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coverage_table "/>
    <sheet r:id="rId2" sheetId="2" name="age_ref"/>
    <sheet r:id="rId3" sheetId="3" name="Initial_conditions"/>
    <sheet r:id="rId4" sheetId="4" name="Initial_conditions_small"/>
    <sheet r:id="rId5" sheetId="5" name="init_cond_old"/>
    <sheet r:id="rId6" sheetId="6" name="init_cond"/>
    <sheet r:id="rId7" sheetId="7" name="old_cond"/>
    <sheet r:id="rId8" sheetId="8" name="Original_Prev"/>
  </sheets>
  <calcPr fullCalcOnLoad="1"/>
</workbook>
</file>

<file path=xl/sharedStrings.xml><?xml version="1.0" encoding="utf-8"?>
<sst xmlns="http://schemas.openxmlformats.org/spreadsheetml/2006/main" count="472" uniqueCount="160">
  <si>
    <t>AGE-GROUP</t>
  </si>
  <si>
    <t>POSITIVE</t>
  </si>
  <si>
    <t>Negative</t>
  </si>
  <si>
    <t>1-4 yrs</t>
  </si>
  <si>
    <t>5 - 9 yrs</t>
  </si>
  <si>
    <t>10-14 yrs</t>
  </si>
  <si>
    <t>15-19 yrs</t>
  </si>
  <si>
    <t>20 -24 yrs</t>
  </si>
  <si>
    <t>25-29 yrs</t>
  </si>
  <si>
    <t>30 - 34 yrs</t>
  </si>
  <si>
    <t>35 - 39 yrs</t>
  </si>
  <si>
    <t>40 -44 yrs</t>
  </si>
  <si>
    <t>45- 49 yrs</t>
  </si>
  <si>
    <t>50 plus</t>
  </si>
  <si>
    <t>name</t>
  </si>
  <si>
    <t>M</t>
  </si>
  <si>
    <t>S</t>
  </si>
  <si>
    <t>I</t>
  </si>
  <si>
    <t>R</t>
  </si>
  <si>
    <t>V</t>
  </si>
  <si>
    <t>E</t>
  </si>
  <si>
    <t>V1p</t>
  </si>
  <si>
    <t>V1np</t>
  </si>
  <si>
    <t>V2p</t>
  </si>
  <si>
    <t>V2np</t>
  </si>
  <si>
    <t>agecat</t>
  </si>
  <si>
    <t>Pop</t>
  </si>
  <si>
    <t>age_cats</t>
  </si>
  <si>
    <t>male_Pop</t>
  </si>
  <si>
    <t>female_Pop</t>
  </si>
  <si>
    <t>Positive_2018</t>
  </si>
  <si>
    <t>Negative_2018</t>
  </si>
  <si>
    <t>Check</t>
  </si>
  <si>
    <t>new cats</t>
  </si>
  <si>
    <t>0-6 month</t>
  </si>
  <si>
    <t>6-12 month</t>
  </si>
  <si>
    <t>1-2 years</t>
  </si>
  <si>
    <t>2-3 years</t>
  </si>
  <si>
    <t>24-25 month</t>
  </si>
  <si>
    <t>3-4 years</t>
  </si>
  <si>
    <t>36-37 month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</si>
  <si>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</si>
  <si>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</si>
  <si>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</si>
  <si>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</si>
  <si>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</si>
  <si>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</si>
  <si>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</si>
  <si>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</si>
  <si>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</si>
  <si>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</si>
  <si>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</si>
  <si>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</si>
  <si>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</si>
  <si>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</si>
  <si>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</si>
  <si>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</si>
  <si>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</si>
  <si>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</si>
  <si>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</si>
  <si>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</si>
  <si>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</si>
  <si>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</si>
  <si>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</si>
  <si>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</si>
  <si>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</si>
  <si>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</si>
  <si>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</si>
  <si>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</si>
  <si>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</si>
  <si>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</si>
  <si>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</si>
  <si>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</si>
  <si>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</si>
  <si>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37-38 years</t>
  </si>
  <si>
    <t>38-39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</si>
  <si>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</si>
  <si>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</si>
  <si>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</si>
  <si>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</si>
  <si>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</si>
  <si>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</si>
  <si>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</si>
  <si>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</si>
  <si>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</si>
  <si>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</si>
  <si>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</si>
  <si>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</si>
  <si>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</si>
  <si>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</si>
  <si>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</si>
  <si>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</si>
  <si>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</si>
  <si>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</si>
  <si>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</si>
  <si>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</si>
  <si>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</si>
  <si>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60-70 years</t>
  </si>
  <si>
    <t>70+</t>
  </si>
  <si>
    <t>0-1 month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</si>
  <si>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</si>
  <si>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</si>
  <si>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</si>
  <si>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</si>
  <si>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</si>
  <si>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</si>
  <si>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</si>
  <si>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</si>
  <si>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</si>
  <si>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</si>
  <si>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</si>
  <si>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</si>
  <si>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</si>
  <si>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</si>
  <si>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</si>
  <si>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</si>
  <si>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</si>
  <si>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</si>
  <si>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</si>
  <si>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</si>
  <si>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</si>
  <si>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</si>
  <si>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</si>
  <si>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</si>
  <si>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</si>
  <si>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</si>
  <si>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</si>
  <si>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</si>
  <si>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</si>
  <si>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</si>
  <si>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</si>
  <si>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</si>
  <si>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</si>
  <si>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</si>
  <si>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</si>
  <si>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</si>
  <si>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</si>
  <si>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</si>
  <si>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</si>
  <si>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</si>
  <si>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</si>
  <si>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</si>
  <si>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</si>
  <si>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</si>
  <si>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47-48 months</t>
  </si>
  <si>
    <t>70-80 years</t>
  </si>
  <si>
    <t>80-90 years</t>
  </si>
  <si>
    <t>90+</t>
  </si>
  <si>
    <t>age</t>
  </si>
  <si>
    <t>Year</t>
  </si>
  <si>
    <t>cov1</t>
  </si>
  <si>
    <t>cov2</t>
  </si>
  <si>
    <t>0.15</t>
  </si>
  <si>
    <t>0.85</t>
  </si>
  <si>
    <t>0.86</t>
  </si>
  <si>
    <t>0.87</t>
  </si>
  <si>
    <t>0.88</t>
  </si>
  <si>
    <t>0.89</t>
  </si>
  <si>
    <t>0.90</t>
  </si>
  <si>
    <t>0.91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</si>
</sst>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sz val="11"/>
      <color theme="1"/>
      <name val="Calibri"/>
      <family val="2"/>
    </font>
    <font>
      <b/>
      <sz val="12"/>
      <color rgb="FF000000"/>
      <name val="Aptos Narrow"/>
      <family val="2"/>
    </font>
    <font>
      <sz val="11"/>
      <color rgb="FF000000"/>
      <name val="Calibri"/>
      <family val="2"/>
    </font>
    <font>
      <sz val="10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1" applyNumberFormat="1" borderId="1" applyBorder="1" fontId="4" applyFont="1" fillId="0" applyAlignment="1">
      <alignment horizontal="right"/>
    </xf>
    <xf xfId="0" numFmtId="1" applyNumberFormat="1" borderId="1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1" applyBorder="1" fontId="2" applyFont="1" fillId="0" applyAlignment="1">
      <alignment horizontal="left"/>
    </xf>
    <xf xfId="0" numFmtId="16" applyNumberFormat="1" borderId="1" applyBorder="1" fontId="5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" applyNumberFormat="1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2"/>
  <sheetViews>
    <sheetView workbookViewId="0"/>
  </sheetViews>
  <sheetFormatPr defaultRowHeight="15" x14ac:dyDescent="0.25"/>
  <cols>
    <col min="1" max="1" style="11" width="12.43357142857143" customWidth="1" bestFit="1"/>
    <col min="2" max="2" style="5" width="12.43357142857143" customWidth="1" bestFit="1"/>
    <col min="3" max="3" style="5" width="12.43357142857143" customWidth="1" bestFit="1"/>
  </cols>
  <sheetData>
    <row x14ac:dyDescent="0.25" r="1" customHeight="1" ht="17.25">
      <c r="A1" s="7" t="s">
        <v>149</v>
      </c>
      <c r="B1" s="14" t="s">
        <v>150</v>
      </c>
      <c r="C1" s="14" t="s">
        <v>151</v>
      </c>
    </row>
    <row x14ac:dyDescent="0.25" r="2" customHeight="1" ht="17.25">
      <c r="A2" s="31">
        <v>2000</v>
      </c>
      <c r="B2" s="14" t="s">
        <v>152</v>
      </c>
      <c r="C2" s="14" t="s">
        <v>152</v>
      </c>
    </row>
    <row x14ac:dyDescent="0.25" r="3" customHeight="1" ht="17.25">
      <c r="A3" s="31">
        <v>2001</v>
      </c>
      <c r="B3" s="14" t="s">
        <v>152</v>
      </c>
      <c r="C3" s="14" t="s">
        <v>152</v>
      </c>
    </row>
    <row x14ac:dyDescent="0.25" r="4" customHeight="1" ht="17.25">
      <c r="A4" s="31">
        <v>2002</v>
      </c>
      <c r="B4" s="14" t="s">
        <v>152</v>
      </c>
      <c r="C4" s="14" t="s">
        <v>152</v>
      </c>
    </row>
    <row x14ac:dyDescent="0.25" r="5" customHeight="1" ht="17.25">
      <c r="A5" s="31">
        <v>2003</v>
      </c>
      <c r="B5" s="14" t="s">
        <v>152</v>
      </c>
      <c r="C5" s="14" t="s">
        <v>152</v>
      </c>
    </row>
    <row x14ac:dyDescent="0.25" r="6" customHeight="1" ht="17.25">
      <c r="A6" s="31">
        <v>2004</v>
      </c>
      <c r="B6" s="14" t="s">
        <v>152</v>
      </c>
      <c r="C6" s="14" t="s">
        <v>152</v>
      </c>
    </row>
    <row x14ac:dyDescent="0.25" r="7" customHeight="1" ht="17.25">
      <c r="A7" s="31">
        <v>2005</v>
      </c>
      <c r="B7" s="14" t="s">
        <v>152</v>
      </c>
      <c r="C7" s="14" t="s">
        <v>152</v>
      </c>
    </row>
    <row x14ac:dyDescent="0.25" r="8" customHeight="1" ht="17.25">
      <c r="A8" s="31">
        <v>2006</v>
      </c>
      <c r="B8" s="14" t="s">
        <v>152</v>
      </c>
      <c r="C8" s="14" t="s">
        <v>152</v>
      </c>
    </row>
    <row x14ac:dyDescent="0.25" r="9" customHeight="1" ht="17.25">
      <c r="A9" s="31">
        <v>2007</v>
      </c>
      <c r="B9" s="14" t="s">
        <v>152</v>
      </c>
      <c r="C9" s="14" t="s">
        <v>152</v>
      </c>
    </row>
    <row x14ac:dyDescent="0.25" r="10" customHeight="1" ht="17.25">
      <c r="A10" s="31">
        <v>2008</v>
      </c>
      <c r="B10" s="14" t="s">
        <v>152</v>
      </c>
      <c r="C10" s="14" t="s">
        <v>152</v>
      </c>
    </row>
    <row x14ac:dyDescent="0.25" r="11" customHeight="1" ht="17.25">
      <c r="A11" s="31">
        <v>2009</v>
      </c>
      <c r="B11" s="14" t="s">
        <v>152</v>
      </c>
      <c r="C11" s="14" t="s">
        <v>152</v>
      </c>
    </row>
    <row x14ac:dyDescent="0.25" r="12" customHeight="1" ht="17.25">
      <c r="A12" s="31">
        <v>2010</v>
      </c>
      <c r="B12" s="14" t="s">
        <v>152</v>
      </c>
      <c r="C12" s="14" t="s">
        <v>152</v>
      </c>
    </row>
    <row x14ac:dyDescent="0.25" r="13" customHeight="1" ht="17.25">
      <c r="A13" s="31">
        <v>2011</v>
      </c>
      <c r="B13" s="14" t="s">
        <v>152</v>
      </c>
      <c r="C13" s="14" t="s">
        <v>152</v>
      </c>
    </row>
    <row x14ac:dyDescent="0.25" r="14" customHeight="1" ht="17.25">
      <c r="A14" s="31">
        <v>2012</v>
      </c>
      <c r="B14" s="14" t="s">
        <v>152</v>
      </c>
      <c r="C14" s="14" t="s">
        <v>152</v>
      </c>
    </row>
    <row x14ac:dyDescent="0.25" r="15" customHeight="1" ht="17.25">
      <c r="A15" s="31">
        <v>2013</v>
      </c>
      <c r="B15" s="14" t="s">
        <v>152</v>
      </c>
      <c r="C15" s="14" t="s">
        <v>152</v>
      </c>
    </row>
    <row x14ac:dyDescent="0.25" r="16" customHeight="1" ht="17.25">
      <c r="A16" s="31">
        <v>2014</v>
      </c>
      <c r="B16" s="14" t="s">
        <v>152</v>
      </c>
      <c r="C16" s="14" t="s">
        <v>152</v>
      </c>
    </row>
    <row x14ac:dyDescent="0.25" r="17" customHeight="1" ht="17.25">
      <c r="A17" s="31">
        <v>2015</v>
      </c>
      <c r="B17" s="14" t="s">
        <v>152</v>
      </c>
      <c r="C17" s="14" t="s">
        <v>152</v>
      </c>
    </row>
    <row x14ac:dyDescent="0.25" r="18" customHeight="1" ht="17.25">
      <c r="A18" s="31">
        <v>2016</v>
      </c>
      <c r="B18" s="14" t="s">
        <v>152</v>
      </c>
      <c r="C18" s="14" t="s">
        <v>152</v>
      </c>
    </row>
    <row x14ac:dyDescent="0.25" r="19" customHeight="1" ht="17.25">
      <c r="A19" s="31">
        <v>2017</v>
      </c>
      <c r="B19" s="14" t="s">
        <v>152</v>
      </c>
      <c r="C19" s="14" t="s">
        <v>152</v>
      </c>
    </row>
    <row x14ac:dyDescent="0.25" r="20" customHeight="1" ht="17.25">
      <c r="A20" s="31">
        <v>2018</v>
      </c>
      <c r="B20" s="14" t="s">
        <v>152</v>
      </c>
      <c r="C20" s="14" t="s">
        <v>152</v>
      </c>
    </row>
    <row x14ac:dyDescent="0.25" r="21" customHeight="1" ht="17.25">
      <c r="A21" s="31">
        <v>2019</v>
      </c>
      <c r="B21" s="14" t="s">
        <v>152</v>
      </c>
      <c r="C21" s="14" t="s">
        <v>152</v>
      </c>
    </row>
    <row x14ac:dyDescent="0.25" r="22" customHeight="1" ht="17.25">
      <c r="A22" s="31">
        <v>2020</v>
      </c>
      <c r="B22" s="14" t="s">
        <v>152</v>
      </c>
      <c r="C22" s="14" t="s">
        <v>152</v>
      </c>
    </row>
    <row x14ac:dyDescent="0.25" r="23" customHeight="1" ht="17.25">
      <c r="A23" s="31">
        <v>2021</v>
      </c>
      <c r="B23" s="14" t="s">
        <v>152</v>
      </c>
      <c r="C23" s="14" t="s">
        <v>152</v>
      </c>
    </row>
    <row x14ac:dyDescent="0.25" r="24" customHeight="1" ht="17.25">
      <c r="A24" s="31">
        <v>2022</v>
      </c>
      <c r="B24" s="14" t="s">
        <v>152</v>
      </c>
      <c r="C24" s="14" t="s">
        <v>152</v>
      </c>
    </row>
    <row x14ac:dyDescent="0.25" r="25" customHeight="1" ht="17.25">
      <c r="A25" s="31">
        <v>2023</v>
      </c>
      <c r="B25" s="14" t="s">
        <v>152</v>
      </c>
      <c r="C25" s="14" t="s">
        <v>152</v>
      </c>
    </row>
    <row x14ac:dyDescent="0.25" r="26" customHeight="1" ht="17.25">
      <c r="A26" s="31">
        <v>2024</v>
      </c>
      <c r="B26" s="14" t="s">
        <v>153</v>
      </c>
      <c r="C26" s="14" t="s">
        <v>153</v>
      </c>
    </row>
    <row x14ac:dyDescent="0.25" r="27" customHeight="1" ht="17.25">
      <c r="A27" s="31">
        <v>2025</v>
      </c>
      <c r="B27" s="14" t="s">
        <v>154</v>
      </c>
      <c r="C27" s="14" t="s">
        <v>154</v>
      </c>
    </row>
    <row x14ac:dyDescent="0.25" r="28" customHeight="1" ht="17.25">
      <c r="A28" s="31">
        <v>2026</v>
      </c>
      <c r="B28" s="14" t="s">
        <v>155</v>
      </c>
      <c r="C28" s="14" t="s">
        <v>155</v>
      </c>
    </row>
    <row x14ac:dyDescent="0.25" r="29" customHeight="1" ht="17.25">
      <c r="A29" s="31">
        <v>2027</v>
      </c>
      <c r="B29" s="14" t="s">
        <v>156</v>
      </c>
      <c r="C29" s="14" t="s">
        <v>156</v>
      </c>
    </row>
    <row x14ac:dyDescent="0.25" r="30" customHeight="1" ht="17.25">
      <c r="A30" s="31">
        <v>2028</v>
      </c>
      <c r="B30" s="14" t="s">
        <v>157</v>
      </c>
      <c r="C30" s="14" t="s">
        <v>157</v>
      </c>
    </row>
    <row x14ac:dyDescent="0.25" r="31" customHeight="1" ht="17.25">
      <c r="A31" s="31">
        <v>2029</v>
      </c>
      <c r="B31" s="14" t="s">
        <v>158</v>
      </c>
      <c r="C31" s="14" t="s">
        <v>158</v>
      </c>
    </row>
    <row x14ac:dyDescent="0.25" r="32" customHeight="1" ht="17.25">
      <c r="A32" s="31">
        <v>2030</v>
      </c>
      <c r="B32" s="14" t="s">
        <v>159</v>
      </c>
      <c r="C32" s="14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10"/>
  <sheetViews>
    <sheetView workbookViewId="0"/>
  </sheetViews>
  <sheetFormatPr defaultRowHeight="15" x14ac:dyDescent="0.25"/>
  <cols>
    <col min="1" max="1" style="26" width="12.43357142857143" customWidth="1" bestFit="1"/>
    <col min="2" max="2" style="5" width="12.43357142857143" customWidth="1" bestFit="1"/>
    <col min="3" max="3" style="26" width="12.43357142857143" customWidth="1" bestFit="1"/>
  </cols>
  <sheetData>
    <row x14ac:dyDescent="0.25" r="1" customHeight="1" ht="17.25">
      <c r="A1" s="22" t="s">
        <v>148</v>
      </c>
      <c r="B1" s="18" t="s">
        <v>25</v>
      </c>
      <c r="C1" s="12" t="s">
        <v>33</v>
      </c>
    </row>
    <row x14ac:dyDescent="0.25" r="2" customHeight="1" ht="17.25">
      <c r="A2" s="9">
        <v>1</v>
      </c>
      <c r="B2" s="18" t="s">
        <v>99</v>
      </c>
      <c r="C2" s="9">
        <v>1</v>
      </c>
    </row>
    <row x14ac:dyDescent="0.25" r="3" customHeight="1" ht="17.25">
      <c r="A3" s="9">
        <v>2</v>
      </c>
      <c r="B3" s="18" t="s">
        <v>100</v>
      </c>
      <c r="C3" s="9">
        <v>1</v>
      </c>
    </row>
    <row x14ac:dyDescent="0.25" r="4" customHeight="1" ht="17.25">
      <c r="A4" s="9">
        <v>3</v>
      </c>
      <c r="B4" s="18" t="s">
        <v>101</v>
      </c>
      <c r="C4" s="9">
        <v>1</v>
      </c>
    </row>
    <row x14ac:dyDescent="0.25" r="5" customHeight="1" ht="17.25">
      <c r="A5" s="9">
        <v>4</v>
      </c>
      <c r="B5" s="18" t="s">
        <v>102</v>
      </c>
      <c r="C5" s="9">
        <v>1</v>
      </c>
    </row>
    <row x14ac:dyDescent="0.25" r="6" customHeight="1" ht="17.25">
      <c r="A6" s="9">
        <v>5</v>
      </c>
      <c r="B6" s="18" t="s">
        <v>103</v>
      </c>
      <c r="C6" s="9">
        <v>1</v>
      </c>
    </row>
    <row x14ac:dyDescent="0.25" r="7" customHeight="1" ht="17.25">
      <c r="A7" s="9">
        <v>6</v>
      </c>
      <c r="B7" s="18" t="s">
        <v>104</v>
      </c>
      <c r="C7" s="9">
        <v>1</v>
      </c>
    </row>
    <row x14ac:dyDescent="0.25" r="8" customHeight="1" ht="17.25">
      <c r="A8" s="9">
        <v>7</v>
      </c>
      <c r="B8" s="18" t="s">
        <v>105</v>
      </c>
      <c r="C8" s="9">
        <v>1</v>
      </c>
    </row>
    <row x14ac:dyDescent="0.25" r="9" customHeight="1" ht="17.25">
      <c r="A9" s="9">
        <v>8</v>
      </c>
      <c r="B9" s="18" t="s">
        <v>106</v>
      </c>
      <c r="C9" s="9">
        <v>1</v>
      </c>
    </row>
    <row x14ac:dyDescent="0.25" r="10" customHeight="1" ht="17.25">
      <c r="A10" s="9">
        <v>9</v>
      </c>
      <c r="B10" s="18" t="s">
        <v>107</v>
      </c>
      <c r="C10" s="9">
        <v>1</v>
      </c>
    </row>
    <row x14ac:dyDescent="0.25" r="11" customHeight="1" ht="17.25">
      <c r="A11" s="9">
        <v>10</v>
      </c>
      <c r="B11" s="18" t="s">
        <v>108</v>
      </c>
      <c r="C11" s="9">
        <v>1</v>
      </c>
    </row>
    <row x14ac:dyDescent="0.25" r="12" customHeight="1" ht="17.25">
      <c r="A12" s="9">
        <v>11</v>
      </c>
      <c r="B12" s="18" t="s">
        <v>109</v>
      </c>
      <c r="C12" s="9">
        <v>1</v>
      </c>
    </row>
    <row x14ac:dyDescent="0.25" r="13" customHeight="1" ht="17.25">
      <c r="A13" s="9">
        <v>12</v>
      </c>
      <c r="B13" s="18" t="s">
        <v>110</v>
      </c>
      <c r="C13" s="9">
        <v>1</v>
      </c>
    </row>
    <row x14ac:dyDescent="0.25" r="14" customHeight="1" ht="17.25">
      <c r="A14" s="9">
        <v>13</v>
      </c>
      <c r="B14" s="18" t="s">
        <v>111</v>
      </c>
      <c r="C14" s="9">
        <v>1</v>
      </c>
    </row>
    <row x14ac:dyDescent="0.25" r="15" customHeight="1" ht="17.25">
      <c r="A15" s="9">
        <v>14</v>
      </c>
      <c r="B15" s="18" t="s">
        <v>112</v>
      </c>
      <c r="C15" s="9">
        <v>1</v>
      </c>
    </row>
    <row x14ac:dyDescent="0.25" r="16" customHeight="1" ht="17.25">
      <c r="A16" s="9">
        <v>15</v>
      </c>
      <c r="B16" s="18" t="s">
        <v>113</v>
      </c>
      <c r="C16" s="9">
        <v>1</v>
      </c>
    </row>
    <row x14ac:dyDescent="0.25" r="17" customHeight="1" ht="17.25">
      <c r="A17" s="9">
        <v>16</v>
      </c>
      <c r="B17" s="18" t="s">
        <v>114</v>
      </c>
      <c r="C17" s="9">
        <v>1</v>
      </c>
    </row>
    <row x14ac:dyDescent="0.25" r="18" customHeight="1" ht="17.25">
      <c r="A18" s="9">
        <v>17</v>
      </c>
      <c r="B18" s="18" t="s">
        <v>115</v>
      </c>
      <c r="C18" s="9">
        <v>1</v>
      </c>
    </row>
    <row x14ac:dyDescent="0.25" r="19" customHeight="1" ht="17.25">
      <c r="A19" s="9">
        <v>18</v>
      </c>
      <c r="B19" s="18" t="s">
        <v>116</v>
      </c>
      <c r="C19" s="9">
        <v>1</v>
      </c>
    </row>
    <row x14ac:dyDescent="0.25" r="20" customHeight="1" ht="17.25">
      <c r="A20" s="9">
        <v>19</v>
      </c>
      <c r="B20" s="18" t="s">
        <v>117</v>
      </c>
      <c r="C20" s="9">
        <v>1</v>
      </c>
    </row>
    <row x14ac:dyDescent="0.25" r="21" customHeight="1" ht="17.25">
      <c r="A21" s="9">
        <v>20</v>
      </c>
      <c r="B21" s="18" t="s">
        <v>118</v>
      </c>
      <c r="C21" s="9">
        <v>1</v>
      </c>
    </row>
    <row x14ac:dyDescent="0.25" r="22" customHeight="1" ht="17.25">
      <c r="A22" s="9">
        <v>21</v>
      </c>
      <c r="B22" s="18" t="s">
        <v>119</v>
      </c>
      <c r="C22" s="9">
        <v>1</v>
      </c>
    </row>
    <row x14ac:dyDescent="0.25" r="23" customHeight="1" ht="17.25">
      <c r="A23" s="9">
        <v>22</v>
      </c>
      <c r="B23" s="18" t="s">
        <v>120</v>
      </c>
      <c r="C23" s="9">
        <v>1</v>
      </c>
    </row>
    <row x14ac:dyDescent="0.25" r="24" customHeight="1" ht="17.25">
      <c r="A24" s="9">
        <v>23</v>
      </c>
      <c r="B24" s="18" t="s">
        <v>121</v>
      </c>
      <c r="C24" s="9">
        <v>1</v>
      </c>
    </row>
    <row x14ac:dyDescent="0.25" r="25" customHeight="1" ht="17.25">
      <c r="A25" s="9">
        <v>24</v>
      </c>
      <c r="B25" s="18" t="s">
        <v>122</v>
      </c>
      <c r="C25" s="9">
        <v>1</v>
      </c>
    </row>
    <row x14ac:dyDescent="0.25" r="26" customHeight="1" ht="17.25">
      <c r="A26" s="9">
        <v>25</v>
      </c>
      <c r="B26" s="18" t="s">
        <v>38</v>
      </c>
      <c r="C26" s="9">
        <v>1</v>
      </c>
    </row>
    <row x14ac:dyDescent="0.25" r="27" customHeight="1" ht="17.25">
      <c r="A27" s="9">
        <v>26</v>
      </c>
      <c r="B27" s="18" t="s">
        <v>123</v>
      </c>
      <c r="C27" s="9">
        <v>1</v>
      </c>
    </row>
    <row x14ac:dyDescent="0.25" r="28" customHeight="1" ht="17.25">
      <c r="A28" s="9">
        <v>27</v>
      </c>
      <c r="B28" s="18" t="s">
        <v>124</v>
      </c>
      <c r="C28" s="9">
        <v>1</v>
      </c>
    </row>
    <row x14ac:dyDescent="0.25" r="29" customHeight="1" ht="17.25">
      <c r="A29" s="9">
        <v>28</v>
      </c>
      <c r="B29" s="18" t="s">
        <v>125</v>
      </c>
      <c r="C29" s="9">
        <v>1</v>
      </c>
    </row>
    <row x14ac:dyDescent="0.25" r="30" customHeight="1" ht="17.25">
      <c r="A30" s="9">
        <v>29</v>
      </c>
      <c r="B30" s="18" t="s">
        <v>126</v>
      </c>
      <c r="C30" s="9">
        <v>1</v>
      </c>
    </row>
    <row x14ac:dyDescent="0.25" r="31" customHeight="1" ht="17.25">
      <c r="A31" s="9">
        <v>30</v>
      </c>
      <c r="B31" s="18" t="s">
        <v>127</v>
      </c>
      <c r="C31" s="9">
        <v>1</v>
      </c>
    </row>
    <row x14ac:dyDescent="0.25" r="32" customHeight="1" ht="17.25">
      <c r="A32" s="9">
        <v>31</v>
      </c>
      <c r="B32" s="18" t="s">
        <v>128</v>
      </c>
      <c r="C32" s="9">
        <v>1</v>
      </c>
    </row>
    <row x14ac:dyDescent="0.25" r="33" customHeight="1" ht="17.25">
      <c r="A33" s="9">
        <v>32</v>
      </c>
      <c r="B33" s="18" t="s">
        <v>129</v>
      </c>
      <c r="C33" s="9">
        <v>1</v>
      </c>
    </row>
    <row x14ac:dyDescent="0.25" r="34" customHeight="1" ht="17.25">
      <c r="A34" s="9">
        <v>33</v>
      </c>
      <c r="B34" s="18" t="s">
        <v>130</v>
      </c>
      <c r="C34" s="9">
        <v>1</v>
      </c>
    </row>
    <row x14ac:dyDescent="0.25" r="35" customHeight="1" ht="17.25">
      <c r="A35" s="9">
        <v>34</v>
      </c>
      <c r="B35" s="18" t="s">
        <v>131</v>
      </c>
      <c r="C35" s="9">
        <v>1</v>
      </c>
    </row>
    <row x14ac:dyDescent="0.25" r="36" customHeight="1" ht="17.25">
      <c r="A36" s="9">
        <v>35</v>
      </c>
      <c r="B36" s="18" t="s">
        <v>132</v>
      </c>
      <c r="C36" s="9">
        <v>1</v>
      </c>
    </row>
    <row x14ac:dyDescent="0.25" r="37" customHeight="1" ht="17.25">
      <c r="A37" s="9">
        <v>36</v>
      </c>
      <c r="B37" s="18" t="s">
        <v>133</v>
      </c>
      <c r="C37" s="9">
        <v>1</v>
      </c>
    </row>
    <row x14ac:dyDescent="0.25" r="38" customHeight="1" ht="17.25">
      <c r="A38" s="9">
        <v>37</v>
      </c>
      <c r="B38" s="18" t="s">
        <v>40</v>
      </c>
      <c r="C38" s="9">
        <v>1</v>
      </c>
    </row>
    <row x14ac:dyDescent="0.25" r="39" customHeight="1" ht="17.25">
      <c r="A39" s="9">
        <v>38</v>
      </c>
      <c r="B39" s="18" t="s">
        <v>134</v>
      </c>
      <c r="C39" s="9">
        <v>1</v>
      </c>
    </row>
    <row x14ac:dyDescent="0.25" r="40" customHeight="1" ht="17.25">
      <c r="A40" s="9">
        <v>39</v>
      </c>
      <c r="B40" s="18" t="s">
        <v>135</v>
      </c>
      <c r="C40" s="9">
        <v>1</v>
      </c>
    </row>
    <row x14ac:dyDescent="0.25" r="41" customHeight="1" ht="17.25">
      <c r="A41" s="9">
        <v>40</v>
      </c>
      <c r="B41" s="18" t="s">
        <v>136</v>
      </c>
      <c r="C41" s="9">
        <v>1</v>
      </c>
    </row>
    <row x14ac:dyDescent="0.25" r="42" customHeight="1" ht="17.25">
      <c r="A42" s="9">
        <v>41</v>
      </c>
      <c r="B42" s="18" t="s">
        <v>137</v>
      </c>
      <c r="C42" s="9">
        <v>1</v>
      </c>
    </row>
    <row x14ac:dyDescent="0.25" r="43" customHeight="1" ht="17.25">
      <c r="A43" s="9">
        <v>42</v>
      </c>
      <c r="B43" s="18" t="s">
        <v>138</v>
      </c>
      <c r="C43" s="9">
        <v>1</v>
      </c>
    </row>
    <row x14ac:dyDescent="0.25" r="44" customHeight="1" ht="17.25">
      <c r="A44" s="9">
        <v>43</v>
      </c>
      <c r="B44" s="18" t="s">
        <v>139</v>
      </c>
      <c r="C44" s="9">
        <v>1</v>
      </c>
    </row>
    <row x14ac:dyDescent="0.25" r="45" customHeight="1" ht="17.25">
      <c r="A45" s="9">
        <v>44</v>
      </c>
      <c r="B45" s="18" t="s">
        <v>140</v>
      </c>
      <c r="C45" s="9">
        <v>1</v>
      </c>
    </row>
    <row x14ac:dyDescent="0.25" r="46" customHeight="1" ht="17.25">
      <c r="A46" s="9">
        <v>45</v>
      </c>
      <c r="B46" s="18" t="s">
        <v>141</v>
      </c>
      <c r="C46" s="9">
        <v>1</v>
      </c>
    </row>
    <row x14ac:dyDescent="0.25" r="47" customHeight="1" ht="17.25">
      <c r="A47" s="9">
        <v>46</v>
      </c>
      <c r="B47" s="18" t="s">
        <v>142</v>
      </c>
      <c r="C47" s="9">
        <v>1</v>
      </c>
    </row>
    <row x14ac:dyDescent="0.25" r="48" customHeight="1" ht="17.25">
      <c r="A48" s="9">
        <v>47</v>
      </c>
      <c r="B48" s="18" t="s">
        <v>143</v>
      </c>
      <c r="C48" s="9">
        <v>1</v>
      </c>
    </row>
    <row x14ac:dyDescent="0.25" r="49" customHeight="1" ht="17.25">
      <c r="A49" s="9">
        <v>48</v>
      </c>
      <c r="B49" s="18" t="s">
        <v>144</v>
      </c>
      <c r="C49" s="9">
        <v>1</v>
      </c>
    </row>
    <row x14ac:dyDescent="0.25" r="50" customHeight="1" ht="17.25">
      <c r="A50" s="9">
        <v>49</v>
      </c>
      <c r="B50" s="18" t="s">
        <v>41</v>
      </c>
      <c r="C50" s="9">
        <v>1</v>
      </c>
    </row>
    <row x14ac:dyDescent="0.25" r="51" customHeight="1" ht="17.25">
      <c r="A51" s="9">
        <v>50</v>
      </c>
      <c r="B51" s="18" t="s">
        <v>42</v>
      </c>
      <c r="C51" s="9">
        <v>1</v>
      </c>
    </row>
    <row x14ac:dyDescent="0.25" r="52" customHeight="1" ht="17.25">
      <c r="A52" s="9">
        <v>51</v>
      </c>
      <c r="B52" s="18" t="s">
        <v>43</v>
      </c>
      <c r="C52" s="9">
        <v>1</v>
      </c>
    </row>
    <row x14ac:dyDescent="0.25" r="53" customHeight="1" ht="17.25">
      <c r="A53" s="9">
        <v>52</v>
      </c>
      <c r="B53" s="18" t="s">
        <v>44</v>
      </c>
      <c r="C53" s="9">
        <v>1</v>
      </c>
    </row>
    <row x14ac:dyDescent="0.25" r="54" customHeight="1" ht="17.25">
      <c r="A54" s="9">
        <v>53</v>
      </c>
      <c r="B54" s="18" t="s">
        <v>45</v>
      </c>
      <c r="C54" s="9">
        <v>1</v>
      </c>
    </row>
    <row x14ac:dyDescent="0.25" r="55" customHeight="1" ht="17.25">
      <c r="A55" s="9">
        <v>54</v>
      </c>
      <c r="B55" s="18" t="s">
        <v>46</v>
      </c>
      <c r="C55" s="9">
        <v>1</v>
      </c>
    </row>
    <row x14ac:dyDescent="0.25" r="56" customHeight="1" ht="17.25">
      <c r="A56" s="9">
        <v>55</v>
      </c>
      <c r="B56" s="18" t="s">
        <v>47</v>
      </c>
      <c r="C56" s="9">
        <v>1</v>
      </c>
    </row>
    <row x14ac:dyDescent="0.25" r="57" customHeight="1" ht="17.25">
      <c r="A57" s="9">
        <v>56</v>
      </c>
      <c r="B57" s="18" t="s">
        <v>48</v>
      </c>
      <c r="C57" s="9">
        <v>1</v>
      </c>
    </row>
    <row x14ac:dyDescent="0.25" r="58" customHeight="1" ht="17.25">
      <c r="A58" s="9">
        <v>57</v>
      </c>
      <c r="B58" s="18" t="s">
        <v>49</v>
      </c>
      <c r="C58" s="9">
        <v>1</v>
      </c>
    </row>
    <row x14ac:dyDescent="0.25" r="59" customHeight="1" ht="17.25">
      <c r="A59" s="9">
        <v>58</v>
      </c>
      <c r="B59" s="18" t="s">
        <v>50</v>
      </c>
      <c r="C59" s="9">
        <v>1</v>
      </c>
    </row>
    <row x14ac:dyDescent="0.25" r="60" customHeight="1" ht="17.25">
      <c r="A60" s="9">
        <v>59</v>
      </c>
      <c r="B60" s="18" t="s">
        <v>51</v>
      </c>
      <c r="C60" s="9">
        <v>1</v>
      </c>
    </row>
    <row x14ac:dyDescent="0.25" r="61" customHeight="1" ht="17.25">
      <c r="A61" s="9">
        <v>60</v>
      </c>
      <c r="B61" s="18" t="s">
        <v>52</v>
      </c>
      <c r="C61" s="9">
        <v>2</v>
      </c>
    </row>
    <row x14ac:dyDescent="0.25" r="62" customHeight="1" ht="17.25">
      <c r="A62" s="9">
        <v>61</v>
      </c>
      <c r="B62" s="18" t="s">
        <v>53</v>
      </c>
      <c r="C62" s="9">
        <v>2</v>
      </c>
    </row>
    <row x14ac:dyDescent="0.25" r="63" customHeight="1" ht="17.25">
      <c r="A63" s="9">
        <v>62</v>
      </c>
      <c r="B63" s="18" t="s">
        <v>54</v>
      </c>
      <c r="C63" s="9">
        <v>2</v>
      </c>
    </row>
    <row x14ac:dyDescent="0.25" r="64" customHeight="1" ht="17.25">
      <c r="A64" s="9">
        <v>63</v>
      </c>
      <c r="B64" s="18" t="s">
        <v>55</v>
      </c>
      <c r="C64" s="9">
        <v>2</v>
      </c>
    </row>
    <row x14ac:dyDescent="0.25" r="65" customHeight="1" ht="17.25">
      <c r="A65" s="9">
        <v>64</v>
      </c>
      <c r="B65" s="18" t="s">
        <v>56</v>
      </c>
      <c r="C65" s="9">
        <v>2</v>
      </c>
    </row>
    <row x14ac:dyDescent="0.25" r="66" customHeight="1" ht="17.25">
      <c r="A66" s="9">
        <v>65</v>
      </c>
      <c r="B66" s="18" t="s">
        <v>57</v>
      </c>
      <c r="C66" s="9">
        <v>3</v>
      </c>
    </row>
    <row x14ac:dyDescent="0.25" r="67" customHeight="1" ht="17.25">
      <c r="A67" s="9">
        <v>66</v>
      </c>
      <c r="B67" s="18" t="s">
        <v>58</v>
      </c>
      <c r="C67" s="9">
        <v>3</v>
      </c>
    </row>
    <row x14ac:dyDescent="0.25" r="68" customHeight="1" ht="17.25">
      <c r="A68" s="9">
        <v>67</v>
      </c>
      <c r="B68" s="18" t="s">
        <v>59</v>
      </c>
      <c r="C68" s="9">
        <v>3</v>
      </c>
    </row>
    <row x14ac:dyDescent="0.25" r="69" customHeight="1" ht="17.25">
      <c r="A69" s="9">
        <v>68</v>
      </c>
      <c r="B69" s="18" t="s">
        <v>60</v>
      </c>
      <c r="C69" s="9">
        <v>3</v>
      </c>
    </row>
    <row x14ac:dyDescent="0.25" r="70" customHeight="1" ht="17.25">
      <c r="A70" s="9">
        <v>69</v>
      </c>
      <c r="B70" s="18" t="s">
        <v>61</v>
      </c>
      <c r="C70" s="9">
        <v>3</v>
      </c>
    </row>
    <row x14ac:dyDescent="0.25" r="71" customHeight="1" ht="17.25">
      <c r="A71" s="9">
        <v>70</v>
      </c>
      <c r="B71" s="18" t="s">
        <v>62</v>
      </c>
      <c r="C71" s="9">
        <v>4</v>
      </c>
    </row>
    <row x14ac:dyDescent="0.25" r="72" customHeight="1" ht="17.25">
      <c r="A72" s="9">
        <v>71</v>
      </c>
      <c r="B72" s="18" t="s">
        <v>63</v>
      </c>
      <c r="C72" s="9">
        <v>4</v>
      </c>
    </row>
    <row x14ac:dyDescent="0.25" r="73" customHeight="1" ht="17.25">
      <c r="A73" s="9">
        <v>72</v>
      </c>
      <c r="B73" s="18" t="s">
        <v>64</v>
      </c>
      <c r="C73" s="9">
        <v>4</v>
      </c>
    </row>
    <row x14ac:dyDescent="0.25" r="74" customHeight="1" ht="17.25">
      <c r="A74" s="9">
        <v>73</v>
      </c>
      <c r="B74" s="18" t="s">
        <v>65</v>
      </c>
      <c r="C74" s="9">
        <v>4</v>
      </c>
    </row>
    <row x14ac:dyDescent="0.25" r="75" customHeight="1" ht="17.25">
      <c r="A75" s="9">
        <v>74</v>
      </c>
      <c r="B75" s="18" t="s">
        <v>66</v>
      </c>
      <c r="C75" s="9">
        <v>4</v>
      </c>
    </row>
    <row x14ac:dyDescent="0.25" r="76" customHeight="1" ht="17.25">
      <c r="A76" s="9">
        <v>75</v>
      </c>
      <c r="B76" s="18" t="s">
        <v>67</v>
      </c>
      <c r="C76" s="9">
        <v>5</v>
      </c>
    </row>
    <row x14ac:dyDescent="0.25" r="77" customHeight="1" ht="17.25">
      <c r="A77" s="9">
        <v>76</v>
      </c>
      <c r="B77" s="18" t="s">
        <v>68</v>
      </c>
      <c r="C77" s="9">
        <v>5</v>
      </c>
    </row>
    <row x14ac:dyDescent="0.25" r="78" customHeight="1" ht="17.25">
      <c r="A78" s="9">
        <v>77</v>
      </c>
      <c r="B78" s="18" t="s">
        <v>69</v>
      </c>
      <c r="C78" s="9">
        <v>5</v>
      </c>
    </row>
    <row x14ac:dyDescent="0.25" r="79" customHeight="1" ht="17.25">
      <c r="A79" s="9">
        <v>78</v>
      </c>
      <c r="B79" s="18" t="s">
        <v>70</v>
      </c>
      <c r="C79" s="9">
        <v>5</v>
      </c>
    </row>
    <row x14ac:dyDescent="0.25" r="80" customHeight="1" ht="17.25">
      <c r="A80" s="9">
        <v>79</v>
      </c>
      <c r="B80" s="18" t="s">
        <v>71</v>
      </c>
      <c r="C80" s="9">
        <v>5</v>
      </c>
    </row>
    <row x14ac:dyDescent="0.25" r="81" customHeight="1" ht="17.25">
      <c r="A81" s="9">
        <v>80</v>
      </c>
      <c r="B81" s="18" t="s">
        <v>72</v>
      </c>
      <c r="C81" s="9">
        <v>6</v>
      </c>
    </row>
    <row x14ac:dyDescent="0.25" r="82" customHeight="1" ht="17.25">
      <c r="A82" s="9">
        <v>81</v>
      </c>
      <c r="B82" s="18" t="s">
        <v>73</v>
      </c>
      <c r="C82" s="9">
        <v>6</v>
      </c>
    </row>
    <row x14ac:dyDescent="0.25" r="83" customHeight="1" ht="17.25">
      <c r="A83" s="9">
        <v>82</v>
      </c>
      <c r="B83" s="18" t="s">
        <v>74</v>
      </c>
      <c r="C83" s="9">
        <v>6</v>
      </c>
    </row>
    <row x14ac:dyDescent="0.25" r="84" customHeight="1" ht="17.25">
      <c r="A84" s="9">
        <v>83</v>
      </c>
      <c r="B84" s="18" t="s">
        <v>75</v>
      </c>
      <c r="C84" s="9">
        <v>6</v>
      </c>
    </row>
    <row x14ac:dyDescent="0.25" r="85" customHeight="1" ht="17.25">
      <c r="A85" s="9">
        <v>84</v>
      </c>
      <c r="B85" s="18" t="s">
        <v>76</v>
      </c>
      <c r="C85" s="9">
        <v>6</v>
      </c>
    </row>
    <row x14ac:dyDescent="0.25" r="86" customHeight="1" ht="17.25">
      <c r="A86" s="9">
        <v>85</v>
      </c>
      <c r="B86" s="18" t="s">
        <v>77</v>
      </c>
      <c r="C86" s="9">
        <v>7</v>
      </c>
    </row>
    <row x14ac:dyDescent="0.25" r="87" customHeight="1" ht="17.25">
      <c r="A87" s="9">
        <v>86</v>
      </c>
      <c r="B87" s="18" t="s">
        <v>78</v>
      </c>
      <c r="C87" s="9">
        <v>7</v>
      </c>
    </row>
    <row x14ac:dyDescent="0.25" r="88" customHeight="1" ht="17.25">
      <c r="A88" s="9">
        <v>87</v>
      </c>
      <c r="B88" s="18" t="s">
        <v>79</v>
      </c>
      <c r="C88" s="9">
        <v>7</v>
      </c>
    </row>
    <row x14ac:dyDescent="0.25" r="89" customHeight="1" ht="17.25">
      <c r="A89" s="9">
        <v>88</v>
      </c>
      <c r="B89" s="18" t="s">
        <v>80</v>
      </c>
      <c r="C89" s="9">
        <v>7</v>
      </c>
    </row>
    <row x14ac:dyDescent="0.25" r="90" customHeight="1" ht="17.25">
      <c r="A90" s="9">
        <v>89</v>
      </c>
      <c r="B90" s="18" t="s">
        <v>81</v>
      </c>
      <c r="C90" s="9">
        <v>7</v>
      </c>
    </row>
    <row x14ac:dyDescent="0.25" r="91" customHeight="1" ht="17.25">
      <c r="A91" s="9">
        <v>90</v>
      </c>
      <c r="B91" s="18" t="s">
        <v>82</v>
      </c>
      <c r="C91" s="9">
        <v>8</v>
      </c>
    </row>
    <row x14ac:dyDescent="0.25" r="92" customHeight="1" ht="17.25">
      <c r="A92" s="9">
        <v>91</v>
      </c>
      <c r="B92" s="18" t="s">
        <v>83</v>
      </c>
      <c r="C92" s="9">
        <v>8</v>
      </c>
    </row>
    <row x14ac:dyDescent="0.25" r="93" customHeight="1" ht="17.25">
      <c r="A93" s="9">
        <v>92</v>
      </c>
      <c r="B93" s="18" t="s">
        <v>84</v>
      </c>
      <c r="C93" s="9">
        <v>8</v>
      </c>
    </row>
    <row x14ac:dyDescent="0.25" r="94" customHeight="1" ht="17.25">
      <c r="A94" s="9">
        <v>93</v>
      </c>
      <c r="B94" s="18" t="s">
        <v>85</v>
      </c>
      <c r="C94" s="9">
        <v>8</v>
      </c>
    </row>
    <row x14ac:dyDescent="0.25" r="95" customHeight="1" ht="17.25">
      <c r="A95" s="9">
        <v>94</v>
      </c>
      <c r="B95" s="18" t="s">
        <v>86</v>
      </c>
      <c r="C95" s="9">
        <v>8</v>
      </c>
    </row>
    <row x14ac:dyDescent="0.25" r="96" customHeight="1" ht="17.25">
      <c r="A96" s="9">
        <v>95</v>
      </c>
      <c r="B96" s="18" t="s">
        <v>87</v>
      </c>
      <c r="C96" s="9">
        <v>9</v>
      </c>
    </row>
    <row x14ac:dyDescent="0.25" r="97" customHeight="1" ht="17.25">
      <c r="A97" s="9">
        <v>96</v>
      </c>
      <c r="B97" s="18" t="s">
        <v>88</v>
      </c>
      <c r="C97" s="9">
        <v>9</v>
      </c>
    </row>
    <row x14ac:dyDescent="0.25" r="98" customHeight="1" ht="17.25">
      <c r="A98" s="9">
        <v>97</v>
      </c>
      <c r="B98" s="18" t="s">
        <v>89</v>
      </c>
      <c r="C98" s="9">
        <v>9</v>
      </c>
    </row>
    <row x14ac:dyDescent="0.25" r="99" customHeight="1" ht="17.25">
      <c r="A99" s="9">
        <v>98</v>
      </c>
      <c r="B99" s="18" t="s">
        <v>90</v>
      </c>
      <c r="C99" s="9">
        <v>9</v>
      </c>
    </row>
    <row x14ac:dyDescent="0.25" r="100" customHeight="1" ht="17.25">
      <c r="A100" s="9">
        <v>99</v>
      </c>
      <c r="B100" s="18" t="s">
        <v>91</v>
      </c>
      <c r="C100" s="9">
        <v>9</v>
      </c>
    </row>
    <row x14ac:dyDescent="0.25" r="101" customHeight="1" ht="17.25">
      <c r="A101" s="9">
        <v>100</v>
      </c>
      <c r="B101" s="18" t="s">
        <v>92</v>
      </c>
      <c r="C101" s="9">
        <v>10</v>
      </c>
    </row>
    <row x14ac:dyDescent="0.25" r="102" customHeight="1" ht="17.25">
      <c r="A102" s="9">
        <v>101</v>
      </c>
      <c r="B102" s="18" t="s">
        <v>93</v>
      </c>
      <c r="C102" s="9">
        <v>10</v>
      </c>
    </row>
    <row x14ac:dyDescent="0.25" r="103" customHeight="1" ht="17.25">
      <c r="A103" s="9">
        <v>102</v>
      </c>
      <c r="B103" s="18" t="s">
        <v>94</v>
      </c>
      <c r="C103" s="9">
        <v>10</v>
      </c>
    </row>
    <row x14ac:dyDescent="0.25" r="104" customHeight="1" ht="17.25">
      <c r="A104" s="9">
        <v>103</v>
      </c>
      <c r="B104" s="18" t="s">
        <v>95</v>
      </c>
      <c r="C104" s="9">
        <v>10</v>
      </c>
    </row>
    <row x14ac:dyDescent="0.25" r="105" customHeight="1" ht="17.25">
      <c r="A105" s="9">
        <v>104</v>
      </c>
      <c r="B105" s="18" t="s">
        <v>96</v>
      </c>
      <c r="C105" s="9">
        <v>10</v>
      </c>
    </row>
    <row x14ac:dyDescent="0.25" r="106" customHeight="1" ht="17.25">
      <c r="A106" s="9">
        <v>105</v>
      </c>
      <c r="B106" s="18" t="s">
        <v>97</v>
      </c>
      <c r="C106" s="9">
        <v>1</v>
      </c>
    </row>
    <row x14ac:dyDescent="0.25" r="107" customHeight="1" ht="17.25">
      <c r="A107" s="9">
        <v>106</v>
      </c>
      <c r="B107" s="18" t="s">
        <v>145</v>
      </c>
      <c r="C107" s="9">
        <v>11</v>
      </c>
    </row>
    <row x14ac:dyDescent="0.25" r="108" customHeight="1" ht="17.25">
      <c r="A108" s="9">
        <v>107</v>
      </c>
      <c r="B108" s="18" t="s">
        <v>146</v>
      </c>
      <c r="C108" s="9">
        <v>11</v>
      </c>
    </row>
    <row x14ac:dyDescent="0.25" r="109" customHeight="1" ht="17.25">
      <c r="A109" s="9">
        <v>108</v>
      </c>
      <c r="B109" s="18" t="s">
        <v>147</v>
      </c>
      <c r="C109" s="9">
        <v>11</v>
      </c>
    </row>
    <row x14ac:dyDescent="0.25" r="110" customHeight="1" ht="17.25">
      <c r="A110" s="22"/>
      <c r="B110" s="25"/>
      <c r="C11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4"/>
  <sheetViews>
    <sheetView workbookViewId="0"/>
  </sheetViews>
  <sheetFormatPr defaultRowHeight="15" x14ac:dyDescent="0.25"/>
  <cols>
    <col min="1" max="1" style="26" width="12.43357142857143" customWidth="1" bestFit="1"/>
    <col min="2" max="2" style="26" width="12.43357142857143" customWidth="1" bestFit="1"/>
    <col min="3" max="3" style="27" width="12.43357142857143" customWidth="1" bestFit="1"/>
    <col min="4" max="4" style="26" width="12.43357142857143" customWidth="1" bestFit="1"/>
    <col min="5" max="5" style="27" width="12.43357142857143" customWidth="1" bestFit="1"/>
    <col min="6" max="6" style="26" width="12.43357142857143" customWidth="1" bestFit="1"/>
    <col min="7" max="7" style="28" width="12.43357142857143" customWidth="1" bestFit="1"/>
    <col min="8" max="8" style="5" width="12.43357142857143" customWidth="1" bestFit="1"/>
    <col min="9" max="9" style="26" width="12.43357142857143" customWidth="1" bestFit="1"/>
    <col min="10" max="10" style="27" width="12.43357142857143" customWidth="1" bestFit="1"/>
    <col min="11" max="11" style="27" width="14.862142857142858" customWidth="1" bestFit="1"/>
    <col min="12" max="12" style="27" width="14.576428571428572" customWidth="1" bestFit="1"/>
    <col min="13" max="13" style="28" width="12.43357142857143" customWidth="1" bestFit="1"/>
    <col min="14" max="14" style="26" width="12.43357142857143" customWidth="1" bestFit="1"/>
  </cols>
  <sheetData>
    <row x14ac:dyDescent="0.25" r="1" customHeight="1" ht="17.25">
      <c r="A1" s="12" t="s">
        <v>14</v>
      </c>
      <c r="B1" s="12" t="s">
        <v>15</v>
      </c>
      <c r="C1" s="13" t="s">
        <v>16</v>
      </c>
      <c r="D1" s="12" t="s">
        <v>17</v>
      </c>
      <c r="E1" s="13" t="s">
        <v>18</v>
      </c>
      <c r="F1" s="12" t="s">
        <v>19</v>
      </c>
      <c r="G1" s="15" t="s">
        <v>26</v>
      </c>
      <c r="H1" s="16" t="s">
        <v>27</v>
      </c>
      <c r="I1" s="12" t="s">
        <v>28</v>
      </c>
      <c r="J1" s="13" t="s">
        <v>29</v>
      </c>
      <c r="K1" s="13" t="s">
        <v>30</v>
      </c>
      <c r="L1" s="13" t="s">
        <v>31</v>
      </c>
      <c r="M1" s="15" t="s">
        <v>32</v>
      </c>
      <c r="N1" s="12" t="s">
        <v>33</v>
      </c>
    </row>
    <row x14ac:dyDescent="0.25" r="2" customHeight="1" ht="17.25">
      <c r="A2" s="9">
        <v>1</v>
      </c>
      <c r="B2" s="9">
        <v>0</v>
      </c>
      <c r="C2" s="10">
        <f>(L2/100)*G2</f>
      </c>
      <c r="D2" s="9">
        <v>3</v>
      </c>
      <c r="E2" s="10">
        <f>(K2/100)*G2</f>
      </c>
      <c r="F2" s="9">
        <v>0</v>
      </c>
      <c r="G2" s="20">
        <f>(I2+J2)/12</f>
      </c>
      <c r="H2" s="18" t="s">
        <v>99</v>
      </c>
      <c r="I2" s="19">
        <v>482465</v>
      </c>
      <c r="J2" s="20">
        <v>476594</v>
      </c>
      <c r="K2" s="3">
        <v>23.5</v>
      </c>
      <c r="L2" s="3">
        <v>76.5</v>
      </c>
      <c r="M2" s="20">
        <f>SUM(C2:E2)-G2</f>
      </c>
      <c r="N2" s="9">
        <v>1</v>
      </c>
    </row>
    <row x14ac:dyDescent="0.25" r="3" customHeight="1" ht="17.25">
      <c r="A3" s="9">
        <v>2</v>
      </c>
      <c r="B3" s="9">
        <v>0</v>
      </c>
      <c r="C3" s="10">
        <f>(L3/100)*G3</f>
      </c>
      <c r="D3" s="9">
        <v>3</v>
      </c>
      <c r="E3" s="10">
        <f>(K3/100)*G3</f>
      </c>
      <c r="F3" s="9">
        <v>0</v>
      </c>
      <c r="G3" s="20">
        <f>(I3+J3)/12</f>
      </c>
      <c r="H3" s="18" t="s">
        <v>100</v>
      </c>
      <c r="I3" s="19">
        <v>482465</v>
      </c>
      <c r="J3" s="20">
        <v>476594</v>
      </c>
      <c r="K3" s="3">
        <v>23.5</v>
      </c>
      <c r="L3" s="3">
        <v>76.5</v>
      </c>
      <c r="M3" s="20">
        <f>SUM(C3:E3)-G3</f>
      </c>
      <c r="N3" s="9">
        <v>1</v>
      </c>
    </row>
    <row x14ac:dyDescent="0.25" r="4" customHeight="1" ht="17.25">
      <c r="A4" s="9">
        <v>3</v>
      </c>
      <c r="B4" s="9">
        <v>0</v>
      </c>
      <c r="C4" s="10">
        <f>(L4/100)*G4</f>
      </c>
      <c r="D4" s="9">
        <v>3</v>
      </c>
      <c r="E4" s="10">
        <f>(K4/100)*G4</f>
      </c>
      <c r="F4" s="9">
        <v>0</v>
      </c>
      <c r="G4" s="20">
        <f>(I4+J4)/12</f>
      </c>
      <c r="H4" s="18" t="s">
        <v>101</v>
      </c>
      <c r="I4" s="19">
        <v>482465</v>
      </c>
      <c r="J4" s="20">
        <v>476594</v>
      </c>
      <c r="K4" s="3">
        <v>23.5</v>
      </c>
      <c r="L4" s="3">
        <v>76.5</v>
      </c>
      <c r="M4" s="20">
        <f>SUM(C4:E4)-G4</f>
      </c>
      <c r="N4" s="9">
        <v>1</v>
      </c>
    </row>
    <row x14ac:dyDescent="0.25" r="5" customHeight="1" ht="17.25">
      <c r="A5" s="9">
        <v>4</v>
      </c>
      <c r="B5" s="9">
        <v>0</v>
      </c>
      <c r="C5" s="10">
        <f>(L5/100)*G5</f>
      </c>
      <c r="D5" s="9">
        <v>3</v>
      </c>
      <c r="E5" s="10">
        <f>(K5/100)*G5</f>
      </c>
      <c r="F5" s="9">
        <v>0</v>
      </c>
      <c r="G5" s="20">
        <f>(I5+J5)/12</f>
      </c>
      <c r="H5" s="18" t="s">
        <v>102</v>
      </c>
      <c r="I5" s="19">
        <v>482465</v>
      </c>
      <c r="J5" s="20">
        <v>476594</v>
      </c>
      <c r="K5" s="3">
        <v>23.5</v>
      </c>
      <c r="L5" s="3">
        <v>76.5</v>
      </c>
      <c r="M5" s="20">
        <f>SUM(C5:E5)-G5</f>
      </c>
      <c r="N5" s="9">
        <v>1</v>
      </c>
    </row>
    <row x14ac:dyDescent="0.25" r="6" customHeight="1" ht="17.25">
      <c r="A6" s="9">
        <v>5</v>
      </c>
      <c r="B6" s="9">
        <v>0</v>
      </c>
      <c r="C6" s="10">
        <f>(L6/100)*G6</f>
      </c>
      <c r="D6" s="9">
        <v>3</v>
      </c>
      <c r="E6" s="10">
        <f>(K6/100)*G6</f>
      </c>
      <c r="F6" s="9">
        <v>0</v>
      </c>
      <c r="G6" s="20">
        <f>(I6+J6)/12</f>
      </c>
      <c r="H6" s="18" t="s">
        <v>103</v>
      </c>
      <c r="I6" s="19">
        <v>482465</v>
      </c>
      <c r="J6" s="20">
        <v>476594</v>
      </c>
      <c r="K6" s="3">
        <v>23.5</v>
      </c>
      <c r="L6" s="3">
        <v>76.5</v>
      </c>
      <c r="M6" s="20">
        <f>SUM(C6:E6)-G6</f>
      </c>
      <c r="N6" s="9">
        <v>1</v>
      </c>
    </row>
    <row x14ac:dyDescent="0.25" r="7" customHeight="1" ht="17.25">
      <c r="A7" s="9">
        <v>6</v>
      </c>
      <c r="B7" s="9">
        <v>0</v>
      </c>
      <c r="C7" s="10">
        <f>(L7/100)*G7</f>
      </c>
      <c r="D7" s="9">
        <v>3</v>
      </c>
      <c r="E7" s="10">
        <f>(K7/100)*G7</f>
      </c>
      <c r="F7" s="9">
        <v>0</v>
      </c>
      <c r="G7" s="20">
        <f>(I7+J7)/12</f>
      </c>
      <c r="H7" s="18" t="s">
        <v>104</v>
      </c>
      <c r="I7" s="19">
        <v>482465</v>
      </c>
      <c r="J7" s="20">
        <v>476594</v>
      </c>
      <c r="K7" s="3">
        <v>23.5</v>
      </c>
      <c r="L7" s="3">
        <v>76.5</v>
      </c>
      <c r="M7" s="20">
        <f>SUM(C7:E7)-G7</f>
      </c>
      <c r="N7" s="9">
        <v>1</v>
      </c>
    </row>
    <row x14ac:dyDescent="0.25" r="8" customHeight="1" ht="17.25">
      <c r="A8" s="9">
        <v>7</v>
      </c>
      <c r="B8" s="9">
        <v>0</v>
      </c>
      <c r="C8" s="10">
        <f>(L8/100)*G8</f>
      </c>
      <c r="D8" s="9">
        <v>3</v>
      </c>
      <c r="E8" s="10">
        <f>(K8/100)*G8</f>
      </c>
      <c r="F8" s="9">
        <v>0</v>
      </c>
      <c r="G8" s="20">
        <f>(I8+J8)/12</f>
      </c>
      <c r="H8" s="18" t="s">
        <v>105</v>
      </c>
      <c r="I8" s="19">
        <v>482465</v>
      </c>
      <c r="J8" s="20">
        <v>476594</v>
      </c>
      <c r="K8" s="3">
        <v>23.5</v>
      </c>
      <c r="L8" s="3">
        <v>76.5</v>
      </c>
      <c r="M8" s="20">
        <f>SUM(C8:E8)-G8</f>
      </c>
      <c r="N8" s="9">
        <v>1</v>
      </c>
    </row>
    <row x14ac:dyDescent="0.25" r="9" customHeight="1" ht="17.25">
      <c r="A9" s="9">
        <v>8</v>
      </c>
      <c r="B9" s="9">
        <v>0</v>
      </c>
      <c r="C9" s="10">
        <f>(L9/100)*G9</f>
      </c>
      <c r="D9" s="9">
        <v>3</v>
      </c>
      <c r="E9" s="10">
        <f>(K9/100)*G9</f>
      </c>
      <c r="F9" s="9">
        <v>0</v>
      </c>
      <c r="G9" s="20">
        <f>(I9+J9)/12</f>
      </c>
      <c r="H9" s="18" t="s">
        <v>106</v>
      </c>
      <c r="I9" s="19">
        <v>482465</v>
      </c>
      <c r="J9" s="20">
        <v>476594</v>
      </c>
      <c r="K9" s="3">
        <v>23.5</v>
      </c>
      <c r="L9" s="3">
        <v>76.5</v>
      </c>
      <c r="M9" s="20">
        <f>SUM(C9:E9)-G9</f>
      </c>
      <c r="N9" s="9">
        <v>1</v>
      </c>
    </row>
    <row x14ac:dyDescent="0.25" r="10" customHeight="1" ht="17.25">
      <c r="A10" s="9">
        <v>9</v>
      </c>
      <c r="B10" s="9">
        <v>0</v>
      </c>
      <c r="C10" s="10">
        <f>(L10/100)*G10</f>
      </c>
      <c r="D10" s="9">
        <v>3</v>
      </c>
      <c r="E10" s="10">
        <f>(K10/100)*G10</f>
      </c>
      <c r="F10" s="9">
        <v>0</v>
      </c>
      <c r="G10" s="20">
        <f>(I10+J10)/12</f>
      </c>
      <c r="H10" s="18" t="s">
        <v>107</v>
      </c>
      <c r="I10" s="19">
        <v>482465</v>
      </c>
      <c r="J10" s="20">
        <v>476594</v>
      </c>
      <c r="K10" s="3">
        <v>23.5</v>
      </c>
      <c r="L10" s="3">
        <v>76.5</v>
      </c>
      <c r="M10" s="20">
        <f>SUM(C10:E10)-G10</f>
      </c>
      <c r="N10" s="9">
        <v>1</v>
      </c>
    </row>
    <row x14ac:dyDescent="0.25" r="11" customHeight="1" ht="17.25">
      <c r="A11" s="9">
        <v>10</v>
      </c>
      <c r="B11" s="9">
        <v>0</v>
      </c>
      <c r="C11" s="10">
        <f>(L11/100)*G11</f>
      </c>
      <c r="D11" s="9">
        <v>3</v>
      </c>
      <c r="E11" s="10">
        <f>(K11/100)*G11</f>
      </c>
      <c r="F11" s="9">
        <v>0</v>
      </c>
      <c r="G11" s="20">
        <f>(I11+J11)/12</f>
      </c>
      <c r="H11" s="18" t="s">
        <v>108</v>
      </c>
      <c r="I11" s="19">
        <v>482465</v>
      </c>
      <c r="J11" s="20">
        <v>476594</v>
      </c>
      <c r="K11" s="3">
        <v>23.5</v>
      </c>
      <c r="L11" s="3">
        <v>76.5</v>
      </c>
      <c r="M11" s="20">
        <f>SUM(C11:E11)-G11</f>
      </c>
      <c r="N11" s="9">
        <v>1</v>
      </c>
    </row>
    <row x14ac:dyDescent="0.25" r="12" customHeight="1" ht="17.25">
      <c r="A12" s="9">
        <v>11</v>
      </c>
      <c r="B12" s="9">
        <v>0</v>
      </c>
      <c r="C12" s="10">
        <f>(L12/100)*G12</f>
      </c>
      <c r="D12" s="9">
        <v>3</v>
      </c>
      <c r="E12" s="10">
        <f>(K12/100)*G12</f>
      </c>
      <c r="F12" s="9">
        <v>0</v>
      </c>
      <c r="G12" s="20">
        <f>(I12+J12)/12</f>
      </c>
      <c r="H12" s="18" t="s">
        <v>109</v>
      </c>
      <c r="I12" s="19">
        <v>482465</v>
      </c>
      <c r="J12" s="20">
        <v>476594</v>
      </c>
      <c r="K12" s="3">
        <v>23.5</v>
      </c>
      <c r="L12" s="3">
        <v>76.5</v>
      </c>
      <c r="M12" s="20">
        <f>SUM(C12:E12)-G12</f>
      </c>
      <c r="N12" s="9">
        <v>1</v>
      </c>
    </row>
    <row x14ac:dyDescent="0.25" r="13" customHeight="1" ht="17.25">
      <c r="A13" s="9">
        <v>12</v>
      </c>
      <c r="B13" s="9">
        <v>0</v>
      </c>
      <c r="C13" s="10">
        <f>(L13/100)*G13</f>
      </c>
      <c r="D13" s="9">
        <v>3</v>
      </c>
      <c r="E13" s="10">
        <f>(K13/100)*G13</f>
      </c>
      <c r="F13" s="9">
        <v>0</v>
      </c>
      <c r="G13" s="20">
        <f>(I13+J13)/12</f>
      </c>
      <c r="H13" s="18" t="s">
        <v>110</v>
      </c>
      <c r="I13" s="19">
        <v>482465</v>
      </c>
      <c r="J13" s="20">
        <v>476594</v>
      </c>
      <c r="K13" s="3">
        <v>23.5</v>
      </c>
      <c r="L13" s="3">
        <v>76.5</v>
      </c>
      <c r="M13" s="20">
        <f>SUM(C13:E13)-G13</f>
      </c>
      <c r="N13" s="9">
        <v>1</v>
      </c>
    </row>
    <row x14ac:dyDescent="0.25" r="14" customHeight="1" ht="17.25">
      <c r="A14" s="9">
        <v>13</v>
      </c>
      <c r="B14" s="9">
        <v>0</v>
      </c>
      <c r="C14" s="10">
        <f>(L14/100)*G14</f>
      </c>
      <c r="D14" s="9">
        <v>3</v>
      </c>
      <c r="E14" s="10">
        <f>(K14/100)*G14</f>
      </c>
      <c r="F14" s="9">
        <v>0</v>
      </c>
      <c r="G14" s="20">
        <f>(I14+J14)/12</f>
      </c>
      <c r="H14" s="18" t="s">
        <v>111</v>
      </c>
      <c r="I14" s="19">
        <v>462110</v>
      </c>
      <c r="J14" s="20">
        <v>457041</v>
      </c>
      <c r="K14" s="3">
        <v>23.5</v>
      </c>
      <c r="L14" s="3">
        <v>76.5</v>
      </c>
      <c r="M14" s="20">
        <f>SUM(C14:E14)-G14</f>
      </c>
      <c r="N14" s="9">
        <v>1</v>
      </c>
    </row>
    <row x14ac:dyDescent="0.25" r="15" customHeight="1" ht="17.25">
      <c r="A15" s="9">
        <v>14</v>
      </c>
      <c r="B15" s="9">
        <v>0</v>
      </c>
      <c r="C15" s="10">
        <f>(L15/100)*G15</f>
      </c>
      <c r="D15" s="9">
        <v>3</v>
      </c>
      <c r="E15" s="10">
        <f>(K15/100)*G15</f>
      </c>
      <c r="F15" s="9">
        <v>0</v>
      </c>
      <c r="G15" s="20">
        <f>(I15+J15)/12</f>
      </c>
      <c r="H15" s="18" t="s">
        <v>112</v>
      </c>
      <c r="I15" s="19">
        <v>462110</v>
      </c>
      <c r="J15" s="20">
        <v>457041</v>
      </c>
      <c r="K15" s="3">
        <v>23.5</v>
      </c>
      <c r="L15" s="3">
        <v>76.5</v>
      </c>
      <c r="M15" s="20">
        <f>SUM(C15:E15)-G15</f>
      </c>
      <c r="N15" s="9">
        <v>1</v>
      </c>
    </row>
    <row x14ac:dyDescent="0.25" r="16" customHeight="1" ht="17.25">
      <c r="A16" s="9">
        <v>15</v>
      </c>
      <c r="B16" s="9">
        <v>0</v>
      </c>
      <c r="C16" s="10">
        <f>(L16/100)*G16</f>
      </c>
      <c r="D16" s="9">
        <v>3</v>
      </c>
      <c r="E16" s="10">
        <f>(K16/100)*G16</f>
      </c>
      <c r="F16" s="9">
        <v>0</v>
      </c>
      <c r="G16" s="20">
        <f>(I16+J16)/12</f>
      </c>
      <c r="H16" s="18" t="s">
        <v>113</v>
      </c>
      <c r="I16" s="19">
        <v>462110</v>
      </c>
      <c r="J16" s="20">
        <v>457041</v>
      </c>
      <c r="K16" s="3">
        <v>23.5</v>
      </c>
      <c r="L16" s="3">
        <v>76.5</v>
      </c>
      <c r="M16" s="20">
        <f>SUM(C16:E16)-G16</f>
      </c>
      <c r="N16" s="9">
        <v>1</v>
      </c>
    </row>
    <row x14ac:dyDescent="0.25" r="17" customHeight="1" ht="17.25">
      <c r="A17" s="9">
        <v>16</v>
      </c>
      <c r="B17" s="9">
        <v>0</v>
      </c>
      <c r="C17" s="10">
        <f>(L17/100)*G17</f>
      </c>
      <c r="D17" s="9">
        <v>3</v>
      </c>
      <c r="E17" s="10">
        <f>(K17/100)*G17</f>
      </c>
      <c r="F17" s="9">
        <v>0</v>
      </c>
      <c r="G17" s="20">
        <f>(I17+J17)/12</f>
      </c>
      <c r="H17" s="18" t="s">
        <v>114</v>
      </c>
      <c r="I17" s="19">
        <v>462110</v>
      </c>
      <c r="J17" s="20">
        <v>457041</v>
      </c>
      <c r="K17" s="3">
        <v>23.5</v>
      </c>
      <c r="L17" s="3">
        <v>76.5</v>
      </c>
      <c r="M17" s="20">
        <f>SUM(C17:E17)-G17</f>
      </c>
      <c r="N17" s="9">
        <v>1</v>
      </c>
    </row>
    <row x14ac:dyDescent="0.25" r="18" customHeight="1" ht="17.25">
      <c r="A18" s="9">
        <v>17</v>
      </c>
      <c r="B18" s="9">
        <v>0</v>
      </c>
      <c r="C18" s="10">
        <f>(L18/100)*G18</f>
      </c>
      <c r="D18" s="9">
        <v>3</v>
      </c>
      <c r="E18" s="10">
        <f>(K18/100)*G18</f>
      </c>
      <c r="F18" s="9">
        <v>0</v>
      </c>
      <c r="G18" s="20">
        <f>(I18+J18)/12</f>
      </c>
      <c r="H18" s="18" t="s">
        <v>115</v>
      </c>
      <c r="I18" s="19">
        <v>462110</v>
      </c>
      <c r="J18" s="20">
        <v>457041</v>
      </c>
      <c r="K18" s="3">
        <v>23.5</v>
      </c>
      <c r="L18" s="3">
        <v>76.5</v>
      </c>
      <c r="M18" s="20">
        <f>SUM(C18:E18)-G18</f>
      </c>
      <c r="N18" s="9">
        <v>1</v>
      </c>
    </row>
    <row x14ac:dyDescent="0.25" r="19" customHeight="1" ht="17.25">
      <c r="A19" s="9">
        <v>18</v>
      </c>
      <c r="B19" s="9">
        <v>0</v>
      </c>
      <c r="C19" s="10">
        <f>(L19/100)*G19</f>
      </c>
      <c r="D19" s="9">
        <v>3</v>
      </c>
      <c r="E19" s="10">
        <f>(K19/100)*G19</f>
      </c>
      <c r="F19" s="9">
        <v>0</v>
      </c>
      <c r="G19" s="20">
        <f>(I19+J19)/12</f>
      </c>
      <c r="H19" s="18" t="s">
        <v>116</v>
      </c>
      <c r="I19" s="19">
        <v>462110</v>
      </c>
      <c r="J19" s="20">
        <v>457041</v>
      </c>
      <c r="K19" s="3">
        <v>23.5</v>
      </c>
      <c r="L19" s="3">
        <v>76.5</v>
      </c>
      <c r="M19" s="20">
        <f>SUM(C19:E19)-G19</f>
      </c>
      <c r="N19" s="9">
        <v>1</v>
      </c>
    </row>
    <row x14ac:dyDescent="0.25" r="20" customHeight="1" ht="17.25">
      <c r="A20" s="9">
        <v>19</v>
      </c>
      <c r="B20" s="9">
        <v>0</v>
      </c>
      <c r="C20" s="10">
        <f>(L20/100)*G20</f>
      </c>
      <c r="D20" s="9">
        <v>3</v>
      </c>
      <c r="E20" s="10">
        <f>(K20/100)*G20</f>
      </c>
      <c r="F20" s="9">
        <v>0</v>
      </c>
      <c r="G20" s="20">
        <f>(I20+J20)/12</f>
      </c>
      <c r="H20" s="18" t="s">
        <v>117</v>
      </c>
      <c r="I20" s="19">
        <v>462110</v>
      </c>
      <c r="J20" s="20">
        <v>457041</v>
      </c>
      <c r="K20" s="3">
        <v>23.5</v>
      </c>
      <c r="L20" s="3">
        <v>76.5</v>
      </c>
      <c r="M20" s="20">
        <f>SUM(C20:E20)-G20</f>
      </c>
      <c r="N20" s="9">
        <v>1</v>
      </c>
    </row>
    <row x14ac:dyDescent="0.25" r="21" customHeight="1" ht="17.25">
      <c r="A21" s="9">
        <v>20</v>
      </c>
      <c r="B21" s="9">
        <v>0</v>
      </c>
      <c r="C21" s="10">
        <f>(L21/100)*G21</f>
      </c>
      <c r="D21" s="9">
        <v>3</v>
      </c>
      <c r="E21" s="10">
        <f>(K21/100)*G21</f>
      </c>
      <c r="F21" s="9">
        <v>0</v>
      </c>
      <c r="G21" s="20">
        <f>(I21+J21)/12</f>
      </c>
      <c r="H21" s="18" t="s">
        <v>118</v>
      </c>
      <c r="I21" s="19">
        <v>462110</v>
      </c>
      <c r="J21" s="20">
        <v>457041</v>
      </c>
      <c r="K21" s="3">
        <v>23.5</v>
      </c>
      <c r="L21" s="3">
        <v>76.5</v>
      </c>
      <c r="M21" s="20">
        <f>SUM(C21:E21)-G21</f>
      </c>
      <c r="N21" s="9">
        <v>1</v>
      </c>
    </row>
    <row x14ac:dyDescent="0.25" r="22" customHeight="1" ht="17.25">
      <c r="A22" s="9">
        <v>21</v>
      </c>
      <c r="B22" s="9">
        <v>0</v>
      </c>
      <c r="C22" s="10">
        <f>(L22/100)*G22</f>
      </c>
      <c r="D22" s="9">
        <v>3</v>
      </c>
      <c r="E22" s="10">
        <f>(K22/100)*G22</f>
      </c>
      <c r="F22" s="9">
        <v>0</v>
      </c>
      <c r="G22" s="20">
        <f>(I22+J22)/12</f>
      </c>
      <c r="H22" s="18" t="s">
        <v>119</v>
      </c>
      <c r="I22" s="19">
        <v>462110</v>
      </c>
      <c r="J22" s="20">
        <v>457041</v>
      </c>
      <c r="K22" s="3">
        <v>23.5</v>
      </c>
      <c r="L22" s="3">
        <v>76.5</v>
      </c>
      <c r="M22" s="20">
        <f>SUM(C22:E22)-G22</f>
      </c>
      <c r="N22" s="9">
        <v>1</v>
      </c>
    </row>
    <row x14ac:dyDescent="0.25" r="23" customHeight="1" ht="17.25">
      <c r="A23" s="9">
        <v>22</v>
      </c>
      <c r="B23" s="9">
        <v>0</v>
      </c>
      <c r="C23" s="10">
        <f>(L23/100)*G23</f>
      </c>
      <c r="D23" s="9">
        <v>3</v>
      </c>
      <c r="E23" s="10">
        <f>(K23/100)*G23</f>
      </c>
      <c r="F23" s="9">
        <v>0</v>
      </c>
      <c r="G23" s="20">
        <f>(I23+J23)/12</f>
      </c>
      <c r="H23" s="18" t="s">
        <v>120</v>
      </c>
      <c r="I23" s="19">
        <v>462110</v>
      </c>
      <c r="J23" s="20">
        <v>457041</v>
      </c>
      <c r="K23" s="3">
        <v>23.5</v>
      </c>
      <c r="L23" s="3">
        <v>76.5</v>
      </c>
      <c r="M23" s="20">
        <f>SUM(C23:E23)-G23</f>
      </c>
      <c r="N23" s="9">
        <v>1</v>
      </c>
    </row>
    <row x14ac:dyDescent="0.25" r="24" customHeight="1" ht="17.25">
      <c r="A24" s="9">
        <v>23</v>
      </c>
      <c r="B24" s="9">
        <v>0</v>
      </c>
      <c r="C24" s="10">
        <f>(L24/100)*G24</f>
      </c>
      <c r="D24" s="9">
        <v>3</v>
      </c>
      <c r="E24" s="10">
        <f>(K24/100)*G24</f>
      </c>
      <c r="F24" s="9">
        <v>0</v>
      </c>
      <c r="G24" s="20">
        <f>(I24+J24)/12</f>
      </c>
      <c r="H24" s="18" t="s">
        <v>121</v>
      </c>
      <c r="I24" s="19">
        <v>462110</v>
      </c>
      <c r="J24" s="20">
        <v>457041</v>
      </c>
      <c r="K24" s="3">
        <v>23.5</v>
      </c>
      <c r="L24" s="3">
        <v>76.5</v>
      </c>
      <c r="M24" s="20">
        <f>SUM(C24:E24)-G24</f>
      </c>
      <c r="N24" s="9">
        <v>1</v>
      </c>
    </row>
    <row x14ac:dyDescent="0.25" r="25" customHeight="1" ht="17.25">
      <c r="A25" s="9">
        <v>24</v>
      </c>
      <c r="B25" s="9">
        <v>0</v>
      </c>
      <c r="C25" s="10">
        <f>(L25/100)*G25</f>
      </c>
      <c r="D25" s="9">
        <v>3</v>
      </c>
      <c r="E25" s="10">
        <f>(K25/100)*G25</f>
      </c>
      <c r="F25" s="9">
        <v>0</v>
      </c>
      <c r="G25" s="20">
        <f>(I25+J25)/12</f>
      </c>
      <c r="H25" s="18" t="s">
        <v>122</v>
      </c>
      <c r="I25" s="19">
        <v>462110</v>
      </c>
      <c r="J25" s="20">
        <v>457041</v>
      </c>
      <c r="K25" s="3">
        <v>23.5</v>
      </c>
      <c r="L25" s="3">
        <v>76.5</v>
      </c>
      <c r="M25" s="20">
        <f>SUM(C25:E25)-G25</f>
      </c>
      <c r="N25" s="9">
        <v>1</v>
      </c>
    </row>
    <row x14ac:dyDescent="0.25" r="26" customHeight="1" ht="17.25">
      <c r="A26" s="9">
        <v>25</v>
      </c>
      <c r="B26" s="9">
        <v>0</v>
      </c>
      <c r="C26" s="10">
        <f>(L26/100)*G26</f>
      </c>
      <c r="D26" s="9">
        <v>3</v>
      </c>
      <c r="E26" s="10">
        <f>(K26/100)*G26</f>
      </c>
      <c r="F26" s="9">
        <v>0</v>
      </c>
      <c r="G26" s="20">
        <f>(I26+J26)/12</f>
      </c>
      <c r="H26" s="18" t="s">
        <v>38</v>
      </c>
      <c r="I26" s="19">
        <v>468475</v>
      </c>
      <c r="J26" s="20">
        <v>462894</v>
      </c>
      <c r="K26" s="3">
        <v>23.5</v>
      </c>
      <c r="L26" s="3">
        <v>76.5</v>
      </c>
      <c r="M26" s="20">
        <f>SUM(C26:E26)-G26</f>
      </c>
      <c r="N26" s="9">
        <v>1</v>
      </c>
    </row>
    <row x14ac:dyDescent="0.25" r="27" customHeight="1" ht="17.25">
      <c r="A27" s="9">
        <v>26</v>
      </c>
      <c r="B27" s="9">
        <v>0</v>
      </c>
      <c r="C27" s="10">
        <f>(L27/100)*G27</f>
      </c>
      <c r="D27" s="9">
        <v>3</v>
      </c>
      <c r="E27" s="10">
        <f>(K27/100)*G27</f>
      </c>
      <c r="F27" s="9">
        <v>0</v>
      </c>
      <c r="G27" s="20">
        <f>(I27+J27)/12</f>
      </c>
      <c r="H27" s="18" t="s">
        <v>123</v>
      </c>
      <c r="I27" s="19">
        <v>468475</v>
      </c>
      <c r="J27" s="20">
        <v>462894</v>
      </c>
      <c r="K27" s="3">
        <v>23.5</v>
      </c>
      <c r="L27" s="3">
        <v>76.5</v>
      </c>
      <c r="M27" s="20">
        <f>SUM(C27:E27)-G27</f>
      </c>
      <c r="N27" s="9">
        <v>1</v>
      </c>
    </row>
    <row x14ac:dyDescent="0.25" r="28" customHeight="1" ht="17.25">
      <c r="A28" s="9">
        <v>27</v>
      </c>
      <c r="B28" s="9">
        <v>0</v>
      </c>
      <c r="C28" s="10">
        <f>(L28/100)*G28</f>
      </c>
      <c r="D28" s="9">
        <v>3</v>
      </c>
      <c r="E28" s="10">
        <f>(K28/100)*G28</f>
      </c>
      <c r="F28" s="9">
        <v>0</v>
      </c>
      <c r="G28" s="20">
        <f>(I28+J28)/12</f>
      </c>
      <c r="H28" s="18" t="s">
        <v>124</v>
      </c>
      <c r="I28" s="19">
        <v>468475</v>
      </c>
      <c r="J28" s="20">
        <v>462894</v>
      </c>
      <c r="K28" s="3">
        <v>23.5</v>
      </c>
      <c r="L28" s="3">
        <v>76.5</v>
      </c>
      <c r="M28" s="20">
        <f>SUM(C28:E28)-G28</f>
      </c>
      <c r="N28" s="9">
        <v>1</v>
      </c>
    </row>
    <row x14ac:dyDescent="0.25" r="29" customHeight="1" ht="17.25">
      <c r="A29" s="9">
        <v>28</v>
      </c>
      <c r="B29" s="9">
        <v>0</v>
      </c>
      <c r="C29" s="10">
        <f>(L29/100)*G29</f>
      </c>
      <c r="D29" s="9">
        <v>3</v>
      </c>
      <c r="E29" s="10">
        <f>(K29/100)*G29</f>
      </c>
      <c r="F29" s="9">
        <v>0</v>
      </c>
      <c r="G29" s="20">
        <f>(I29+J29)/12</f>
      </c>
      <c r="H29" s="18" t="s">
        <v>125</v>
      </c>
      <c r="I29" s="19">
        <v>468475</v>
      </c>
      <c r="J29" s="20">
        <v>462894</v>
      </c>
      <c r="K29" s="3">
        <v>23.5</v>
      </c>
      <c r="L29" s="3">
        <v>76.5</v>
      </c>
      <c r="M29" s="20">
        <f>SUM(C29:E29)-G29</f>
      </c>
      <c r="N29" s="9">
        <v>1</v>
      </c>
    </row>
    <row x14ac:dyDescent="0.25" r="30" customHeight="1" ht="17.25">
      <c r="A30" s="9">
        <v>29</v>
      </c>
      <c r="B30" s="9">
        <v>0</v>
      </c>
      <c r="C30" s="10">
        <f>(L30/100)*G30</f>
      </c>
      <c r="D30" s="9">
        <v>3</v>
      </c>
      <c r="E30" s="10">
        <f>(K30/100)*G30</f>
      </c>
      <c r="F30" s="9">
        <v>0</v>
      </c>
      <c r="G30" s="20">
        <f>(I30+J30)/12</f>
      </c>
      <c r="H30" s="18" t="s">
        <v>126</v>
      </c>
      <c r="I30" s="19">
        <v>468475</v>
      </c>
      <c r="J30" s="20">
        <v>462894</v>
      </c>
      <c r="K30" s="3">
        <v>23.5</v>
      </c>
      <c r="L30" s="3">
        <v>76.5</v>
      </c>
      <c r="M30" s="20">
        <f>SUM(C30:E30)-G30</f>
      </c>
      <c r="N30" s="9">
        <v>1</v>
      </c>
    </row>
    <row x14ac:dyDescent="0.25" r="31" customHeight="1" ht="17.25">
      <c r="A31" s="9">
        <v>30</v>
      </c>
      <c r="B31" s="9">
        <v>0</v>
      </c>
      <c r="C31" s="10">
        <f>(L31/100)*G31</f>
      </c>
      <c r="D31" s="9">
        <v>3</v>
      </c>
      <c r="E31" s="10">
        <f>(K31/100)*G31</f>
      </c>
      <c r="F31" s="9">
        <v>0</v>
      </c>
      <c r="G31" s="20">
        <f>(I31+J31)/12</f>
      </c>
      <c r="H31" s="18" t="s">
        <v>127</v>
      </c>
      <c r="I31" s="19">
        <v>468475</v>
      </c>
      <c r="J31" s="20">
        <v>462894</v>
      </c>
      <c r="K31" s="3">
        <v>23.5</v>
      </c>
      <c r="L31" s="3">
        <v>76.5</v>
      </c>
      <c r="M31" s="20">
        <f>SUM(C31:E31)-G31</f>
      </c>
      <c r="N31" s="9">
        <v>1</v>
      </c>
    </row>
    <row x14ac:dyDescent="0.25" r="32" customHeight="1" ht="17.25">
      <c r="A32" s="9">
        <v>31</v>
      </c>
      <c r="B32" s="9">
        <v>0</v>
      </c>
      <c r="C32" s="10">
        <f>(L32/100)*G32</f>
      </c>
      <c r="D32" s="9">
        <v>3</v>
      </c>
      <c r="E32" s="10">
        <f>(K32/100)*G32</f>
      </c>
      <c r="F32" s="9">
        <v>0</v>
      </c>
      <c r="G32" s="20">
        <f>(I32+J32)/12</f>
      </c>
      <c r="H32" s="18" t="s">
        <v>128</v>
      </c>
      <c r="I32" s="19">
        <v>468475</v>
      </c>
      <c r="J32" s="20">
        <v>462894</v>
      </c>
      <c r="K32" s="3">
        <v>23.5</v>
      </c>
      <c r="L32" s="3">
        <v>76.5</v>
      </c>
      <c r="M32" s="20">
        <f>SUM(C32:E32)-G32</f>
      </c>
      <c r="N32" s="9">
        <v>1</v>
      </c>
    </row>
    <row x14ac:dyDescent="0.25" r="33" customHeight="1" ht="17.25">
      <c r="A33" s="9">
        <v>32</v>
      </c>
      <c r="B33" s="9">
        <v>0</v>
      </c>
      <c r="C33" s="10">
        <f>(L33/100)*G33</f>
      </c>
      <c r="D33" s="9">
        <v>3</v>
      </c>
      <c r="E33" s="10">
        <f>(K33/100)*G33</f>
      </c>
      <c r="F33" s="9">
        <v>0</v>
      </c>
      <c r="G33" s="20">
        <f>(I33+J33)/12</f>
      </c>
      <c r="H33" s="18" t="s">
        <v>129</v>
      </c>
      <c r="I33" s="19">
        <v>468475</v>
      </c>
      <c r="J33" s="20">
        <v>462894</v>
      </c>
      <c r="K33" s="3">
        <v>23.5</v>
      </c>
      <c r="L33" s="3">
        <v>76.5</v>
      </c>
      <c r="M33" s="20">
        <f>SUM(C33:E33)-G33</f>
      </c>
      <c r="N33" s="9">
        <v>1</v>
      </c>
    </row>
    <row x14ac:dyDescent="0.25" r="34" customHeight="1" ht="17.25">
      <c r="A34" s="9">
        <v>33</v>
      </c>
      <c r="B34" s="9">
        <v>0</v>
      </c>
      <c r="C34" s="10">
        <f>(L34/100)*G34</f>
      </c>
      <c r="D34" s="9">
        <v>3</v>
      </c>
      <c r="E34" s="10">
        <f>(K34/100)*G34</f>
      </c>
      <c r="F34" s="9">
        <v>0</v>
      </c>
      <c r="G34" s="20">
        <f>(I34+J34)/12</f>
      </c>
      <c r="H34" s="18" t="s">
        <v>130</v>
      </c>
      <c r="I34" s="19">
        <v>468475</v>
      </c>
      <c r="J34" s="20">
        <v>462894</v>
      </c>
      <c r="K34" s="3">
        <v>23.5</v>
      </c>
      <c r="L34" s="3">
        <v>76.5</v>
      </c>
      <c r="M34" s="20">
        <f>SUM(C34:E34)-G34</f>
      </c>
      <c r="N34" s="9">
        <v>1</v>
      </c>
    </row>
    <row x14ac:dyDescent="0.25" r="35" customHeight="1" ht="17.25">
      <c r="A35" s="9">
        <v>34</v>
      </c>
      <c r="B35" s="9">
        <v>0</v>
      </c>
      <c r="C35" s="10">
        <f>(L35/100)*G35</f>
      </c>
      <c r="D35" s="9">
        <v>3</v>
      </c>
      <c r="E35" s="10">
        <f>(K35/100)*G35</f>
      </c>
      <c r="F35" s="9">
        <v>0</v>
      </c>
      <c r="G35" s="20">
        <f>(I35+J35)/12</f>
      </c>
      <c r="H35" s="18" t="s">
        <v>131</v>
      </c>
      <c r="I35" s="19">
        <v>468475</v>
      </c>
      <c r="J35" s="20">
        <v>462894</v>
      </c>
      <c r="K35" s="3">
        <v>23.5</v>
      </c>
      <c r="L35" s="3">
        <v>76.5</v>
      </c>
      <c r="M35" s="20">
        <f>SUM(C35:E35)-G35</f>
      </c>
      <c r="N35" s="9">
        <v>1</v>
      </c>
    </row>
    <row x14ac:dyDescent="0.25" r="36" customHeight="1" ht="17.25">
      <c r="A36" s="9">
        <v>35</v>
      </c>
      <c r="B36" s="9">
        <v>0</v>
      </c>
      <c r="C36" s="10">
        <f>(L36/100)*G36</f>
      </c>
      <c r="D36" s="9">
        <v>3</v>
      </c>
      <c r="E36" s="10">
        <f>(K36/100)*G36</f>
      </c>
      <c r="F36" s="9">
        <v>0</v>
      </c>
      <c r="G36" s="20">
        <f>(I36+J36)/12</f>
      </c>
      <c r="H36" s="18" t="s">
        <v>132</v>
      </c>
      <c r="I36" s="19">
        <v>468475</v>
      </c>
      <c r="J36" s="20">
        <v>462894</v>
      </c>
      <c r="K36" s="3">
        <v>23.5</v>
      </c>
      <c r="L36" s="3">
        <v>76.5</v>
      </c>
      <c r="M36" s="20">
        <f>SUM(C36:E36)-G36</f>
      </c>
      <c r="N36" s="9">
        <v>1</v>
      </c>
    </row>
    <row x14ac:dyDescent="0.25" r="37" customHeight="1" ht="17.25">
      <c r="A37" s="9">
        <v>36</v>
      </c>
      <c r="B37" s="9">
        <v>0</v>
      </c>
      <c r="C37" s="10">
        <f>(L37/100)*G37</f>
      </c>
      <c r="D37" s="9">
        <v>3</v>
      </c>
      <c r="E37" s="10">
        <f>(K37/100)*G37</f>
      </c>
      <c r="F37" s="9">
        <v>0</v>
      </c>
      <c r="G37" s="20">
        <f>(I37+J37)/12</f>
      </c>
      <c r="H37" s="18" t="s">
        <v>133</v>
      </c>
      <c r="I37" s="19">
        <v>468475</v>
      </c>
      <c r="J37" s="20">
        <v>462894</v>
      </c>
      <c r="K37" s="3">
        <v>23.5</v>
      </c>
      <c r="L37" s="3">
        <v>76.5</v>
      </c>
      <c r="M37" s="20">
        <f>SUM(C37:E37)-G37</f>
      </c>
      <c r="N37" s="9">
        <v>1</v>
      </c>
    </row>
    <row x14ac:dyDescent="0.25" r="38" customHeight="1" ht="17.25">
      <c r="A38" s="9">
        <v>37</v>
      </c>
      <c r="B38" s="9">
        <v>0</v>
      </c>
      <c r="C38" s="10">
        <f>(L38/100)*G38</f>
      </c>
      <c r="D38" s="9">
        <v>3</v>
      </c>
      <c r="E38" s="10">
        <f>(K38/100)*G38</f>
      </c>
      <c r="F38" s="9">
        <v>0</v>
      </c>
      <c r="G38" s="20">
        <f>(I38+J38)/12</f>
      </c>
      <c r="H38" s="18" t="s">
        <v>40</v>
      </c>
      <c r="I38" s="19">
        <v>485954</v>
      </c>
      <c r="J38" s="20">
        <v>480334</v>
      </c>
      <c r="K38" s="3">
        <v>23.5</v>
      </c>
      <c r="L38" s="3">
        <v>76.5</v>
      </c>
      <c r="M38" s="20">
        <f>SUM(C38:E38)-G38</f>
      </c>
      <c r="N38" s="9">
        <v>1</v>
      </c>
    </row>
    <row x14ac:dyDescent="0.25" r="39" customHeight="1" ht="17.25">
      <c r="A39" s="9">
        <v>38</v>
      </c>
      <c r="B39" s="9">
        <v>0</v>
      </c>
      <c r="C39" s="10">
        <f>(L39/100)*G39</f>
      </c>
      <c r="D39" s="9">
        <v>3</v>
      </c>
      <c r="E39" s="10">
        <f>(K39/100)*G39</f>
      </c>
      <c r="F39" s="9">
        <v>0</v>
      </c>
      <c r="G39" s="20">
        <f>(I39+J39)/12</f>
      </c>
      <c r="H39" s="18" t="s">
        <v>134</v>
      </c>
      <c r="I39" s="19">
        <v>485954</v>
      </c>
      <c r="J39" s="20">
        <v>480334</v>
      </c>
      <c r="K39" s="3">
        <v>23.5</v>
      </c>
      <c r="L39" s="3">
        <v>76.5</v>
      </c>
      <c r="M39" s="20">
        <f>SUM(C39:E39)-G39</f>
      </c>
      <c r="N39" s="9">
        <v>1</v>
      </c>
    </row>
    <row x14ac:dyDescent="0.25" r="40" customHeight="1" ht="17.25">
      <c r="A40" s="9">
        <v>39</v>
      </c>
      <c r="B40" s="9">
        <v>0</v>
      </c>
      <c r="C40" s="10">
        <f>(L40/100)*G40</f>
      </c>
      <c r="D40" s="9">
        <v>3</v>
      </c>
      <c r="E40" s="10">
        <f>(K40/100)*G40</f>
      </c>
      <c r="F40" s="9">
        <v>0</v>
      </c>
      <c r="G40" s="20">
        <f>(I40+J40)/12</f>
      </c>
      <c r="H40" s="18" t="s">
        <v>135</v>
      </c>
      <c r="I40" s="19">
        <v>485954</v>
      </c>
      <c r="J40" s="20">
        <v>480334</v>
      </c>
      <c r="K40" s="3">
        <v>23.5</v>
      </c>
      <c r="L40" s="3">
        <v>76.5</v>
      </c>
      <c r="M40" s="20">
        <f>SUM(C40:E40)-G40</f>
      </c>
      <c r="N40" s="9">
        <v>1</v>
      </c>
    </row>
    <row x14ac:dyDescent="0.25" r="41" customHeight="1" ht="17.25">
      <c r="A41" s="9">
        <v>40</v>
      </c>
      <c r="B41" s="9">
        <v>0</v>
      </c>
      <c r="C41" s="10">
        <f>(L41/100)*G41</f>
      </c>
      <c r="D41" s="9">
        <v>3</v>
      </c>
      <c r="E41" s="10">
        <f>(K41/100)*G41</f>
      </c>
      <c r="F41" s="9">
        <v>0</v>
      </c>
      <c r="G41" s="20">
        <f>(I41+J41)/12</f>
      </c>
      <c r="H41" s="18" t="s">
        <v>136</v>
      </c>
      <c r="I41" s="19">
        <v>485954</v>
      </c>
      <c r="J41" s="20">
        <v>480334</v>
      </c>
      <c r="K41" s="3">
        <v>23.5</v>
      </c>
      <c r="L41" s="3">
        <v>76.5</v>
      </c>
      <c r="M41" s="20">
        <f>SUM(C41:E41)-G41</f>
      </c>
      <c r="N41" s="9">
        <v>1</v>
      </c>
    </row>
    <row x14ac:dyDescent="0.25" r="42" customHeight="1" ht="17.25">
      <c r="A42" s="9">
        <v>41</v>
      </c>
      <c r="B42" s="9">
        <v>0</v>
      </c>
      <c r="C42" s="10">
        <f>(L42/100)*G42</f>
      </c>
      <c r="D42" s="9">
        <v>3</v>
      </c>
      <c r="E42" s="10">
        <f>(K42/100)*G42</f>
      </c>
      <c r="F42" s="9">
        <v>0</v>
      </c>
      <c r="G42" s="20">
        <f>(I42+J42)/12</f>
      </c>
      <c r="H42" s="18" t="s">
        <v>137</v>
      </c>
      <c r="I42" s="19">
        <v>485954</v>
      </c>
      <c r="J42" s="20">
        <v>480334</v>
      </c>
      <c r="K42" s="3">
        <v>23.5</v>
      </c>
      <c r="L42" s="3">
        <v>76.5</v>
      </c>
      <c r="M42" s="20">
        <f>SUM(C42:E42)-G42</f>
      </c>
      <c r="N42" s="9">
        <v>1</v>
      </c>
    </row>
    <row x14ac:dyDescent="0.25" r="43" customHeight="1" ht="17.25">
      <c r="A43" s="9">
        <v>42</v>
      </c>
      <c r="B43" s="9">
        <v>0</v>
      </c>
      <c r="C43" s="10">
        <f>(L43/100)*G43</f>
      </c>
      <c r="D43" s="9">
        <v>3</v>
      </c>
      <c r="E43" s="10">
        <f>(K43/100)*G43</f>
      </c>
      <c r="F43" s="9">
        <v>0</v>
      </c>
      <c r="G43" s="20">
        <f>(I43+J43)/12</f>
      </c>
      <c r="H43" s="18" t="s">
        <v>138</v>
      </c>
      <c r="I43" s="19">
        <v>485954</v>
      </c>
      <c r="J43" s="20">
        <v>480334</v>
      </c>
      <c r="K43" s="3">
        <v>23.5</v>
      </c>
      <c r="L43" s="3">
        <v>76.5</v>
      </c>
      <c r="M43" s="20">
        <f>SUM(C43:E43)-G43</f>
      </c>
      <c r="N43" s="9">
        <v>1</v>
      </c>
    </row>
    <row x14ac:dyDescent="0.25" r="44" customHeight="1" ht="17.25">
      <c r="A44" s="9">
        <v>43</v>
      </c>
      <c r="B44" s="9">
        <v>0</v>
      </c>
      <c r="C44" s="10">
        <f>(L44/100)*G44</f>
      </c>
      <c r="D44" s="9">
        <v>3</v>
      </c>
      <c r="E44" s="10">
        <f>(K44/100)*G44</f>
      </c>
      <c r="F44" s="9">
        <v>0</v>
      </c>
      <c r="G44" s="20">
        <f>(I44+J44)/12</f>
      </c>
      <c r="H44" s="18" t="s">
        <v>139</v>
      </c>
      <c r="I44" s="19">
        <v>485954</v>
      </c>
      <c r="J44" s="20">
        <v>480334</v>
      </c>
      <c r="K44" s="3">
        <v>23.5</v>
      </c>
      <c r="L44" s="3">
        <v>76.5</v>
      </c>
      <c r="M44" s="20">
        <f>SUM(C44:E44)-G44</f>
      </c>
      <c r="N44" s="9">
        <v>1</v>
      </c>
    </row>
    <row x14ac:dyDescent="0.25" r="45" customHeight="1" ht="17.25">
      <c r="A45" s="9">
        <v>44</v>
      </c>
      <c r="B45" s="9">
        <v>0</v>
      </c>
      <c r="C45" s="10">
        <f>(L45/100)*G45</f>
      </c>
      <c r="D45" s="9">
        <v>3</v>
      </c>
      <c r="E45" s="10">
        <f>(K45/100)*G45</f>
      </c>
      <c r="F45" s="9">
        <v>0</v>
      </c>
      <c r="G45" s="20">
        <f>(I45+J45)/12</f>
      </c>
      <c r="H45" s="18" t="s">
        <v>140</v>
      </c>
      <c r="I45" s="19">
        <v>485954</v>
      </c>
      <c r="J45" s="20">
        <v>480334</v>
      </c>
      <c r="K45" s="3">
        <v>23.5</v>
      </c>
      <c r="L45" s="3">
        <v>76.5</v>
      </c>
      <c r="M45" s="20">
        <f>SUM(C45:E45)-G45</f>
      </c>
      <c r="N45" s="9">
        <v>1</v>
      </c>
    </row>
    <row x14ac:dyDescent="0.25" r="46" customHeight="1" ht="17.25">
      <c r="A46" s="9">
        <v>45</v>
      </c>
      <c r="B46" s="9">
        <v>0</v>
      </c>
      <c r="C46" s="10">
        <f>(L46/100)*G46</f>
      </c>
      <c r="D46" s="9">
        <v>3</v>
      </c>
      <c r="E46" s="10">
        <f>(K46/100)*G46</f>
      </c>
      <c r="F46" s="9">
        <v>0</v>
      </c>
      <c r="G46" s="20">
        <f>(I46+J46)/12</f>
      </c>
      <c r="H46" s="18" t="s">
        <v>141</v>
      </c>
      <c r="I46" s="19">
        <v>485954</v>
      </c>
      <c r="J46" s="20">
        <v>480334</v>
      </c>
      <c r="K46" s="3">
        <v>23.5</v>
      </c>
      <c r="L46" s="3">
        <v>76.5</v>
      </c>
      <c r="M46" s="20">
        <f>SUM(C46:E46)-G46</f>
      </c>
      <c r="N46" s="9">
        <v>1</v>
      </c>
    </row>
    <row x14ac:dyDescent="0.25" r="47" customHeight="1" ht="17.25">
      <c r="A47" s="9">
        <v>46</v>
      </c>
      <c r="B47" s="9">
        <v>0</v>
      </c>
      <c r="C47" s="10">
        <f>(L47/100)*G47</f>
      </c>
      <c r="D47" s="9">
        <v>3</v>
      </c>
      <c r="E47" s="10">
        <f>(K47/100)*G47</f>
      </c>
      <c r="F47" s="9">
        <v>0</v>
      </c>
      <c r="G47" s="20">
        <f>(I47+J47)/12</f>
      </c>
      <c r="H47" s="18" t="s">
        <v>142</v>
      </c>
      <c r="I47" s="19">
        <v>485954</v>
      </c>
      <c r="J47" s="20">
        <v>480334</v>
      </c>
      <c r="K47" s="3">
        <v>23.5</v>
      </c>
      <c r="L47" s="3">
        <v>76.5</v>
      </c>
      <c r="M47" s="20">
        <f>SUM(C47:E47)-G47</f>
      </c>
      <c r="N47" s="9">
        <v>1</v>
      </c>
    </row>
    <row x14ac:dyDescent="0.25" r="48" customHeight="1" ht="17.25">
      <c r="A48" s="9">
        <v>47</v>
      </c>
      <c r="B48" s="9">
        <v>0</v>
      </c>
      <c r="C48" s="10">
        <f>(L48/100)*G48</f>
      </c>
      <c r="D48" s="9">
        <v>3</v>
      </c>
      <c r="E48" s="10">
        <f>(K48/100)*G48</f>
      </c>
      <c r="F48" s="9">
        <v>0</v>
      </c>
      <c r="G48" s="20">
        <f>(I48+J48)/12</f>
      </c>
      <c r="H48" s="18" t="s">
        <v>143</v>
      </c>
      <c r="I48" s="19">
        <v>485954</v>
      </c>
      <c r="J48" s="20">
        <v>480334</v>
      </c>
      <c r="K48" s="3">
        <v>23.5</v>
      </c>
      <c r="L48" s="3">
        <v>76.5</v>
      </c>
      <c r="M48" s="20">
        <f>SUM(C48:E48)-G48</f>
      </c>
      <c r="N48" s="9">
        <v>1</v>
      </c>
    </row>
    <row x14ac:dyDescent="0.25" r="49" customHeight="1" ht="17.25">
      <c r="A49" s="9">
        <v>48</v>
      </c>
      <c r="B49" s="9">
        <v>0</v>
      </c>
      <c r="C49" s="10">
        <f>(L49/100)*G49</f>
      </c>
      <c r="D49" s="9">
        <v>3</v>
      </c>
      <c r="E49" s="10">
        <f>(K49/100)*G49</f>
      </c>
      <c r="F49" s="9">
        <v>0</v>
      </c>
      <c r="G49" s="20">
        <f>(I49+J49)/12</f>
      </c>
      <c r="H49" s="18" t="s">
        <v>144</v>
      </c>
      <c r="I49" s="19">
        <v>485954</v>
      </c>
      <c r="J49" s="20">
        <v>480334</v>
      </c>
      <c r="K49" s="3">
        <v>23.5</v>
      </c>
      <c r="L49" s="3">
        <v>76.5</v>
      </c>
      <c r="M49" s="20">
        <f>SUM(C49:E49)-G49</f>
      </c>
      <c r="N49" s="9">
        <v>1</v>
      </c>
    </row>
    <row x14ac:dyDescent="0.25" r="50" customHeight="1" ht="17.25">
      <c r="A50" s="9">
        <v>49</v>
      </c>
      <c r="B50" s="9">
        <v>0</v>
      </c>
      <c r="C50" s="10">
        <f>(L50/100)*G50</f>
      </c>
      <c r="D50" s="9">
        <v>3</v>
      </c>
      <c r="E50" s="10">
        <f>(K50/100)*G50</f>
      </c>
      <c r="F50" s="9">
        <v>0</v>
      </c>
      <c r="G50" s="20">
        <f>I50+J50</f>
      </c>
      <c r="H50" s="18" t="s">
        <v>41</v>
      </c>
      <c r="I50" s="19">
        <v>475715</v>
      </c>
      <c r="J50" s="20">
        <v>471041</v>
      </c>
      <c r="K50" s="3">
        <v>23.5</v>
      </c>
      <c r="L50" s="3">
        <v>76.5</v>
      </c>
      <c r="M50" s="20">
        <f>SUM(C50:E50)-G50</f>
      </c>
      <c r="N50" s="9">
        <v>1</v>
      </c>
    </row>
    <row x14ac:dyDescent="0.25" r="51" customHeight="1" ht="17.25">
      <c r="A51" s="9">
        <v>50</v>
      </c>
      <c r="B51" s="9">
        <v>0</v>
      </c>
      <c r="C51" s="10">
        <f>(L51/100)*G51</f>
      </c>
      <c r="D51" s="9">
        <v>3</v>
      </c>
      <c r="E51" s="10">
        <f>(K51/100)*G51</f>
      </c>
      <c r="F51" s="9">
        <v>0</v>
      </c>
      <c r="G51" s="20">
        <f>I51+J51</f>
      </c>
      <c r="H51" s="18" t="s">
        <v>42</v>
      </c>
      <c r="I51" s="19">
        <v>477195</v>
      </c>
      <c r="J51" s="20">
        <v>474657</v>
      </c>
      <c r="K51" s="3">
        <v>59.8</v>
      </c>
      <c r="L51" s="3">
        <v>40.2</v>
      </c>
      <c r="M51" s="20">
        <f>SUM(C51:E51)-G51</f>
      </c>
      <c r="N51" s="9">
        <v>1</v>
      </c>
    </row>
    <row x14ac:dyDescent="0.25" r="52" customHeight="1" ht="17.25">
      <c r="A52" s="9">
        <v>51</v>
      </c>
      <c r="B52" s="9">
        <v>0</v>
      </c>
      <c r="C52" s="10">
        <f>(L52/100)*G52</f>
      </c>
      <c r="D52" s="9">
        <v>3</v>
      </c>
      <c r="E52" s="10">
        <f>(K52/100)*G52</f>
      </c>
      <c r="F52" s="9">
        <v>0</v>
      </c>
      <c r="G52" s="20">
        <f>I52+J52</f>
      </c>
      <c r="H52" s="18" t="s">
        <v>43</v>
      </c>
      <c r="I52" s="19">
        <v>477831</v>
      </c>
      <c r="J52" s="20">
        <v>477149</v>
      </c>
      <c r="K52" s="3">
        <v>59.8</v>
      </c>
      <c r="L52" s="3">
        <v>40.2</v>
      </c>
      <c r="M52" s="20">
        <f>SUM(C52:E52)-G52</f>
      </c>
      <c r="N52" s="9">
        <v>1</v>
      </c>
    </row>
    <row x14ac:dyDescent="0.25" r="53" customHeight="1" ht="17.25">
      <c r="A53" s="9">
        <v>52</v>
      </c>
      <c r="B53" s="9">
        <v>0</v>
      </c>
      <c r="C53" s="10">
        <f>(L53/100)*G53</f>
      </c>
      <c r="D53" s="9">
        <v>3</v>
      </c>
      <c r="E53" s="10">
        <f>(K53/100)*G53</f>
      </c>
      <c r="F53" s="9">
        <v>0</v>
      </c>
      <c r="G53" s="20">
        <f>I53+J53</f>
      </c>
      <c r="H53" s="18" t="s">
        <v>44</v>
      </c>
      <c r="I53" s="19">
        <v>480036</v>
      </c>
      <c r="J53" s="20">
        <v>480546</v>
      </c>
      <c r="K53" s="3">
        <v>59.8</v>
      </c>
      <c r="L53" s="3">
        <v>40.2</v>
      </c>
      <c r="M53" s="20">
        <f>SUM(C53:E53)-G53</f>
      </c>
      <c r="N53" s="9">
        <v>1</v>
      </c>
    </row>
    <row x14ac:dyDescent="0.25" r="54" customHeight="1" ht="17.25">
      <c r="A54" s="9">
        <v>53</v>
      </c>
      <c r="B54" s="9">
        <v>0</v>
      </c>
      <c r="C54" s="10">
        <f>(L54/100)*G54</f>
      </c>
      <c r="D54" s="9">
        <v>3</v>
      </c>
      <c r="E54" s="10">
        <f>(K54/100)*G54</f>
      </c>
      <c r="F54" s="9">
        <v>0</v>
      </c>
      <c r="G54" s="20">
        <f>I54+J54</f>
      </c>
      <c r="H54" s="18" t="s">
        <v>45</v>
      </c>
      <c r="I54" s="19">
        <v>482670</v>
      </c>
      <c r="J54" s="20">
        <v>483803</v>
      </c>
      <c r="K54" s="3">
        <v>59.8</v>
      </c>
      <c r="L54" s="3">
        <v>40.2</v>
      </c>
      <c r="M54" s="20">
        <f>SUM(C54:E54)-G54</f>
      </c>
      <c r="N54" s="9">
        <v>1</v>
      </c>
    </row>
    <row x14ac:dyDescent="0.25" r="55" customHeight="1" ht="17.25">
      <c r="A55" s="9">
        <v>54</v>
      </c>
      <c r="B55" s="9">
        <v>0</v>
      </c>
      <c r="C55" s="10">
        <f>(L55/100)*G55</f>
      </c>
      <c r="D55" s="9">
        <v>3</v>
      </c>
      <c r="E55" s="10">
        <f>(K55/100)*G55</f>
      </c>
      <c r="F55" s="9">
        <v>0</v>
      </c>
      <c r="G55" s="20">
        <f>I55+J55</f>
      </c>
      <c r="H55" s="18" t="s">
        <v>46</v>
      </c>
      <c r="I55" s="19">
        <v>486005</v>
      </c>
      <c r="J55" s="20">
        <v>487587</v>
      </c>
      <c r="K55" s="3">
        <v>59.8</v>
      </c>
      <c r="L55" s="3">
        <v>40.2</v>
      </c>
      <c r="M55" s="20">
        <f>SUM(C55:E55)-G55</f>
      </c>
      <c r="N55" s="9">
        <v>1</v>
      </c>
    </row>
    <row x14ac:dyDescent="0.25" r="56" customHeight="1" ht="17.25">
      <c r="A56" s="9">
        <v>55</v>
      </c>
      <c r="B56" s="9">
        <v>0</v>
      </c>
      <c r="C56" s="10">
        <f>(L56/100)*G56</f>
      </c>
      <c r="D56" s="9">
        <v>3</v>
      </c>
      <c r="E56" s="10">
        <f>(K56/100)*G56</f>
      </c>
      <c r="F56" s="9">
        <v>0</v>
      </c>
      <c r="G56" s="20">
        <f>I56+J56</f>
      </c>
      <c r="H56" s="18" t="s">
        <v>47</v>
      </c>
      <c r="I56" s="19">
        <v>491006</v>
      </c>
      <c r="J56" s="20">
        <v>492330</v>
      </c>
      <c r="K56" s="3">
        <v>82.7</v>
      </c>
      <c r="L56" s="3">
        <v>17.3</v>
      </c>
      <c r="M56" s="20">
        <f>SUM(C56:E56)-G56</f>
      </c>
      <c r="N56" s="9">
        <v>1</v>
      </c>
    </row>
    <row x14ac:dyDescent="0.25" r="57" customHeight="1" ht="17.25">
      <c r="A57" s="9">
        <v>56</v>
      </c>
      <c r="B57" s="9">
        <v>0</v>
      </c>
      <c r="C57" s="10">
        <f>(L57/100)*G57</f>
      </c>
      <c r="D57" s="9">
        <v>3</v>
      </c>
      <c r="E57" s="10">
        <f>(K57/100)*G57</f>
      </c>
      <c r="F57" s="9">
        <v>0</v>
      </c>
      <c r="G57" s="20">
        <f>I57+J57</f>
      </c>
      <c r="H57" s="18" t="s">
        <v>48</v>
      </c>
      <c r="I57" s="19">
        <v>495010</v>
      </c>
      <c r="J57" s="20">
        <v>496217</v>
      </c>
      <c r="K57" s="3">
        <v>82.7</v>
      </c>
      <c r="L57" s="3">
        <v>17.3</v>
      </c>
      <c r="M57" s="20">
        <f>SUM(C57:E57)-G57</f>
      </c>
      <c r="N57" s="9">
        <v>1</v>
      </c>
    </row>
    <row x14ac:dyDescent="0.25" r="58" customHeight="1" ht="17.25">
      <c r="A58" s="9">
        <v>57</v>
      </c>
      <c r="B58" s="9">
        <v>0</v>
      </c>
      <c r="C58" s="10">
        <f>(L58/100)*G58</f>
      </c>
      <c r="D58" s="9">
        <v>3</v>
      </c>
      <c r="E58" s="10">
        <f>(K58/100)*G58</f>
      </c>
      <c r="F58" s="9">
        <v>0</v>
      </c>
      <c r="G58" s="20">
        <f>I58+J58</f>
      </c>
      <c r="H58" s="18" t="s">
        <v>49</v>
      </c>
      <c r="I58" s="19">
        <v>499272</v>
      </c>
      <c r="J58" s="20">
        <v>501192</v>
      </c>
      <c r="K58" s="3">
        <v>82.7</v>
      </c>
      <c r="L58" s="3">
        <v>17.3</v>
      </c>
      <c r="M58" s="20">
        <f>SUM(C58:E58)-G58</f>
      </c>
      <c r="N58" s="9">
        <v>1</v>
      </c>
    </row>
    <row x14ac:dyDescent="0.25" r="59" customHeight="1" ht="17.25">
      <c r="A59" s="9">
        <v>58</v>
      </c>
      <c r="B59" s="9">
        <v>0</v>
      </c>
      <c r="C59" s="10">
        <f>(L59/100)*G59</f>
      </c>
      <c r="D59" s="9">
        <v>3</v>
      </c>
      <c r="E59" s="10">
        <f>(K59/100)*G59</f>
      </c>
      <c r="F59" s="9">
        <v>0</v>
      </c>
      <c r="G59" s="20">
        <f>I59+J59</f>
      </c>
      <c r="H59" s="18" t="s">
        <v>50</v>
      </c>
      <c r="I59" s="19">
        <v>502807</v>
      </c>
      <c r="J59" s="20">
        <v>506168</v>
      </c>
      <c r="K59" s="3">
        <v>82.7</v>
      </c>
      <c r="L59" s="3">
        <v>17.3</v>
      </c>
      <c r="M59" s="20">
        <f>SUM(C59:E59)-G59</f>
      </c>
      <c r="N59" s="9">
        <v>1</v>
      </c>
    </row>
    <row x14ac:dyDescent="0.25" r="60" customHeight="1" ht="17.25">
      <c r="A60" s="9">
        <v>59</v>
      </c>
      <c r="B60" s="9">
        <v>0</v>
      </c>
      <c r="C60" s="10">
        <f>(L60/100)*G60</f>
      </c>
      <c r="D60" s="9">
        <v>3</v>
      </c>
      <c r="E60" s="10">
        <f>(K60/100)*G60</f>
      </c>
      <c r="F60" s="9">
        <v>0</v>
      </c>
      <c r="G60" s="20">
        <f>I60+J60</f>
      </c>
      <c r="H60" s="18" t="s">
        <v>51</v>
      </c>
      <c r="I60" s="19">
        <v>506106</v>
      </c>
      <c r="J60" s="20">
        <v>509191</v>
      </c>
      <c r="K60" s="3">
        <v>82.7</v>
      </c>
      <c r="L60" s="3">
        <v>17.3</v>
      </c>
      <c r="M60" s="20">
        <f>SUM(C60:E60)-G60</f>
      </c>
      <c r="N60" s="9">
        <v>1</v>
      </c>
    </row>
    <row x14ac:dyDescent="0.25" r="61" customHeight="1" ht="17.25">
      <c r="A61" s="9">
        <v>60</v>
      </c>
      <c r="B61" s="9">
        <v>0</v>
      </c>
      <c r="C61" s="10">
        <f>(L61/100)*G61</f>
      </c>
      <c r="D61" s="9">
        <v>3</v>
      </c>
      <c r="E61" s="10">
        <f>(K61/100)*G61</f>
      </c>
      <c r="F61" s="9">
        <v>0</v>
      </c>
      <c r="G61" s="20">
        <f>I61+J61</f>
      </c>
      <c r="H61" s="18" t="s">
        <v>52</v>
      </c>
      <c r="I61" s="19">
        <v>498707</v>
      </c>
      <c r="J61" s="20">
        <v>503618</v>
      </c>
      <c r="K61" s="3">
        <v>91.4</v>
      </c>
      <c r="L61" s="3">
        <v>8.6</v>
      </c>
      <c r="M61" s="20">
        <f>SUM(C61:E61)-G61</f>
      </c>
      <c r="N61" s="9">
        <v>2</v>
      </c>
    </row>
    <row x14ac:dyDescent="0.25" r="62" customHeight="1" ht="17.25">
      <c r="A62" s="9">
        <v>61</v>
      </c>
      <c r="B62" s="9">
        <v>0</v>
      </c>
      <c r="C62" s="10">
        <f>(L62/100)*G62</f>
      </c>
      <c r="D62" s="9">
        <v>3</v>
      </c>
      <c r="E62" s="10">
        <f>(K62/100)*G62</f>
      </c>
      <c r="F62" s="9">
        <v>0</v>
      </c>
      <c r="G62" s="20">
        <f>I62+J62</f>
      </c>
      <c r="H62" s="18" t="s">
        <v>53</v>
      </c>
      <c r="I62" s="19">
        <v>494286</v>
      </c>
      <c r="J62" s="20">
        <v>500477</v>
      </c>
      <c r="K62" s="3">
        <v>91.4</v>
      </c>
      <c r="L62" s="3">
        <v>8.6</v>
      </c>
      <c r="M62" s="20">
        <f>SUM(C62:E62)-G62</f>
      </c>
      <c r="N62" s="9">
        <v>2</v>
      </c>
    </row>
    <row x14ac:dyDescent="0.25" r="63" customHeight="1" ht="17.25">
      <c r="A63" s="9">
        <v>62</v>
      </c>
      <c r="B63" s="9">
        <v>0</v>
      </c>
      <c r="C63" s="10">
        <f>(L63/100)*G63</f>
      </c>
      <c r="D63" s="9">
        <v>3</v>
      </c>
      <c r="E63" s="10">
        <f>(K63/100)*G63</f>
      </c>
      <c r="F63" s="9">
        <v>0</v>
      </c>
      <c r="G63" s="20">
        <f>I63+J63</f>
      </c>
      <c r="H63" s="18" t="s">
        <v>54</v>
      </c>
      <c r="I63" s="19">
        <v>484387</v>
      </c>
      <c r="J63" s="20">
        <v>491441</v>
      </c>
      <c r="K63" s="3">
        <v>91.4</v>
      </c>
      <c r="L63" s="3">
        <v>8.6</v>
      </c>
      <c r="M63" s="20">
        <f>SUM(C63:E63)-G63</f>
      </c>
      <c r="N63" s="9">
        <v>2</v>
      </c>
    </row>
    <row x14ac:dyDescent="0.25" r="64" customHeight="1" ht="17.25">
      <c r="A64" s="9">
        <v>63</v>
      </c>
      <c r="B64" s="9">
        <v>0</v>
      </c>
      <c r="C64" s="10">
        <f>(L64/100)*G64</f>
      </c>
      <c r="D64" s="9">
        <v>3</v>
      </c>
      <c r="E64" s="10">
        <f>(K64/100)*G64</f>
      </c>
      <c r="F64" s="9">
        <v>0</v>
      </c>
      <c r="G64" s="20">
        <f>I64+J64</f>
      </c>
      <c r="H64" s="18" t="s">
        <v>55</v>
      </c>
      <c r="I64" s="19">
        <v>469743</v>
      </c>
      <c r="J64" s="20">
        <v>477510</v>
      </c>
      <c r="K64" s="3">
        <v>91.4</v>
      </c>
      <c r="L64" s="3">
        <v>8.6</v>
      </c>
      <c r="M64" s="20">
        <f>SUM(C64:E64)-G64</f>
      </c>
      <c r="N64" s="9">
        <v>2</v>
      </c>
    </row>
    <row x14ac:dyDescent="0.25" r="65" customHeight="1" ht="17.25">
      <c r="A65" s="9">
        <v>64</v>
      </c>
      <c r="B65" s="9">
        <v>0</v>
      </c>
      <c r="C65" s="10">
        <f>(L65/100)*G65</f>
      </c>
      <c r="D65" s="9">
        <v>3</v>
      </c>
      <c r="E65" s="10">
        <f>(K65/100)*G65</f>
      </c>
      <c r="F65" s="9">
        <v>0</v>
      </c>
      <c r="G65" s="20">
        <f>I65+J65</f>
      </c>
      <c r="H65" s="18" t="s">
        <v>56</v>
      </c>
      <c r="I65" s="19">
        <v>452511</v>
      </c>
      <c r="J65" s="20">
        <v>461364</v>
      </c>
      <c r="K65" s="3">
        <v>91.4</v>
      </c>
      <c r="L65" s="3">
        <v>8.6</v>
      </c>
      <c r="M65" s="20">
        <f>SUM(C65:E65)-G65</f>
      </c>
      <c r="N65" s="9">
        <v>2</v>
      </c>
    </row>
    <row x14ac:dyDescent="0.25" r="66" customHeight="1" ht="17.25">
      <c r="A66" s="9">
        <v>65</v>
      </c>
      <c r="B66" s="9">
        <v>0</v>
      </c>
      <c r="C66" s="10">
        <f>(L66/100)*G66</f>
      </c>
      <c r="D66" s="9">
        <v>3</v>
      </c>
      <c r="E66" s="10">
        <f>(K66/100)*G66</f>
      </c>
      <c r="F66" s="9">
        <v>0</v>
      </c>
      <c r="G66" s="20">
        <f>I66+J66</f>
      </c>
      <c r="H66" s="18" t="s">
        <v>57</v>
      </c>
      <c r="I66" s="19">
        <v>436116</v>
      </c>
      <c r="J66" s="20">
        <v>446657</v>
      </c>
      <c r="K66" s="3">
        <v>92.6</v>
      </c>
      <c r="L66" s="3">
        <v>7.4</v>
      </c>
      <c r="M66" s="20">
        <f>SUM(C66:E66)-G66</f>
      </c>
      <c r="N66" s="9">
        <v>3</v>
      </c>
    </row>
    <row x14ac:dyDescent="0.25" r="67" customHeight="1" ht="17.25">
      <c r="A67" s="9">
        <v>66</v>
      </c>
      <c r="B67" s="9">
        <v>0</v>
      </c>
      <c r="C67" s="10">
        <f>(L67/100)*G67</f>
      </c>
      <c r="D67" s="9">
        <v>3</v>
      </c>
      <c r="E67" s="10">
        <f>(K67/100)*G67</f>
      </c>
      <c r="F67" s="9">
        <v>0</v>
      </c>
      <c r="G67" s="20">
        <f>I67+J67</f>
      </c>
      <c r="H67" s="18" t="s">
        <v>58</v>
      </c>
      <c r="I67" s="19">
        <v>422640</v>
      </c>
      <c r="J67" s="20">
        <v>435420</v>
      </c>
      <c r="K67" s="3">
        <v>92.6</v>
      </c>
      <c r="L67" s="3">
        <v>7.4</v>
      </c>
      <c r="M67" s="20">
        <f>SUM(C67:E67)-G67</f>
      </c>
      <c r="N67" s="9">
        <v>3</v>
      </c>
    </row>
    <row x14ac:dyDescent="0.25" r="68" customHeight="1" ht="17.25">
      <c r="A68" s="9">
        <v>67</v>
      </c>
      <c r="B68" s="9">
        <v>0</v>
      </c>
      <c r="C68" s="10">
        <f>(L68/100)*G68</f>
      </c>
      <c r="D68" s="9">
        <v>3</v>
      </c>
      <c r="E68" s="10">
        <f>(K68/100)*G68</f>
      </c>
      <c r="F68" s="9">
        <v>0</v>
      </c>
      <c r="G68" s="20">
        <f>I68+J68</f>
      </c>
      <c r="H68" s="18" t="s">
        <v>59</v>
      </c>
      <c r="I68" s="19">
        <v>414150</v>
      </c>
      <c r="J68" s="20">
        <v>429344</v>
      </c>
      <c r="K68" s="3">
        <v>92.6</v>
      </c>
      <c r="L68" s="3">
        <v>7.4</v>
      </c>
      <c r="M68" s="20">
        <f>SUM(C68:E68)-G68</f>
      </c>
      <c r="N68" s="9">
        <v>3</v>
      </c>
    </row>
    <row x14ac:dyDescent="0.25" r="69" customHeight="1" ht="17.25">
      <c r="A69" s="9">
        <v>68</v>
      </c>
      <c r="B69" s="9">
        <v>0</v>
      </c>
      <c r="C69" s="10">
        <f>(L69/100)*G69</f>
      </c>
      <c r="D69" s="9">
        <v>3</v>
      </c>
      <c r="E69" s="10">
        <f>(K69/100)*G69</f>
      </c>
      <c r="F69" s="9">
        <v>0</v>
      </c>
      <c r="G69" s="20">
        <f>I69+J69</f>
      </c>
      <c r="H69" s="18" t="s">
        <v>60</v>
      </c>
      <c r="I69" s="19">
        <v>409384</v>
      </c>
      <c r="J69" s="20">
        <v>426907</v>
      </c>
      <c r="K69" s="3">
        <v>92.6</v>
      </c>
      <c r="L69" s="3">
        <v>7.4</v>
      </c>
      <c r="M69" s="20">
        <f>SUM(C69:E69)-G69</f>
      </c>
      <c r="N69" s="9">
        <v>3</v>
      </c>
    </row>
    <row x14ac:dyDescent="0.25" r="70" customHeight="1" ht="17.25">
      <c r="A70" s="9">
        <v>69</v>
      </c>
      <c r="B70" s="9">
        <v>0</v>
      </c>
      <c r="C70" s="10">
        <f>(L70/100)*G70</f>
      </c>
      <c r="D70" s="9">
        <v>3</v>
      </c>
      <c r="E70" s="10">
        <f>(K70/100)*G70</f>
      </c>
      <c r="F70" s="9">
        <v>0</v>
      </c>
      <c r="G70" s="20">
        <f>I70+J70</f>
      </c>
      <c r="H70" s="18" t="s">
        <v>61</v>
      </c>
      <c r="I70" s="19">
        <v>405844</v>
      </c>
      <c r="J70" s="20">
        <v>425445</v>
      </c>
      <c r="K70" s="3">
        <v>92.6</v>
      </c>
      <c r="L70" s="3">
        <v>7.4</v>
      </c>
      <c r="M70" s="20">
        <f>SUM(C70:E70)-G70</f>
      </c>
      <c r="N70" s="9">
        <v>3</v>
      </c>
    </row>
    <row x14ac:dyDescent="0.25" r="71" customHeight="1" ht="17.25">
      <c r="A71" s="9">
        <v>70</v>
      </c>
      <c r="B71" s="9">
        <v>0</v>
      </c>
      <c r="C71" s="10">
        <f>(L71/100)*G71</f>
      </c>
      <c r="D71" s="9">
        <v>3</v>
      </c>
      <c r="E71" s="10">
        <f>(K71/100)*G71</f>
      </c>
      <c r="F71" s="9">
        <v>0</v>
      </c>
      <c r="G71" s="20">
        <f>I71+J71</f>
      </c>
      <c r="H71" s="18" t="s">
        <v>62</v>
      </c>
      <c r="I71" s="19">
        <v>400498</v>
      </c>
      <c r="J71" s="20">
        <v>421856</v>
      </c>
      <c r="K71" s="3">
        <v>92.9</v>
      </c>
      <c r="L71" s="3">
        <v>7.1</v>
      </c>
      <c r="M71" s="20">
        <f>SUM(C71:E71)-G71</f>
      </c>
      <c r="N71" s="9">
        <v>4</v>
      </c>
    </row>
    <row x14ac:dyDescent="0.25" r="72" customHeight="1" ht="17.25">
      <c r="A72" s="9">
        <v>71</v>
      </c>
      <c r="B72" s="9">
        <v>0</v>
      </c>
      <c r="C72" s="10">
        <f>(L72/100)*G72</f>
      </c>
      <c r="D72" s="9">
        <v>3</v>
      </c>
      <c r="E72" s="10">
        <f>(K72/100)*G72</f>
      </c>
      <c r="F72" s="9">
        <v>0</v>
      </c>
      <c r="G72" s="20">
        <f>I72+J72</f>
      </c>
      <c r="H72" s="18" t="s">
        <v>63</v>
      </c>
      <c r="I72" s="19">
        <v>392439</v>
      </c>
      <c r="J72" s="20">
        <v>415011</v>
      </c>
      <c r="K72" s="3">
        <v>92.9</v>
      </c>
      <c r="L72" s="3">
        <v>7.1</v>
      </c>
      <c r="M72" s="20">
        <f>SUM(C72:E72)-G72</f>
      </c>
      <c r="N72" s="9">
        <v>4</v>
      </c>
    </row>
    <row x14ac:dyDescent="0.25" r="73" customHeight="1" ht="17.25">
      <c r="A73" s="9">
        <v>72</v>
      </c>
      <c r="B73" s="9">
        <v>0</v>
      </c>
      <c r="C73" s="10">
        <f>(L73/100)*G73</f>
      </c>
      <c r="D73" s="9">
        <v>3</v>
      </c>
      <c r="E73" s="10">
        <f>(K73/100)*G73</f>
      </c>
      <c r="F73" s="9">
        <v>0</v>
      </c>
      <c r="G73" s="20">
        <f>I73+J73</f>
      </c>
      <c r="H73" s="18" t="s">
        <v>64</v>
      </c>
      <c r="I73" s="19">
        <v>380565</v>
      </c>
      <c r="J73" s="20">
        <v>403968</v>
      </c>
      <c r="K73" s="3">
        <v>92.9</v>
      </c>
      <c r="L73" s="3">
        <v>7.1</v>
      </c>
      <c r="M73" s="20">
        <f>SUM(C73:E73)-G73</f>
      </c>
      <c r="N73" s="9">
        <v>4</v>
      </c>
    </row>
    <row x14ac:dyDescent="0.25" r="74" customHeight="1" ht="17.25">
      <c r="A74" s="9">
        <v>73</v>
      </c>
      <c r="B74" s="9">
        <v>0</v>
      </c>
      <c r="C74" s="10">
        <f>(L74/100)*G74</f>
      </c>
      <c r="D74" s="9">
        <v>3</v>
      </c>
      <c r="E74" s="10">
        <f>(K74/100)*G74</f>
      </c>
      <c r="F74" s="9">
        <v>0</v>
      </c>
      <c r="G74" s="20">
        <f>I74+J74</f>
      </c>
      <c r="H74" s="18" t="s">
        <v>65</v>
      </c>
      <c r="I74" s="19">
        <v>366136</v>
      </c>
      <c r="J74" s="20">
        <v>390065</v>
      </c>
      <c r="K74" s="3">
        <v>92.9</v>
      </c>
      <c r="L74" s="3">
        <v>7.1</v>
      </c>
      <c r="M74" s="20">
        <f>SUM(C74:E74)-G74</f>
      </c>
      <c r="N74" s="9">
        <v>4</v>
      </c>
    </row>
    <row x14ac:dyDescent="0.25" r="75" customHeight="1" ht="17.25">
      <c r="A75" s="9">
        <v>74</v>
      </c>
      <c r="B75" s="9">
        <v>0</v>
      </c>
      <c r="C75" s="10">
        <f>(L75/100)*G75</f>
      </c>
      <c r="D75" s="9">
        <v>3</v>
      </c>
      <c r="E75" s="10">
        <f>(K75/100)*G75</f>
      </c>
      <c r="F75" s="9">
        <v>0</v>
      </c>
      <c r="G75" s="20">
        <f>I75+J75</f>
      </c>
      <c r="H75" s="18" t="s">
        <v>66</v>
      </c>
      <c r="I75" s="19">
        <v>351004</v>
      </c>
      <c r="J75" s="20">
        <v>375193</v>
      </c>
      <c r="K75" s="3">
        <v>92.9</v>
      </c>
      <c r="L75" s="3">
        <v>7.1</v>
      </c>
      <c r="M75" s="20">
        <f>SUM(C75:E75)-G75</f>
      </c>
      <c r="N75" s="9">
        <v>4</v>
      </c>
    </row>
    <row x14ac:dyDescent="0.25" r="76" customHeight="1" ht="17.25">
      <c r="A76" s="9">
        <v>75</v>
      </c>
      <c r="B76" s="9">
        <v>0</v>
      </c>
      <c r="C76" s="10">
        <f>(L76/100)*G76</f>
      </c>
      <c r="D76" s="9">
        <v>3</v>
      </c>
      <c r="E76" s="10">
        <f>(K76/100)*G76</f>
      </c>
      <c r="F76" s="9">
        <v>0</v>
      </c>
      <c r="G76" s="20">
        <f>I76+J76</f>
      </c>
      <c r="H76" s="18" t="s">
        <v>67</v>
      </c>
      <c r="I76" s="19">
        <v>337393</v>
      </c>
      <c r="J76" s="20">
        <v>361956</v>
      </c>
      <c r="K76" s="3">
        <v>92.3</v>
      </c>
      <c r="L76" s="3">
        <v>7.7</v>
      </c>
      <c r="M76" s="20">
        <f>SUM(C76:E76)-G76</f>
      </c>
      <c r="N76" s="9">
        <v>5</v>
      </c>
    </row>
    <row x14ac:dyDescent="0.25" r="77" customHeight="1" ht="17.25">
      <c r="A77" s="9">
        <v>76</v>
      </c>
      <c r="B77" s="9">
        <v>0</v>
      </c>
      <c r="C77" s="10">
        <f>(L77/100)*G77</f>
      </c>
      <c r="D77" s="9">
        <v>3</v>
      </c>
      <c r="E77" s="10">
        <f>(K77/100)*G77</f>
      </c>
      <c r="F77" s="9">
        <v>0</v>
      </c>
      <c r="G77" s="20">
        <f>I77+J77</f>
      </c>
      <c r="H77" s="18" t="s">
        <v>68</v>
      </c>
      <c r="I77" s="19">
        <v>326161</v>
      </c>
      <c r="J77" s="20">
        <v>351775</v>
      </c>
      <c r="K77" s="3">
        <v>92.3</v>
      </c>
      <c r="L77" s="3">
        <v>7.7</v>
      </c>
      <c r="M77" s="20">
        <f>SUM(C77:E77)-G77</f>
      </c>
      <c r="N77" s="9">
        <v>5</v>
      </c>
    </row>
    <row x14ac:dyDescent="0.25" r="78" customHeight="1" ht="17.25">
      <c r="A78" s="9">
        <v>77</v>
      </c>
      <c r="B78" s="9">
        <v>0</v>
      </c>
      <c r="C78" s="10">
        <f>(L78/100)*G78</f>
      </c>
      <c r="D78" s="9">
        <v>3</v>
      </c>
      <c r="E78" s="10">
        <f>(K78/100)*G78</f>
      </c>
      <c r="F78" s="9">
        <v>0</v>
      </c>
      <c r="G78" s="20">
        <f>I78+J78</f>
      </c>
      <c r="H78" s="18" t="s">
        <v>69</v>
      </c>
      <c r="I78" s="19">
        <v>318277</v>
      </c>
      <c r="J78" s="20">
        <v>345598</v>
      </c>
      <c r="K78" s="3">
        <v>92.3</v>
      </c>
      <c r="L78" s="3">
        <v>7.7</v>
      </c>
      <c r="M78" s="20">
        <f>SUM(C78:E78)-G78</f>
      </c>
      <c r="N78" s="9">
        <v>5</v>
      </c>
    </row>
    <row x14ac:dyDescent="0.25" r="79" customHeight="1" ht="17.25">
      <c r="A79" s="9">
        <v>78</v>
      </c>
      <c r="B79" s="9">
        <v>0</v>
      </c>
      <c r="C79" s="10">
        <f>(L79/100)*G79</f>
      </c>
      <c r="D79" s="9">
        <v>3</v>
      </c>
      <c r="E79" s="10">
        <f>(K79/100)*G79</f>
      </c>
      <c r="F79" s="9">
        <v>0</v>
      </c>
      <c r="G79" s="20">
        <f>I79+J79</f>
      </c>
      <c r="H79" s="18" t="s">
        <v>70</v>
      </c>
      <c r="I79" s="19">
        <v>312710</v>
      </c>
      <c r="J79" s="20">
        <v>342036</v>
      </c>
      <c r="K79" s="3">
        <v>92.3</v>
      </c>
      <c r="L79" s="3">
        <v>7.7</v>
      </c>
      <c r="M79" s="20">
        <f>SUM(C79:E79)-G79</f>
      </c>
      <c r="N79" s="9">
        <v>5</v>
      </c>
    </row>
    <row x14ac:dyDescent="0.25" r="80" customHeight="1" ht="17.25">
      <c r="A80" s="9">
        <v>79</v>
      </c>
      <c r="B80" s="9">
        <v>0</v>
      </c>
      <c r="C80" s="10">
        <f>(L80/100)*G80</f>
      </c>
      <c r="D80" s="9">
        <v>3</v>
      </c>
      <c r="E80" s="10">
        <f>(K80/100)*G80</f>
      </c>
      <c r="F80" s="9">
        <v>0</v>
      </c>
      <c r="G80" s="20">
        <f>I80+J80</f>
      </c>
      <c r="H80" s="18" t="s">
        <v>71</v>
      </c>
      <c r="I80" s="19">
        <v>307842</v>
      </c>
      <c r="J80" s="20">
        <v>339157</v>
      </c>
      <c r="K80" s="3">
        <v>92.3</v>
      </c>
      <c r="L80" s="3">
        <v>7.7</v>
      </c>
      <c r="M80" s="20">
        <f>SUM(C80:E80)-G80</f>
      </c>
      <c r="N80" s="9">
        <v>5</v>
      </c>
    </row>
    <row x14ac:dyDescent="0.25" r="81" customHeight="1" ht="17.25">
      <c r="A81" s="9">
        <v>80</v>
      </c>
      <c r="B81" s="9">
        <v>0</v>
      </c>
      <c r="C81" s="10">
        <f>(L81/100)*G81</f>
      </c>
      <c r="D81" s="9">
        <v>3</v>
      </c>
      <c r="E81" s="10">
        <f>(K81/100)*G81</f>
      </c>
      <c r="F81" s="9">
        <v>0</v>
      </c>
      <c r="G81" s="20">
        <f>I81+J81</f>
      </c>
      <c r="H81" s="18" t="s">
        <v>72</v>
      </c>
      <c r="I81" s="19">
        <v>302373</v>
      </c>
      <c r="J81" s="20">
        <v>334992</v>
      </c>
      <c r="K81" s="4">
        <v>91</v>
      </c>
      <c r="L81" s="4">
        <v>9</v>
      </c>
      <c r="M81" s="20">
        <f>SUM(C81:E81)-G81</f>
      </c>
      <c r="N81" s="9">
        <v>6</v>
      </c>
    </row>
    <row x14ac:dyDescent="0.25" r="82" customHeight="1" ht="17.25">
      <c r="A82" s="9">
        <v>81</v>
      </c>
      <c r="B82" s="9">
        <v>0</v>
      </c>
      <c r="C82" s="10">
        <f>(L82/100)*G82</f>
      </c>
      <c r="D82" s="9">
        <v>3</v>
      </c>
      <c r="E82" s="10">
        <f>(K82/100)*G82</f>
      </c>
      <c r="F82" s="9">
        <v>0</v>
      </c>
      <c r="G82" s="20">
        <f>I82+J82</f>
      </c>
      <c r="H82" s="18" t="s">
        <v>73</v>
      </c>
      <c r="I82" s="19">
        <v>296389</v>
      </c>
      <c r="J82" s="20">
        <v>329032</v>
      </c>
      <c r="K82" s="4">
        <v>91</v>
      </c>
      <c r="L82" s="4">
        <v>9</v>
      </c>
      <c r="M82" s="20">
        <f>SUM(C82:E82)-G82</f>
      </c>
      <c r="N82" s="9">
        <v>6</v>
      </c>
    </row>
    <row x14ac:dyDescent="0.25" r="83" customHeight="1" ht="17.25">
      <c r="A83" s="9">
        <v>82</v>
      </c>
      <c r="B83" s="9">
        <v>0</v>
      </c>
      <c r="C83" s="10">
        <f>(L83/100)*G83</f>
      </c>
      <c r="D83" s="9">
        <v>3</v>
      </c>
      <c r="E83" s="10">
        <f>(K83/100)*G83</f>
      </c>
      <c r="F83" s="9">
        <v>0</v>
      </c>
      <c r="G83" s="20">
        <f>I83+J83</f>
      </c>
      <c r="H83" s="18" t="s">
        <v>74</v>
      </c>
      <c r="I83" s="19">
        <v>289132</v>
      </c>
      <c r="J83" s="20">
        <v>320429</v>
      </c>
      <c r="K83" s="4">
        <v>91</v>
      </c>
      <c r="L83" s="4">
        <v>9</v>
      </c>
      <c r="M83" s="20">
        <f>SUM(C83:E83)-G83</f>
      </c>
      <c r="N83" s="9">
        <v>6</v>
      </c>
    </row>
    <row x14ac:dyDescent="0.25" r="84" customHeight="1" ht="17.25">
      <c r="A84" s="9">
        <v>83</v>
      </c>
      <c r="B84" s="9">
        <v>0</v>
      </c>
      <c r="C84" s="9">
        <f>(L84/100)*G84</f>
      </c>
      <c r="D84" s="9">
        <v>3</v>
      </c>
      <c r="E84" s="9">
        <f>(K84/100)*G84</f>
      </c>
      <c r="F84" s="9">
        <v>0</v>
      </c>
      <c r="G84" s="20">
        <f>I84+J84</f>
      </c>
      <c r="H84" s="18" t="s">
        <v>75</v>
      </c>
      <c r="I84" s="19">
        <v>280740</v>
      </c>
      <c r="J84" s="20">
        <v>309860</v>
      </c>
      <c r="K84" s="4">
        <v>91</v>
      </c>
      <c r="L84" s="4">
        <v>9</v>
      </c>
      <c r="M84" s="20">
        <f>SUM(C84:E84)-G84</f>
      </c>
      <c r="N84" s="9">
        <v>6</v>
      </c>
    </row>
    <row x14ac:dyDescent="0.25" r="85" customHeight="1" ht="17.25">
      <c r="A85" s="9">
        <v>84</v>
      </c>
      <c r="B85" s="9">
        <v>0</v>
      </c>
      <c r="C85" s="10">
        <f>(L85/100)*G85</f>
      </c>
      <c r="D85" s="9">
        <v>3</v>
      </c>
      <c r="E85" s="10">
        <f>(K85/100)*G85</f>
      </c>
      <c r="F85" s="9">
        <v>0</v>
      </c>
      <c r="G85" s="20">
        <f>I85+J85</f>
      </c>
      <c r="H85" s="18" t="s">
        <v>76</v>
      </c>
      <c r="I85" s="19">
        <v>272042</v>
      </c>
      <c r="J85" s="20">
        <v>298807</v>
      </c>
      <c r="K85" s="4">
        <v>91</v>
      </c>
      <c r="L85" s="4">
        <v>9</v>
      </c>
      <c r="M85" s="20">
        <f>SUM(C85:E85)-G85</f>
      </c>
      <c r="N85" s="9">
        <v>6</v>
      </c>
    </row>
    <row x14ac:dyDescent="0.25" r="86" customHeight="1" ht="17.25">
      <c r="A86" s="9">
        <v>85</v>
      </c>
      <c r="B86" s="9">
        <v>0</v>
      </c>
      <c r="C86" s="10">
        <f>(L86/100)*G86</f>
      </c>
      <c r="D86" s="9">
        <v>3</v>
      </c>
      <c r="E86" s="10">
        <f>(K86/100)*G86</f>
      </c>
      <c r="F86" s="9">
        <v>0</v>
      </c>
      <c r="G86" s="20">
        <f>I86+J86</f>
      </c>
      <c r="H86" s="18" t="s">
        <v>77</v>
      </c>
      <c r="I86" s="19">
        <v>263140</v>
      </c>
      <c r="J86" s="20">
        <v>288069</v>
      </c>
      <c r="K86" s="3">
        <v>90.5</v>
      </c>
      <c r="L86" s="3">
        <v>9.5</v>
      </c>
      <c r="M86" s="20">
        <f>SUM(C86:E86)-G86</f>
      </c>
      <c r="N86" s="9">
        <v>7</v>
      </c>
    </row>
    <row x14ac:dyDescent="0.25" r="87" customHeight="1" ht="17.25">
      <c r="A87" s="9">
        <v>86</v>
      </c>
      <c r="B87" s="9">
        <v>0</v>
      </c>
      <c r="C87" s="10">
        <f>(L87/100)*G87</f>
      </c>
      <c r="D87" s="9">
        <v>3</v>
      </c>
      <c r="E87" s="10">
        <f>(K87/100)*G87</f>
      </c>
      <c r="F87" s="9">
        <v>0</v>
      </c>
      <c r="G87" s="20">
        <f>I87+J87</f>
      </c>
      <c r="H87" s="18" t="s">
        <v>78</v>
      </c>
      <c r="I87" s="19">
        <v>253246</v>
      </c>
      <c r="J87" s="20">
        <v>277133</v>
      </c>
      <c r="K87" s="3">
        <v>90.5</v>
      </c>
      <c r="L87" s="3">
        <v>9.5</v>
      </c>
      <c r="M87" s="20">
        <f>SUM(C87:E87)-G87</f>
      </c>
      <c r="N87" s="9">
        <v>7</v>
      </c>
    </row>
    <row x14ac:dyDescent="0.25" r="88" customHeight="1" ht="17.25">
      <c r="A88" s="9">
        <v>87</v>
      </c>
      <c r="B88" s="9">
        <v>0</v>
      </c>
      <c r="C88" s="10">
        <f>(L88/100)*G88</f>
      </c>
      <c r="D88" s="9">
        <v>3</v>
      </c>
      <c r="E88" s="10">
        <f>(K88/100)*G88</f>
      </c>
      <c r="F88" s="9">
        <v>0</v>
      </c>
      <c r="G88" s="20">
        <f>I88+J88</f>
      </c>
      <c r="H88" s="18" t="s">
        <v>79</v>
      </c>
      <c r="I88" s="19">
        <v>242433</v>
      </c>
      <c r="J88" s="20">
        <v>266222</v>
      </c>
      <c r="K88" s="3">
        <v>90.5</v>
      </c>
      <c r="L88" s="3">
        <v>9.5</v>
      </c>
      <c r="M88" s="20">
        <f>SUM(C88:E88)-G88</f>
      </c>
      <c r="N88" s="9">
        <v>7</v>
      </c>
    </row>
    <row x14ac:dyDescent="0.25" r="89" customHeight="1" ht="17.25">
      <c r="A89" s="9">
        <v>88</v>
      </c>
      <c r="B89" s="9">
        <v>0</v>
      </c>
      <c r="C89" s="10">
        <f>(L89/100)*G89</f>
      </c>
      <c r="D89" s="9">
        <v>3</v>
      </c>
      <c r="E89" s="10">
        <f>(K89/100)*G89</f>
      </c>
      <c r="F89" s="9">
        <v>0</v>
      </c>
      <c r="G89" s="20">
        <f>I89+J89</f>
      </c>
      <c r="H89" s="18" t="s">
        <v>80</v>
      </c>
      <c r="I89" s="19">
        <v>231089</v>
      </c>
      <c r="J89" s="20">
        <v>255355</v>
      </c>
      <c r="K89" s="3">
        <v>90.5</v>
      </c>
      <c r="L89" s="3">
        <v>9.5</v>
      </c>
      <c r="M89" s="20">
        <f>SUM(C89:E89)-G89</f>
      </c>
      <c r="N89" s="9">
        <v>7</v>
      </c>
    </row>
    <row x14ac:dyDescent="0.25" r="90" customHeight="1" ht="17.25">
      <c r="A90" s="9">
        <v>89</v>
      </c>
      <c r="B90" s="9">
        <v>0</v>
      </c>
      <c r="C90" s="10">
        <f>(L90/100)*G90</f>
      </c>
      <c r="D90" s="9">
        <v>3</v>
      </c>
      <c r="E90" s="10">
        <f>(K90/100)*G90</f>
      </c>
      <c r="F90" s="9">
        <v>0</v>
      </c>
      <c r="G90" s="20">
        <f>I90+J90</f>
      </c>
      <c r="H90" s="18" t="s">
        <v>81</v>
      </c>
      <c r="I90" s="19">
        <v>219561</v>
      </c>
      <c r="J90" s="20">
        <v>244397</v>
      </c>
      <c r="K90" s="3">
        <v>90.5</v>
      </c>
      <c r="L90" s="3">
        <v>9.5</v>
      </c>
      <c r="M90" s="20">
        <f>SUM(C90:E90)-G90</f>
      </c>
      <c r="N90" s="9">
        <v>7</v>
      </c>
    </row>
    <row x14ac:dyDescent="0.25" r="91" customHeight="1" ht="17.25">
      <c r="A91" s="9">
        <v>90</v>
      </c>
      <c r="B91" s="9">
        <v>0</v>
      </c>
      <c r="C91" s="10">
        <f>(L91/100)*G91</f>
      </c>
      <c r="D91" s="9">
        <v>3</v>
      </c>
      <c r="E91" s="10">
        <f>(K91/100)*G91</f>
      </c>
      <c r="F91" s="9">
        <v>0</v>
      </c>
      <c r="G91" s="20">
        <f>I91+J91</f>
      </c>
      <c r="H91" s="18" t="s">
        <v>82</v>
      </c>
      <c r="I91" s="19">
        <v>208392</v>
      </c>
      <c r="J91" s="20">
        <v>233379</v>
      </c>
      <c r="K91" s="3">
        <v>90.8</v>
      </c>
      <c r="L91" s="3">
        <v>9.2</v>
      </c>
      <c r="M91" s="20">
        <f>SUM(C91:E91)-G91</f>
      </c>
      <c r="N91" s="9">
        <v>8</v>
      </c>
    </row>
    <row x14ac:dyDescent="0.25" r="92" customHeight="1" ht="17.25">
      <c r="A92" s="9">
        <v>91</v>
      </c>
      <c r="B92" s="9">
        <v>0</v>
      </c>
      <c r="C92" s="10">
        <f>(L92/100)*G92</f>
      </c>
      <c r="D92" s="9">
        <v>3</v>
      </c>
      <c r="E92" s="10">
        <f>(K92/100)*G92</f>
      </c>
      <c r="F92" s="9">
        <v>0</v>
      </c>
      <c r="G92" s="20">
        <f>I92+J92</f>
      </c>
      <c r="H92" s="18" t="s">
        <v>83</v>
      </c>
      <c r="I92" s="19">
        <v>197996</v>
      </c>
      <c r="J92" s="20">
        <v>222529</v>
      </c>
      <c r="K92" s="3">
        <v>90.8</v>
      </c>
      <c r="L92" s="3">
        <v>9.2</v>
      </c>
      <c r="M92" s="20">
        <f>SUM(C92:E92)-G92</f>
      </c>
      <c r="N92" s="9">
        <v>8</v>
      </c>
    </row>
    <row x14ac:dyDescent="0.25" r="93" customHeight="1" ht="17.25">
      <c r="A93" s="9">
        <v>92</v>
      </c>
      <c r="B93" s="9">
        <v>0</v>
      </c>
      <c r="C93" s="10">
        <f>(L93/100)*G93</f>
      </c>
      <c r="D93" s="9">
        <v>3</v>
      </c>
      <c r="E93" s="10">
        <f>(K93/100)*G93</f>
      </c>
      <c r="F93" s="9">
        <v>0</v>
      </c>
      <c r="G93" s="20">
        <f>I93+J93</f>
      </c>
      <c r="H93" s="18" t="s">
        <v>84</v>
      </c>
      <c r="I93" s="19">
        <v>188618</v>
      </c>
      <c r="J93" s="20">
        <v>211955</v>
      </c>
      <c r="K93" s="3">
        <v>90.8</v>
      </c>
      <c r="L93" s="3">
        <v>9.2</v>
      </c>
      <c r="M93" s="20">
        <f>SUM(C93:E93)-G93</f>
      </c>
      <c r="N93" s="9">
        <v>8</v>
      </c>
    </row>
    <row x14ac:dyDescent="0.25" r="94" customHeight="1" ht="17.25">
      <c r="A94" s="9">
        <v>93</v>
      </c>
      <c r="B94" s="9">
        <v>0</v>
      </c>
      <c r="C94" s="10">
        <f>(L94/100)*G94</f>
      </c>
      <c r="D94" s="9">
        <v>3</v>
      </c>
      <c r="E94" s="10">
        <f>(K94/100)*G94</f>
      </c>
      <c r="F94" s="9">
        <v>0</v>
      </c>
      <c r="G94" s="20">
        <f>I94+J94</f>
      </c>
      <c r="H94" s="18" t="s">
        <v>85</v>
      </c>
      <c r="I94" s="19">
        <v>179999</v>
      </c>
      <c r="J94" s="20">
        <v>201680</v>
      </c>
      <c r="K94" s="3">
        <v>90.8</v>
      </c>
      <c r="L94" s="3">
        <v>9.2</v>
      </c>
      <c r="M94" s="20">
        <f>SUM(C94:E94)-G94</f>
      </c>
      <c r="N94" s="9">
        <v>8</v>
      </c>
    </row>
    <row x14ac:dyDescent="0.25" r="95" customHeight="1" ht="17.25">
      <c r="A95" s="9">
        <v>94</v>
      </c>
      <c r="B95" s="9">
        <v>0</v>
      </c>
      <c r="C95" s="10">
        <f>(L95/100)*G95</f>
      </c>
      <c r="D95" s="9">
        <v>3</v>
      </c>
      <c r="E95" s="10">
        <f>(K95/100)*G95</f>
      </c>
      <c r="F95" s="9">
        <v>0</v>
      </c>
      <c r="G95" s="20">
        <f>I95+J95</f>
      </c>
      <c r="H95" s="18" t="s">
        <v>86</v>
      </c>
      <c r="I95" s="19">
        <v>171875</v>
      </c>
      <c r="J95" s="20">
        <v>191894</v>
      </c>
      <c r="K95" s="3">
        <v>90.8</v>
      </c>
      <c r="L95" s="3">
        <v>9.2</v>
      </c>
      <c r="M95" s="20">
        <f>SUM(C95:E95)-G95</f>
      </c>
      <c r="N95" s="9">
        <v>8</v>
      </c>
    </row>
    <row x14ac:dyDescent="0.25" r="96" customHeight="1" ht="17.25">
      <c r="A96" s="9">
        <v>95</v>
      </c>
      <c r="B96" s="9">
        <v>0</v>
      </c>
      <c r="C96" s="10">
        <f>(L96/100)*G96</f>
      </c>
      <c r="D96" s="9">
        <v>3</v>
      </c>
      <c r="E96" s="10">
        <f>(K96/100)*G96</f>
      </c>
      <c r="F96" s="9">
        <v>0</v>
      </c>
      <c r="G96" s="20">
        <f>I96+J96</f>
      </c>
      <c r="H96" s="18" t="s">
        <v>87</v>
      </c>
      <c r="I96" s="19">
        <v>163684</v>
      </c>
      <c r="J96" s="20">
        <v>182391</v>
      </c>
      <c r="K96" s="3">
        <v>89.2</v>
      </c>
      <c r="L96" s="3">
        <v>10.8</v>
      </c>
      <c r="M96" s="20">
        <f>SUM(C96:E96)-G96</f>
      </c>
      <c r="N96" s="9">
        <v>9</v>
      </c>
    </row>
    <row x14ac:dyDescent="0.25" r="97" customHeight="1" ht="17.25">
      <c r="A97" s="9">
        <v>96</v>
      </c>
      <c r="B97" s="9">
        <v>0</v>
      </c>
      <c r="C97" s="10">
        <f>(L97/100)*G97</f>
      </c>
      <c r="D97" s="9">
        <v>3</v>
      </c>
      <c r="E97" s="10">
        <f>(K97/100)*G97</f>
      </c>
      <c r="F97" s="9">
        <v>0</v>
      </c>
      <c r="G97" s="20">
        <f>I97+J97</f>
      </c>
      <c r="H97" s="18" t="s">
        <v>88</v>
      </c>
      <c r="I97" s="19">
        <v>155019</v>
      </c>
      <c r="J97" s="20">
        <v>172819</v>
      </c>
      <c r="K97" s="3">
        <v>89.2</v>
      </c>
      <c r="L97" s="3">
        <v>10.8</v>
      </c>
      <c r="M97" s="20">
        <f>SUM(C97:E97)-G97</f>
      </c>
      <c r="N97" s="9">
        <v>9</v>
      </c>
    </row>
    <row x14ac:dyDescent="0.25" r="98" customHeight="1" ht="17.25">
      <c r="A98" s="9">
        <v>97</v>
      </c>
      <c r="B98" s="9">
        <v>0</v>
      </c>
      <c r="C98" s="10">
        <f>(L98/100)*G98</f>
      </c>
      <c r="D98" s="9">
        <v>3</v>
      </c>
      <c r="E98" s="10">
        <f>(K98/100)*G98</f>
      </c>
      <c r="F98" s="9">
        <v>0</v>
      </c>
      <c r="G98" s="20">
        <f>I98+J98</f>
      </c>
      <c r="H98" s="18" t="s">
        <v>89</v>
      </c>
      <c r="I98" s="19">
        <v>145635</v>
      </c>
      <c r="J98" s="20">
        <v>163038</v>
      </c>
      <c r="K98" s="3">
        <v>89.2</v>
      </c>
      <c r="L98" s="3">
        <v>10.8</v>
      </c>
      <c r="M98" s="20">
        <f>SUM(C98:E98)-G98</f>
      </c>
      <c r="N98" s="9">
        <v>9</v>
      </c>
    </row>
    <row x14ac:dyDescent="0.25" r="99" customHeight="1" ht="17.25">
      <c r="A99" s="9">
        <v>98</v>
      </c>
      <c r="B99" s="9">
        <v>0</v>
      </c>
      <c r="C99" s="10">
        <f>(L99/100)*G99</f>
      </c>
      <c r="D99" s="9">
        <v>3</v>
      </c>
      <c r="E99" s="10">
        <f>(K99/100)*G99</f>
      </c>
      <c r="F99" s="9">
        <v>0</v>
      </c>
      <c r="G99" s="20">
        <f>I99+J99</f>
      </c>
      <c r="H99" s="18" t="s">
        <v>90</v>
      </c>
      <c r="I99" s="19">
        <v>135921</v>
      </c>
      <c r="J99" s="20">
        <v>153353</v>
      </c>
      <c r="K99" s="3">
        <v>89.2</v>
      </c>
      <c r="L99" s="3">
        <v>10.8</v>
      </c>
      <c r="M99" s="20">
        <f>SUM(C99:E99)-G99</f>
      </c>
      <c r="N99" s="9">
        <v>9</v>
      </c>
    </row>
    <row x14ac:dyDescent="0.25" r="100" customHeight="1" ht="17.25">
      <c r="A100" s="9">
        <v>99</v>
      </c>
      <c r="B100" s="9">
        <v>0</v>
      </c>
      <c r="C100" s="10">
        <f>(L100/100)*G100</f>
      </c>
      <c r="D100" s="9">
        <v>3</v>
      </c>
      <c r="E100" s="10">
        <f>(K100/100)*G100</f>
      </c>
      <c r="F100" s="9">
        <v>0</v>
      </c>
      <c r="G100" s="20">
        <f>I100+J100</f>
      </c>
      <c r="H100" s="18" t="s">
        <v>91</v>
      </c>
      <c r="I100" s="19">
        <v>126022</v>
      </c>
      <c r="J100" s="20">
        <v>143480</v>
      </c>
      <c r="K100" s="3">
        <v>89.2</v>
      </c>
      <c r="L100" s="3">
        <v>10.8</v>
      </c>
      <c r="M100" s="20">
        <f>SUM(C100:E100)-G100</f>
      </c>
      <c r="N100" s="9">
        <v>9</v>
      </c>
    </row>
    <row x14ac:dyDescent="0.25" r="101" customHeight="1" ht="17.25">
      <c r="A101" s="9">
        <v>100</v>
      </c>
      <c r="B101" s="9">
        <v>0</v>
      </c>
      <c r="C101" s="10">
        <f>(L101/100)*G101</f>
      </c>
      <c r="D101" s="9">
        <v>3</v>
      </c>
      <c r="E101" s="10">
        <f>(K101/100)*G101</f>
      </c>
      <c r="F101" s="9">
        <v>0</v>
      </c>
      <c r="G101" s="20">
        <f>I101+J101</f>
      </c>
      <c r="H101" s="18" t="s">
        <v>92</v>
      </c>
      <c r="I101" s="19">
        <v>116903</v>
      </c>
      <c r="J101" s="20">
        <v>134499</v>
      </c>
      <c r="K101" s="3">
        <v>89.2</v>
      </c>
      <c r="L101" s="3">
        <v>10.8</v>
      </c>
      <c r="M101" s="20">
        <f>SUM(C101:E101)-G101</f>
      </c>
      <c r="N101" s="9">
        <v>10</v>
      </c>
    </row>
    <row x14ac:dyDescent="0.25" r="102" customHeight="1" ht="17.25">
      <c r="A102" s="9">
        <v>101</v>
      </c>
      <c r="B102" s="9">
        <v>0</v>
      </c>
      <c r="C102" s="10">
        <f>(L102/100)*G102</f>
      </c>
      <c r="D102" s="9">
        <v>3</v>
      </c>
      <c r="E102" s="10">
        <f>(K102/100)*G102</f>
      </c>
      <c r="F102" s="9">
        <v>0</v>
      </c>
      <c r="G102" s="20">
        <f>I102+J102</f>
      </c>
      <c r="H102" s="18" t="s">
        <v>93</v>
      </c>
      <c r="I102" s="19">
        <v>109625</v>
      </c>
      <c r="J102" s="20">
        <v>127989</v>
      </c>
      <c r="K102" s="3">
        <v>89.2</v>
      </c>
      <c r="L102" s="3">
        <v>10.8</v>
      </c>
      <c r="M102" s="20">
        <f>SUM(C102:E102)-G102</f>
      </c>
      <c r="N102" s="9">
        <v>10</v>
      </c>
    </row>
    <row x14ac:dyDescent="0.25" r="103" customHeight="1" ht="17.25">
      <c r="A103" s="9">
        <v>102</v>
      </c>
      <c r="B103" s="9">
        <v>0</v>
      </c>
      <c r="C103" s="10">
        <f>(L103/100)*G103</f>
      </c>
      <c r="D103" s="9">
        <v>3</v>
      </c>
      <c r="E103" s="10">
        <f>(K103/100)*G103</f>
      </c>
      <c r="F103" s="9">
        <v>0</v>
      </c>
      <c r="G103" s="20">
        <f>I103+J103</f>
      </c>
      <c r="H103" s="18" t="s">
        <v>94</v>
      </c>
      <c r="I103" s="19">
        <v>104767</v>
      </c>
      <c r="J103" s="20">
        <v>124746</v>
      </c>
      <c r="K103" s="3">
        <v>89.2</v>
      </c>
      <c r="L103" s="3">
        <v>10.8</v>
      </c>
      <c r="M103" s="20">
        <f>SUM(C103:E103)-G103</f>
      </c>
      <c r="N103" s="9">
        <v>10</v>
      </c>
    </row>
    <row x14ac:dyDescent="0.25" r="104" customHeight="1" ht="17.25">
      <c r="A104" s="9">
        <v>103</v>
      </c>
      <c r="B104" s="9">
        <v>0</v>
      </c>
      <c r="C104" s="10">
        <f>(L104/100)*G104</f>
      </c>
      <c r="D104" s="9">
        <v>3</v>
      </c>
      <c r="E104" s="10">
        <f>(K104/100)*G104</f>
      </c>
      <c r="F104" s="9">
        <v>0</v>
      </c>
      <c r="G104" s="20">
        <f>I104+J104</f>
      </c>
      <c r="H104" s="18" t="s">
        <v>95</v>
      </c>
      <c r="I104" s="19">
        <v>101665</v>
      </c>
      <c r="J104" s="20">
        <v>123891</v>
      </c>
      <c r="K104" s="3">
        <v>89.2</v>
      </c>
      <c r="L104" s="3">
        <v>10.8</v>
      </c>
      <c r="M104" s="20">
        <f>SUM(C104:E104)-G104</f>
      </c>
      <c r="N104" s="9">
        <v>10</v>
      </c>
    </row>
    <row x14ac:dyDescent="0.25" r="105" customHeight="1" ht="17.25">
      <c r="A105" s="9">
        <v>104</v>
      </c>
      <c r="B105" s="9">
        <v>0</v>
      </c>
      <c r="C105" s="10">
        <f>(L105/100)*G105</f>
      </c>
      <c r="D105" s="9">
        <v>3</v>
      </c>
      <c r="E105" s="10">
        <f>(K105/100)*G105</f>
      </c>
      <c r="F105" s="9">
        <v>0</v>
      </c>
      <c r="G105" s="20">
        <f>I105+J105</f>
      </c>
      <c r="H105" s="18" t="s">
        <v>96</v>
      </c>
      <c r="I105" s="19">
        <v>99465</v>
      </c>
      <c r="J105" s="20">
        <v>124199</v>
      </c>
      <c r="K105" s="3">
        <v>89.2</v>
      </c>
      <c r="L105" s="3">
        <v>10.8</v>
      </c>
      <c r="M105" s="20">
        <f>SUM(C105:E105)-G105</f>
      </c>
      <c r="N105" s="9">
        <v>10</v>
      </c>
    </row>
    <row x14ac:dyDescent="0.25" r="106" customHeight="1" ht="17.25">
      <c r="A106" s="9">
        <v>105</v>
      </c>
      <c r="B106" s="9">
        <v>0</v>
      </c>
      <c r="C106" s="10">
        <f>(L106/100)*G106</f>
      </c>
      <c r="D106" s="9">
        <v>3</v>
      </c>
      <c r="E106" s="10">
        <f>(K106/100)*G106</f>
      </c>
      <c r="F106" s="9">
        <v>0</v>
      </c>
      <c r="G106" s="20">
        <f>I106+J106</f>
      </c>
      <c r="H106" s="18" t="s">
        <v>97</v>
      </c>
      <c r="I106" s="9">
        <v>755015</v>
      </c>
      <c r="J106" s="10">
        <v>1039448.2000000001</v>
      </c>
      <c r="K106" s="3">
        <v>89.2</v>
      </c>
      <c r="L106" s="3">
        <v>10.8</v>
      </c>
      <c r="M106" s="20">
        <f>SUM(C106:E106)-G106</f>
      </c>
      <c r="N106" s="9">
        <v>1</v>
      </c>
    </row>
    <row x14ac:dyDescent="0.25" r="107" customHeight="1" ht="17.25">
      <c r="A107" s="9">
        <v>106</v>
      </c>
      <c r="B107" s="9">
        <v>0</v>
      </c>
      <c r="C107" s="10">
        <f>(L107/100)*G107</f>
      </c>
      <c r="D107" s="9">
        <v>3</v>
      </c>
      <c r="E107" s="10">
        <f>(K107/100)*G107</f>
      </c>
      <c r="F107" s="9">
        <v>0</v>
      </c>
      <c r="G107" s="20">
        <f>I107+J107</f>
      </c>
      <c r="H107" s="18" t="s">
        <v>145</v>
      </c>
      <c r="I107" s="9">
        <v>378826</v>
      </c>
      <c r="J107" s="10">
        <v>576218.4</v>
      </c>
      <c r="K107" s="3">
        <v>89.2</v>
      </c>
      <c r="L107" s="3">
        <v>10.8</v>
      </c>
      <c r="M107" s="20">
        <f>SUM(C107:E107)-G107</f>
      </c>
      <c r="N107" s="9">
        <v>11</v>
      </c>
    </row>
    <row x14ac:dyDescent="0.25" r="108" customHeight="1" ht="17.25">
      <c r="A108" s="9">
        <v>107</v>
      </c>
      <c r="B108" s="9">
        <v>0</v>
      </c>
      <c r="C108" s="10">
        <f>(L108/100)*G108</f>
      </c>
      <c r="D108" s="9">
        <v>3</v>
      </c>
      <c r="E108" s="10">
        <f>(K108/100)*G108</f>
      </c>
      <c r="F108" s="9">
        <v>0</v>
      </c>
      <c r="G108" s="20">
        <f>I108+J108</f>
      </c>
      <c r="H108" s="18" t="s">
        <v>146</v>
      </c>
      <c r="I108" s="9">
        <v>129639</v>
      </c>
      <c r="J108" s="10">
        <v>226896.94</v>
      </c>
      <c r="K108" s="3">
        <v>89.2</v>
      </c>
      <c r="L108" s="3">
        <v>10.8</v>
      </c>
      <c r="M108" s="20">
        <f>SUM(C108:E108)-G108</f>
      </c>
      <c r="N108" s="9">
        <v>11</v>
      </c>
    </row>
    <row x14ac:dyDescent="0.25" r="109" customHeight="1" ht="17.25">
      <c r="A109" s="9">
        <v>108</v>
      </c>
      <c r="B109" s="9">
        <v>0</v>
      </c>
      <c r="C109" s="10">
        <f>(L109/100)*G109</f>
      </c>
      <c r="D109" s="9">
        <v>3</v>
      </c>
      <c r="E109" s="10">
        <f>(K109/100)*G109</f>
      </c>
      <c r="F109" s="9">
        <v>0</v>
      </c>
      <c r="G109" s="20">
        <f>I109+J109</f>
      </c>
      <c r="H109" s="18" t="s">
        <v>147</v>
      </c>
      <c r="I109" s="9">
        <v>6673</v>
      </c>
      <c r="J109" s="10">
        <v>16316.6</v>
      </c>
      <c r="K109" s="3">
        <v>89.2</v>
      </c>
      <c r="L109" s="3">
        <v>10.8</v>
      </c>
      <c r="M109" s="20">
        <f>SUM(C109:E109)-G109</f>
      </c>
      <c r="N109" s="9">
        <v>11</v>
      </c>
    </row>
    <row x14ac:dyDescent="0.25" r="110" customHeight="1" ht="17.25">
      <c r="A110" s="22"/>
      <c r="B110" s="22"/>
      <c r="C110" s="23"/>
      <c r="D110" s="22"/>
      <c r="E110" s="23"/>
      <c r="F110" s="22"/>
      <c r="G110" s="29"/>
      <c r="H110" s="25"/>
      <c r="I110" s="24"/>
      <c r="J110" s="23"/>
      <c r="K110" s="23"/>
      <c r="L110" s="23"/>
      <c r="M110" s="29"/>
      <c r="N110" s="22"/>
    </row>
    <row x14ac:dyDescent="0.25" r="111" customHeight="1" ht="17.25">
      <c r="A111" s="22"/>
      <c r="B111" s="22"/>
      <c r="C111" s="23"/>
      <c r="D111" s="22"/>
      <c r="E111" s="23"/>
      <c r="F111" s="22"/>
      <c r="G111" s="29"/>
      <c r="H111" s="14"/>
      <c r="I111" s="22"/>
      <c r="J111" s="23"/>
      <c r="K111" s="23"/>
      <c r="L111" s="23"/>
      <c r="M111" s="29"/>
      <c r="N111" s="22"/>
    </row>
    <row x14ac:dyDescent="0.25" r="112" customHeight="1" ht="17.25">
      <c r="A112" s="22"/>
      <c r="B112" s="22"/>
      <c r="C112" s="23"/>
      <c r="D112" s="22"/>
      <c r="E112" s="23"/>
      <c r="F112" s="22"/>
      <c r="G112" s="29"/>
      <c r="H112" s="14"/>
      <c r="I112" s="30"/>
      <c r="J112" s="24"/>
      <c r="K112" s="23"/>
      <c r="L112" s="23"/>
      <c r="M112" s="29"/>
      <c r="N112" s="22"/>
    </row>
    <row x14ac:dyDescent="0.25" r="113" customHeight="1" ht="17.25">
      <c r="A113" s="22"/>
      <c r="B113" s="22"/>
      <c r="C113" s="23"/>
      <c r="D113" s="22"/>
      <c r="E113" s="23"/>
      <c r="F113" s="22"/>
      <c r="G113" s="29"/>
      <c r="H113" s="14"/>
      <c r="I113" s="30"/>
      <c r="J113" s="24"/>
      <c r="K113" s="23"/>
      <c r="L113" s="23"/>
      <c r="M113" s="29"/>
      <c r="N113" s="22"/>
    </row>
    <row x14ac:dyDescent="0.25" r="114" customHeight="1" ht="17.25">
      <c r="A114" s="22"/>
      <c r="B114" s="22"/>
      <c r="C114" s="23"/>
      <c r="D114" s="22"/>
      <c r="E114" s="23"/>
      <c r="F114" s="22"/>
      <c r="G114" s="29"/>
      <c r="H114" s="14"/>
      <c r="I114" s="30"/>
      <c r="J114" s="24"/>
      <c r="K114" s="23"/>
      <c r="L114" s="23"/>
      <c r="M114" s="29"/>
      <c r="N114" s="22"/>
    </row>
    <row x14ac:dyDescent="0.25" r="115" customHeight="1" ht="17.25">
      <c r="A115" s="22"/>
      <c r="B115" s="22"/>
      <c r="C115" s="23"/>
      <c r="D115" s="22"/>
      <c r="E115" s="23"/>
      <c r="F115" s="22"/>
      <c r="G115" s="29"/>
      <c r="H115" s="14"/>
      <c r="I115" s="30"/>
      <c r="J115" s="24"/>
      <c r="K115" s="23"/>
      <c r="L115" s="23"/>
      <c r="M115" s="29"/>
      <c r="N115" s="22"/>
    </row>
    <row x14ac:dyDescent="0.25" r="116" customHeight="1" ht="17.25">
      <c r="A116" s="22"/>
      <c r="B116" s="22"/>
      <c r="C116" s="23"/>
      <c r="D116" s="22"/>
      <c r="E116" s="23"/>
      <c r="F116" s="22"/>
      <c r="G116" s="29"/>
      <c r="H116" s="14"/>
      <c r="I116" s="30"/>
      <c r="J116" s="24"/>
      <c r="K116" s="23"/>
      <c r="L116" s="23"/>
      <c r="M116" s="29"/>
      <c r="N116" s="22"/>
    </row>
    <row x14ac:dyDescent="0.25" r="117" customHeight="1" ht="17.25">
      <c r="A117" s="22"/>
      <c r="B117" s="22"/>
      <c r="C117" s="23"/>
      <c r="D117" s="22"/>
      <c r="E117" s="23"/>
      <c r="F117" s="22"/>
      <c r="G117" s="29"/>
      <c r="H117" s="14"/>
      <c r="I117" s="30"/>
      <c r="J117" s="24"/>
      <c r="K117" s="23"/>
      <c r="L117" s="23"/>
      <c r="M117" s="29"/>
      <c r="N117" s="22"/>
    </row>
    <row x14ac:dyDescent="0.25" r="118" customHeight="1" ht="17.25">
      <c r="A118" s="22"/>
      <c r="B118" s="22"/>
      <c r="C118" s="23"/>
      <c r="D118" s="22"/>
      <c r="E118" s="23"/>
      <c r="F118" s="22"/>
      <c r="G118" s="29"/>
      <c r="H118" s="14"/>
      <c r="I118" s="30"/>
      <c r="J118" s="24"/>
      <c r="K118" s="23"/>
      <c r="L118" s="23"/>
      <c r="M118" s="29"/>
      <c r="N118" s="22"/>
    </row>
    <row x14ac:dyDescent="0.25" r="119" customHeight="1" ht="17.25">
      <c r="A119" s="22"/>
      <c r="B119" s="22"/>
      <c r="C119" s="23"/>
      <c r="D119" s="22"/>
      <c r="E119" s="23"/>
      <c r="F119" s="22"/>
      <c r="G119" s="29"/>
      <c r="H119" s="14"/>
      <c r="I119" s="30"/>
      <c r="J119" s="24"/>
      <c r="K119" s="23"/>
      <c r="L119" s="23"/>
      <c r="M119" s="29"/>
      <c r="N119" s="22"/>
    </row>
    <row x14ac:dyDescent="0.25" r="120" customHeight="1" ht="17.25">
      <c r="A120" s="22"/>
      <c r="B120" s="22"/>
      <c r="C120" s="23"/>
      <c r="D120" s="22"/>
      <c r="E120" s="23"/>
      <c r="F120" s="22"/>
      <c r="G120" s="29"/>
      <c r="H120" s="14"/>
      <c r="I120" s="30"/>
      <c r="J120" s="24"/>
      <c r="K120" s="23"/>
      <c r="L120" s="23"/>
      <c r="M120" s="29"/>
      <c r="N120" s="22"/>
    </row>
    <row x14ac:dyDescent="0.25" r="121" customHeight="1" ht="17.25">
      <c r="A121" s="22"/>
      <c r="B121" s="22"/>
      <c r="C121" s="23"/>
      <c r="D121" s="22"/>
      <c r="E121" s="23"/>
      <c r="F121" s="22"/>
      <c r="G121" s="29"/>
      <c r="H121" s="14"/>
      <c r="I121" s="30"/>
      <c r="J121" s="24"/>
      <c r="K121" s="23"/>
      <c r="L121" s="23"/>
      <c r="M121" s="29"/>
      <c r="N121" s="22"/>
    </row>
    <row x14ac:dyDescent="0.25" r="122" customHeight="1" ht="17.25">
      <c r="A122" s="22"/>
      <c r="B122" s="22"/>
      <c r="C122" s="23"/>
      <c r="D122" s="22"/>
      <c r="E122" s="23"/>
      <c r="F122" s="22"/>
      <c r="G122" s="29"/>
      <c r="H122" s="14"/>
      <c r="I122" s="22"/>
      <c r="J122" s="23"/>
      <c r="K122" s="23"/>
      <c r="L122" s="23"/>
      <c r="M122" s="29"/>
      <c r="N122" s="22"/>
    </row>
    <row x14ac:dyDescent="0.25" r="123" customHeight="1" ht="17.25">
      <c r="A123" s="22"/>
      <c r="B123" s="22"/>
      <c r="C123" s="23"/>
      <c r="D123" s="22"/>
      <c r="E123" s="23"/>
      <c r="F123" s="22"/>
      <c r="G123" s="29"/>
      <c r="H123" s="14"/>
      <c r="I123" s="30"/>
      <c r="J123" s="24"/>
      <c r="K123" s="23"/>
      <c r="L123" s="23"/>
      <c r="M123" s="29"/>
      <c r="N123" s="22"/>
    </row>
    <row x14ac:dyDescent="0.25" r="124" customHeight="1" ht="17.25">
      <c r="A124" s="22"/>
      <c r="B124" s="22"/>
      <c r="C124" s="23"/>
      <c r="D124" s="22"/>
      <c r="E124" s="23"/>
      <c r="F124" s="22"/>
      <c r="G124" s="29"/>
      <c r="H124" s="14"/>
      <c r="I124" s="30"/>
      <c r="J124" s="24"/>
      <c r="K124" s="23"/>
      <c r="L124" s="23"/>
      <c r="M124" s="29"/>
      <c r="N124" s="22"/>
    </row>
    <row x14ac:dyDescent="0.25" r="125" customHeight="1" ht="17.25">
      <c r="A125" s="22"/>
      <c r="B125" s="22"/>
      <c r="C125" s="23"/>
      <c r="D125" s="22"/>
      <c r="E125" s="23"/>
      <c r="F125" s="22"/>
      <c r="G125" s="29"/>
      <c r="H125" s="14"/>
      <c r="I125" s="30"/>
      <c r="J125" s="24"/>
      <c r="K125" s="23"/>
      <c r="L125" s="23"/>
      <c r="M125" s="29"/>
      <c r="N125" s="22"/>
    </row>
    <row x14ac:dyDescent="0.25" r="126" customHeight="1" ht="17.25">
      <c r="A126" s="22"/>
      <c r="B126" s="22"/>
      <c r="C126" s="23"/>
      <c r="D126" s="22"/>
      <c r="E126" s="23"/>
      <c r="F126" s="22"/>
      <c r="G126" s="29"/>
      <c r="H126" s="14"/>
      <c r="I126" s="30"/>
      <c r="J126" s="24"/>
      <c r="K126" s="23"/>
      <c r="L126" s="23"/>
      <c r="M126" s="29"/>
      <c r="N126" s="22"/>
    </row>
    <row x14ac:dyDescent="0.25" r="127" customHeight="1" ht="17.25">
      <c r="A127" s="22"/>
      <c r="B127" s="22"/>
      <c r="C127" s="23"/>
      <c r="D127" s="22"/>
      <c r="E127" s="23"/>
      <c r="F127" s="22"/>
      <c r="G127" s="29"/>
      <c r="H127" s="14"/>
      <c r="I127" s="30"/>
      <c r="J127" s="24"/>
      <c r="K127" s="23"/>
      <c r="L127" s="23"/>
      <c r="M127" s="29"/>
      <c r="N127" s="22"/>
    </row>
    <row x14ac:dyDescent="0.25" r="128" customHeight="1" ht="17.25">
      <c r="A128" s="22"/>
      <c r="B128" s="22"/>
      <c r="C128" s="23"/>
      <c r="D128" s="22"/>
      <c r="E128" s="23"/>
      <c r="F128" s="22"/>
      <c r="G128" s="29"/>
      <c r="H128" s="14"/>
      <c r="I128" s="30"/>
      <c r="J128" s="24"/>
      <c r="K128" s="23"/>
      <c r="L128" s="23"/>
      <c r="M128" s="29"/>
      <c r="N128" s="22"/>
    </row>
    <row x14ac:dyDescent="0.25" r="129" customHeight="1" ht="17.25">
      <c r="A129" s="22"/>
      <c r="B129" s="22"/>
      <c r="C129" s="23"/>
      <c r="D129" s="22"/>
      <c r="E129" s="23"/>
      <c r="F129" s="22"/>
      <c r="G129" s="29"/>
      <c r="H129" s="14"/>
      <c r="I129" s="30"/>
      <c r="J129" s="24"/>
      <c r="K129" s="23"/>
      <c r="L129" s="23"/>
      <c r="M129" s="29"/>
      <c r="N129" s="22"/>
    </row>
    <row x14ac:dyDescent="0.25" r="130" customHeight="1" ht="17.25">
      <c r="A130" s="22"/>
      <c r="B130" s="22"/>
      <c r="C130" s="23"/>
      <c r="D130" s="22"/>
      <c r="E130" s="23"/>
      <c r="F130" s="22"/>
      <c r="G130" s="29"/>
      <c r="H130" s="14"/>
      <c r="I130" s="30"/>
      <c r="J130" s="24"/>
      <c r="K130" s="23"/>
      <c r="L130" s="23"/>
      <c r="M130" s="29"/>
      <c r="N130" s="22"/>
    </row>
    <row x14ac:dyDescent="0.25" r="131" customHeight="1" ht="17.25">
      <c r="A131" s="22"/>
      <c r="B131" s="22"/>
      <c r="C131" s="23"/>
      <c r="D131" s="22"/>
      <c r="E131" s="23"/>
      <c r="F131" s="22"/>
      <c r="G131" s="29"/>
      <c r="H131" s="14"/>
      <c r="I131" s="30"/>
      <c r="J131" s="24"/>
      <c r="K131" s="23"/>
      <c r="L131" s="23"/>
      <c r="M131" s="29"/>
      <c r="N131" s="22"/>
    </row>
    <row x14ac:dyDescent="0.25" r="132" customHeight="1" ht="17.25">
      <c r="A132" s="22"/>
      <c r="B132" s="22"/>
      <c r="C132" s="23"/>
      <c r="D132" s="22"/>
      <c r="E132" s="23"/>
      <c r="F132" s="22"/>
      <c r="G132" s="29"/>
      <c r="H132" s="14"/>
      <c r="I132" s="30"/>
      <c r="J132" s="24"/>
      <c r="K132" s="23"/>
      <c r="L132" s="23"/>
      <c r="M132" s="29"/>
      <c r="N132" s="22"/>
    </row>
    <row x14ac:dyDescent="0.25" r="133" customHeight="1" ht="17.25">
      <c r="A133" s="22"/>
      <c r="B133" s="22"/>
      <c r="C133" s="23"/>
      <c r="D133" s="22"/>
      <c r="E133" s="23"/>
      <c r="F133" s="22"/>
      <c r="G133" s="29"/>
      <c r="H133" s="14"/>
      <c r="I133" s="22"/>
      <c r="J133" s="23"/>
      <c r="K133" s="23"/>
      <c r="L133" s="23"/>
      <c r="M133" s="29"/>
      <c r="N133" s="22"/>
    </row>
    <row x14ac:dyDescent="0.25" r="134" customHeight="1" ht="17.25">
      <c r="A134" s="22"/>
      <c r="B134" s="22"/>
      <c r="C134" s="23"/>
      <c r="D134" s="22"/>
      <c r="E134" s="23"/>
      <c r="F134" s="22"/>
      <c r="G134" s="29"/>
      <c r="H134" s="14"/>
      <c r="I134" s="30"/>
      <c r="J134" s="24"/>
      <c r="K134" s="23"/>
      <c r="L134" s="23"/>
      <c r="M134" s="29"/>
      <c r="N134" s="22"/>
    </row>
    <row x14ac:dyDescent="0.25" r="135" customHeight="1" ht="17.25">
      <c r="A135" s="22"/>
      <c r="B135" s="22"/>
      <c r="C135" s="23"/>
      <c r="D135" s="22"/>
      <c r="E135" s="23"/>
      <c r="F135" s="22"/>
      <c r="G135" s="29"/>
      <c r="H135" s="14"/>
      <c r="I135" s="30"/>
      <c r="J135" s="24"/>
      <c r="K135" s="23"/>
      <c r="L135" s="23"/>
      <c r="M135" s="29"/>
      <c r="N135" s="22"/>
    </row>
    <row x14ac:dyDescent="0.25" r="136" customHeight="1" ht="17.25">
      <c r="A136" s="22"/>
      <c r="B136" s="22"/>
      <c r="C136" s="23"/>
      <c r="D136" s="22"/>
      <c r="E136" s="23"/>
      <c r="F136" s="22"/>
      <c r="G136" s="29"/>
      <c r="H136" s="14"/>
      <c r="I136" s="30"/>
      <c r="J136" s="24"/>
      <c r="K136" s="23"/>
      <c r="L136" s="23"/>
      <c r="M136" s="29"/>
      <c r="N136" s="22"/>
    </row>
    <row x14ac:dyDescent="0.25" r="137" customHeight="1" ht="17.25">
      <c r="A137" s="22"/>
      <c r="B137" s="22"/>
      <c r="C137" s="23"/>
      <c r="D137" s="22"/>
      <c r="E137" s="23"/>
      <c r="F137" s="22"/>
      <c r="G137" s="29"/>
      <c r="H137" s="14"/>
      <c r="I137" s="30"/>
      <c r="J137" s="24"/>
      <c r="K137" s="23"/>
      <c r="L137" s="23"/>
      <c r="M137" s="29"/>
      <c r="N137" s="22"/>
    </row>
    <row x14ac:dyDescent="0.25" r="138" customHeight="1" ht="17.25">
      <c r="A138" s="22"/>
      <c r="B138" s="22"/>
      <c r="C138" s="23"/>
      <c r="D138" s="22"/>
      <c r="E138" s="23"/>
      <c r="F138" s="22"/>
      <c r="G138" s="29"/>
      <c r="H138" s="14"/>
      <c r="I138" s="30"/>
      <c r="J138" s="24"/>
      <c r="K138" s="23"/>
      <c r="L138" s="23"/>
      <c r="M138" s="29"/>
      <c r="N138" s="22"/>
    </row>
    <row x14ac:dyDescent="0.25" r="139" customHeight="1" ht="17.25">
      <c r="A139" s="22"/>
      <c r="B139" s="22"/>
      <c r="C139" s="23"/>
      <c r="D139" s="22"/>
      <c r="E139" s="23"/>
      <c r="F139" s="22"/>
      <c r="G139" s="29"/>
      <c r="H139" s="14"/>
      <c r="I139" s="30"/>
      <c r="J139" s="24"/>
      <c r="K139" s="23"/>
      <c r="L139" s="23"/>
      <c r="M139" s="29"/>
      <c r="N139" s="22"/>
    </row>
    <row x14ac:dyDescent="0.25" r="140" customHeight="1" ht="17.25">
      <c r="A140" s="22"/>
      <c r="B140" s="22"/>
      <c r="C140" s="23"/>
      <c r="D140" s="22"/>
      <c r="E140" s="23"/>
      <c r="F140" s="22"/>
      <c r="G140" s="29"/>
      <c r="H140" s="14"/>
      <c r="I140" s="30"/>
      <c r="J140" s="24"/>
      <c r="K140" s="23"/>
      <c r="L140" s="23"/>
      <c r="M140" s="29"/>
      <c r="N140" s="22"/>
    </row>
    <row x14ac:dyDescent="0.25" r="141" customHeight="1" ht="17.25">
      <c r="A141" s="22"/>
      <c r="B141" s="22"/>
      <c r="C141" s="23"/>
      <c r="D141" s="22"/>
      <c r="E141" s="23"/>
      <c r="F141" s="22"/>
      <c r="G141" s="29"/>
      <c r="H141" s="14"/>
      <c r="I141" s="30"/>
      <c r="J141" s="24"/>
      <c r="K141" s="23"/>
      <c r="L141" s="23"/>
      <c r="M141" s="29"/>
      <c r="N141" s="22"/>
    </row>
    <row x14ac:dyDescent="0.25" r="142" customHeight="1" ht="17.25">
      <c r="A142" s="22"/>
      <c r="B142" s="22"/>
      <c r="C142" s="23"/>
      <c r="D142" s="22"/>
      <c r="E142" s="23"/>
      <c r="F142" s="22"/>
      <c r="G142" s="29"/>
      <c r="H142" s="14"/>
      <c r="I142" s="30"/>
      <c r="J142" s="24"/>
      <c r="K142" s="23"/>
      <c r="L142" s="23"/>
      <c r="M142" s="29"/>
      <c r="N142" s="22"/>
    </row>
    <row x14ac:dyDescent="0.25" r="143" customHeight="1" ht="17.25">
      <c r="A143" s="22"/>
      <c r="B143" s="22"/>
      <c r="C143" s="23"/>
      <c r="D143" s="22"/>
      <c r="E143" s="23"/>
      <c r="F143" s="22"/>
      <c r="G143" s="29"/>
      <c r="H143" s="14"/>
      <c r="I143" s="30"/>
      <c r="J143" s="24"/>
      <c r="K143" s="23"/>
      <c r="L143" s="23"/>
      <c r="M143" s="29"/>
      <c r="N143" s="22"/>
    </row>
    <row x14ac:dyDescent="0.25" r="144" customHeight="1" ht="17.25">
      <c r="A144" s="22"/>
      <c r="B144" s="22"/>
      <c r="C144" s="23"/>
      <c r="D144" s="22"/>
      <c r="E144" s="23"/>
      <c r="F144" s="22"/>
      <c r="G144" s="29"/>
      <c r="H144" s="14"/>
      <c r="I144" s="30"/>
      <c r="J144" s="24"/>
      <c r="K144" s="23"/>
      <c r="L144" s="23"/>
      <c r="M144" s="29"/>
      <c r="N144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7"/>
  <sheetViews>
    <sheetView workbookViewId="0"/>
  </sheetViews>
  <sheetFormatPr defaultRowHeight="15" x14ac:dyDescent="0.25"/>
  <cols>
    <col min="1" max="1" style="26" width="12.43357142857143" customWidth="1" bestFit="1"/>
    <col min="2" max="2" style="5" width="12.43357142857143" customWidth="1" bestFit="1"/>
    <col min="3" max="3" style="26" width="12.43357142857143" customWidth="1" bestFit="1"/>
    <col min="4" max="4" style="27" width="12.43357142857143" customWidth="1" bestFit="1"/>
    <col min="5" max="5" style="26" width="12.43357142857143" customWidth="1" bestFit="1"/>
    <col min="6" max="6" style="27" width="12.43357142857143" customWidth="1" bestFit="1"/>
    <col min="7" max="7" style="26" width="12.43357142857143" customWidth="1" bestFit="1"/>
    <col min="8" max="8" style="28" width="12.43357142857143" customWidth="1" bestFit="1"/>
    <col min="9" max="9" style="5" width="12.43357142857143" customWidth="1" bestFit="1"/>
    <col min="10" max="10" style="26" width="12.43357142857143" customWidth="1" bestFit="1"/>
    <col min="11" max="11" style="27" width="12.43357142857143" customWidth="1" bestFit="1"/>
    <col min="12" max="12" style="27" width="12.43357142857143" customWidth="1" bestFit="1"/>
    <col min="13" max="13" style="27" width="12.43357142857143" customWidth="1" bestFit="1"/>
    <col min="14" max="14" style="28" width="12.43357142857143" customWidth="1" bestFit="1"/>
    <col min="15" max="15" style="26" width="12.43357142857143" customWidth="1" bestFit="1"/>
  </cols>
  <sheetData>
    <row x14ac:dyDescent="0.25" r="1" customHeight="1" ht="17.25">
      <c r="A1" s="12" t="s">
        <v>14</v>
      </c>
      <c r="B1" s="14" t="s">
        <v>25</v>
      </c>
      <c r="C1" s="12" t="s">
        <v>15</v>
      </c>
      <c r="D1" s="13" t="s">
        <v>16</v>
      </c>
      <c r="E1" s="12" t="s">
        <v>17</v>
      </c>
      <c r="F1" s="13" t="s">
        <v>18</v>
      </c>
      <c r="G1" s="12" t="s">
        <v>19</v>
      </c>
      <c r="H1" s="15" t="s">
        <v>26</v>
      </c>
      <c r="I1" s="16" t="s">
        <v>27</v>
      </c>
      <c r="J1" s="12" t="s">
        <v>28</v>
      </c>
      <c r="K1" s="13" t="s">
        <v>29</v>
      </c>
      <c r="L1" s="13" t="s">
        <v>30</v>
      </c>
      <c r="M1" s="13" t="s">
        <v>31</v>
      </c>
      <c r="N1" s="15" t="s">
        <v>32</v>
      </c>
      <c r="O1" s="12" t="s">
        <v>33</v>
      </c>
    </row>
    <row x14ac:dyDescent="0.25" r="2" customHeight="1" ht="17.25">
      <c r="A2" s="9">
        <v>1</v>
      </c>
      <c r="B2" s="14" t="s">
        <v>34</v>
      </c>
      <c r="C2" s="9">
        <v>0</v>
      </c>
      <c r="D2" s="10">
        <f>(M2/100)*H2</f>
      </c>
      <c r="E2" s="9">
        <v>3</v>
      </c>
      <c r="F2" s="10">
        <f>(L2/100)*H2</f>
      </c>
      <c r="G2" s="9">
        <v>0</v>
      </c>
      <c r="H2" s="17">
        <v>516155.5</v>
      </c>
      <c r="I2" s="18"/>
      <c r="J2" s="19">
        <v>482465</v>
      </c>
      <c r="K2" s="20">
        <v>476594</v>
      </c>
      <c r="L2" s="3">
        <v>23.5</v>
      </c>
      <c r="M2" s="3">
        <v>76.5</v>
      </c>
      <c r="N2" s="20">
        <f>SUM(D2:F2)-H2</f>
      </c>
      <c r="O2" s="9">
        <v>1</v>
      </c>
    </row>
    <row x14ac:dyDescent="0.25" r="3" customHeight="1" ht="17.25">
      <c r="A3" s="9">
        <v>2</v>
      </c>
      <c r="B3" s="14" t="s">
        <v>35</v>
      </c>
      <c r="C3" s="9">
        <v>0</v>
      </c>
      <c r="D3" s="10">
        <f>(M3/100)*H3</f>
      </c>
      <c r="E3" s="9">
        <v>3</v>
      </c>
      <c r="F3" s="10">
        <f>(L3/100)*H3</f>
      </c>
      <c r="G3" s="9">
        <v>0</v>
      </c>
      <c r="H3" s="21">
        <v>501322</v>
      </c>
      <c r="I3" s="18"/>
      <c r="J3" s="19">
        <v>482465</v>
      </c>
      <c r="K3" s="20">
        <v>476594</v>
      </c>
      <c r="L3" s="3">
        <v>23.5</v>
      </c>
      <c r="M3" s="3">
        <v>76.5</v>
      </c>
      <c r="N3" s="20">
        <f>SUM(D3:F3)-H3</f>
      </c>
      <c r="O3" s="9">
        <v>1</v>
      </c>
    </row>
    <row x14ac:dyDescent="0.25" r="4" customHeight="1" ht="17.25">
      <c r="A4" s="9">
        <v>3</v>
      </c>
      <c r="B4" s="14" t="s">
        <v>36</v>
      </c>
      <c r="C4" s="9">
        <v>0</v>
      </c>
      <c r="D4" s="10">
        <f>(M4/100)*H4</f>
      </c>
      <c r="E4" s="9">
        <v>3</v>
      </c>
      <c r="F4" s="10">
        <f>(L4/100)*H4</f>
      </c>
      <c r="G4" s="9">
        <v>0</v>
      </c>
      <c r="H4" s="19">
        <v>1002644</v>
      </c>
      <c r="I4" s="18"/>
      <c r="J4" s="19">
        <v>462110</v>
      </c>
      <c r="K4" s="20">
        <v>457041</v>
      </c>
      <c r="L4" s="3">
        <v>23.5</v>
      </c>
      <c r="M4" s="3">
        <v>76.5</v>
      </c>
      <c r="N4" s="20">
        <f>SUM(D4:F4)-H4</f>
      </c>
      <c r="O4" s="9">
        <v>1</v>
      </c>
    </row>
    <row x14ac:dyDescent="0.25" r="5" customHeight="1" ht="17.25">
      <c r="A5" s="9">
        <v>4</v>
      </c>
      <c r="B5" s="14" t="s">
        <v>37</v>
      </c>
      <c r="C5" s="9">
        <v>0</v>
      </c>
      <c r="D5" s="10">
        <f>(M5/100)*H5</f>
      </c>
      <c r="E5" s="9">
        <v>3</v>
      </c>
      <c r="F5" s="10">
        <f>(L5/100)*H5</f>
      </c>
      <c r="G5" s="9">
        <v>0</v>
      </c>
      <c r="H5" s="19">
        <v>974306</v>
      </c>
      <c r="I5" s="18" t="s">
        <v>38</v>
      </c>
      <c r="J5" s="19">
        <v>468475</v>
      </c>
      <c r="K5" s="20">
        <v>462894</v>
      </c>
      <c r="L5" s="3">
        <v>23.5</v>
      </c>
      <c r="M5" s="3">
        <v>76.5</v>
      </c>
      <c r="N5" s="20">
        <f>SUM(D5:F5)-H5</f>
      </c>
      <c r="O5" s="9">
        <v>1</v>
      </c>
    </row>
    <row x14ac:dyDescent="0.25" r="6" customHeight="1" ht="17.25">
      <c r="A6" s="9">
        <v>5</v>
      </c>
      <c r="B6" s="14" t="s">
        <v>39</v>
      </c>
      <c r="C6" s="9">
        <v>0</v>
      </c>
      <c r="D6" s="10">
        <f>(M6/100)*H6</f>
      </c>
      <c r="E6" s="9">
        <v>3</v>
      </c>
      <c r="F6" s="10">
        <f>(L6/100)*H6</f>
      </c>
      <c r="G6" s="9">
        <v>0</v>
      </c>
      <c r="H6" s="19">
        <v>941896</v>
      </c>
      <c r="I6" s="18" t="s">
        <v>40</v>
      </c>
      <c r="J6" s="19">
        <v>485954</v>
      </c>
      <c r="K6" s="20">
        <v>480334</v>
      </c>
      <c r="L6" s="3">
        <v>23.5</v>
      </c>
      <c r="M6" s="3">
        <v>76.5</v>
      </c>
      <c r="N6" s="20">
        <f>SUM(D6:F6)-H6</f>
      </c>
      <c r="O6" s="9">
        <v>1</v>
      </c>
    </row>
    <row x14ac:dyDescent="0.25" r="7" customHeight="1" ht="17.25">
      <c r="A7" s="9">
        <v>6</v>
      </c>
      <c r="B7" s="14" t="s">
        <v>41</v>
      </c>
      <c r="C7" s="9">
        <v>0</v>
      </c>
      <c r="D7" s="10">
        <f>(M7/100)*H7</f>
      </c>
      <c r="E7" s="9">
        <v>3</v>
      </c>
      <c r="F7" s="10">
        <f>(L7/100)*H7</f>
      </c>
      <c r="G7" s="9">
        <v>0</v>
      </c>
      <c r="H7" s="19">
        <v>905484</v>
      </c>
      <c r="I7" s="18" t="s">
        <v>41</v>
      </c>
      <c r="J7" s="19">
        <v>475715</v>
      </c>
      <c r="K7" s="20">
        <v>471041</v>
      </c>
      <c r="L7" s="3">
        <v>23.5</v>
      </c>
      <c r="M7" s="3">
        <v>76.5</v>
      </c>
      <c r="N7" s="20">
        <f>SUM(D7:F7)-H7</f>
      </c>
      <c r="O7" s="9">
        <v>1</v>
      </c>
    </row>
    <row x14ac:dyDescent="0.25" r="8" customHeight="1" ht="17.25">
      <c r="A8" s="9">
        <v>7</v>
      </c>
      <c r="B8" s="14" t="s">
        <v>42</v>
      </c>
      <c r="C8" s="9">
        <v>0</v>
      </c>
      <c r="D8" s="10">
        <f>(M8/100)*H8</f>
      </c>
      <c r="E8" s="9">
        <v>3</v>
      </c>
      <c r="F8" s="10">
        <f>(L8/100)*H8</f>
      </c>
      <c r="G8" s="9">
        <v>0</v>
      </c>
      <c r="H8" s="19">
        <v>871092</v>
      </c>
      <c r="I8" s="18" t="s">
        <v>42</v>
      </c>
      <c r="J8" s="19">
        <v>477195</v>
      </c>
      <c r="K8" s="20">
        <v>474657</v>
      </c>
      <c r="L8" s="3">
        <v>59.8</v>
      </c>
      <c r="M8" s="3">
        <v>40.2</v>
      </c>
      <c r="N8" s="20">
        <f>SUM(D8:F8)-H8</f>
      </c>
      <c r="O8" s="9">
        <v>1</v>
      </c>
    </row>
    <row x14ac:dyDescent="0.25" r="9" customHeight="1" ht="17.25">
      <c r="A9" s="9">
        <v>8</v>
      </c>
      <c r="B9" s="14" t="s">
        <v>43</v>
      </c>
      <c r="C9" s="9">
        <v>0</v>
      </c>
      <c r="D9" s="10">
        <f>(M9/100)*H9</f>
      </c>
      <c r="E9" s="9">
        <v>3</v>
      </c>
      <c r="F9" s="10">
        <f>(L9/100)*H9</f>
      </c>
      <c r="G9" s="9">
        <v>0</v>
      </c>
      <c r="H9" s="19">
        <v>842889</v>
      </c>
      <c r="I9" s="18" t="s">
        <v>43</v>
      </c>
      <c r="J9" s="19">
        <v>477831</v>
      </c>
      <c r="K9" s="20">
        <v>477149</v>
      </c>
      <c r="L9" s="3">
        <v>59.8</v>
      </c>
      <c r="M9" s="3">
        <v>40.2</v>
      </c>
      <c r="N9" s="20">
        <f>SUM(D9:F9)-H9</f>
      </c>
      <c r="O9" s="9">
        <v>1</v>
      </c>
    </row>
    <row x14ac:dyDescent="0.25" r="10" customHeight="1" ht="17.25">
      <c r="A10" s="9">
        <v>9</v>
      </c>
      <c r="B10" s="14" t="s">
        <v>44</v>
      </c>
      <c r="C10" s="9">
        <v>0</v>
      </c>
      <c r="D10" s="10">
        <f>(M10/100)*H10</f>
      </c>
      <c r="E10" s="9">
        <v>3</v>
      </c>
      <c r="F10" s="10">
        <f>(L10/100)*H10</f>
      </c>
      <c r="G10" s="9">
        <v>0</v>
      </c>
      <c r="H10" s="19">
        <v>824824</v>
      </c>
      <c r="I10" s="18" t="s">
        <v>44</v>
      </c>
      <c r="J10" s="19">
        <v>480036</v>
      </c>
      <c r="K10" s="20">
        <v>480546</v>
      </c>
      <c r="L10" s="3">
        <v>59.8</v>
      </c>
      <c r="M10" s="3">
        <v>40.2</v>
      </c>
      <c r="N10" s="20">
        <f>SUM(D10:F10)-H10</f>
      </c>
      <c r="O10" s="9">
        <v>1</v>
      </c>
    </row>
    <row x14ac:dyDescent="0.25" r="11" customHeight="1" ht="17.25">
      <c r="A11" s="9">
        <v>10</v>
      </c>
      <c r="B11" s="14" t="s">
        <v>45</v>
      </c>
      <c r="C11" s="9">
        <v>0</v>
      </c>
      <c r="D11" s="10">
        <f>(M11/100)*H11</f>
      </c>
      <c r="E11" s="9">
        <v>3</v>
      </c>
      <c r="F11" s="10">
        <f>(L11/100)*H11</f>
      </c>
      <c r="G11" s="9">
        <v>0</v>
      </c>
      <c r="H11" s="19">
        <v>814255</v>
      </c>
      <c r="I11" s="18" t="s">
        <v>45</v>
      </c>
      <c r="J11" s="19">
        <v>482670</v>
      </c>
      <c r="K11" s="20">
        <v>483803</v>
      </c>
      <c r="L11" s="3">
        <v>59.8</v>
      </c>
      <c r="M11" s="3">
        <v>40.2</v>
      </c>
      <c r="N11" s="20">
        <f>SUM(D11:F11)-H11</f>
      </c>
      <c r="O11" s="9">
        <v>1</v>
      </c>
    </row>
    <row x14ac:dyDescent="0.25" r="12" customHeight="1" ht="17.25">
      <c r="A12" s="9">
        <v>11</v>
      </c>
      <c r="B12" s="14" t="s">
        <v>46</v>
      </c>
      <c r="C12" s="9">
        <v>0</v>
      </c>
      <c r="D12" s="10">
        <f>(M12/100)*H12</f>
      </c>
      <c r="E12" s="9">
        <v>3</v>
      </c>
      <c r="F12" s="10">
        <f>(L12/100)*H12</f>
      </c>
      <c r="G12" s="9">
        <v>0</v>
      </c>
      <c r="H12" s="19">
        <v>806694</v>
      </c>
      <c r="I12" s="18" t="s">
        <v>46</v>
      </c>
      <c r="J12" s="19">
        <v>486005</v>
      </c>
      <c r="K12" s="20">
        <v>487587</v>
      </c>
      <c r="L12" s="3">
        <v>59.8</v>
      </c>
      <c r="M12" s="3">
        <v>40.2</v>
      </c>
      <c r="N12" s="20">
        <f>SUM(D12:F12)-H12</f>
      </c>
      <c r="O12" s="9">
        <v>1</v>
      </c>
    </row>
    <row x14ac:dyDescent="0.25" r="13" customHeight="1" ht="17.25">
      <c r="A13" s="9">
        <v>12</v>
      </c>
      <c r="B13" s="14" t="s">
        <v>47</v>
      </c>
      <c r="C13" s="9">
        <v>0</v>
      </c>
      <c r="D13" s="10">
        <f>(M13/100)*H13</f>
      </c>
      <c r="E13" s="9">
        <v>3</v>
      </c>
      <c r="F13" s="10">
        <f>(L13/100)*H13</f>
      </c>
      <c r="G13" s="9">
        <v>0</v>
      </c>
      <c r="H13" s="19">
        <v>796130</v>
      </c>
      <c r="I13" s="18" t="s">
        <v>47</v>
      </c>
      <c r="J13" s="19">
        <v>491006</v>
      </c>
      <c r="K13" s="20">
        <v>492330</v>
      </c>
      <c r="L13" s="3">
        <v>82.7</v>
      </c>
      <c r="M13" s="3">
        <v>17.3</v>
      </c>
      <c r="N13" s="20">
        <f>SUM(D13:F13)-H13</f>
      </c>
      <c r="O13" s="9">
        <v>1</v>
      </c>
    </row>
    <row x14ac:dyDescent="0.25" r="14" customHeight="1" ht="17.25">
      <c r="A14" s="9">
        <v>13</v>
      </c>
      <c r="B14" s="14" t="s">
        <v>48</v>
      </c>
      <c r="C14" s="9">
        <v>0</v>
      </c>
      <c r="D14" s="10">
        <f>(M14/100)*H14</f>
      </c>
      <c r="E14" s="9">
        <v>3</v>
      </c>
      <c r="F14" s="10">
        <f>(L14/100)*H14</f>
      </c>
      <c r="G14" s="9">
        <v>0</v>
      </c>
      <c r="H14" s="19">
        <v>780251</v>
      </c>
      <c r="I14" s="18" t="s">
        <v>48</v>
      </c>
      <c r="J14" s="19">
        <v>495010</v>
      </c>
      <c r="K14" s="20">
        <v>496217</v>
      </c>
      <c r="L14" s="3">
        <v>82.7</v>
      </c>
      <c r="M14" s="3">
        <v>17.3</v>
      </c>
      <c r="N14" s="20">
        <f>SUM(D14:F14)-H14</f>
      </c>
      <c r="O14" s="9">
        <v>1</v>
      </c>
    </row>
    <row x14ac:dyDescent="0.25" r="15" customHeight="1" ht="17.25">
      <c r="A15" s="9">
        <v>14</v>
      </c>
      <c r="B15" s="14" t="s">
        <v>49</v>
      </c>
      <c r="C15" s="9">
        <v>0</v>
      </c>
      <c r="D15" s="10">
        <f>(M15/100)*H15</f>
      </c>
      <c r="E15" s="9">
        <v>3</v>
      </c>
      <c r="F15" s="10">
        <f>(L15/100)*H15</f>
      </c>
      <c r="G15" s="9">
        <v>0</v>
      </c>
      <c r="H15" s="19">
        <v>756936</v>
      </c>
      <c r="I15" s="18" t="s">
        <v>49</v>
      </c>
      <c r="J15" s="19">
        <v>499272</v>
      </c>
      <c r="K15" s="20">
        <v>501192</v>
      </c>
      <c r="L15" s="3">
        <v>82.7</v>
      </c>
      <c r="M15" s="3">
        <v>17.3</v>
      </c>
      <c r="N15" s="20">
        <f>SUM(D15:F15)-H15</f>
      </c>
      <c r="O15" s="9">
        <v>1</v>
      </c>
    </row>
    <row x14ac:dyDescent="0.25" r="16" customHeight="1" ht="17.25">
      <c r="A16" s="9">
        <v>15</v>
      </c>
      <c r="B16" s="14" t="s">
        <v>50</v>
      </c>
      <c r="C16" s="9">
        <v>0</v>
      </c>
      <c r="D16" s="10">
        <f>(M16/100)*H16</f>
      </c>
      <c r="E16" s="9">
        <v>3</v>
      </c>
      <c r="F16" s="10">
        <f>(L16/100)*H16</f>
      </c>
      <c r="G16" s="9">
        <v>0</v>
      </c>
      <c r="H16" s="19">
        <v>729134</v>
      </c>
      <c r="I16" s="18" t="s">
        <v>50</v>
      </c>
      <c r="J16" s="19">
        <v>502807</v>
      </c>
      <c r="K16" s="20">
        <v>506168</v>
      </c>
      <c r="L16" s="3">
        <v>82.7</v>
      </c>
      <c r="M16" s="3">
        <v>17.3</v>
      </c>
      <c r="N16" s="20">
        <f>SUM(D16:F16)-H16</f>
      </c>
      <c r="O16" s="9">
        <v>1</v>
      </c>
    </row>
    <row x14ac:dyDescent="0.25" r="17" customHeight="1" ht="17.25">
      <c r="A17" s="9">
        <v>16</v>
      </c>
      <c r="B17" s="14" t="s">
        <v>51</v>
      </c>
      <c r="C17" s="9">
        <v>0</v>
      </c>
      <c r="D17" s="10">
        <f>(M17/100)*H17</f>
      </c>
      <c r="E17" s="9">
        <v>3</v>
      </c>
      <c r="F17" s="10">
        <f>(L17/100)*H17</f>
      </c>
      <c r="G17" s="9">
        <v>0</v>
      </c>
      <c r="H17" s="19">
        <v>700655</v>
      </c>
      <c r="I17" s="18" t="s">
        <v>51</v>
      </c>
      <c r="J17" s="19">
        <v>506106</v>
      </c>
      <c r="K17" s="20">
        <v>509191</v>
      </c>
      <c r="L17" s="3">
        <v>82.7</v>
      </c>
      <c r="M17" s="3">
        <v>17.3</v>
      </c>
      <c r="N17" s="20">
        <f>SUM(D17:F17)-H17</f>
      </c>
      <c r="O17" s="9">
        <v>1</v>
      </c>
    </row>
    <row x14ac:dyDescent="0.25" r="18" customHeight="1" ht="17.25">
      <c r="A18" s="9">
        <v>17</v>
      </c>
      <c r="B18" s="14" t="s">
        <v>52</v>
      </c>
      <c r="C18" s="9">
        <v>0</v>
      </c>
      <c r="D18" s="10">
        <f>(M18/100)*H18</f>
      </c>
      <c r="E18" s="9">
        <v>3</v>
      </c>
      <c r="F18" s="10">
        <f>(L18/100)*H18</f>
      </c>
      <c r="G18" s="9">
        <v>0</v>
      </c>
      <c r="H18" s="19">
        <v>676397</v>
      </c>
      <c r="I18" s="18" t="s">
        <v>52</v>
      </c>
      <c r="J18" s="19">
        <v>498707</v>
      </c>
      <c r="K18" s="20">
        <v>503618</v>
      </c>
      <c r="L18" s="3">
        <v>91.4</v>
      </c>
      <c r="M18" s="3">
        <v>8.6</v>
      </c>
      <c r="N18" s="20">
        <f>SUM(D18:F18)-H18</f>
      </c>
      <c r="O18" s="9">
        <v>2</v>
      </c>
    </row>
    <row x14ac:dyDescent="0.25" r="19" customHeight="1" ht="17.25">
      <c r="A19" s="9">
        <v>18</v>
      </c>
      <c r="B19" s="14" t="s">
        <v>53</v>
      </c>
      <c r="C19" s="9">
        <v>0</v>
      </c>
      <c r="D19" s="10">
        <f>(M19/100)*H19</f>
      </c>
      <c r="E19" s="9">
        <v>3</v>
      </c>
      <c r="F19" s="10">
        <f>(L19/100)*H19</f>
      </c>
      <c r="G19" s="9">
        <v>0</v>
      </c>
      <c r="H19" s="19">
        <v>658843</v>
      </c>
      <c r="I19" s="18" t="s">
        <v>53</v>
      </c>
      <c r="J19" s="19">
        <v>494286</v>
      </c>
      <c r="K19" s="20">
        <v>500477</v>
      </c>
      <c r="L19" s="3">
        <v>91.4</v>
      </c>
      <c r="M19" s="3">
        <v>8.6</v>
      </c>
      <c r="N19" s="20">
        <f>SUM(D19:F19)-H19</f>
      </c>
      <c r="O19" s="9">
        <v>2</v>
      </c>
    </row>
    <row x14ac:dyDescent="0.25" r="20" customHeight="1" ht="17.25">
      <c r="A20" s="9">
        <v>19</v>
      </c>
      <c r="B20" s="14" t="s">
        <v>54</v>
      </c>
      <c r="C20" s="9">
        <v>0</v>
      </c>
      <c r="D20" s="10">
        <f>(M20/100)*H20</f>
      </c>
      <c r="E20" s="9">
        <v>3</v>
      </c>
      <c r="F20" s="10">
        <f>(L20/100)*H20</f>
      </c>
      <c r="G20" s="9">
        <v>0</v>
      </c>
      <c r="H20" s="19">
        <v>650029</v>
      </c>
      <c r="I20" s="18" t="s">
        <v>54</v>
      </c>
      <c r="J20" s="19">
        <v>484387</v>
      </c>
      <c r="K20" s="20">
        <v>491441</v>
      </c>
      <c r="L20" s="3">
        <v>91.4</v>
      </c>
      <c r="M20" s="3">
        <v>8.6</v>
      </c>
      <c r="N20" s="20">
        <f>SUM(D20:F20)-H20</f>
      </c>
      <c r="O20" s="9">
        <v>2</v>
      </c>
    </row>
    <row x14ac:dyDescent="0.25" r="21" customHeight="1" ht="17.25">
      <c r="A21" s="9">
        <v>20</v>
      </c>
      <c r="B21" s="14" t="s">
        <v>55</v>
      </c>
      <c r="C21" s="9">
        <v>0</v>
      </c>
      <c r="D21" s="10">
        <f>(M21/100)*H21</f>
      </c>
      <c r="E21" s="9">
        <v>3</v>
      </c>
      <c r="F21" s="10">
        <f>(L21/100)*H21</f>
      </c>
      <c r="G21" s="9">
        <v>0</v>
      </c>
      <c r="H21" s="19">
        <v>646960</v>
      </c>
      <c r="I21" s="18" t="s">
        <v>55</v>
      </c>
      <c r="J21" s="19">
        <v>469743</v>
      </c>
      <c r="K21" s="20">
        <v>477510</v>
      </c>
      <c r="L21" s="3">
        <v>91.4</v>
      </c>
      <c r="M21" s="3">
        <v>8.6</v>
      </c>
      <c r="N21" s="20">
        <f>SUM(D21:F21)-H21</f>
      </c>
      <c r="O21" s="9">
        <v>2</v>
      </c>
    </row>
    <row x14ac:dyDescent="0.25" r="22" customHeight="1" ht="17.25">
      <c r="A22" s="9">
        <v>21</v>
      </c>
      <c r="B22" s="14" t="s">
        <v>56</v>
      </c>
      <c r="C22" s="9">
        <v>0</v>
      </c>
      <c r="D22" s="10">
        <f>(M22/100)*H22</f>
      </c>
      <c r="E22" s="9">
        <v>3</v>
      </c>
      <c r="F22" s="10">
        <f>(L22/100)*H22</f>
      </c>
      <c r="G22" s="9">
        <v>0</v>
      </c>
      <c r="H22" s="19">
        <v>645182</v>
      </c>
      <c r="I22" s="18" t="s">
        <v>56</v>
      </c>
      <c r="J22" s="19">
        <v>452511</v>
      </c>
      <c r="K22" s="20">
        <v>461364</v>
      </c>
      <c r="L22" s="3">
        <v>91.4</v>
      </c>
      <c r="M22" s="3">
        <v>8.6</v>
      </c>
      <c r="N22" s="20">
        <f>SUM(D22:F22)-H22</f>
      </c>
      <c r="O22" s="9">
        <v>2</v>
      </c>
    </row>
    <row x14ac:dyDescent="0.25" r="23" customHeight="1" ht="17.25">
      <c r="A23" s="9">
        <v>22</v>
      </c>
      <c r="B23" s="14" t="s">
        <v>57</v>
      </c>
      <c r="C23" s="9">
        <v>0</v>
      </c>
      <c r="D23" s="10">
        <f>(M23/100)*H23</f>
      </c>
      <c r="E23" s="9">
        <v>3</v>
      </c>
      <c r="F23" s="10">
        <f>(L23/100)*H23</f>
      </c>
      <c r="G23" s="9">
        <v>0</v>
      </c>
      <c r="H23" s="19">
        <v>640917</v>
      </c>
      <c r="I23" s="18" t="s">
        <v>57</v>
      </c>
      <c r="J23" s="19">
        <v>436116</v>
      </c>
      <c r="K23" s="20">
        <v>446657</v>
      </c>
      <c r="L23" s="3">
        <v>92.6</v>
      </c>
      <c r="M23" s="3">
        <v>7.4</v>
      </c>
      <c r="N23" s="20">
        <f>SUM(D23:F23)-H23</f>
      </c>
      <c r="O23" s="9">
        <v>3</v>
      </c>
    </row>
    <row x14ac:dyDescent="0.25" r="24" customHeight="1" ht="17.25">
      <c r="A24" s="9">
        <v>23</v>
      </c>
      <c r="B24" s="14" t="s">
        <v>58</v>
      </c>
      <c r="C24" s="9">
        <v>0</v>
      </c>
      <c r="D24" s="10">
        <f>(M24/100)*H24</f>
      </c>
      <c r="E24" s="9">
        <v>3</v>
      </c>
      <c r="F24" s="10">
        <f>(L24/100)*H24</f>
      </c>
      <c r="G24" s="9">
        <v>0</v>
      </c>
      <c r="H24" s="19">
        <v>633662</v>
      </c>
      <c r="I24" s="18" t="s">
        <v>58</v>
      </c>
      <c r="J24" s="19">
        <v>422640</v>
      </c>
      <c r="K24" s="20">
        <v>435420</v>
      </c>
      <c r="L24" s="3">
        <v>92.6</v>
      </c>
      <c r="M24" s="3">
        <v>7.4</v>
      </c>
      <c r="N24" s="20">
        <f>SUM(D24:F24)-H24</f>
      </c>
      <c r="O24" s="9">
        <v>3</v>
      </c>
    </row>
    <row x14ac:dyDescent="0.25" r="25" customHeight="1" ht="17.25">
      <c r="A25" s="9">
        <v>24</v>
      </c>
      <c r="B25" s="14" t="s">
        <v>59</v>
      </c>
      <c r="C25" s="9">
        <v>0</v>
      </c>
      <c r="D25" s="10">
        <f>(M25/100)*H25</f>
      </c>
      <c r="E25" s="9">
        <v>3</v>
      </c>
      <c r="F25" s="10">
        <f>(L25/100)*H25</f>
      </c>
      <c r="G25" s="9">
        <v>0</v>
      </c>
      <c r="H25" s="19">
        <v>621658</v>
      </c>
      <c r="I25" s="18" t="s">
        <v>59</v>
      </c>
      <c r="J25" s="19">
        <v>414150</v>
      </c>
      <c r="K25" s="20">
        <v>429344</v>
      </c>
      <c r="L25" s="3">
        <v>92.6</v>
      </c>
      <c r="M25" s="3">
        <v>7.4</v>
      </c>
      <c r="N25" s="20">
        <f>SUM(D25:F25)-H25</f>
      </c>
      <c r="O25" s="9">
        <v>3</v>
      </c>
    </row>
    <row x14ac:dyDescent="0.25" r="26" customHeight="1" ht="17.25">
      <c r="A26" s="9">
        <v>25</v>
      </c>
      <c r="B26" s="14" t="s">
        <v>60</v>
      </c>
      <c r="C26" s="9">
        <v>0</v>
      </c>
      <c r="D26" s="10">
        <f>(M26/100)*H26</f>
      </c>
      <c r="E26" s="9">
        <v>3</v>
      </c>
      <c r="F26" s="10">
        <f>(L26/100)*H26</f>
      </c>
      <c r="G26" s="9">
        <v>0</v>
      </c>
      <c r="H26" s="19">
        <v>605824</v>
      </c>
      <c r="I26" s="18" t="s">
        <v>60</v>
      </c>
      <c r="J26" s="19">
        <v>409384</v>
      </c>
      <c r="K26" s="20">
        <v>426907</v>
      </c>
      <c r="L26" s="3">
        <v>92.6</v>
      </c>
      <c r="M26" s="3">
        <v>7.4</v>
      </c>
      <c r="N26" s="20">
        <f>SUM(D26:F26)-H26</f>
      </c>
      <c r="O26" s="9">
        <v>3</v>
      </c>
    </row>
    <row x14ac:dyDescent="0.25" r="27" customHeight="1" ht="17.25">
      <c r="A27" s="9">
        <v>26</v>
      </c>
      <c r="B27" s="14" t="s">
        <v>61</v>
      </c>
      <c r="C27" s="9">
        <v>0</v>
      </c>
      <c r="D27" s="10">
        <f>(M27/100)*H27</f>
      </c>
      <c r="E27" s="9">
        <v>3</v>
      </c>
      <c r="F27" s="10">
        <f>(L27/100)*H27</f>
      </c>
      <c r="G27" s="9">
        <v>0</v>
      </c>
      <c r="H27" s="19">
        <v>588939</v>
      </c>
      <c r="I27" s="18" t="s">
        <v>61</v>
      </c>
      <c r="J27" s="19">
        <v>405844</v>
      </c>
      <c r="K27" s="20">
        <v>425445</v>
      </c>
      <c r="L27" s="3">
        <v>92.6</v>
      </c>
      <c r="M27" s="3">
        <v>7.4</v>
      </c>
      <c r="N27" s="20">
        <f>SUM(D27:F27)-H27</f>
      </c>
      <c r="O27" s="9">
        <v>3</v>
      </c>
    </row>
    <row x14ac:dyDescent="0.25" r="28" customHeight="1" ht="17.25">
      <c r="A28" s="9">
        <v>27</v>
      </c>
      <c r="B28" s="14" t="s">
        <v>62</v>
      </c>
      <c r="C28" s="9">
        <v>0</v>
      </c>
      <c r="D28" s="10">
        <f>(M28/100)*H28</f>
      </c>
      <c r="E28" s="9">
        <v>3</v>
      </c>
      <c r="F28" s="10">
        <f>(L28/100)*H28</f>
      </c>
      <c r="G28" s="9">
        <v>0</v>
      </c>
      <c r="H28" s="19">
        <v>572093</v>
      </c>
      <c r="I28" s="18" t="s">
        <v>62</v>
      </c>
      <c r="J28" s="19">
        <v>400498</v>
      </c>
      <c r="K28" s="20">
        <v>421856</v>
      </c>
      <c r="L28" s="3">
        <v>92.9</v>
      </c>
      <c r="M28" s="3">
        <v>7.1</v>
      </c>
      <c r="N28" s="20">
        <f>SUM(D28:F28)-H28</f>
      </c>
      <c r="O28" s="9">
        <v>4</v>
      </c>
    </row>
    <row x14ac:dyDescent="0.25" r="29" customHeight="1" ht="17.25">
      <c r="A29" s="9">
        <v>28</v>
      </c>
      <c r="B29" s="14" t="s">
        <v>63</v>
      </c>
      <c r="C29" s="9">
        <v>0</v>
      </c>
      <c r="D29" s="10">
        <f>(M29/100)*H29</f>
      </c>
      <c r="E29" s="9">
        <v>3</v>
      </c>
      <c r="F29" s="10">
        <f>(L29/100)*H29</f>
      </c>
      <c r="G29" s="9">
        <v>0</v>
      </c>
      <c r="H29" s="19">
        <v>553825</v>
      </c>
      <c r="I29" s="18" t="s">
        <v>63</v>
      </c>
      <c r="J29" s="19">
        <v>392439</v>
      </c>
      <c r="K29" s="20">
        <v>415011</v>
      </c>
      <c r="L29" s="3">
        <v>92.9</v>
      </c>
      <c r="M29" s="3">
        <v>7.1</v>
      </c>
      <c r="N29" s="20">
        <f>SUM(D29:F29)-H29</f>
      </c>
      <c r="O29" s="9">
        <v>4</v>
      </c>
    </row>
    <row x14ac:dyDescent="0.25" r="30" customHeight="1" ht="17.25">
      <c r="A30" s="9">
        <v>29</v>
      </c>
      <c r="B30" s="14" t="s">
        <v>64</v>
      </c>
      <c r="C30" s="9">
        <v>0</v>
      </c>
      <c r="D30" s="10">
        <f>(M30/100)*H30</f>
      </c>
      <c r="E30" s="9">
        <v>3</v>
      </c>
      <c r="F30" s="10">
        <f>(L30/100)*H30</f>
      </c>
      <c r="G30" s="9">
        <v>0</v>
      </c>
      <c r="H30" s="19">
        <v>534378</v>
      </c>
      <c r="I30" s="18" t="s">
        <v>64</v>
      </c>
      <c r="J30" s="19">
        <v>380565</v>
      </c>
      <c r="K30" s="20">
        <v>403968</v>
      </c>
      <c r="L30" s="3">
        <v>92.9</v>
      </c>
      <c r="M30" s="3">
        <v>7.1</v>
      </c>
      <c r="N30" s="20">
        <f>SUM(D30:F30)-H30</f>
      </c>
      <c r="O30" s="9">
        <v>4</v>
      </c>
    </row>
    <row x14ac:dyDescent="0.25" r="31" customHeight="1" ht="17.25">
      <c r="A31" s="9">
        <v>30</v>
      </c>
      <c r="B31" s="14" t="s">
        <v>65</v>
      </c>
      <c r="C31" s="9">
        <v>0</v>
      </c>
      <c r="D31" s="10">
        <f>(M31/100)*H31</f>
      </c>
      <c r="E31" s="9">
        <v>3</v>
      </c>
      <c r="F31" s="10">
        <f>(L31/100)*H31</f>
      </c>
      <c r="G31" s="9">
        <v>0</v>
      </c>
      <c r="H31" s="19">
        <v>514265</v>
      </c>
      <c r="I31" s="18" t="s">
        <v>65</v>
      </c>
      <c r="J31" s="19">
        <v>366136</v>
      </c>
      <c r="K31" s="20">
        <v>390065</v>
      </c>
      <c r="L31" s="3">
        <v>92.9</v>
      </c>
      <c r="M31" s="3">
        <v>7.1</v>
      </c>
      <c r="N31" s="20">
        <f>SUM(D31:F31)-H31</f>
      </c>
      <c r="O31" s="9">
        <v>4</v>
      </c>
    </row>
    <row x14ac:dyDescent="0.25" r="32" customHeight="1" ht="17.25">
      <c r="A32" s="9">
        <v>31</v>
      </c>
      <c r="B32" s="14" t="s">
        <v>66</v>
      </c>
      <c r="C32" s="9">
        <v>0</v>
      </c>
      <c r="D32" s="10">
        <f>(M32/100)*H32</f>
      </c>
      <c r="E32" s="9">
        <v>3</v>
      </c>
      <c r="F32" s="10">
        <f>(L32/100)*H32</f>
      </c>
      <c r="G32" s="9">
        <v>0</v>
      </c>
      <c r="H32" s="19">
        <v>493722</v>
      </c>
      <c r="I32" s="18" t="s">
        <v>66</v>
      </c>
      <c r="J32" s="19">
        <v>351004</v>
      </c>
      <c r="K32" s="20">
        <v>375193</v>
      </c>
      <c r="L32" s="3">
        <v>92.9</v>
      </c>
      <c r="M32" s="3">
        <v>7.1</v>
      </c>
      <c r="N32" s="20">
        <f>SUM(D32:F32)-H32</f>
      </c>
      <c r="O32" s="9">
        <v>4</v>
      </c>
    </row>
    <row x14ac:dyDescent="0.25" r="33" customHeight="1" ht="17.25">
      <c r="A33" s="9">
        <v>32</v>
      </c>
      <c r="B33" s="14" t="s">
        <v>67</v>
      </c>
      <c r="C33" s="9">
        <v>0</v>
      </c>
      <c r="D33" s="10">
        <f>(M33/100)*H33</f>
      </c>
      <c r="E33" s="9">
        <v>3</v>
      </c>
      <c r="F33" s="10">
        <f>(L33/100)*H33</f>
      </c>
      <c r="G33" s="9">
        <v>0</v>
      </c>
      <c r="H33" s="19">
        <v>473335</v>
      </c>
      <c r="I33" s="18" t="s">
        <v>67</v>
      </c>
      <c r="J33" s="19">
        <v>337393</v>
      </c>
      <c r="K33" s="20">
        <v>361956</v>
      </c>
      <c r="L33" s="3">
        <v>92.3</v>
      </c>
      <c r="M33" s="3">
        <v>7.7</v>
      </c>
      <c r="N33" s="20">
        <f>SUM(D33:F33)-H33</f>
      </c>
      <c r="O33" s="9">
        <v>5</v>
      </c>
    </row>
    <row x14ac:dyDescent="0.25" r="34" customHeight="1" ht="17.25">
      <c r="A34" s="9">
        <v>33</v>
      </c>
      <c r="B34" s="14" t="s">
        <v>68</v>
      </c>
      <c r="C34" s="9">
        <v>0</v>
      </c>
      <c r="D34" s="10">
        <f>(M34/100)*H34</f>
      </c>
      <c r="E34" s="9">
        <v>3</v>
      </c>
      <c r="F34" s="10">
        <f>(L34/100)*H34</f>
      </c>
      <c r="G34" s="9">
        <v>0</v>
      </c>
      <c r="H34" s="19">
        <v>453735</v>
      </c>
      <c r="I34" s="18" t="s">
        <v>68</v>
      </c>
      <c r="J34" s="19">
        <v>326161</v>
      </c>
      <c r="K34" s="20">
        <v>351775</v>
      </c>
      <c r="L34" s="3">
        <v>92.3</v>
      </c>
      <c r="M34" s="3">
        <v>7.7</v>
      </c>
      <c r="N34" s="20">
        <f>SUM(D34:F34)-H34</f>
      </c>
      <c r="O34" s="9">
        <v>5</v>
      </c>
    </row>
    <row x14ac:dyDescent="0.25" r="35" customHeight="1" ht="17.25">
      <c r="A35" s="9">
        <v>34</v>
      </c>
      <c r="B35" s="14" t="s">
        <v>69</v>
      </c>
      <c r="C35" s="9">
        <v>0</v>
      </c>
      <c r="D35" s="10">
        <f>(M35/100)*H35</f>
      </c>
      <c r="E35" s="9">
        <v>3</v>
      </c>
      <c r="F35" s="10">
        <f>(L35/100)*H35</f>
      </c>
      <c r="G35" s="9">
        <v>0</v>
      </c>
      <c r="H35" s="19">
        <v>435278</v>
      </c>
      <c r="I35" s="18" t="s">
        <v>69</v>
      </c>
      <c r="J35" s="19">
        <v>318277</v>
      </c>
      <c r="K35" s="20">
        <v>345598</v>
      </c>
      <c r="L35" s="3">
        <v>92.3</v>
      </c>
      <c r="M35" s="3">
        <v>7.7</v>
      </c>
      <c r="N35" s="20">
        <f>SUM(D35:F35)-H35</f>
      </c>
      <c r="O35" s="9">
        <v>5</v>
      </c>
    </row>
    <row x14ac:dyDescent="0.25" r="36" customHeight="1" ht="17.25">
      <c r="A36" s="9">
        <v>35</v>
      </c>
      <c r="B36" s="14" t="s">
        <v>70</v>
      </c>
      <c r="C36" s="9">
        <v>0</v>
      </c>
      <c r="D36" s="10">
        <f>(M36/100)*H36</f>
      </c>
      <c r="E36" s="9">
        <v>3</v>
      </c>
      <c r="F36" s="10">
        <f>(L36/100)*H36</f>
      </c>
      <c r="G36" s="9">
        <v>0</v>
      </c>
      <c r="H36" s="19">
        <v>417670</v>
      </c>
      <c r="I36" s="18" t="s">
        <v>70</v>
      </c>
      <c r="J36" s="19">
        <v>312710</v>
      </c>
      <c r="K36" s="20">
        <v>342036</v>
      </c>
      <c r="L36" s="3">
        <v>92.3</v>
      </c>
      <c r="M36" s="3">
        <v>7.7</v>
      </c>
      <c r="N36" s="20">
        <f>SUM(D36:F36)-H36</f>
      </c>
      <c r="O36" s="9">
        <v>5</v>
      </c>
    </row>
    <row x14ac:dyDescent="0.25" r="37" customHeight="1" ht="17.25">
      <c r="A37" s="9">
        <v>36</v>
      </c>
      <c r="B37" s="14" t="s">
        <v>71</v>
      </c>
      <c r="C37" s="9">
        <v>0</v>
      </c>
      <c r="D37" s="10">
        <f>(M37/100)*H37</f>
      </c>
      <c r="E37" s="9">
        <v>3</v>
      </c>
      <c r="F37" s="10">
        <f>(L37/100)*H37</f>
      </c>
      <c r="G37" s="9">
        <v>0</v>
      </c>
      <c r="H37" s="19">
        <v>400846</v>
      </c>
      <c r="I37" s="18" t="s">
        <v>71</v>
      </c>
      <c r="J37" s="19">
        <v>307842</v>
      </c>
      <c r="K37" s="20">
        <v>339157</v>
      </c>
      <c r="L37" s="3">
        <v>92.3</v>
      </c>
      <c r="M37" s="3">
        <v>7.7</v>
      </c>
      <c r="N37" s="20">
        <f>SUM(D37:F37)-H37</f>
      </c>
      <c r="O37" s="9">
        <v>5</v>
      </c>
    </row>
    <row x14ac:dyDescent="0.25" r="38" customHeight="1" ht="17.25">
      <c r="A38" s="9">
        <v>37</v>
      </c>
      <c r="B38" s="14" t="s">
        <v>72</v>
      </c>
      <c r="C38" s="9">
        <v>0</v>
      </c>
      <c r="D38" s="10">
        <f>(M38/100)*H38</f>
      </c>
      <c r="E38" s="9">
        <v>3</v>
      </c>
      <c r="F38" s="10">
        <f>(L38/100)*H38</f>
      </c>
      <c r="G38" s="9">
        <v>0</v>
      </c>
      <c r="H38" s="19">
        <v>384040</v>
      </c>
      <c r="I38" s="18" t="s">
        <v>72</v>
      </c>
      <c r="J38" s="19">
        <v>302373</v>
      </c>
      <c r="K38" s="20">
        <v>334992</v>
      </c>
      <c r="L38" s="4">
        <v>91</v>
      </c>
      <c r="M38" s="4">
        <v>9</v>
      </c>
      <c r="N38" s="20">
        <f>SUM(D38:F38)-H38</f>
      </c>
      <c r="O38" s="9">
        <v>6</v>
      </c>
    </row>
    <row x14ac:dyDescent="0.25" r="39" customHeight="1" ht="17.25">
      <c r="A39" s="9">
        <v>38</v>
      </c>
      <c r="B39" s="14" t="s">
        <v>73</v>
      </c>
      <c r="C39" s="9">
        <v>0</v>
      </c>
      <c r="D39" s="10">
        <f>(M39/100)*H39</f>
      </c>
      <c r="E39" s="9">
        <v>3</v>
      </c>
      <c r="F39" s="10">
        <f>(L39/100)*H39</f>
      </c>
      <c r="G39" s="9">
        <v>0</v>
      </c>
      <c r="H39" s="19">
        <v>366496</v>
      </c>
      <c r="I39" s="18" t="s">
        <v>73</v>
      </c>
      <c r="J39" s="19">
        <v>296389</v>
      </c>
      <c r="K39" s="20">
        <v>329032</v>
      </c>
      <c r="L39" s="4">
        <v>91</v>
      </c>
      <c r="M39" s="4">
        <v>9</v>
      </c>
      <c r="N39" s="20">
        <f>SUM(D39:F39)-H39</f>
      </c>
      <c r="O39" s="9">
        <v>6</v>
      </c>
    </row>
    <row x14ac:dyDescent="0.25" r="40" customHeight="1" ht="17.25">
      <c r="A40" s="9">
        <v>39</v>
      </c>
      <c r="B40" s="14" t="s">
        <v>74</v>
      </c>
      <c r="C40" s="9">
        <v>0</v>
      </c>
      <c r="D40" s="10">
        <f>(M40/100)*H40</f>
      </c>
      <c r="E40" s="9">
        <v>3</v>
      </c>
      <c r="F40" s="10">
        <f>(L40/100)*H40</f>
      </c>
      <c r="G40" s="9">
        <v>0</v>
      </c>
      <c r="H40" s="19">
        <v>347870</v>
      </c>
      <c r="I40" s="18" t="s">
        <v>74</v>
      </c>
      <c r="J40" s="19">
        <v>289132</v>
      </c>
      <c r="K40" s="20">
        <v>320429</v>
      </c>
      <c r="L40" s="4">
        <v>91</v>
      </c>
      <c r="M40" s="4">
        <v>9</v>
      </c>
      <c r="N40" s="20">
        <f>SUM(D40:F40)-H40</f>
      </c>
      <c r="O40" s="9">
        <v>6</v>
      </c>
    </row>
    <row x14ac:dyDescent="0.25" r="41" customHeight="1" ht="17.25">
      <c r="A41" s="9">
        <v>40</v>
      </c>
      <c r="B41" s="14" t="s">
        <v>75</v>
      </c>
      <c r="C41" s="9">
        <v>0</v>
      </c>
      <c r="D41" s="10">
        <f>(M41/100)*H41</f>
      </c>
      <c r="E41" s="9">
        <v>3</v>
      </c>
      <c r="F41" s="10">
        <f>(L41/100)*H41</f>
      </c>
      <c r="G41" s="9">
        <v>0</v>
      </c>
      <c r="H41" s="19">
        <v>329008</v>
      </c>
      <c r="I41" s="18" t="s">
        <v>75</v>
      </c>
      <c r="J41" s="19">
        <v>280740</v>
      </c>
      <c r="K41" s="20">
        <v>309860</v>
      </c>
      <c r="L41" s="4">
        <v>91</v>
      </c>
      <c r="M41" s="4">
        <v>9</v>
      </c>
      <c r="N41" s="20">
        <f>SUM(D41:F41)-H41</f>
      </c>
      <c r="O41" s="9">
        <v>6</v>
      </c>
    </row>
    <row x14ac:dyDescent="0.25" r="42" customHeight="1" ht="17.25">
      <c r="A42" s="9">
        <v>41</v>
      </c>
      <c r="B42" s="14" t="s">
        <v>76</v>
      </c>
      <c r="C42" s="9">
        <v>0</v>
      </c>
      <c r="D42" s="10">
        <f>(M42/100)*H42</f>
      </c>
      <c r="E42" s="9">
        <v>3</v>
      </c>
      <c r="F42" s="10">
        <f>(L42/100)*H42</f>
      </c>
      <c r="G42" s="9">
        <v>0</v>
      </c>
      <c r="H42" s="19">
        <v>309743</v>
      </c>
      <c r="I42" s="18" t="s">
        <v>76</v>
      </c>
      <c r="J42" s="19">
        <v>272042</v>
      </c>
      <c r="K42" s="20">
        <v>298807</v>
      </c>
      <c r="L42" s="4">
        <v>91</v>
      </c>
      <c r="M42" s="4">
        <v>9</v>
      </c>
      <c r="N42" s="20">
        <f>SUM(D42:F42)-H42</f>
      </c>
      <c r="O42" s="9">
        <v>6</v>
      </c>
    </row>
    <row x14ac:dyDescent="0.25" r="43" customHeight="1" ht="17.25">
      <c r="A43" s="9">
        <v>42</v>
      </c>
      <c r="B43" s="14" t="s">
        <v>77</v>
      </c>
      <c r="C43" s="9">
        <v>0</v>
      </c>
      <c r="D43" s="10">
        <f>(M43/100)*H43</f>
      </c>
      <c r="E43" s="9">
        <v>3</v>
      </c>
      <c r="F43" s="10">
        <f>(L43/100)*H43</f>
      </c>
      <c r="G43" s="9">
        <v>0</v>
      </c>
      <c r="H43" s="19">
        <v>292361</v>
      </c>
      <c r="I43" s="18" t="s">
        <v>77</v>
      </c>
      <c r="J43" s="19">
        <v>263140</v>
      </c>
      <c r="K43" s="20">
        <v>288069</v>
      </c>
      <c r="L43" s="3">
        <v>90.5</v>
      </c>
      <c r="M43" s="3">
        <v>9.5</v>
      </c>
      <c r="N43" s="20">
        <f>SUM(D43:F43)-H43</f>
      </c>
      <c r="O43" s="9">
        <v>7</v>
      </c>
    </row>
    <row x14ac:dyDescent="0.25" r="44" customHeight="1" ht="17.25">
      <c r="A44" s="9">
        <v>43</v>
      </c>
      <c r="B44" s="14" t="s">
        <v>78</v>
      </c>
      <c r="C44" s="9">
        <v>0</v>
      </c>
      <c r="D44" s="10">
        <f>(M44/100)*H44</f>
      </c>
      <c r="E44" s="9">
        <v>3</v>
      </c>
      <c r="F44" s="10">
        <f>(L44/100)*H44</f>
      </c>
      <c r="G44" s="9">
        <v>0</v>
      </c>
      <c r="H44" s="19">
        <v>279882</v>
      </c>
      <c r="I44" s="18" t="s">
        <v>78</v>
      </c>
      <c r="J44" s="19">
        <v>253246</v>
      </c>
      <c r="K44" s="20">
        <v>277133</v>
      </c>
      <c r="L44" s="3">
        <v>90.5</v>
      </c>
      <c r="M44" s="3">
        <v>9.5</v>
      </c>
      <c r="N44" s="20">
        <f>SUM(D44:F44)-H44</f>
      </c>
      <c r="O44" s="9">
        <v>7</v>
      </c>
    </row>
    <row x14ac:dyDescent="0.25" r="45" customHeight="1" ht="17.25">
      <c r="A45" s="9">
        <v>44</v>
      </c>
      <c r="B45" s="14" t="s">
        <v>79</v>
      </c>
      <c r="C45" s="9">
        <v>0</v>
      </c>
      <c r="D45" s="10">
        <f>(M45/100)*H45</f>
      </c>
      <c r="E45" s="9">
        <v>3</v>
      </c>
      <c r="F45" s="10">
        <f>(L45/100)*H45</f>
      </c>
      <c r="G45" s="9">
        <v>0</v>
      </c>
      <c r="H45" s="19">
        <v>273937</v>
      </c>
      <c r="I45" s="18" t="s">
        <v>79</v>
      </c>
      <c r="J45" s="19">
        <v>242433</v>
      </c>
      <c r="K45" s="20">
        <v>266222</v>
      </c>
      <c r="L45" s="3">
        <v>90.5</v>
      </c>
      <c r="M45" s="3">
        <v>9.5</v>
      </c>
      <c r="N45" s="20">
        <f>SUM(D45:F45)-H45</f>
      </c>
      <c r="O45" s="9">
        <v>7</v>
      </c>
    </row>
    <row x14ac:dyDescent="0.25" r="46" customHeight="1" ht="17.25">
      <c r="A46" s="9">
        <v>45</v>
      </c>
      <c r="B46" s="14" t="s">
        <v>80</v>
      </c>
      <c r="C46" s="9">
        <v>0</v>
      </c>
      <c r="D46" s="10">
        <f>(M46/100)*H46</f>
      </c>
      <c r="E46" s="9">
        <v>3</v>
      </c>
      <c r="F46" s="10">
        <f>(L46/100)*H46</f>
      </c>
      <c r="G46" s="9">
        <v>0</v>
      </c>
      <c r="H46" s="19">
        <v>272787</v>
      </c>
      <c r="I46" s="18" t="s">
        <v>80</v>
      </c>
      <c r="J46" s="19">
        <v>231089</v>
      </c>
      <c r="K46" s="20">
        <v>255355</v>
      </c>
      <c r="L46" s="3">
        <v>90.5</v>
      </c>
      <c r="M46" s="3">
        <v>9.5</v>
      </c>
      <c r="N46" s="20">
        <f>SUM(D46:F46)-H46</f>
      </c>
      <c r="O46" s="9">
        <v>7</v>
      </c>
    </row>
    <row x14ac:dyDescent="0.25" r="47" customHeight="1" ht="17.25">
      <c r="A47" s="9">
        <v>46</v>
      </c>
      <c r="B47" s="14" t="s">
        <v>81</v>
      </c>
      <c r="C47" s="9">
        <v>0</v>
      </c>
      <c r="D47" s="10">
        <f>(M47/100)*H47</f>
      </c>
      <c r="E47" s="9">
        <v>3</v>
      </c>
      <c r="F47" s="10">
        <f>(L47/100)*H47</f>
      </c>
      <c r="G47" s="9">
        <v>0</v>
      </c>
      <c r="H47" s="19">
        <v>274085</v>
      </c>
      <c r="I47" s="18" t="s">
        <v>81</v>
      </c>
      <c r="J47" s="19">
        <v>219561</v>
      </c>
      <c r="K47" s="20">
        <v>244397</v>
      </c>
      <c r="L47" s="3">
        <v>90.5</v>
      </c>
      <c r="M47" s="3">
        <v>9.5</v>
      </c>
      <c r="N47" s="20">
        <f>SUM(D47:F47)-H47</f>
      </c>
      <c r="O47" s="9">
        <v>7</v>
      </c>
    </row>
    <row x14ac:dyDescent="0.25" r="48" customHeight="1" ht="17.25">
      <c r="A48" s="9">
        <v>47</v>
      </c>
      <c r="B48" s="14" t="s">
        <v>82</v>
      </c>
      <c r="C48" s="9">
        <v>0</v>
      </c>
      <c r="D48" s="10">
        <f>(M48/100)*H48</f>
      </c>
      <c r="E48" s="9">
        <v>3</v>
      </c>
      <c r="F48" s="10">
        <f>(L48/100)*H48</f>
      </c>
      <c r="G48" s="9">
        <v>0</v>
      </c>
      <c r="H48" s="19">
        <v>274434</v>
      </c>
      <c r="I48" s="18" t="s">
        <v>82</v>
      </c>
      <c r="J48" s="19">
        <v>208392</v>
      </c>
      <c r="K48" s="20">
        <v>233379</v>
      </c>
      <c r="L48" s="3">
        <v>90.8</v>
      </c>
      <c r="M48" s="3">
        <v>9.2</v>
      </c>
      <c r="N48" s="20">
        <f>SUM(D48:F48)-H48</f>
      </c>
      <c r="O48" s="9">
        <v>8</v>
      </c>
    </row>
    <row x14ac:dyDescent="0.25" r="49" customHeight="1" ht="17.25">
      <c r="A49" s="9">
        <v>48</v>
      </c>
      <c r="B49" s="14" t="s">
        <v>83</v>
      </c>
      <c r="C49" s="9">
        <v>0</v>
      </c>
      <c r="D49" s="10">
        <f>(M49/100)*H49</f>
      </c>
      <c r="E49" s="9">
        <v>3</v>
      </c>
      <c r="F49" s="10">
        <f>(L49/100)*H49</f>
      </c>
      <c r="G49" s="9">
        <v>0</v>
      </c>
      <c r="H49" s="19">
        <v>271924</v>
      </c>
      <c r="I49" s="18" t="s">
        <v>83</v>
      </c>
      <c r="J49" s="19">
        <v>197996</v>
      </c>
      <c r="K49" s="20">
        <v>222529</v>
      </c>
      <c r="L49" s="3">
        <v>90.8</v>
      </c>
      <c r="M49" s="3">
        <v>9.2</v>
      </c>
      <c r="N49" s="20">
        <f>SUM(D49:F49)-H49</f>
      </c>
      <c r="O49" s="9">
        <v>8</v>
      </c>
    </row>
    <row x14ac:dyDescent="0.25" r="50" customHeight="1" ht="17.25">
      <c r="A50" s="9">
        <v>49</v>
      </c>
      <c r="B50" s="14" t="s">
        <v>84</v>
      </c>
      <c r="C50" s="9">
        <v>0</v>
      </c>
      <c r="D50" s="10">
        <f>(M50/100)*H50</f>
      </c>
      <c r="E50" s="9">
        <v>3</v>
      </c>
      <c r="F50" s="10">
        <f>(L50/100)*H50</f>
      </c>
      <c r="G50" s="9">
        <v>0</v>
      </c>
      <c r="H50" s="19">
        <v>264564</v>
      </c>
      <c r="I50" s="18" t="s">
        <v>84</v>
      </c>
      <c r="J50" s="19">
        <v>188618</v>
      </c>
      <c r="K50" s="20">
        <v>211955</v>
      </c>
      <c r="L50" s="3">
        <v>90.8</v>
      </c>
      <c r="M50" s="3">
        <v>9.2</v>
      </c>
      <c r="N50" s="20">
        <f>SUM(D50:F50)-H50</f>
      </c>
      <c r="O50" s="9">
        <v>8</v>
      </c>
    </row>
    <row x14ac:dyDescent="0.25" r="51" customHeight="1" ht="17.25">
      <c r="A51" s="9">
        <v>50</v>
      </c>
      <c r="B51" s="14" t="s">
        <v>85</v>
      </c>
      <c r="C51" s="9">
        <v>0</v>
      </c>
      <c r="D51" s="10">
        <f>(M51/100)*H51</f>
      </c>
      <c r="E51" s="9">
        <v>3</v>
      </c>
      <c r="F51" s="10">
        <f>(L51/100)*H51</f>
      </c>
      <c r="G51" s="9">
        <v>0</v>
      </c>
      <c r="H51" s="19">
        <v>253582</v>
      </c>
      <c r="I51" s="18" t="s">
        <v>85</v>
      </c>
      <c r="J51" s="19">
        <v>179999</v>
      </c>
      <c r="K51" s="20">
        <v>201680</v>
      </c>
      <c r="L51" s="3">
        <v>90.8</v>
      </c>
      <c r="M51" s="3">
        <v>9.2</v>
      </c>
      <c r="N51" s="20">
        <f>SUM(D51:F51)-H51</f>
      </c>
      <c r="O51" s="9">
        <v>8</v>
      </c>
    </row>
    <row x14ac:dyDescent="0.25" r="52" customHeight="1" ht="17.25">
      <c r="A52" s="9">
        <v>51</v>
      </c>
      <c r="B52" s="14" t="s">
        <v>86</v>
      </c>
      <c r="C52" s="9">
        <v>0</v>
      </c>
      <c r="D52" s="10">
        <f>(M52/100)*H52</f>
      </c>
      <c r="E52" s="9">
        <v>3</v>
      </c>
      <c r="F52" s="10">
        <f>(L52/100)*H52</f>
      </c>
      <c r="G52" s="9">
        <v>0</v>
      </c>
      <c r="H52" s="19">
        <v>241586</v>
      </c>
      <c r="I52" s="18" t="s">
        <v>86</v>
      </c>
      <c r="J52" s="19">
        <v>171875</v>
      </c>
      <c r="K52" s="20">
        <v>191894</v>
      </c>
      <c r="L52" s="3">
        <v>90.8</v>
      </c>
      <c r="M52" s="3">
        <v>9.2</v>
      </c>
      <c r="N52" s="20">
        <f>SUM(D52:F52)-H52</f>
      </c>
      <c r="O52" s="9">
        <v>8</v>
      </c>
    </row>
    <row x14ac:dyDescent="0.25" r="53" customHeight="1" ht="17.25">
      <c r="A53" s="9">
        <v>52</v>
      </c>
      <c r="B53" s="14" t="s">
        <v>87</v>
      </c>
      <c r="C53" s="9">
        <v>0</v>
      </c>
      <c r="D53" s="10">
        <f>(M53/100)*H53</f>
      </c>
      <c r="E53" s="9">
        <v>3</v>
      </c>
      <c r="F53" s="10">
        <f>(L53/100)*H53</f>
      </c>
      <c r="G53" s="9">
        <v>0</v>
      </c>
      <c r="H53" s="19">
        <v>230870</v>
      </c>
      <c r="I53" s="18" t="s">
        <v>87</v>
      </c>
      <c r="J53" s="19">
        <v>163684</v>
      </c>
      <c r="K53" s="20">
        <v>182391</v>
      </c>
      <c r="L53" s="3">
        <v>89.2</v>
      </c>
      <c r="M53" s="3">
        <v>10.8</v>
      </c>
      <c r="N53" s="20">
        <f>SUM(D53:F53)-H53</f>
      </c>
      <c r="O53" s="9">
        <v>9</v>
      </c>
    </row>
    <row x14ac:dyDescent="0.25" r="54" customHeight="1" ht="17.25">
      <c r="A54" s="9">
        <v>53</v>
      </c>
      <c r="B54" s="14" t="s">
        <v>88</v>
      </c>
      <c r="C54" s="9">
        <v>0</v>
      </c>
      <c r="D54" s="10">
        <f>(M54/100)*H54</f>
      </c>
      <c r="E54" s="9">
        <v>3</v>
      </c>
      <c r="F54" s="10">
        <f>(L54/100)*H54</f>
      </c>
      <c r="G54" s="9">
        <v>0</v>
      </c>
      <c r="H54" s="19">
        <v>221780</v>
      </c>
      <c r="I54" s="18" t="s">
        <v>88</v>
      </c>
      <c r="J54" s="19">
        <v>155019</v>
      </c>
      <c r="K54" s="20">
        <v>172819</v>
      </c>
      <c r="L54" s="3">
        <v>89.2</v>
      </c>
      <c r="M54" s="3">
        <v>10.8</v>
      </c>
      <c r="N54" s="20">
        <f>SUM(D54:F54)-H54</f>
      </c>
      <c r="O54" s="9">
        <v>9</v>
      </c>
    </row>
    <row x14ac:dyDescent="0.25" r="55" customHeight="1" ht="17.25">
      <c r="A55" s="9">
        <v>54</v>
      </c>
      <c r="B55" s="14" t="s">
        <v>89</v>
      </c>
      <c r="C55" s="9">
        <v>0</v>
      </c>
      <c r="D55" s="10">
        <f>(M55/100)*H55</f>
      </c>
      <c r="E55" s="9">
        <v>3</v>
      </c>
      <c r="F55" s="10">
        <f>(L55/100)*H55</f>
      </c>
      <c r="G55" s="9">
        <v>0</v>
      </c>
      <c r="H55" s="19">
        <v>215210</v>
      </c>
      <c r="I55" s="18" t="s">
        <v>89</v>
      </c>
      <c r="J55" s="19">
        <v>145635</v>
      </c>
      <c r="K55" s="20">
        <v>163038</v>
      </c>
      <c r="L55" s="3">
        <v>89.2</v>
      </c>
      <c r="M55" s="3">
        <v>10.8</v>
      </c>
      <c r="N55" s="20">
        <f>SUM(D55:F55)-H55</f>
      </c>
      <c r="O55" s="9">
        <v>9</v>
      </c>
    </row>
    <row x14ac:dyDescent="0.25" r="56" customHeight="1" ht="17.25">
      <c r="A56" s="9">
        <v>55</v>
      </c>
      <c r="B56" s="14" t="s">
        <v>90</v>
      </c>
      <c r="C56" s="9">
        <v>0</v>
      </c>
      <c r="D56" s="10">
        <f>(M56/100)*H56</f>
      </c>
      <c r="E56" s="9">
        <v>3</v>
      </c>
      <c r="F56" s="10">
        <f>(L56/100)*H56</f>
      </c>
      <c r="G56" s="9">
        <v>0</v>
      </c>
      <c r="H56" s="19">
        <v>210518</v>
      </c>
      <c r="I56" s="18" t="s">
        <v>90</v>
      </c>
      <c r="J56" s="19">
        <v>135921</v>
      </c>
      <c r="K56" s="20">
        <v>153353</v>
      </c>
      <c r="L56" s="3">
        <v>89.2</v>
      </c>
      <c r="M56" s="3">
        <v>10.8</v>
      </c>
      <c r="N56" s="20">
        <f>SUM(D56:F56)-H56</f>
      </c>
      <c r="O56" s="9">
        <v>9</v>
      </c>
    </row>
    <row x14ac:dyDescent="0.25" r="57" customHeight="1" ht="17.25">
      <c r="A57" s="9">
        <v>56</v>
      </c>
      <c r="B57" s="14" t="s">
        <v>91</v>
      </c>
      <c r="C57" s="9">
        <v>0</v>
      </c>
      <c r="D57" s="10">
        <f>(M57/100)*H57</f>
      </c>
      <c r="E57" s="9">
        <v>3</v>
      </c>
      <c r="F57" s="10">
        <f>(L57/100)*H57</f>
      </c>
      <c r="G57" s="9">
        <v>0</v>
      </c>
      <c r="H57" s="19">
        <v>206822</v>
      </c>
      <c r="I57" s="18" t="s">
        <v>91</v>
      </c>
      <c r="J57" s="19">
        <v>126022</v>
      </c>
      <c r="K57" s="20">
        <v>143480</v>
      </c>
      <c r="L57" s="3">
        <v>89.2</v>
      </c>
      <c r="M57" s="3">
        <v>10.8</v>
      </c>
      <c r="N57" s="20">
        <f>SUM(D57:F57)-H57</f>
      </c>
      <c r="O57" s="9">
        <v>9</v>
      </c>
    </row>
    <row x14ac:dyDescent="0.25" r="58" customHeight="1" ht="17.25">
      <c r="A58" s="9">
        <v>57</v>
      </c>
      <c r="B58" s="14" t="s">
        <v>92</v>
      </c>
      <c r="C58" s="9">
        <v>0</v>
      </c>
      <c r="D58" s="10">
        <f>(M58/100)*H58</f>
      </c>
      <c r="E58" s="9">
        <v>3</v>
      </c>
      <c r="F58" s="10">
        <f>(L58/100)*H58</f>
      </c>
      <c r="G58" s="9">
        <v>0</v>
      </c>
      <c r="H58" s="19">
        <v>202403</v>
      </c>
      <c r="I58" s="18" t="s">
        <v>92</v>
      </c>
      <c r="J58" s="19">
        <v>116903</v>
      </c>
      <c r="K58" s="20">
        <v>134499</v>
      </c>
      <c r="L58" s="3">
        <v>89.2</v>
      </c>
      <c r="M58" s="3">
        <v>10.8</v>
      </c>
      <c r="N58" s="20">
        <f>SUM(D58:F58)-H58</f>
      </c>
      <c r="O58" s="9">
        <v>10</v>
      </c>
    </row>
    <row x14ac:dyDescent="0.25" r="59" customHeight="1" ht="17.25">
      <c r="A59" s="9">
        <v>58</v>
      </c>
      <c r="B59" s="14" t="s">
        <v>93</v>
      </c>
      <c r="C59" s="9">
        <v>0</v>
      </c>
      <c r="D59" s="10">
        <f>(M59/100)*H59</f>
      </c>
      <c r="E59" s="9">
        <v>3</v>
      </c>
      <c r="F59" s="10">
        <f>(L59/100)*H59</f>
      </c>
      <c r="G59" s="9">
        <v>0</v>
      </c>
      <c r="H59" s="19">
        <v>196094</v>
      </c>
      <c r="I59" s="18" t="s">
        <v>93</v>
      </c>
      <c r="J59" s="19">
        <v>109625</v>
      </c>
      <c r="K59" s="20">
        <v>127989</v>
      </c>
      <c r="L59" s="3">
        <v>89.2</v>
      </c>
      <c r="M59" s="3">
        <v>10.8</v>
      </c>
      <c r="N59" s="20">
        <f>SUM(D59:F59)-H59</f>
      </c>
      <c r="O59" s="9">
        <v>10</v>
      </c>
    </row>
    <row x14ac:dyDescent="0.25" r="60" customHeight="1" ht="17.25">
      <c r="A60" s="9">
        <v>59</v>
      </c>
      <c r="B60" s="14" t="s">
        <v>94</v>
      </c>
      <c r="C60" s="9">
        <v>0</v>
      </c>
      <c r="D60" s="10">
        <f>(M60/100)*H60</f>
      </c>
      <c r="E60" s="9">
        <v>3</v>
      </c>
      <c r="F60" s="10">
        <f>(L60/100)*H60</f>
      </c>
      <c r="G60" s="9">
        <v>0</v>
      </c>
      <c r="H60" s="19">
        <v>186720</v>
      </c>
      <c r="I60" s="18" t="s">
        <v>94</v>
      </c>
      <c r="J60" s="19">
        <v>104767</v>
      </c>
      <c r="K60" s="20">
        <v>124746</v>
      </c>
      <c r="L60" s="3">
        <v>89.2</v>
      </c>
      <c r="M60" s="3">
        <v>10.8</v>
      </c>
      <c r="N60" s="20">
        <f>SUM(D60:F60)-H60</f>
      </c>
      <c r="O60" s="9">
        <v>10</v>
      </c>
    </row>
    <row x14ac:dyDescent="0.25" r="61" customHeight="1" ht="17.25">
      <c r="A61" s="9">
        <v>60</v>
      </c>
      <c r="B61" s="14" t="s">
        <v>95</v>
      </c>
      <c r="C61" s="9">
        <v>0</v>
      </c>
      <c r="D61" s="10">
        <f>(M61/100)*H61</f>
      </c>
      <c r="E61" s="9">
        <v>3</v>
      </c>
      <c r="F61" s="10">
        <f>(L61/100)*H61</f>
      </c>
      <c r="G61" s="9">
        <v>0</v>
      </c>
      <c r="H61" s="19">
        <v>174997</v>
      </c>
      <c r="I61" s="18" t="s">
        <v>95</v>
      </c>
      <c r="J61" s="19">
        <v>101665</v>
      </c>
      <c r="K61" s="20">
        <v>123891</v>
      </c>
      <c r="L61" s="3">
        <v>89.2</v>
      </c>
      <c r="M61" s="3">
        <v>10.8</v>
      </c>
      <c r="N61" s="20">
        <f>SUM(D61:F61)-H61</f>
      </c>
      <c r="O61" s="9">
        <v>10</v>
      </c>
    </row>
    <row x14ac:dyDescent="0.25" r="62" customHeight="1" ht="17.25">
      <c r="A62" s="9">
        <v>61</v>
      </c>
      <c r="B62" s="14" t="s">
        <v>96</v>
      </c>
      <c r="C62" s="9">
        <v>0</v>
      </c>
      <c r="D62" s="10">
        <f>(M62/100)*H62</f>
      </c>
      <c r="E62" s="9">
        <v>3</v>
      </c>
      <c r="F62" s="10">
        <f>(L62/100)*H62</f>
      </c>
      <c r="G62" s="9">
        <v>0</v>
      </c>
      <c r="H62" s="19">
        <v>161688</v>
      </c>
      <c r="I62" s="18" t="s">
        <v>96</v>
      </c>
      <c r="J62" s="19">
        <v>99465</v>
      </c>
      <c r="K62" s="20">
        <v>124199</v>
      </c>
      <c r="L62" s="3">
        <v>89.2</v>
      </c>
      <c r="M62" s="3">
        <v>10.8</v>
      </c>
      <c r="N62" s="20">
        <f>SUM(D62:F62)-H62</f>
      </c>
      <c r="O62" s="9">
        <v>10</v>
      </c>
    </row>
    <row x14ac:dyDescent="0.25" r="63" customHeight="1" ht="17.25">
      <c r="A63" s="9">
        <v>62</v>
      </c>
      <c r="B63" s="14" t="s">
        <v>97</v>
      </c>
      <c r="C63" s="9">
        <v>0</v>
      </c>
      <c r="D63" s="10">
        <f>(M63/100)*H63</f>
      </c>
      <c r="E63" s="9">
        <v>3</v>
      </c>
      <c r="F63" s="10">
        <f>(L63/100)*H63</f>
      </c>
      <c r="G63" s="9">
        <v>0</v>
      </c>
      <c r="H63" s="19">
        <v>1315126</v>
      </c>
      <c r="I63" s="18" t="s">
        <v>97</v>
      </c>
      <c r="J63" s="9">
        <v>755015</v>
      </c>
      <c r="K63" s="10">
        <v>1039448.2000000001</v>
      </c>
      <c r="L63" s="3">
        <v>89.2</v>
      </c>
      <c r="M63" s="3">
        <v>10.8</v>
      </c>
      <c r="N63" s="20">
        <f>SUM(D63:F63)-H63</f>
      </c>
      <c r="O63" s="9">
        <v>1</v>
      </c>
    </row>
    <row x14ac:dyDescent="0.25" r="64" customHeight="1" ht="17.25">
      <c r="A64" s="9">
        <v>63</v>
      </c>
      <c r="B64" s="14" t="s">
        <v>98</v>
      </c>
      <c r="C64" s="9">
        <v>0</v>
      </c>
      <c r="D64" s="10">
        <f>(M64/100)*H64</f>
      </c>
      <c r="E64" s="9">
        <v>3</v>
      </c>
      <c r="F64" s="10">
        <f>(L64/100)*H64</f>
      </c>
      <c r="G64" s="9">
        <v>0</v>
      </c>
      <c r="H64" s="19">
        <v>550746</v>
      </c>
      <c r="I64" s="14" t="s">
        <v>98</v>
      </c>
      <c r="J64" s="9">
        <v>515138</v>
      </c>
      <c r="K64" s="10">
        <v>819431.9400000001</v>
      </c>
      <c r="L64" s="3">
        <v>89.2</v>
      </c>
      <c r="M64" s="3">
        <v>10.8</v>
      </c>
      <c r="N64" s="20">
        <f>SUM(D64:F64)-H64</f>
      </c>
      <c r="O64" s="9">
        <v>11</v>
      </c>
    </row>
    <row x14ac:dyDescent="0.25" r="65" customHeight="1" ht="17.25">
      <c r="A65" s="22"/>
      <c r="B65" s="14"/>
      <c r="C65" s="22"/>
      <c r="D65" s="23"/>
      <c r="E65" s="22"/>
      <c r="F65" s="23"/>
      <c r="G65" s="22"/>
      <c r="H65" s="24"/>
      <c r="I65" s="18"/>
      <c r="J65" s="22"/>
      <c r="K65" s="23"/>
      <c r="L65" s="2"/>
      <c r="M65" s="2"/>
      <c r="N65" s="24"/>
      <c r="O65" s="22"/>
    </row>
    <row x14ac:dyDescent="0.25" r="66" customHeight="1" ht="17.25">
      <c r="A66" s="22"/>
      <c r="B66" s="14"/>
      <c r="C66" s="22"/>
      <c r="D66" s="23"/>
      <c r="E66" s="22"/>
      <c r="F66" s="23"/>
      <c r="G66" s="22"/>
      <c r="H66" s="24"/>
      <c r="I66" s="25"/>
      <c r="J66" s="22"/>
      <c r="K66" s="23"/>
      <c r="L66" s="2"/>
      <c r="M66" s="2"/>
      <c r="N66" s="24"/>
      <c r="O66" s="22"/>
    </row>
    <row x14ac:dyDescent="0.25" r="67" customHeight="1" ht="17.25">
      <c r="A67" s="22"/>
      <c r="B67" s="14"/>
      <c r="C67" s="22"/>
      <c r="D67" s="23"/>
      <c r="E67" s="22"/>
      <c r="F67" s="23"/>
      <c r="G67" s="22"/>
      <c r="H67" s="24"/>
      <c r="I67" s="18"/>
      <c r="J67" s="22"/>
      <c r="K67" s="23"/>
      <c r="L67" s="2"/>
      <c r="M67" s="2"/>
      <c r="N67" s="24"/>
      <c r="O6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9"/>
  <sheetViews>
    <sheetView workbookViewId="0"/>
  </sheetViews>
  <sheetFormatPr defaultRowHeight="15" x14ac:dyDescent="0.25"/>
  <cols>
    <col min="1" max="1" style="11" width="12.43357142857143" customWidth="1" bestFit="1"/>
    <col min="2" max="2" style="11" width="12.43357142857143" customWidth="1" bestFit="1"/>
    <col min="3" max="3" style="6" width="12.43357142857143" customWidth="1" bestFit="1"/>
    <col min="4" max="4" style="11" width="12.43357142857143" customWidth="1" bestFit="1"/>
    <col min="5" max="5" style="6" width="12.43357142857143" customWidth="1" bestFit="1"/>
    <col min="6" max="6" style="11" width="12.43357142857143" customWidth="1" bestFit="1"/>
  </cols>
  <sheetData>
    <row x14ac:dyDescent="0.25" r="1" customHeight="1" ht="17.25">
      <c r="A1" s="7" t="s">
        <v>14</v>
      </c>
      <c r="B1" s="12" t="s">
        <v>15</v>
      </c>
      <c r="C1" s="13" t="s">
        <v>16</v>
      </c>
      <c r="D1" s="12" t="s">
        <v>17</v>
      </c>
      <c r="E1" s="13" t="s">
        <v>18</v>
      </c>
      <c r="F1" s="12" t="s">
        <v>19</v>
      </c>
    </row>
    <row x14ac:dyDescent="0.25" r="2" customHeight="1" ht="17.25">
      <c r="A2" s="9">
        <v>1</v>
      </c>
      <c r="B2" s="9">
        <v>0</v>
      </c>
      <c r="C2" s="10">
        <v>61140.011249999996</v>
      </c>
      <c r="D2" s="9">
        <v>10</v>
      </c>
      <c r="E2" s="10">
        <v>18781.572083333333</v>
      </c>
      <c r="F2" s="9">
        <v>0</v>
      </c>
    </row>
    <row x14ac:dyDescent="0.25" r="3" customHeight="1" ht="17.25">
      <c r="A3" s="9">
        <v>2</v>
      </c>
      <c r="B3" s="9">
        <v>0</v>
      </c>
      <c r="C3" s="10">
        <v>61140.011249999996</v>
      </c>
      <c r="D3" s="9">
        <v>10</v>
      </c>
      <c r="E3" s="10">
        <v>18781.572083333333</v>
      </c>
      <c r="F3" s="9">
        <v>0</v>
      </c>
    </row>
    <row x14ac:dyDescent="0.25" r="4" customHeight="1" ht="17.25">
      <c r="A4" s="9">
        <v>3</v>
      </c>
      <c r="B4" s="9">
        <v>0</v>
      </c>
      <c r="C4" s="10">
        <v>61140.011249999996</v>
      </c>
      <c r="D4" s="9">
        <v>10</v>
      </c>
      <c r="E4" s="10">
        <v>18781.572083333333</v>
      </c>
      <c r="F4" s="9">
        <v>0</v>
      </c>
    </row>
    <row x14ac:dyDescent="0.25" r="5" customHeight="1" ht="17.25">
      <c r="A5" s="9">
        <v>4</v>
      </c>
      <c r="B5" s="9">
        <v>0</v>
      </c>
      <c r="C5" s="10">
        <v>61140.011249999996</v>
      </c>
      <c r="D5" s="9">
        <v>10</v>
      </c>
      <c r="E5" s="10">
        <v>18781.572083333333</v>
      </c>
      <c r="F5" s="9">
        <v>0</v>
      </c>
    </row>
    <row x14ac:dyDescent="0.25" r="6" customHeight="1" ht="17.25">
      <c r="A6" s="9">
        <v>5</v>
      </c>
      <c r="B6" s="9">
        <v>0</v>
      </c>
      <c r="C6" s="10">
        <v>61140.011249999996</v>
      </c>
      <c r="D6" s="9">
        <v>10</v>
      </c>
      <c r="E6" s="10">
        <v>18781.572083333333</v>
      </c>
      <c r="F6" s="9">
        <v>0</v>
      </c>
    </row>
    <row x14ac:dyDescent="0.25" r="7" customHeight="1" ht="17.25">
      <c r="A7" s="9">
        <v>6</v>
      </c>
      <c r="B7" s="9">
        <v>0</v>
      </c>
      <c r="C7" s="10">
        <v>61140.011249999996</v>
      </c>
      <c r="D7" s="9">
        <v>10</v>
      </c>
      <c r="E7" s="10">
        <v>18781.572083333333</v>
      </c>
      <c r="F7" s="9">
        <v>0</v>
      </c>
    </row>
    <row x14ac:dyDescent="0.25" r="8" customHeight="1" ht="17.25">
      <c r="A8" s="9">
        <v>7</v>
      </c>
      <c r="B8" s="9">
        <v>0</v>
      </c>
      <c r="C8" s="10">
        <v>61140.011249999996</v>
      </c>
      <c r="D8" s="9">
        <v>10</v>
      </c>
      <c r="E8" s="10">
        <v>18781.572083333333</v>
      </c>
      <c r="F8" s="9">
        <v>0</v>
      </c>
    </row>
    <row x14ac:dyDescent="0.25" r="9" customHeight="1" ht="17.25">
      <c r="A9" s="9">
        <v>8</v>
      </c>
      <c r="B9" s="9">
        <v>0</v>
      </c>
      <c r="C9" s="10">
        <v>61140.011249999996</v>
      </c>
      <c r="D9" s="9">
        <v>10</v>
      </c>
      <c r="E9" s="10">
        <v>18781.572083333333</v>
      </c>
      <c r="F9" s="9">
        <v>0</v>
      </c>
    </row>
    <row x14ac:dyDescent="0.25" r="10" customHeight="1" ht="17.25">
      <c r="A10" s="9">
        <v>9</v>
      </c>
      <c r="B10" s="9">
        <v>0</v>
      </c>
      <c r="C10" s="10">
        <v>61140.011249999996</v>
      </c>
      <c r="D10" s="9">
        <v>10</v>
      </c>
      <c r="E10" s="10">
        <v>18781.572083333333</v>
      </c>
      <c r="F10" s="9">
        <v>0</v>
      </c>
    </row>
    <row x14ac:dyDescent="0.25" r="11" customHeight="1" ht="17.25">
      <c r="A11" s="9">
        <v>10</v>
      </c>
      <c r="B11" s="9">
        <v>0</v>
      </c>
      <c r="C11" s="10">
        <v>61140.011249999996</v>
      </c>
      <c r="D11" s="9">
        <v>10</v>
      </c>
      <c r="E11" s="10">
        <v>18781.572083333333</v>
      </c>
      <c r="F11" s="9">
        <v>0</v>
      </c>
    </row>
    <row x14ac:dyDescent="0.25" r="12" customHeight="1" ht="17.25">
      <c r="A12" s="9">
        <v>11</v>
      </c>
      <c r="B12" s="9">
        <v>0</v>
      </c>
      <c r="C12" s="10">
        <v>61140.011249999996</v>
      </c>
      <c r="D12" s="9">
        <v>10</v>
      </c>
      <c r="E12" s="10">
        <v>18781.572083333333</v>
      </c>
      <c r="F12" s="9">
        <v>0</v>
      </c>
    </row>
    <row x14ac:dyDescent="0.25" r="13" customHeight="1" ht="17.25">
      <c r="A13" s="9">
        <v>12</v>
      </c>
      <c r="B13" s="9">
        <v>0</v>
      </c>
      <c r="C13" s="10">
        <v>61140.011249999996</v>
      </c>
      <c r="D13" s="9">
        <v>10</v>
      </c>
      <c r="E13" s="10">
        <v>18781.572083333333</v>
      </c>
      <c r="F13" s="9">
        <v>0</v>
      </c>
    </row>
    <row x14ac:dyDescent="0.25" r="14" customHeight="1" ht="17.25">
      <c r="A14" s="9">
        <v>13</v>
      </c>
      <c r="B14" s="9">
        <v>0</v>
      </c>
      <c r="C14" s="10">
        <v>58595.87625</v>
      </c>
      <c r="D14" s="9">
        <v>10</v>
      </c>
      <c r="E14" s="10">
        <v>18000.040416666667</v>
      </c>
      <c r="F14" s="9">
        <v>0</v>
      </c>
    </row>
    <row x14ac:dyDescent="0.25" r="15" customHeight="1" ht="17.25">
      <c r="A15" s="9">
        <v>14</v>
      </c>
      <c r="B15" s="9">
        <v>0</v>
      </c>
      <c r="C15" s="10">
        <v>58595.87625</v>
      </c>
      <c r="D15" s="9">
        <v>10</v>
      </c>
      <c r="E15" s="10">
        <v>18000.040416666667</v>
      </c>
      <c r="F15" s="9">
        <v>0</v>
      </c>
    </row>
    <row x14ac:dyDescent="0.25" r="16" customHeight="1" ht="17.25">
      <c r="A16" s="9">
        <v>15</v>
      </c>
      <c r="B16" s="9">
        <v>0</v>
      </c>
      <c r="C16" s="10">
        <v>58595.87625</v>
      </c>
      <c r="D16" s="9">
        <v>10</v>
      </c>
      <c r="E16" s="10">
        <v>18000.040416666667</v>
      </c>
      <c r="F16" s="9">
        <v>0</v>
      </c>
    </row>
    <row x14ac:dyDescent="0.25" r="17" customHeight="1" ht="17.25">
      <c r="A17" s="9">
        <v>16</v>
      </c>
      <c r="B17" s="9">
        <v>0</v>
      </c>
      <c r="C17" s="10">
        <v>58595.87625</v>
      </c>
      <c r="D17" s="9">
        <v>10</v>
      </c>
      <c r="E17" s="10">
        <v>18000.040416666667</v>
      </c>
      <c r="F17" s="9">
        <v>0</v>
      </c>
    </row>
    <row x14ac:dyDescent="0.25" r="18" customHeight="1" ht="17.25">
      <c r="A18" s="9">
        <v>17</v>
      </c>
      <c r="B18" s="9">
        <v>0</v>
      </c>
      <c r="C18" s="10">
        <v>58595.87625</v>
      </c>
      <c r="D18" s="9">
        <v>10</v>
      </c>
      <c r="E18" s="10">
        <v>18000.040416666667</v>
      </c>
      <c r="F18" s="9">
        <v>0</v>
      </c>
    </row>
    <row x14ac:dyDescent="0.25" r="19" customHeight="1" ht="17.25">
      <c r="A19" s="9">
        <v>18</v>
      </c>
      <c r="B19" s="9">
        <v>0</v>
      </c>
      <c r="C19" s="10">
        <v>58595.87625</v>
      </c>
      <c r="D19" s="9">
        <v>10</v>
      </c>
      <c r="E19" s="10">
        <v>18000.040416666667</v>
      </c>
      <c r="F19" s="9">
        <v>0</v>
      </c>
    </row>
    <row x14ac:dyDescent="0.25" r="20" customHeight="1" ht="17.25">
      <c r="A20" s="9">
        <v>19</v>
      </c>
      <c r="B20" s="9">
        <v>0</v>
      </c>
      <c r="C20" s="10">
        <v>58595.87625</v>
      </c>
      <c r="D20" s="9">
        <v>10</v>
      </c>
      <c r="E20" s="10">
        <v>18000.040416666667</v>
      </c>
      <c r="F20" s="9">
        <v>0</v>
      </c>
    </row>
    <row x14ac:dyDescent="0.25" r="21" customHeight="1" ht="17.25">
      <c r="A21" s="9">
        <v>20</v>
      </c>
      <c r="B21" s="9">
        <v>0</v>
      </c>
      <c r="C21" s="10">
        <v>58595.87625</v>
      </c>
      <c r="D21" s="9">
        <v>10</v>
      </c>
      <c r="E21" s="10">
        <v>18000.040416666667</v>
      </c>
      <c r="F21" s="9">
        <v>0</v>
      </c>
    </row>
    <row x14ac:dyDescent="0.25" r="22" customHeight="1" ht="17.25">
      <c r="A22" s="9">
        <v>21</v>
      </c>
      <c r="B22" s="9">
        <v>0</v>
      </c>
      <c r="C22" s="10">
        <v>58595.87625</v>
      </c>
      <c r="D22" s="9">
        <v>10</v>
      </c>
      <c r="E22" s="10">
        <v>18000.040416666667</v>
      </c>
      <c r="F22" s="9">
        <v>0</v>
      </c>
    </row>
    <row x14ac:dyDescent="0.25" r="23" customHeight="1" ht="17.25">
      <c r="A23" s="9">
        <v>22</v>
      </c>
      <c r="B23" s="9">
        <v>0</v>
      </c>
      <c r="C23" s="10">
        <v>58595.87625</v>
      </c>
      <c r="D23" s="9">
        <v>10</v>
      </c>
      <c r="E23" s="10">
        <v>18000.040416666667</v>
      </c>
      <c r="F23" s="9">
        <v>0</v>
      </c>
    </row>
    <row x14ac:dyDescent="0.25" r="24" customHeight="1" ht="17.25">
      <c r="A24" s="9">
        <v>23</v>
      </c>
      <c r="B24" s="9">
        <v>0</v>
      </c>
      <c r="C24" s="10">
        <v>58595.87625</v>
      </c>
      <c r="D24" s="9">
        <v>10</v>
      </c>
      <c r="E24" s="10">
        <v>18000.040416666667</v>
      </c>
      <c r="F24" s="9">
        <v>0</v>
      </c>
    </row>
    <row x14ac:dyDescent="0.25" r="25" customHeight="1" ht="17.25">
      <c r="A25" s="9">
        <v>24</v>
      </c>
      <c r="B25" s="9">
        <v>0</v>
      </c>
      <c r="C25" s="10">
        <v>58595.87625</v>
      </c>
      <c r="D25" s="9">
        <v>10</v>
      </c>
      <c r="E25" s="10">
        <v>18000.040416666667</v>
      </c>
      <c r="F25" s="9">
        <v>0</v>
      </c>
    </row>
    <row x14ac:dyDescent="0.25" r="26" customHeight="1" ht="17.25">
      <c r="A26" s="9">
        <v>25</v>
      </c>
      <c r="B26" s="9">
        <v>0</v>
      </c>
      <c r="C26" s="10">
        <v>59374.77375</v>
      </c>
      <c r="D26" s="9">
        <v>10</v>
      </c>
      <c r="E26" s="10">
        <v>18239.309583333332</v>
      </c>
      <c r="F26" s="9">
        <v>0</v>
      </c>
    </row>
    <row x14ac:dyDescent="0.25" r="27" customHeight="1" ht="17.25">
      <c r="A27" s="9">
        <v>26</v>
      </c>
      <c r="B27" s="9">
        <v>0</v>
      </c>
      <c r="C27" s="10">
        <v>59374.77375</v>
      </c>
      <c r="D27" s="9">
        <v>10</v>
      </c>
      <c r="E27" s="10">
        <v>18239.309583333332</v>
      </c>
      <c r="F27" s="9">
        <v>0</v>
      </c>
    </row>
    <row x14ac:dyDescent="0.25" r="28" customHeight="1" ht="17.25">
      <c r="A28" s="9">
        <v>27</v>
      </c>
      <c r="B28" s="9">
        <v>0</v>
      </c>
      <c r="C28" s="10">
        <v>59374.77375</v>
      </c>
      <c r="D28" s="9">
        <v>10</v>
      </c>
      <c r="E28" s="10">
        <v>18239.309583333332</v>
      </c>
      <c r="F28" s="9">
        <v>0</v>
      </c>
    </row>
    <row x14ac:dyDescent="0.25" r="29" customHeight="1" ht="17.25">
      <c r="A29" s="9">
        <v>28</v>
      </c>
      <c r="B29" s="9">
        <v>0</v>
      </c>
      <c r="C29" s="10">
        <v>59374.77375</v>
      </c>
      <c r="D29" s="9">
        <v>10</v>
      </c>
      <c r="E29" s="10">
        <v>18239.309583333332</v>
      </c>
      <c r="F29" s="9">
        <v>0</v>
      </c>
    </row>
    <row x14ac:dyDescent="0.25" r="30" customHeight="1" ht="17.25">
      <c r="A30" s="9">
        <v>29</v>
      </c>
      <c r="B30" s="9">
        <v>0</v>
      </c>
      <c r="C30" s="10">
        <v>59374.77375</v>
      </c>
      <c r="D30" s="9">
        <v>10</v>
      </c>
      <c r="E30" s="10">
        <v>18239.309583333332</v>
      </c>
      <c r="F30" s="9">
        <v>0</v>
      </c>
    </row>
    <row x14ac:dyDescent="0.25" r="31" customHeight="1" ht="17.25">
      <c r="A31" s="9">
        <v>30</v>
      </c>
      <c r="B31" s="9">
        <v>0</v>
      </c>
      <c r="C31" s="10">
        <v>59374.77375</v>
      </c>
      <c r="D31" s="9">
        <v>10</v>
      </c>
      <c r="E31" s="10">
        <v>18239.309583333332</v>
      </c>
      <c r="F31" s="9">
        <v>0</v>
      </c>
    </row>
    <row x14ac:dyDescent="0.25" r="32" customHeight="1" ht="17.25">
      <c r="A32" s="9">
        <v>31</v>
      </c>
      <c r="B32" s="9">
        <v>0</v>
      </c>
      <c r="C32" s="10">
        <v>59374.77375</v>
      </c>
      <c r="D32" s="9">
        <v>10</v>
      </c>
      <c r="E32" s="10">
        <v>18239.309583333332</v>
      </c>
      <c r="F32" s="9">
        <v>0</v>
      </c>
    </row>
    <row x14ac:dyDescent="0.25" r="33" customHeight="1" ht="17.25">
      <c r="A33" s="9">
        <v>32</v>
      </c>
      <c r="B33" s="9">
        <v>0</v>
      </c>
      <c r="C33" s="10">
        <v>59374.77375</v>
      </c>
      <c r="D33" s="9">
        <v>10</v>
      </c>
      <c r="E33" s="10">
        <v>18239.309583333332</v>
      </c>
      <c r="F33" s="9">
        <v>0</v>
      </c>
    </row>
    <row x14ac:dyDescent="0.25" r="34" customHeight="1" ht="17.25">
      <c r="A34" s="9">
        <v>33</v>
      </c>
      <c r="B34" s="9">
        <v>0</v>
      </c>
      <c r="C34" s="10">
        <v>59374.77375</v>
      </c>
      <c r="D34" s="9">
        <v>10</v>
      </c>
      <c r="E34" s="10">
        <v>18239.309583333332</v>
      </c>
      <c r="F34" s="9">
        <v>0</v>
      </c>
    </row>
    <row x14ac:dyDescent="0.25" r="35" customHeight="1" ht="17.25">
      <c r="A35" s="9">
        <v>34</v>
      </c>
      <c r="B35" s="9">
        <v>0</v>
      </c>
      <c r="C35" s="10">
        <v>59374.77375</v>
      </c>
      <c r="D35" s="9">
        <v>10</v>
      </c>
      <c r="E35" s="10">
        <v>18239.309583333332</v>
      </c>
      <c r="F35" s="9">
        <v>0</v>
      </c>
    </row>
    <row x14ac:dyDescent="0.25" r="36" customHeight="1" ht="17.25">
      <c r="A36" s="9">
        <v>35</v>
      </c>
      <c r="B36" s="9">
        <v>0</v>
      </c>
      <c r="C36" s="10">
        <v>59374.77375</v>
      </c>
      <c r="D36" s="9">
        <v>10</v>
      </c>
      <c r="E36" s="10">
        <v>18239.309583333332</v>
      </c>
      <c r="F36" s="9">
        <v>0</v>
      </c>
    </row>
    <row x14ac:dyDescent="0.25" r="37" customHeight="1" ht="17.25">
      <c r="A37" s="9">
        <v>36</v>
      </c>
      <c r="B37" s="9">
        <v>0</v>
      </c>
      <c r="C37" s="10">
        <v>59374.77375</v>
      </c>
      <c r="D37" s="9">
        <v>10</v>
      </c>
      <c r="E37" s="10">
        <v>18239.309583333332</v>
      </c>
      <c r="F37" s="9">
        <v>0</v>
      </c>
    </row>
    <row x14ac:dyDescent="0.25" r="38" customHeight="1" ht="17.25">
      <c r="A38" s="9">
        <v>37</v>
      </c>
      <c r="B38" s="9">
        <v>0</v>
      </c>
      <c r="C38" s="10">
        <v>61600.86</v>
      </c>
      <c r="D38" s="9">
        <v>10</v>
      </c>
      <c r="E38" s="10">
        <v>18923.14</v>
      </c>
      <c r="F38" s="9">
        <v>0</v>
      </c>
    </row>
    <row x14ac:dyDescent="0.25" r="39" customHeight="1" ht="17.25">
      <c r="A39" s="9">
        <v>38</v>
      </c>
      <c r="B39" s="9">
        <v>0</v>
      </c>
      <c r="C39" s="10">
        <v>61600.86</v>
      </c>
      <c r="D39" s="9">
        <v>10</v>
      </c>
      <c r="E39" s="10">
        <v>18923.14</v>
      </c>
      <c r="F39" s="9">
        <v>0</v>
      </c>
    </row>
    <row x14ac:dyDescent="0.25" r="40" customHeight="1" ht="17.25">
      <c r="A40" s="9">
        <v>39</v>
      </c>
      <c r="B40" s="9">
        <v>0</v>
      </c>
      <c r="C40" s="10">
        <v>61600.86</v>
      </c>
      <c r="D40" s="9">
        <v>10</v>
      </c>
      <c r="E40" s="10">
        <v>18923.14</v>
      </c>
      <c r="F40" s="9">
        <v>0</v>
      </c>
    </row>
    <row x14ac:dyDescent="0.25" r="41" customHeight="1" ht="17.25">
      <c r="A41" s="9">
        <v>40</v>
      </c>
      <c r="B41" s="9">
        <v>0</v>
      </c>
      <c r="C41" s="10">
        <v>61600.86</v>
      </c>
      <c r="D41" s="9">
        <v>10</v>
      </c>
      <c r="E41" s="10">
        <v>18923.14</v>
      </c>
      <c r="F41" s="9">
        <v>0</v>
      </c>
    </row>
    <row x14ac:dyDescent="0.25" r="42" customHeight="1" ht="17.25">
      <c r="A42" s="9">
        <v>41</v>
      </c>
      <c r="B42" s="9">
        <v>0</v>
      </c>
      <c r="C42" s="10">
        <v>61600.86</v>
      </c>
      <c r="D42" s="9">
        <v>10</v>
      </c>
      <c r="E42" s="10">
        <v>18923.14</v>
      </c>
      <c r="F42" s="9">
        <v>0</v>
      </c>
    </row>
    <row x14ac:dyDescent="0.25" r="43" customHeight="1" ht="17.25">
      <c r="A43" s="9">
        <v>42</v>
      </c>
      <c r="B43" s="9">
        <v>0</v>
      </c>
      <c r="C43" s="10">
        <v>61600.86</v>
      </c>
      <c r="D43" s="9">
        <v>10</v>
      </c>
      <c r="E43" s="10">
        <v>18923.14</v>
      </c>
      <c r="F43" s="9">
        <v>0</v>
      </c>
    </row>
    <row x14ac:dyDescent="0.25" r="44" customHeight="1" ht="17.25">
      <c r="A44" s="9">
        <v>43</v>
      </c>
      <c r="B44" s="9">
        <v>0</v>
      </c>
      <c r="C44" s="10">
        <v>61600.86</v>
      </c>
      <c r="D44" s="9">
        <v>10</v>
      </c>
      <c r="E44" s="10">
        <v>18923.14</v>
      </c>
      <c r="F44" s="9">
        <v>0</v>
      </c>
    </row>
    <row x14ac:dyDescent="0.25" r="45" customHeight="1" ht="17.25">
      <c r="A45" s="9">
        <v>44</v>
      </c>
      <c r="B45" s="9">
        <v>0</v>
      </c>
      <c r="C45" s="10">
        <v>61600.86</v>
      </c>
      <c r="D45" s="9">
        <v>10</v>
      </c>
      <c r="E45" s="10">
        <v>18923.14</v>
      </c>
      <c r="F45" s="9">
        <v>0</v>
      </c>
    </row>
    <row x14ac:dyDescent="0.25" r="46" customHeight="1" ht="17.25">
      <c r="A46" s="9">
        <v>45</v>
      </c>
      <c r="B46" s="9">
        <v>0</v>
      </c>
      <c r="C46" s="10">
        <v>61600.86</v>
      </c>
      <c r="D46" s="9">
        <v>10</v>
      </c>
      <c r="E46" s="10">
        <v>18923.14</v>
      </c>
      <c r="F46" s="9">
        <v>0</v>
      </c>
    </row>
    <row x14ac:dyDescent="0.25" r="47" customHeight="1" ht="17.25">
      <c r="A47" s="9">
        <v>46</v>
      </c>
      <c r="B47" s="9">
        <v>0</v>
      </c>
      <c r="C47" s="10">
        <v>61600.86</v>
      </c>
      <c r="D47" s="9">
        <v>10</v>
      </c>
      <c r="E47" s="10">
        <v>18923.14</v>
      </c>
      <c r="F47" s="9">
        <v>0</v>
      </c>
    </row>
    <row x14ac:dyDescent="0.25" r="48" customHeight="1" ht="17.25">
      <c r="A48" s="9">
        <v>47</v>
      </c>
      <c r="B48" s="9">
        <v>0</v>
      </c>
      <c r="C48" s="10">
        <v>61600.86</v>
      </c>
      <c r="D48" s="9">
        <v>10</v>
      </c>
      <c r="E48" s="10">
        <v>18923.14</v>
      </c>
      <c r="F48" s="9">
        <v>0</v>
      </c>
    </row>
    <row x14ac:dyDescent="0.25" r="49" customHeight="1" ht="17.25">
      <c r="A49" s="9">
        <v>48</v>
      </c>
      <c r="B49" s="9">
        <v>0</v>
      </c>
      <c r="C49" s="10">
        <v>61600.86</v>
      </c>
      <c r="D49" s="9">
        <v>10</v>
      </c>
      <c r="E49" s="10">
        <v>18923.14</v>
      </c>
      <c r="F49" s="9">
        <v>0</v>
      </c>
    </row>
    <row x14ac:dyDescent="0.25" r="50" customHeight="1" ht="17.25">
      <c r="A50" s="9">
        <v>49</v>
      </c>
      <c r="B50" s="9">
        <v>0</v>
      </c>
      <c r="C50" s="10">
        <v>724268.34</v>
      </c>
      <c r="D50" s="9">
        <v>10</v>
      </c>
      <c r="E50" s="10">
        <v>222487.65999999997</v>
      </c>
      <c r="F50" s="9">
        <v>0</v>
      </c>
    </row>
    <row x14ac:dyDescent="0.25" r="51" customHeight="1" ht="17.25">
      <c r="A51" s="9">
        <v>50</v>
      </c>
      <c r="B51" s="9">
        <v>0</v>
      </c>
      <c r="C51" s="10">
        <v>382644.504</v>
      </c>
      <c r="D51" s="9">
        <v>10</v>
      </c>
      <c r="E51" s="10">
        <v>569207.4959999999</v>
      </c>
      <c r="F51" s="9">
        <v>0</v>
      </c>
    </row>
    <row x14ac:dyDescent="0.25" r="52" customHeight="1" ht="17.25">
      <c r="A52" s="9">
        <v>51</v>
      </c>
      <c r="B52" s="9">
        <v>0</v>
      </c>
      <c r="C52" s="10">
        <v>383901.96</v>
      </c>
      <c r="D52" s="9">
        <v>10</v>
      </c>
      <c r="E52" s="10">
        <v>571078.0399999999</v>
      </c>
      <c r="F52" s="9">
        <v>0</v>
      </c>
    </row>
    <row x14ac:dyDescent="0.25" r="53" customHeight="1" ht="17.25">
      <c r="A53" s="9">
        <v>52</v>
      </c>
      <c r="B53" s="9">
        <v>0</v>
      </c>
      <c r="C53" s="10">
        <v>386153.96400000004</v>
      </c>
      <c r="D53" s="9">
        <v>10</v>
      </c>
      <c r="E53" s="10">
        <v>574428.036</v>
      </c>
      <c r="F53" s="9">
        <v>0</v>
      </c>
    </row>
    <row x14ac:dyDescent="0.25" r="54" customHeight="1" ht="17.25">
      <c r="A54" s="9">
        <v>53</v>
      </c>
      <c r="B54" s="9">
        <v>0</v>
      </c>
      <c r="C54" s="10">
        <v>388522.146</v>
      </c>
      <c r="D54" s="9">
        <v>10</v>
      </c>
      <c r="E54" s="10">
        <v>577950.8539999999</v>
      </c>
      <c r="F54" s="9">
        <v>0</v>
      </c>
    </row>
    <row x14ac:dyDescent="0.25" r="55" customHeight="1" ht="17.25">
      <c r="A55" s="9">
        <v>54</v>
      </c>
      <c r="B55" s="9">
        <v>0</v>
      </c>
      <c r="C55" s="10">
        <v>391383.984</v>
      </c>
      <c r="D55" s="9">
        <v>10</v>
      </c>
      <c r="E55" s="10">
        <v>582208.016</v>
      </c>
      <c r="F55" s="9">
        <v>0</v>
      </c>
    </row>
    <row x14ac:dyDescent="0.25" r="56" customHeight="1" ht="17.25">
      <c r="A56" s="9">
        <v>55</v>
      </c>
      <c r="B56" s="9">
        <v>0</v>
      </c>
      <c r="C56" s="10">
        <v>170117.12800000003</v>
      </c>
      <c r="D56" s="9">
        <v>10</v>
      </c>
      <c r="E56" s="10">
        <v>813218.8720000001</v>
      </c>
      <c r="F56" s="9">
        <v>0</v>
      </c>
    </row>
    <row x14ac:dyDescent="0.25" r="57" customHeight="1" ht="17.25">
      <c r="A57" s="9">
        <v>56</v>
      </c>
      <c r="B57" s="9">
        <v>0</v>
      </c>
      <c r="C57" s="10">
        <v>171482.271</v>
      </c>
      <c r="D57" s="9">
        <v>10</v>
      </c>
      <c r="E57" s="10">
        <v>819744.729</v>
      </c>
      <c r="F57" s="9">
        <v>0</v>
      </c>
    </row>
    <row x14ac:dyDescent="0.25" r="58" customHeight="1" ht="17.25">
      <c r="A58" s="9">
        <v>57</v>
      </c>
      <c r="B58" s="9">
        <v>0</v>
      </c>
      <c r="C58" s="10">
        <v>173080.27200000003</v>
      </c>
      <c r="D58" s="9">
        <v>10</v>
      </c>
      <c r="E58" s="10">
        <v>827383.7280000001</v>
      </c>
      <c r="F58" s="9">
        <v>0</v>
      </c>
    </row>
    <row x14ac:dyDescent="0.25" r="59" customHeight="1" ht="17.25">
      <c r="A59" s="9">
        <v>58</v>
      </c>
      <c r="B59" s="9">
        <v>0</v>
      </c>
      <c r="C59" s="10">
        <v>174552.67500000002</v>
      </c>
      <c r="D59" s="9">
        <v>10</v>
      </c>
      <c r="E59" s="10">
        <v>834422.3250000001</v>
      </c>
      <c r="F59" s="9">
        <v>0</v>
      </c>
    </row>
    <row x14ac:dyDescent="0.25" r="60" customHeight="1" ht="17.25">
      <c r="A60" s="9">
        <v>59</v>
      </c>
      <c r="B60" s="9">
        <v>0</v>
      </c>
      <c r="C60" s="10">
        <v>175646.38100000002</v>
      </c>
      <c r="D60" s="9">
        <v>10</v>
      </c>
      <c r="E60" s="10">
        <v>839650.6190000001</v>
      </c>
      <c r="F60" s="9">
        <v>0</v>
      </c>
    </row>
    <row x14ac:dyDescent="0.25" r="61" customHeight="1" ht="17.25">
      <c r="A61" s="9">
        <v>60</v>
      </c>
      <c r="B61" s="9">
        <v>0</v>
      </c>
      <c r="C61" s="10">
        <v>86199.95</v>
      </c>
      <c r="D61" s="9">
        <v>10</v>
      </c>
      <c r="E61" s="10">
        <v>916125.05</v>
      </c>
      <c r="F61" s="9">
        <v>0</v>
      </c>
    </row>
    <row x14ac:dyDescent="0.25" r="62" customHeight="1" ht="17.25">
      <c r="A62" s="9">
        <v>61</v>
      </c>
      <c r="B62" s="9">
        <v>0</v>
      </c>
      <c r="C62" s="10">
        <v>85549.61799999999</v>
      </c>
      <c r="D62" s="9">
        <v>10</v>
      </c>
      <c r="E62" s="10">
        <v>909213.382</v>
      </c>
      <c r="F62" s="9">
        <v>0</v>
      </c>
    </row>
    <row x14ac:dyDescent="0.25" r="63" customHeight="1" ht="17.25">
      <c r="A63" s="9">
        <v>62</v>
      </c>
      <c r="B63" s="9">
        <v>0</v>
      </c>
      <c r="C63" s="10">
        <v>83921.208</v>
      </c>
      <c r="D63" s="9">
        <v>10</v>
      </c>
      <c r="E63" s="10">
        <v>891906.792</v>
      </c>
      <c r="F63" s="9">
        <v>0</v>
      </c>
    </row>
    <row x14ac:dyDescent="0.25" r="64" customHeight="1" ht="17.25">
      <c r="A64" s="9">
        <v>63</v>
      </c>
      <c r="B64" s="9">
        <v>0</v>
      </c>
      <c r="C64" s="10">
        <v>81463.75799999999</v>
      </c>
      <c r="D64" s="9">
        <v>10</v>
      </c>
      <c r="E64" s="10">
        <v>865789.2420000001</v>
      </c>
      <c r="F64" s="9">
        <v>0</v>
      </c>
    </row>
    <row x14ac:dyDescent="0.25" r="65" customHeight="1" ht="17.25">
      <c r="A65" s="9">
        <v>64</v>
      </c>
      <c r="B65" s="9">
        <v>0</v>
      </c>
      <c r="C65" s="10">
        <v>78593.25</v>
      </c>
      <c r="D65" s="9">
        <v>10</v>
      </c>
      <c r="E65" s="10">
        <v>835281.75</v>
      </c>
      <c r="F65" s="9">
        <v>0</v>
      </c>
    </row>
    <row x14ac:dyDescent="0.25" r="66" customHeight="1" ht="17.25">
      <c r="A66" s="9">
        <v>65</v>
      </c>
      <c r="B66" s="9">
        <v>0</v>
      </c>
      <c r="C66" s="10">
        <v>65325.20200000001</v>
      </c>
      <c r="D66" s="9">
        <v>10</v>
      </c>
      <c r="E66" s="10">
        <v>817447.798</v>
      </c>
      <c r="F66" s="9">
        <v>0</v>
      </c>
    </row>
    <row x14ac:dyDescent="0.25" r="67" customHeight="1" ht="17.25">
      <c r="A67" s="9">
        <v>66</v>
      </c>
      <c r="B67" s="9">
        <v>0</v>
      </c>
      <c r="C67" s="10">
        <v>63496.44000000001</v>
      </c>
      <c r="D67" s="9">
        <v>10</v>
      </c>
      <c r="E67" s="10">
        <v>794563.5599999999</v>
      </c>
      <c r="F67" s="9">
        <v>0</v>
      </c>
    </row>
    <row x14ac:dyDescent="0.25" r="68" customHeight="1" ht="17.25">
      <c r="A68" s="9">
        <v>67</v>
      </c>
      <c r="B68" s="9">
        <v>0</v>
      </c>
      <c r="C68" s="10">
        <v>62418.55600000001</v>
      </c>
      <c r="D68" s="9">
        <v>10</v>
      </c>
      <c r="E68" s="10">
        <v>781075.4439999999</v>
      </c>
      <c r="F68" s="9">
        <v>0</v>
      </c>
    </row>
    <row x14ac:dyDescent="0.25" r="69" customHeight="1" ht="17.25">
      <c r="A69" s="9">
        <v>68</v>
      </c>
      <c r="B69" s="9">
        <v>0</v>
      </c>
      <c r="C69" s="10">
        <v>61885.53400000001</v>
      </c>
      <c r="D69" s="9">
        <v>10</v>
      </c>
      <c r="E69" s="10">
        <v>774405.4659999999</v>
      </c>
      <c r="F69" s="9">
        <v>0</v>
      </c>
    </row>
    <row x14ac:dyDescent="0.25" r="70" customHeight="1" ht="17.25">
      <c r="A70" s="9">
        <v>69</v>
      </c>
      <c r="B70" s="9">
        <v>0</v>
      </c>
      <c r="C70" s="10">
        <v>61515.386000000006</v>
      </c>
      <c r="D70" s="9">
        <v>10</v>
      </c>
      <c r="E70" s="10">
        <v>769773.614</v>
      </c>
      <c r="F70" s="9">
        <v>0</v>
      </c>
    </row>
    <row x14ac:dyDescent="0.25" r="71" customHeight="1" ht="17.25">
      <c r="A71" s="9">
        <v>70</v>
      </c>
      <c r="B71" s="9">
        <v>0</v>
      </c>
      <c r="C71" s="10">
        <v>58387.134</v>
      </c>
      <c r="D71" s="9">
        <v>10</v>
      </c>
      <c r="E71" s="10">
        <v>763966.866</v>
      </c>
      <c r="F71" s="9">
        <v>0</v>
      </c>
    </row>
    <row x14ac:dyDescent="0.25" r="72" customHeight="1" ht="17.25">
      <c r="A72" s="9">
        <v>71</v>
      </c>
      <c r="B72" s="9">
        <v>0</v>
      </c>
      <c r="C72" s="10">
        <v>57328.95</v>
      </c>
      <c r="D72" s="9">
        <v>10</v>
      </c>
      <c r="E72" s="10">
        <v>750121.05</v>
      </c>
      <c r="F72" s="9">
        <v>0</v>
      </c>
    </row>
    <row x14ac:dyDescent="0.25" r="73" customHeight="1" ht="17.25">
      <c r="A73" s="9">
        <v>72</v>
      </c>
      <c r="B73" s="9">
        <v>0</v>
      </c>
      <c r="C73" s="10">
        <v>55701.84299999999</v>
      </c>
      <c r="D73" s="9">
        <v>10</v>
      </c>
      <c r="E73" s="10">
        <v>728831.157</v>
      </c>
      <c r="F73" s="9">
        <v>0</v>
      </c>
    </row>
    <row x14ac:dyDescent="0.25" r="74" customHeight="1" ht="17.25">
      <c r="A74" s="9">
        <v>73</v>
      </c>
      <c r="B74" s="9">
        <v>0</v>
      </c>
      <c r="C74" s="10">
        <v>53690.27099999999</v>
      </c>
      <c r="D74" s="9">
        <v>10</v>
      </c>
      <c r="E74" s="10">
        <v>702510.729</v>
      </c>
      <c r="F74" s="9">
        <v>0</v>
      </c>
    </row>
    <row x14ac:dyDescent="0.25" r="75" customHeight="1" ht="17.25">
      <c r="A75" s="9">
        <v>74</v>
      </c>
      <c r="B75" s="9">
        <v>0</v>
      </c>
      <c r="C75" s="10">
        <v>51559.986999999994</v>
      </c>
      <c r="D75" s="9">
        <v>10</v>
      </c>
      <c r="E75" s="10">
        <v>674637.013</v>
      </c>
      <c r="F75" s="9">
        <v>0</v>
      </c>
    </row>
    <row x14ac:dyDescent="0.25" r="76" customHeight="1" ht="17.25">
      <c r="A76" s="9">
        <v>75</v>
      </c>
      <c r="B76" s="9">
        <v>0</v>
      </c>
      <c r="C76" s="10">
        <v>53849.873</v>
      </c>
      <c r="D76" s="9">
        <v>10</v>
      </c>
      <c r="E76" s="10">
        <v>645499.127</v>
      </c>
      <c r="F76" s="9">
        <v>0</v>
      </c>
    </row>
    <row x14ac:dyDescent="0.25" r="77" customHeight="1" ht="17.25">
      <c r="A77" s="9">
        <v>76</v>
      </c>
      <c r="B77" s="9">
        <v>0</v>
      </c>
      <c r="C77" s="10">
        <v>52201.072</v>
      </c>
      <c r="D77" s="9">
        <v>10</v>
      </c>
      <c r="E77" s="10">
        <v>625734.928</v>
      </c>
      <c r="F77" s="9">
        <v>0</v>
      </c>
    </row>
    <row x14ac:dyDescent="0.25" r="78" customHeight="1" ht="17.25">
      <c r="A78" s="9">
        <v>77</v>
      </c>
      <c r="B78" s="9">
        <v>0</v>
      </c>
      <c r="C78" s="10">
        <v>51118.375</v>
      </c>
      <c r="D78" s="9">
        <v>10</v>
      </c>
      <c r="E78" s="10">
        <v>612756.625</v>
      </c>
      <c r="F78" s="9">
        <v>0</v>
      </c>
    </row>
    <row x14ac:dyDescent="0.25" r="79" customHeight="1" ht="17.25">
      <c r="A79" s="9">
        <v>78</v>
      </c>
      <c r="B79" s="9">
        <v>0</v>
      </c>
      <c r="C79" s="10">
        <v>50415.442</v>
      </c>
      <c r="D79" s="9">
        <v>10</v>
      </c>
      <c r="E79" s="10">
        <v>604330.558</v>
      </c>
      <c r="F79" s="9">
        <v>0</v>
      </c>
    </row>
    <row x14ac:dyDescent="0.25" r="80" customHeight="1" ht="17.25">
      <c r="A80" s="9">
        <v>79</v>
      </c>
      <c r="B80" s="9">
        <v>0</v>
      </c>
      <c r="C80" s="10">
        <v>49818.923</v>
      </c>
      <c r="D80" s="9">
        <v>10</v>
      </c>
      <c r="E80" s="10">
        <v>597180.0769999999</v>
      </c>
      <c r="F80" s="9">
        <v>0</v>
      </c>
    </row>
    <row x14ac:dyDescent="0.25" r="81" customHeight="1" ht="17.25">
      <c r="A81" s="9">
        <v>80</v>
      </c>
      <c r="B81" s="9">
        <v>0</v>
      </c>
      <c r="C81" s="10">
        <v>57362.85</v>
      </c>
      <c r="D81" s="9">
        <v>10</v>
      </c>
      <c r="E81" s="10">
        <v>580002.15</v>
      </c>
      <c r="F81" s="9">
        <v>0</v>
      </c>
    </row>
    <row x14ac:dyDescent="0.25" r="82" customHeight="1" ht="17.25">
      <c r="A82" s="9">
        <v>81</v>
      </c>
      <c r="B82" s="9">
        <v>0</v>
      </c>
      <c r="C82" s="10">
        <v>56287.89</v>
      </c>
      <c r="D82" s="9">
        <v>10</v>
      </c>
      <c r="E82" s="10">
        <v>569133.11</v>
      </c>
      <c r="F82" s="9">
        <v>0</v>
      </c>
    </row>
    <row x14ac:dyDescent="0.25" r="83" customHeight="1" ht="17.25">
      <c r="A83" s="9">
        <v>82</v>
      </c>
      <c r="B83" s="9">
        <v>0</v>
      </c>
      <c r="C83" s="10">
        <v>54860.49</v>
      </c>
      <c r="D83" s="9">
        <v>10</v>
      </c>
      <c r="E83" s="10">
        <v>554700.51</v>
      </c>
      <c r="F83" s="9">
        <v>0</v>
      </c>
    </row>
    <row x14ac:dyDescent="0.25" r="84" customHeight="1" ht="17.25">
      <c r="A84" s="9">
        <v>83</v>
      </c>
      <c r="B84" s="9">
        <v>0</v>
      </c>
      <c r="C84" s="9">
        <v>53154</v>
      </c>
      <c r="D84" s="9">
        <v>10</v>
      </c>
      <c r="E84" s="9">
        <v>537446</v>
      </c>
      <c r="F84" s="9">
        <v>0</v>
      </c>
    </row>
    <row x14ac:dyDescent="0.25" r="85" customHeight="1" ht="17.25">
      <c r="A85" s="9">
        <v>84</v>
      </c>
      <c r="B85" s="9">
        <v>0</v>
      </c>
      <c r="C85" s="10">
        <v>51376.409999999996</v>
      </c>
      <c r="D85" s="9">
        <v>10</v>
      </c>
      <c r="E85" s="10">
        <v>519472.59</v>
      </c>
      <c r="F85" s="9">
        <v>0</v>
      </c>
    </row>
    <row x14ac:dyDescent="0.25" r="86" customHeight="1" ht="17.25">
      <c r="A86" s="9">
        <v>85</v>
      </c>
      <c r="B86" s="9">
        <v>0</v>
      </c>
      <c r="C86" s="10">
        <v>52364.855</v>
      </c>
      <c r="D86" s="9">
        <v>10</v>
      </c>
      <c r="E86" s="10">
        <v>498844.145</v>
      </c>
      <c r="F86" s="9">
        <v>0</v>
      </c>
    </row>
    <row x14ac:dyDescent="0.25" r="87" customHeight="1" ht="17.25">
      <c r="A87" s="9">
        <v>86</v>
      </c>
      <c r="B87" s="9">
        <v>0</v>
      </c>
      <c r="C87" s="10">
        <v>50386.005</v>
      </c>
      <c r="D87" s="9">
        <v>10</v>
      </c>
      <c r="E87" s="10">
        <v>479992.995</v>
      </c>
      <c r="F87" s="9">
        <v>0</v>
      </c>
    </row>
    <row x14ac:dyDescent="0.25" r="88" customHeight="1" ht="17.25">
      <c r="A88" s="9">
        <v>87</v>
      </c>
      <c r="B88" s="9">
        <v>0</v>
      </c>
      <c r="C88" s="10">
        <v>48322.225</v>
      </c>
      <c r="D88" s="9">
        <v>10</v>
      </c>
      <c r="E88" s="10">
        <v>460332.775</v>
      </c>
      <c r="F88" s="9">
        <v>0</v>
      </c>
    </row>
    <row x14ac:dyDescent="0.25" r="89" customHeight="1" ht="17.25">
      <c r="A89" s="9">
        <v>88</v>
      </c>
      <c r="B89" s="9">
        <v>0</v>
      </c>
      <c r="C89" s="10">
        <v>46212.18</v>
      </c>
      <c r="D89" s="9">
        <v>10</v>
      </c>
      <c r="E89" s="10">
        <v>440231.82</v>
      </c>
      <c r="F89" s="9">
        <v>0</v>
      </c>
    </row>
    <row x14ac:dyDescent="0.25" r="90" customHeight="1" ht="17.25">
      <c r="A90" s="9">
        <v>89</v>
      </c>
      <c r="B90" s="9">
        <v>0</v>
      </c>
      <c r="C90" s="10">
        <v>44076.01</v>
      </c>
      <c r="D90" s="9">
        <v>10</v>
      </c>
      <c r="E90" s="10">
        <v>419881.99</v>
      </c>
      <c r="F90" s="9">
        <v>0</v>
      </c>
    </row>
    <row x14ac:dyDescent="0.25" r="91" customHeight="1" ht="17.25">
      <c r="A91" s="9">
        <v>90</v>
      </c>
      <c r="B91" s="9">
        <v>0</v>
      </c>
      <c r="C91" s="10">
        <v>40642.932</v>
      </c>
      <c r="D91" s="9">
        <v>10</v>
      </c>
      <c r="E91" s="10">
        <v>401128.06799999997</v>
      </c>
      <c r="F91" s="9">
        <v>0</v>
      </c>
    </row>
    <row x14ac:dyDescent="0.25" r="92" customHeight="1" ht="17.25">
      <c r="A92" s="9">
        <v>91</v>
      </c>
      <c r="B92" s="9">
        <v>0</v>
      </c>
      <c r="C92" s="10">
        <v>38688.3</v>
      </c>
      <c r="D92" s="9">
        <v>10</v>
      </c>
      <c r="E92" s="10">
        <v>381836.69999999995</v>
      </c>
      <c r="F92" s="9">
        <v>0</v>
      </c>
    </row>
    <row x14ac:dyDescent="0.25" r="93" customHeight="1" ht="17.25">
      <c r="A93" s="9">
        <v>92</v>
      </c>
      <c r="B93" s="9">
        <v>0</v>
      </c>
      <c r="C93" s="10">
        <v>36852.716</v>
      </c>
      <c r="D93" s="9">
        <v>10</v>
      </c>
      <c r="E93" s="10">
        <v>363720.284</v>
      </c>
      <c r="F93" s="9">
        <v>0</v>
      </c>
    </row>
    <row x14ac:dyDescent="0.25" r="94" customHeight="1" ht="17.25">
      <c r="A94" s="9">
        <v>93</v>
      </c>
      <c r="B94" s="9">
        <v>0</v>
      </c>
      <c r="C94" s="10">
        <v>35114.468</v>
      </c>
      <c r="D94" s="9">
        <v>10</v>
      </c>
      <c r="E94" s="10">
        <v>346564.53199999995</v>
      </c>
      <c r="F94" s="9">
        <v>0</v>
      </c>
    </row>
    <row x14ac:dyDescent="0.25" r="95" customHeight="1" ht="17.25">
      <c r="A95" s="9">
        <v>94</v>
      </c>
      <c r="B95" s="9">
        <v>0</v>
      </c>
      <c r="C95" s="10">
        <v>33466.748</v>
      </c>
      <c r="D95" s="9">
        <v>10</v>
      </c>
      <c r="E95" s="10">
        <v>330302.252</v>
      </c>
      <c r="F95" s="9">
        <v>0</v>
      </c>
    </row>
    <row x14ac:dyDescent="0.25" r="96" customHeight="1" ht="17.25">
      <c r="A96" s="9">
        <v>95</v>
      </c>
      <c r="B96" s="9">
        <v>0</v>
      </c>
      <c r="C96" s="10">
        <v>37376.100000000006</v>
      </c>
      <c r="D96" s="9">
        <v>10</v>
      </c>
      <c r="E96" s="10">
        <v>308698.9</v>
      </c>
      <c r="F96" s="9">
        <v>0</v>
      </c>
    </row>
    <row x14ac:dyDescent="0.25" r="97" customHeight="1" ht="17.25">
      <c r="A97" s="9">
        <v>96</v>
      </c>
      <c r="B97" s="9">
        <v>0</v>
      </c>
      <c r="C97" s="10">
        <v>35406.504</v>
      </c>
      <c r="D97" s="9">
        <v>10</v>
      </c>
      <c r="E97" s="10">
        <v>292431.496</v>
      </c>
      <c r="F97" s="9">
        <v>0</v>
      </c>
    </row>
    <row x14ac:dyDescent="0.25" r="98" customHeight="1" ht="17.25">
      <c r="A98" s="9">
        <v>97</v>
      </c>
      <c r="B98" s="9">
        <v>0</v>
      </c>
      <c r="C98" s="10">
        <v>33336.684</v>
      </c>
      <c r="D98" s="9">
        <v>10</v>
      </c>
      <c r="E98" s="10">
        <v>275336.316</v>
      </c>
      <c r="F98" s="9">
        <v>0</v>
      </c>
    </row>
    <row x14ac:dyDescent="0.25" r="99" customHeight="1" ht="17.25">
      <c r="A99" s="9">
        <v>98</v>
      </c>
      <c r="B99" s="9">
        <v>0</v>
      </c>
      <c r="C99" s="10">
        <v>31241.592000000004</v>
      </c>
      <c r="D99" s="9">
        <v>10</v>
      </c>
      <c r="E99" s="10">
        <v>258032.408</v>
      </c>
      <c r="F99" s="9">
        <v>0</v>
      </c>
    </row>
    <row x14ac:dyDescent="0.25" r="100" customHeight="1" ht="17.25">
      <c r="A100" s="9">
        <v>99</v>
      </c>
      <c r="B100" s="9">
        <v>0</v>
      </c>
      <c r="C100" s="10">
        <v>29106.216000000004</v>
      </c>
      <c r="D100" s="9">
        <v>10</v>
      </c>
      <c r="E100" s="10">
        <v>240395.784</v>
      </c>
      <c r="F100" s="9">
        <v>0</v>
      </c>
    </row>
    <row x14ac:dyDescent="0.25" r="101" customHeight="1" ht="17.25">
      <c r="A101" s="9">
        <v>100</v>
      </c>
      <c r="B101" s="9">
        <v>0</v>
      </c>
      <c r="C101" s="10">
        <v>27151.416000000005</v>
      </c>
      <c r="D101" s="9">
        <v>10</v>
      </c>
      <c r="E101" s="10">
        <v>224250.584</v>
      </c>
      <c r="F101" s="9">
        <v>0</v>
      </c>
    </row>
    <row x14ac:dyDescent="0.25" r="102" customHeight="1" ht="17.25">
      <c r="A102" s="9">
        <v>101</v>
      </c>
      <c r="B102" s="9">
        <v>0</v>
      </c>
      <c r="C102" s="10">
        <v>25662.312</v>
      </c>
      <c r="D102" s="9">
        <v>10</v>
      </c>
      <c r="E102" s="10">
        <v>211951.688</v>
      </c>
      <c r="F102" s="9">
        <v>0</v>
      </c>
    </row>
    <row x14ac:dyDescent="0.25" r="103" customHeight="1" ht="17.25">
      <c r="A103" s="9">
        <v>102</v>
      </c>
      <c r="B103" s="9">
        <v>0</v>
      </c>
      <c r="C103" s="10">
        <v>24787.404000000002</v>
      </c>
      <c r="D103" s="9">
        <v>10</v>
      </c>
      <c r="E103" s="10">
        <v>204725.596</v>
      </c>
      <c r="F103" s="9">
        <v>0</v>
      </c>
    </row>
    <row x14ac:dyDescent="0.25" r="104" customHeight="1" ht="17.25">
      <c r="A104" s="9">
        <v>103</v>
      </c>
      <c r="B104" s="9">
        <v>0</v>
      </c>
      <c r="C104" s="10">
        <v>24360.048000000003</v>
      </c>
      <c r="D104" s="9">
        <v>10</v>
      </c>
      <c r="E104" s="10">
        <v>201195.952</v>
      </c>
      <c r="F104" s="9">
        <v>0</v>
      </c>
    </row>
    <row x14ac:dyDescent="0.25" r="105" customHeight="1" ht="17.25">
      <c r="A105" s="9">
        <v>104</v>
      </c>
      <c r="B105" s="9">
        <v>0</v>
      </c>
      <c r="C105" s="10">
        <v>24155.712000000003</v>
      </c>
      <c r="D105" s="9">
        <v>10</v>
      </c>
      <c r="E105" s="10">
        <v>199508.288</v>
      </c>
      <c r="F105" s="9">
        <v>0</v>
      </c>
    </row>
    <row x14ac:dyDescent="0.25" r="106" customHeight="1" ht="17.25">
      <c r="A106" s="9">
        <v>105</v>
      </c>
      <c r="B106" s="9">
        <v>0</v>
      </c>
      <c r="C106" s="10">
        <v>193802.02560000005</v>
      </c>
      <c r="D106" s="9">
        <v>10</v>
      </c>
      <c r="E106" s="10">
        <v>1600661.1744000001</v>
      </c>
      <c r="F106" s="9">
        <v>0</v>
      </c>
    </row>
    <row x14ac:dyDescent="0.25" r="107" customHeight="1" ht="17.25">
      <c r="A107" s="9">
        <v>106</v>
      </c>
      <c r="B107" s="9">
        <v>0</v>
      </c>
      <c r="C107" s="10">
        <v>103144.79520000001</v>
      </c>
      <c r="D107" s="9">
        <v>10</v>
      </c>
      <c r="E107" s="10">
        <v>851899.6048000001</v>
      </c>
      <c r="F107" s="9">
        <v>0</v>
      </c>
    </row>
    <row x14ac:dyDescent="0.25" r="108" customHeight="1" ht="17.25">
      <c r="A108" s="9">
        <v>107</v>
      </c>
      <c r="B108" s="9">
        <v>0</v>
      </c>
      <c r="C108" s="10">
        <v>38505.88152</v>
      </c>
      <c r="D108" s="9">
        <v>10</v>
      </c>
      <c r="E108" s="10">
        <v>318030.05848</v>
      </c>
      <c r="F108" s="9">
        <v>0</v>
      </c>
    </row>
    <row x14ac:dyDescent="0.25" r="109" customHeight="1" ht="17.25">
      <c r="A109" s="9">
        <v>108</v>
      </c>
      <c r="B109" s="9">
        <v>0</v>
      </c>
      <c r="C109" s="10">
        <v>2482.8768</v>
      </c>
      <c r="D109" s="9">
        <v>10</v>
      </c>
      <c r="E109" s="10">
        <v>20506.7232</v>
      </c>
      <c r="F109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64"/>
  <sheetViews>
    <sheetView workbookViewId="0" tabSelected="1"/>
  </sheetViews>
  <sheetFormatPr defaultRowHeight="15" x14ac:dyDescent="0.25"/>
  <cols>
    <col min="1" max="1" style="11" width="12.43357142857143" customWidth="1" bestFit="1"/>
    <col min="2" max="2" style="11" width="12.43357142857143" customWidth="1" bestFit="1"/>
    <col min="3" max="3" style="6" width="12.43357142857143" customWidth="1" bestFit="1"/>
    <col min="4" max="4" style="11" width="12.43357142857143" customWidth="1" bestFit="1"/>
    <col min="5" max="5" style="11" width="12.43357142857143" customWidth="1" bestFit="1"/>
    <col min="6" max="6" style="6" width="12.43357142857143" customWidth="1" bestFit="1"/>
    <col min="7" max="7" style="11" width="12.43357142857143" customWidth="1" bestFit="1"/>
    <col min="8" max="8" style="11" width="12.43357142857143" customWidth="1" bestFit="1"/>
    <col min="9" max="9" style="11" width="12.43357142857143" customWidth="1" bestFit="1"/>
    <col min="10" max="10" style="11" width="12.43357142857143" customWidth="1" bestFit="1"/>
  </cols>
  <sheetData>
    <row x14ac:dyDescent="0.25" r="1" customHeight="1" ht="17.25">
      <c r="A1" s="7" t="s">
        <v>14</v>
      </c>
      <c r="B1" s="7" t="s">
        <v>15</v>
      </c>
      <c r="C1" s="8" t="s">
        <v>16</v>
      </c>
      <c r="D1" s="7" t="s">
        <v>20</v>
      </c>
      <c r="E1" s="7" t="s">
        <v>17</v>
      </c>
      <c r="F1" s="8" t="s">
        <v>18</v>
      </c>
      <c r="G1" s="7" t="s">
        <v>21</v>
      </c>
      <c r="H1" s="7" t="s">
        <v>22</v>
      </c>
      <c r="I1" s="7" t="s">
        <v>23</v>
      </c>
      <c r="J1" s="7" t="s">
        <v>24</v>
      </c>
    </row>
    <row x14ac:dyDescent="0.25" r="2" customHeight="1" ht="17.25">
      <c r="A2" s="9">
        <v>1</v>
      </c>
      <c r="B2" s="9">
        <v>0</v>
      </c>
      <c r="C2" s="10">
        <v>394858.9575</v>
      </c>
      <c r="D2" s="9">
        <v>10</v>
      </c>
      <c r="E2" s="9">
        <v>3</v>
      </c>
      <c r="F2" s="10">
        <v>121296.5425</v>
      </c>
      <c r="G2" s="9">
        <v>0</v>
      </c>
      <c r="H2" s="9">
        <v>0</v>
      </c>
      <c r="I2" s="9">
        <v>0</v>
      </c>
      <c r="J2" s="9">
        <v>0</v>
      </c>
    </row>
    <row x14ac:dyDescent="0.25" r="3" customHeight="1" ht="17.25">
      <c r="A3" s="9">
        <v>2</v>
      </c>
      <c r="B3" s="9">
        <v>0</v>
      </c>
      <c r="C3" s="10">
        <v>383511.33</v>
      </c>
      <c r="D3" s="9">
        <v>1</v>
      </c>
      <c r="E3" s="9">
        <v>3</v>
      </c>
      <c r="F3" s="10">
        <v>117810.67</v>
      </c>
      <c r="G3" s="9">
        <v>0</v>
      </c>
      <c r="H3" s="9">
        <v>0</v>
      </c>
      <c r="I3" s="9">
        <v>0</v>
      </c>
      <c r="J3" s="9">
        <v>0</v>
      </c>
    </row>
    <row x14ac:dyDescent="0.25" r="4" customHeight="1" ht="17.25">
      <c r="A4" s="9">
        <v>3</v>
      </c>
      <c r="B4" s="9">
        <v>0</v>
      </c>
      <c r="C4" s="10">
        <v>767022.66</v>
      </c>
      <c r="D4" s="9">
        <v>1</v>
      </c>
      <c r="E4" s="9">
        <v>3</v>
      </c>
      <c r="F4" s="10">
        <v>235621.34</v>
      </c>
      <c r="G4" s="9">
        <v>0</v>
      </c>
      <c r="H4" s="9">
        <v>0</v>
      </c>
      <c r="I4" s="9">
        <v>0</v>
      </c>
      <c r="J4" s="9">
        <v>0</v>
      </c>
    </row>
    <row x14ac:dyDescent="0.25" r="5" customHeight="1" ht="17.25">
      <c r="A5" s="9">
        <v>4</v>
      </c>
      <c r="B5" s="9">
        <v>0</v>
      </c>
      <c r="C5" s="10">
        <v>745344.09</v>
      </c>
      <c r="D5" s="9">
        <v>1</v>
      </c>
      <c r="E5" s="9">
        <v>3</v>
      </c>
      <c r="F5" s="10">
        <v>228961.90999999997</v>
      </c>
      <c r="G5" s="9">
        <v>0</v>
      </c>
      <c r="H5" s="9">
        <v>0</v>
      </c>
      <c r="I5" s="9">
        <v>0</v>
      </c>
      <c r="J5" s="9">
        <v>0</v>
      </c>
    </row>
    <row x14ac:dyDescent="0.25" r="6" customHeight="1" ht="17.25">
      <c r="A6" s="9">
        <v>5</v>
      </c>
      <c r="B6" s="9">
        <v>0</v>
      </c>
      <c r="C6" s="10">
        <v>720550.4400000001</v>
      </c>
      <c r="D6" s="9">
        <v>1</v>
      </c>
      <c r="E6" s="9">
        <v>3</v>
      </c>
      <c r="F6" s="10">
        <v>221345.56</v>
      </c>
      <c r="G6" s="9">
        <v>0</v>
      </c>
      <c r="H6" s="9">
        <v>0</v>
      </c>
      <c r="I6" s="9">
        <v>0</v>
      </c>
      <c r="J6" s="9">
        <v>0</v>
      </c>
    </row>
    <row x14ac:dyDescent="0.25" r="7" customHeight="1" ht="17.25">
      <c r="A7" s="9">
        <v>6</v>
      </c>
      <c r="B7" s="9">
        <v>0</v>
      </c>
      <c r="C7" s="10">
        <v>692695.26</v>
      </c>
      <c r="D7" s="9">
        <v>1</v>
      </c>
      <c r="E7" s="9">
        <v>3</v>
      </c>
      <c r="F7" s="10">
        <v>212788.74</v>
      </c>
      <c r="G7" s="9">
        <v>0</v>
      </c>
      <c r="H7" s="9">
        <v>0</v>
      </c>
      <c r="I7" s="9">
        <v>0</v>
      </c>
      <c r="J7" s="9">
        <v>0</v>
      </c>
    </row>
    <row x14ac:dyDescent="0.25" r="8" customHeight="1" ht="17.25">
      <c r="A8" s="9">
        <v>7</v>
      </c>
      <c r="B8" s="9">
        <v>0</v>
      </c>
      <c r="C8" s="10">
        <v>350178.984</v>
      </c>
      <c r="D8" s="9">
        <v>1</v>
      </c>
      <c r="E8" s="9">
        <v>3</v>
      </c>
      <c r="F8" s="10">
        <v>520913.016</v>
      </c>
      <c r="G8" s="9">
        <v>0</v>
      </c>
      <c r="H8" s="9">
        <v>0</v>
      </c>
      <c r="I8" s="9">
        <v>0</v>
      </c>
      <c r="J8" s="9">
        <v>0</v>
      </c>
    </row>
    <row x14ac:dyDescent="0.25" r="9" customHeight="1" ht="17.25">
      <c r="A9" s="9">
        <v>8</v>
      </c>
      <c r="B9" s="9">
        <v>0</v>
      </c>
      <c r="C9" s="10">
        <v>338841.378</v>
      </c>
      <c r="D9" s="9">
        <v>1</v>
      </c>
      <c r="E9" s="9">
        <v>3</v>
      </c>
      <c r="F9" s="10">
        <v>504047.622</v>
      </c>
      <c r="G9" s="9">
        <v>0</v>
      </c>
      <c r="H9" s="9">
        <v>0</v>
      </c>
      <c r="I9" s="9">
        <v>0</v>
      </c>
      <c r="J9" s="9">
        <v>0</v>
      </c>
    </row>
    <row x14ac:dyDescent="0.25" r="10" customHeight="1" ht="17.25">
      <c r="A10" s="9">
        <v>9</v>
      </c>
      <c r="B10" s="9">
        <v>0</v>
      </c>
      <c r="C10" s="10">
        <v>331579.248</v>
      </c>
      <c r="D10" s="9">
        <v>1</v>
      </c>
      <c r="E10" s="9">
        <v>3</v>
      </c>
      <c r="F10" s="10">
        <v>493244.752</v>
      </c>
      <c r="G10" s="9">
        <v>0</v>
      </c>
      <c r="H10" s="9">
        <v>0</v>
      </c>
      <c r="I10" s="9">
        <v>0</v>
      </c>
      <c r="J10" s="9">
        <v>0</v>
      </c>
    </row>
    <row x14ac:dyDescent="0.25" r="11" customHeight="1" ht="17.25">
      <c r="A11" s="9">
        <v>10</v>
      </c>
      <c r="B11" s="9">
        <v>0</v>
      </c>
      <c r="C11" s="10">
        <v>327330.51</v>
      </c>
      <c r="D11" s="9">
        <v>1</v>
      </c>
      <c r="E11" s="9">
        <v>3</v>
      </c>
      <c r="F11" s="10">
        <v>486924.49</v>
      </c>
      <c r="G11" s="9">
        <v>0</v>
      </c>
      <c r="H11" s="9">
        <v>0</v>
      </c>
      <c r="I11" s="9">
        <v>0</v>
      </c>
      <c r="J11" s="9">
        <v>0</v>
      </c>
    </row>
    <row x14ac:dyDescent="0.25" r="12" customHeight="1" ht="17.25">
      <c r="A12" s="9">
        <v>11</v>
      </c>
      <c r="B12" s="9">
        <v>0</v>
      </c>
      <c r="C12" s="10">
        <v>324290.988</v>
      </c>
      <c r="D12" s="9">
        <v>1</v>
      </c>
      <c r="E12" s="9">
        <v>3</v>
      </c>
      <c r="F12" s="10">
        <v>482403.012</v>
      </c>
      <c r="G12" s="9">
        <v>0</v>
      </c>
      <c r="H12" s="9">
        <v>0</v>
      </c>
      <c r="I12" s="9">
        <v>0</v>
      </c>
      <c r="J12" s="9">
        <v>0</v>
      </c>
    </row>
    <row x14ac:dyDescent="0.25" r="13" customHeight="1" ht="17.25">
      <c r="A13" s="9">
        <v>12</v>
      </c>
      <c r="B13" s="9">
        <v>0</v>
      </c>
      <c r="C13" s="10">
        <v>137730.49000000002</v>
      </c>
      <c r="D13" s="9">
        <v>1</v>
      </c>
      <c r="E13" s="9">
        <v>3</v>
      </c>
      <c r="F13" s="10">
        <v>658399.51</v>
      </c>
      <c r="G13" s="9">
        <v>0</v>
      </c>
      <c r="H13" s="9">
        <v>0</v>
      </c>
      <c r="I13" s="9">
        <v>0</v>
      </c>
      <c r="J13" s="9">
        <v>0</v>
      </c>
    </row>
    <row x14ac:dyDescent="0.25" r="14" customHeight="1" ht="17.25">
      <c r="A14" s="9">
        <v>13</v>
      </c>
      <c r="B14" s="9">
        <v>0</v>
      </c>
      <c r="C14" s="10">
        <v>134983.423</v>
      </c>
      <c r="D14" s="9">
        <v>1</v>
      </c>
      <c r="E14" s="9">
        <v>3</v>
      </c>
      <c r="F14" s="10">
        <v>645267.577</v>
      </c>
      <c r="G14" s="9">
        <v>0</v>
      </c>
      <c r="H14" s="9">
        <v>0</v>
      </c>
      <c r="I14" s="9">
        <v>0</v>
      </c>
      <c r="J14" s="9">
        <v>0</v>
      </c>
    </row>
    <row x14ac:dyDescent="0.25" r="15" customHeight="1" ht="17.25">
      <c r="A15" s="9">
        <v>14</v>
      </c>
      <c r="B15" s="9">
        <v>0</v>
      </c>
      <c r="C15" s="10">
        <v>130949.92800000001</v>
      </c>
      <c r="D15" s="9">
        <v>1</v>
      </c>
      <c r="E15" s="9">
        <v>3</v>
      </c>
      <c r="F15" s="10">
        <v>625986.072</v>
      </c>
      <c r="G15" s="9">
        <v>0</v>
      </c>
      <c r="H15" s="9">
        <v>0</v>
      </c>
      <c r="I15" s="9">
        <v>0</v>
      </c>
      <c r="J15" s="9">
        <v>0</v>
      </c>
    </row>
    <row x14ac:dyDescent="0.25" r="16" customHeight="1" ht="17.25">
      <c r="A16" s="9">
        <v>15</v>
      </c>
      <c r="B16" s="9">
        <v>0</v>
      </c>
      <c r="C16" s="10">
        <v>126140.18200000002</v>
      </c>
      <c r="D16" s="9">
        <v>1</v>
      </c>
      <c r="E16" s="9">
        <v>3</v>
      </c>
      <c r="F16" s="10">
        <v>602993.8180000001</v>
      </c>
      <c r="G16" s="9">
        <v>0</v>
      </c>
      <c r="H16" s="9">
        <v>0</v>
      </c>
      <c r="I16" s="9">
        <v>0</v>
      </c>
      <c r="J16" s="9">
        <v>0</v>
      </c>
    </row>
    <row x14ac:dyDescent="0.25" r="17" customHeight="1" ht="17.25">
      <c r="A17" s="9">
        <v>16</v>
      </c>
      <c r="B17" s="9">
        <v>0</v>
      </c>
      <c r="C17" s="10">
        <v>121213.31500000002</v>
      </c>
      <c r="D17" s="9">
        <v>1</v>
      </c>
      <c r="E17" s="9">
        <v>3</v>
      </c>
      <c r="F17" s="10">
        <v>579441.685</v>
      </c>
      <c r="G17" s="9">
        <v>0</v>
      </c>
      <c r="H17" s="9">
        <v>0</v>
      </c>
      <c r="I17" s="9">
        <v>0</v>
      </c>
      <c r="J17" s="9">
        <v>0</v>
      </c>
    </row>
    <row x14ac:dyDescent="0.25" r="18" customHeight="1" ht="17.25">
      <c r="A18" s="9">
        <v>17</v>
      </c>
      <c r="B18" s="9">
        <v>0</v>
      </c>
      <c r="C18" s="10">
        <v>58170.14199999999</v>
      </c>
      <c r="D18" s="9">
        <v>1</v>
      </c>
      <c r="E18" s="9">
        <v>3</v>
      </c>
      <c r="F18" s="10">
        <v>618226.858</v>
      </c>
      <c r="G18" s="9">
        <v>0</v>
      </c>
      <c r="H18" s="9">
        <v>0</v>
      </c>
      <c r="I18" s="9">
        <v>0</v>
      </c>
      <c r="J18" s="9">
        <v>0</v>
      </c>
    </row>
    <row x14ac:dyDescent="0.25" r="19" customHeight="1" ht="17.25">
      <c r="A19" s="9">
        <v>18</v>
      </c>
      <c r="B19" s="9">
        <v>0</v>
      </c>
      <c r="C19" s="10">
        <v>56660.49799999999</v>
      </c>
      <c r="D19" s="9">
        <v>1</v>
      </c>
      <c r="E19" s="9">
        <v>3</v>
      </c>
      <c r="F19" s="10">
        <v>602182.502</v>
      </c>
      <c r="G19" s="9">
        <v>0</v>
      </c>
      <c r="H19" s="9">
        <v>0</v>
      </c>
      <c r="I19" s="9">
        <v>0</v>
      </c>
      <c r="J19" s="9">
        <v>0</v>
      </c>
    </row>
    <row x14ac:dyDescent="0.25" r="20" customHeight="1" ht="17.25">
      <c r="A20" s="9">
        <v>19</v>
      </c>
      <c r="B20" s="9">
        <v>0</v>
      </c>
      <c r="C20" s="10">
        <v>55902.494</v>
      </c>
      <c r="D20" s="9">
        <v>1</v>
      </c>
      <c r="E20" s="9">
        <v>3</v>
      </c>
      <c r="F20" s="10">
        <v>594126.506</v>
      </c>
      <c r="G20" s="9">
        <v>0</v>
      </c>
      <c r="H20" s="9">
        <v>0</v>
      </c>
      <c r="I20" s="9">
        <v>0</v>
      </c>
      <c r="J20" s="9">
        <v>0</v>
      </c>
    </row>
    <row x14ac:dyDescent="0.25" r="21" customHeight="1" ht="17.25">
      <c r="A21" s="9">
        <v>20</v>
      </c>
      <c r="B21" s="9">
        <v>0</v>
      </c>
      <c r="C21" s="10">
        <v>55638.56</v>
      </c>
      <c r="D21" s="9">
        <v>1</v>
      </c>
      <c r="E21" s="9">
        <v>3</v>
      </c>
      <c r="F21" s="10">
        <v>591321.4400000001</v>
      </c>
      <c r="G21" s="9">
        <v>0</v>
      </c>
      <c r="H21" s="9">
        <v>0</v>
      </c>
      <c r="I21" s="9">
        <v>0</v>
      </c>
      <c r="J21" s="9">
        <v>0</v>
      </c>
    </row>
    <row x14ac:dyDescent="0.25" r="22" customHeight="1" ht="17.25">
      <c r="A22" s="9">
        <v>21</v>
      </c>
      <c r="B22" s="9">
        <v>0</v>
      </c>
      <c r="C22" s="10">
        <v>55485.651999999995</v>
      </c>
      <c r="D22" s="9">
        <v>1</v>
      </c>
      <c r="E22" s="9">
        <v>3</v>
      </c>
      <c r="F22" s="10">
        <v>589696.348</v>
      </c>
      <c r="G22" s="9">
        <v>0</v>
      </c>
      <c r="H22" s="9">
        <v>0</v>
      </c>
      <c r="I22" s="9">
        <v>0</v>
      </c>
      <c r="J22" s="9">
        <v>0</v>
      </c>
    </row>
    <row x14ac:dyDescent="0.25" r="23" customHeight="1" ht="17.25">
      <c r="A23" s="9">
        <v>22</v>
      </c>
      <c r="B23" s="9">
        <v>0</v>
      </c>
      <c r="C23" s="10">
        <v>47427.85800000001</v>
      </c>
      <c r="D23" s="9">
        <v>1</v>
      </c>
      <c r="E23" s="9">
        <v>3</v>
      </c>
      <c r="F23" s="10">
        <v>593489.142</v>
      </c>
      <c r="G23" s="9">
        <v>0</v>
      </c>
      <c r="H23" s="9">
        <v>0</v>
      </c>
      <c r="I23" s="9">
        <v>0</v>
      </c>
      <c r="J23" s="9">
        <v>0</v>
      </c>
    </row>
    <row x14ac:dyDescent="0.25" r="24" customHeight="1" ht="17.25">
      <c r="A24" s="9">
        <v>23</v>
      </c>
      <c r="B24" s="9">
        <v>0</v>
      </c>
      <c r="C24" s="10">
        <v>46890.988000000005</v>
      </c>
      <c r="D24" s="9">
        <v>1</v>
      </c>
      <c r="E24" s="9">
        <v>3</v>
      </c>
      <c r="F24" s="10">
        <v>586771.012</v>
      </c>
      <c r="G24" s="9">
        <v>0</v>
      </c>
      <c r="H24" s="9">
        <v>0</v>
      </c>
      <c r="I24" s="9">
        <v>0</v>
      </c>
      <c r="J24" s="9">
        <v>0</v>
      </c>
    </row>
    <row x14ac:dyDescent="0.25" r="25" customHeight="1" ht="17.25">
      <c r="A25" s="9">
        <v>24</v>
      </c>
      <c r="B25" s="9">
        <v>0</v>
      </c>
      <c r="C25" s="10">
        <v>46002.692</v>
      </c>
      <c r="D25" s="9">
        <v>1</v>
      </c>
      <c r="E25" s="9">
        <v>3</v>
      </c>
      <c r="F25" s="10">
        <v>575655.308</v>
      </c>
      <c r="G25" s="9">
        <v>0</v>
      </c>
      <c r="H25" s="9">
        <v>0</v>
      </c>
      <c r="I25" s="9">
        <v>0</v>
      </c>
      <c r="J25" s="9">
        <v>0</v>
      </c>
    </row>
    <row x14ac:dyDescent="0.25" r="26" customHeight="1" ht="17.25">
      <c r="A26" s="9">
        <v>25</v>
      </c>
      <c r="B26" s="9">
        <v>0</v>
      </c>
      <c r="C26" s="10">
        <v>44830.97600000001</v>
      </c>
      <c r="D26" s="9">
        <v>1</v>
      </c>
      <c r="E26" s="9">
        <v>3</v>
      </c>
      <c r="F26" s="10">
        <v>560993.024</v>
      </c>
      <c r="G26" s="9">
        <v>0</v>
      </c>
      <c r="H26" s="9">
        <v>0</v>
      </c>
      <c r="I26" s="9">
        <v>0</v>
      </c>
      <c r="J26" s="9">
        <v>0</v>
      </c>
    </row>
    <row x14ac:dyDescent="0.25" r="27" customHeight="1" ht="17.25">
      <c r="A27" s="9">
        <v>26</v>
      </c>
      <c r="B27" s="9">
        <v>0</v>
      </c>
      <c r="C27" s="10">
        <v>43581.486000000004</v>
      </c>
      <c r="D27" s="9">
        <v>1</v>
      </c>
      <c r="E27" s="9">
        <v>3</v>
      </c>
      <c r="F27" s="10">
        <v>545357.514</v>
      </c>
      <c r="G27" s="9">
        <v>0</v>
      </c>
      <c r="H27" s="9">
        <v>0</v>
      </c>
      <c r="I27" s="9">
        <v>0</v>
      </c>
      <c r="J27" s="9">
        <v>0</v>
      </c>
    </row>
    <row x14ac:dyDescent="0.25" r="28" customHeight="1" ht="17.25">
      <c r="A28" s="9">
        <v>27</v>
      </c>
      <c r="B28" s="9">
        <v>0</v>
      </c>
      <c r="C28" s="10">
        <v>40618.602999999996</v>
      </c>
      <c r="D28" s="9">
        <v>1</v>
      </c>
      <c r="E28" s="9">
        <v>3</v>
      </c>
      <c r="F28" s="10">
        <v>531474.397</v>
      </c>
      <c r="G28" s="9">
        <v>0</v>
      </c>
      <c r="H28" s="9">
        <v>0</v>
      </c>
      <c r="I28" s="9">
        <v>0</v>
      </c>
      <c r="J28" s="9">
        <v>0</v>
      </c>
    </row>
    <row x14ac:dyDescent="0.25" r="29" customHeight="1" ht="17.25">
      <c r="A29" s="9">
        <v>28</v>
      </c>
      <c r="B29" s="9">
        <v>0</v>
      </c>
      <c r="C29" s="10">
        <v>39321.575</v>
      </c>
      <c r="D29" s="9">
        <v>1</v>
      </c>
      <c r="E29" s="9">
        <v>3</v>
      </c>
      <c r="F29" s="10">
        <v>514503.42500000005</v>
      </c>
      <c r="G29" s="9">
        <v>0</v>
      </c>
      <c r="H29" s="9">
        <v>0</v>
      </c>
      <c r="I29" s="9">
        <v>0</v>
      </c>
      <c r="J29" s="9">
        <v>0</v>
      </c>
    </row>
    <row x14ac:dyDescent="0.25" r="30" customHeight="1" ht="17.25">
      <c r="A30" s="9">
        <v>29</v>
      </c>
      <c r="B30" s="9">
        <v>0</v>
      </c>
      <c r="C30" s="10">
        <v>37940.837999999996</v>
      </c>
      <c r="D30" s="9">
        <v>1</v>
      </c>
      <c r="E30" s="9">
        <v>3</v>
      </c>
      <c r="F30" s="10">
        <v>496437.162</v>
      </c>
      <c r="G30" s="9">
        <v>0</v>
      </c>
      <c r="H30" s="9">
        <v>0</v>
      </c>
      <c r="I30" s="9">
        <v>0</v>
      </c>
      <c r="J30" s="9">
        <v>0</v>
      </c>
    </row>
    <row x14ac:dyDescent="0.25" r="31" customHeight="1" ht="17.25">
      <c r="A31" s="9">
        <v>30</v>
      </c>
      <c r="B31" s="9">
        <v>0</v>
      </c>
      <c r="C31" s="10">
        <v>36512.814999999995</v>
      </c>
      <c r="D31" s="9">
        <v>1</v>
      </c>
      <c r="E31" s="9">
        <v>3</v>
      </c>
      <c r="F31" s="10">
        <v>477752.185</v>
      </c>
      <c r="G31" s="9">
        <v>0</v>
      </c>
      <c r="H31" s="9">
        <v>0</v>
      </c>
      <c r="I31" s="9">
        <v>0</v>
      </c>
      <c r="J31" s="9">
        <v>0</v>
      </c>
    </row>
    <row x14ac:dyDescent="0.25" r="32" customHeight="1" ht="17.25">
      <c r="A32" s="9">
        <v>31</v>
      </c>
      <c r="B32" s="9">
        <v>0</v>
      </c>
      <c r="C32" s="10">
        <v>35054.261999999995</v>
      </c>
      <c r="D32" s="9">
        <v>1</v>
      </c>
      <c r="E32" s="9">
        <v>3</v>
      </c>
      <c r="F32" s="10">
        <v>458667.738</v>
      </c>
      <c r="G32" s="9">
        <v>0</v>
      </c>
      <c r="H32" s="9">
        <v>0</v>
      </c>
      <c r="I32" s="9">
        <v>0</v>
      </c>
      <c r="J32" s="9">
        <v>0</v>
      </c>
    </row>
    <row x14ac:dyDescent="0.25" r="33" customHeight="1" ht="17.25">
      <c r="A33" s="9">
        <v>32</v>
      </c>
      <c r="B33" s="9">
        <v>0</v>
      </c>
      <c r="C33" s="10">
        <v>36446.795</v>
      </c>
      <c r="D33" s="9">
        <v>1</v>
      </c>
      <c r="E33" s="9">
        <v>3</v>
      </c>
      <c r="F33" s="10">
        <v>436888.20499999996</v>
      </c>
      <c r="G33" s="9">
        <v>0</v>
      </c>
      <c r="H33" s="9">
        <v>0</v>
      </c>
      <c r="I33" s="9">
        <v>0</v>
      </c>
      <c r="J33" s="9">
        <v>0</v>
      </c>
    </row>
    <row x14ac:dyDescent="0.25" r="34" customHeight="1" ht="17.25">
      <c r="A34" s="9">
        <v>33</v>
      </c>
      <c r="B34" s="9">
        <v>0</v>
      </c>
      <c r="C34" s="10">
        <v>34937.595</v>
      </c>
      <c r="D34" s="9">
        <v>1</v>
      </c>
      <c r="E34" s="9">
        <v>3</v>
      </c>
      <c r="F34" s="10">
        <v>418797.40499999997</v>
      </c>
      <c r="G34" s="9">
        <v>0</v>
      </c>
      <c r="H34" s="9">
        <v>0</v>
      </c>
      <c r="I34" s="9">
        <v>0</v>
      </c>
      <c r="J34" s="9">
        <v>0</v>
      </c>
    </row>
    <row x14ac:dyDescent="0.25" r="35" customHeight="1" ht="17.25">
      <c r="A35" s="9">
        <v>34</v>
      </c>
      <c r="B35" s="9">
        <v>0</v>
      </c>
      <c r="C35" s="10">
        <v>33516.406</v>
      </c>
      <c r="D35" s="9">
        <v>1</v>
      </c>
      <c r="E35" s="9">
        <v>3</v>
      </c>
      <c r="F35" s="10">
        <v>401761.594</v>
      </c>
      <c r="G35" s="9">
        <v>0</v>
      </c>
      <c r="H35" s="9">
        <v>0</v>
      </c>
      <c r="I35" s="9">
        <v>0</v>
      </c>
      <c r="J35" s="9">
        <v>0</v>
      </c>
    </row>
    <row x14ac:dyDescent="0.25" r="36" customHeight="1" ht="17.25">
      <c r="A36" s="9">
        <v>35</v>
      </c>
      <c r="B36" s="9">
        <v>0</v>
      </c>
      <c r="C36" s="10">
        <v>32160.59</v>
      </c>
      <c r="D36" s="9">
        <v>1</v>
      </c>
      <c r="E36" s="9">
        <v>3</v>
      </c>
      <c r="F36" s="10">
        <v>385509.41</v>
      </c>
      <c r="G36" s="9">
        <v>0</v>
      </c>
      <c r="H36" s="9">
        <v>0</v>
      </c>
      <c r="I36" s="9">
        <v>0</v>
      </c>
      <c r="J36" s="9">
        <v>0</v>
      </c>
    </row>
    <row x14ac:dyDescent="0.25" r="37" customHeight="1" ht="17.25">
      <c r="A37" s="9">
        <v>36</v>
      </c>
      <c r="B37" s="9">
        <v>0</v>
      </c>
      <c r="C37" s="10">
        <v>30865.142</v>
      </c>
      <c r="D37" s="9">
        <v>1</v>
      </c>
      <c r="E37" s="9">
        <v>3</v>
      </c>
      <c r="F37" s="10">
        <v>369980.85799999995</v>
      </c>
      <c r="G37" s="9">
        <v>0</v>
      </c>
      <c r="H37" s="9">
        <v>0</v>
      </c>
      <c r="I37" s="9">
        <v>0</v>
      </c>
      <c r="J37" s="9">
        <v>0</v>
      </c>
    </row>
    <row x14ac:dyDescent="0.25" r="38" customHeight="1" ht="17.25">
      <c r="A38" s="9">
        <v>37</v>
      </c>
      <c r="B38" s="9">
        <v>0</v>
      </c>
      <c r="C38" s="10">
        <v>34563.6</v>
      </c>
      <c r="D38" s="9">
        <v>1</v>
      </c>
      <c r="E38" s="9">
        <v>3</v>
      </c>
      <c r="F38" s="10">
        <v>349476.4</v>
      </c>
      <c r="G38" s="9">
        <v>0</v>
      </c>
      <c r="H38" s="9">
        <v>0</v>
      </c>
      <c r="I38" s="9">
        <v>0</v>
      </c>
      <c r="J38" s="9">
        <v>0</v>
      </c>
    </row>
    <row x14ac:dyDescent="0.25" r="39" customHeight="1" ht="17.25">
      <c r="A39" s="9">
        <v>38</v>
      </c>
      <c r="B39" s="9">
        <v>0</v>
      </c>
      <c r="C39" s="10">
        <v>32984.64</v>
      </c>
      <c r="D39" s="9">
        <v>1</v>
      </c>
      <c r="E39" s="9">
        <v>3</v>
      </c>
      <c r="F39" s="10">
        <v>333511.36</v>
      </c>
      <c r="G39" s="9">
        <v>0</v>
      </c>
      <c r="H39" s="9">
        <v>0</v>
      </c>
      <c r="I39" s="9">
        <v>0</v>
      </c>
      <c r="J39" s="9">
        <v>0</v>
      </c>
    </row>
    <row x14ac:dyDescent="0.25" r="40" customHeight="1" ht="17.25">
      <c r="A40" s="9">
        <v>39</v>
      </c>
      <c r="B40" s="9">
        <v>0</v>
      </c>
      <c r="C40" s="10">
        <v>31308.3</v>
      </c>
      <c r="D40" s="9">
        <v>1</v>
      </c>
      <c r="E40" s="9">
        <v>3</v>
      </c>
      <c r="F40" s="10">
        <v>316561.7</v>
      </c>
      <c r="G40" s="9">
        <v>0</v>
      </c>
      <c r="H40" s="9">
        <v>0</v>
      </c>
      <c r="I40" s="9">
        <v>0</v>
      </c>
      <c r="J40" s="9">
        <v>0</v>
      </c>
    </row>
    <row x14ac:dyDescent="0.25" r="41" customHeight="1" ht="17.25">
      <c r="A41" s="9">
        <v>40</v>
      </c>
      <c r="B41" s="9">
        <v>0</v>
      </c>
      <c r="C41" s="10">
        <v>29610.719999999998</v>
      </c>
      <c r="D41" s="9">
        <v>1</v>
      </c>
      <c r="E41" s="9">
        <v>3</v>
      </c>
      <c r="F41" s="10">
        <v>299397.28</v>
      </c>
      <c r="G41" s="9">
        <v>0</v>
      </c>
      <c r="H41" s="9">
        <v>0</v>
      </c>
      <c r="I41" s="9">
        <v>0</v>
      </c>
      <c r="J41" s="9">
        <v>0</v>
      </c>
    </row>
    <row x14ac:dyDescent="0.25" r="42" customHeight="1" ht="17.25">
      <c r="A42" s="9">
        <v>41</v>
      </c>
      <c r="B42" s="9">
        <v>0</v>
      </c>
      <c r="C42" s="10">
        <v>27876.87</v>
      </c>
      <c r="D42" s="9">
        <v>1</v>
      </c>
      <c r="E42" s="9">
        <v>3</v>
      </c>
      <c r="F42" s="10">
        <v>281866.13</v>
      </c>
      <c r="G42" s="9">
        <v>0</v>
      </c>
      <c r="H42" s="9">
        <v>0</v>
      </c>
      <c r="I42" s="9">
        <v>0</v>
      </c>
      <c r="J42" s="9">
        <v>0</v>
      </c>
    </row>
    <row x14ac:dyDescent="0.25" r="43" customHeight="1" ht="17.25">
      <c r="A43" s="9">
        <v>42</v>
      </c>
      <c r="B43" s="9">
        <v>0</v>
      </c>
      <c r="C43" s="10">
        <v>27774.295000000002</v>
      </c>
      <c r="D43" s="9">
        <v>1</v>
      </c>
      <c r="E43" s="9">
        <v>3</v>
      </c>
      <c r="F43" s="10">
        <v>264586.705</v>
      </c>
      <c r="G43" s="9">
        <v>0</v>
      </c>
      <c r="H43" s="9">
        <v>0</v>
      </c>
      <c r="I43" s="9">
        <v>0</v>
      </c>
      <c r="J43" s="9">
        <v>0</v>
      </c>
    </row>
    <row x14ac:dyDescent="0.25" r="44" customHeight="1" ht="17.25">
      <c r="A44" s="9">
        <v>43</v>
      </c>
      <c r="B44" s="9">
        <v>0</v>
      </c>
      <c r="C44" s="10">
        <v>26588.79</v>
      </c>
      <c r="D44" s="9">
        <v>1</v>
      </c>
      <c r="E44" s="9">
        <v>3</v>
      </c>
      <c r="F44" s="10">
        <v>253293.21000000002</v>
      </c>
      <c r="G44" s="9">
        <v>0</v>
      </c>
      <c r="H44" s="9">
        <v>0</v>
      </c>
      <c r="I44" s="9">
        <v>0</v>
      </c>
      <c r="J44" s="9">
        <v>0</v>
      </c>
    </row>
    <row x14ac:dyDescent="0.25" r="45" customHeight="1" ht="17.25">
      <c r="A45" s="9">
        <v>44</v>
      </c>
      <c r="B45" s="9">
        <v>0</v>
      </c>
      <c r="C45" s="10">
        <v>26024.015</v>
      </c>
      <c r="D45" s="9">
        <v>1</v>
      </c>
      <c r="E45" s="9">
        <v>3</v>
      </c>
      <c r="F45" s="10">
        <v>247912.98500000002</v>
      </c>
      <c r="G45" s="9">
        <v>0</v>
      </c>
      <c r="H45" s="9">
        <v>0</v>
      </c>
      <c r="I45" s="9">
        <v>0</v>
      </c>
      <c r="J45" s="9">
        <v>0</v>
      </c>
    </row>
    <row x14ac:dyDescent="0.25" r="46" customHeight="1" ht="17.25">
      <c r="A46" s="9">
        <v>45</v>
      </c>
      <c r="B46" s="9">
        <v>0</v>
      </c>
      <c r="C46" s="10">
        <v>25914.765</v>
      </c>
      <c r="D46" s="9">
        <v>1</v>
      </c>
      <c r="E46" s="9">
        <v>3</v>
      </c>
      <c r="F46" s="10">
        <v>246872.23500000002</v>
      </c>
      <c r="G46" s="9">
        <v>0</v>
      </c>
      <c r="H46" s="9">
        <v>0</v>
      </c>
      <c r="I46" s="9">
        <v>0</v>
      </c>
      <c r="J46" s="9">
        <v>0</v>
      </c>
    </row>
    <row x14ac:dyDescent="0.25" r="47" customHeight="1" ht="17.25">
      <c r="A47" s="9">
        <v>46</v>
      </c>
      <c r="B47" s="9">
        <v>0</v>
      </c>
      <c r="C47" s="10">
        <v>26038.075</v>
      </c>
      <c r="D47" s="9">
        <v>1</v>
      </c>
      <c r="E47" s="9">
        <v>3</v>
      </c>
      <c r="F47" s="10">
        <v>248046.92500000002</v>
      </c>
      <c r="G47" s="9">
        <v>0</v>
      </c>
      <c r="H47" s="9">
        <v>0</v>
      </c>
      <c r="I47" s="9">
        <v>0</v>
      </c>
      <c r="J47" s="9">
        <v>0</v>
      </c>
    </row>
    <row x14ac:dyDescent="0.25" r="48" customHeight="1" ht="17.25">
      <c r="A48" s="9">
        <v>47</v>
      </c>
      <c r="B48" s="9">
        <v>0</v>
      </c>
      <c r="C48" s="10">
        <v>25247.928</v>
      </c>
      <c r="D48" s="9">
        <v>1</v>
      </c>
      <c r="E48" s="9">
        <v>3</v>
      </c>
      <c r="F48" s="10">
        <v>249186.072</v>
      </c>
      <c r="G48" s="9">
        <v>0</v>
      </c>
      <c r="H48" s="9">
        <v>0</v>
      </c>
      <c r="I48" s="9">
        <v>0</v>
      </c>
      <c r="J48" s="9">
        <v>0</v>
      </c>
    </row>
    <row x14ac:dyDescent="0.25" r="49" customHeight="1" ht="17.25">
      <c r="A49" s="9">
        <v>48</v>
      </c>
      <c r="B49" s="9">
        <v>0</v>
      </c>
      <c r="C49" s="10">
        <v>25017.007999999998</v>
      </c>
      <c r="D49" s="9">
        <v>1</v>
      </c>
      <c r="E49" s="9">
        <v>3</v>
      </c>
      <c r="F49" s="10">
        <v>246906.99199999997</v>
      </c>
      <c r="G49" s="9">
        <v>0</v>
      </c>
      <c r="H49" s="9">
        <v>0</v>
      </c>
      <c r="I49" s="9">
        <v>0</v>
      </c>
      <c r="J49" s="9">
        <v>0</v>
      </c>
    </row>
    <row x14ac:dyDescent="0.25" r="50" customHeight="1" ht="17.25">
      <c r="A50" s="9">
        <v>49</v>
      </c>
      <c r="B50" s="9">
        <v>0</v>
      </c>
      <c r="C50" s="10">
        <v>24339.888</v>
      </c>
      <c r="D50" s="9">
        <v>1</v>
      </c>
      <c r="E50" s="9">
        <v>3</v>
      </c>
      <c r="F50" s="10">
        <v>240224.11199999996</v>
      </c>
      <c r="G50" s="9">
        <v>0</v>
      </c>
      <c r="H50" s="9">
        <v>0</v>
      </c>
      <c r="I50" s="9">
        <v>0</v>
      </c>
      <c r="J50" s="9">
        <v>0</v>
      </c>
    </row>
    <row x14ac:dyDescent="0.25" r="51" customHeight="1" ht="17.25">
      <c r="A51" s="9">
        <v>50</v>
      </c>
      <c r="B51" s="9">
        <v>0</v>
      </c>
      <c r="C51" s="10">
        <v>23329.543999999998</v>
      </c>
      <c r="D51" s="9">
        <v>1</v>
      </c>
      <c r="E51" s="9">
        <v>3</v>
      </c>
      <c r="F51" s="10">
        <v>230252.45599999998</v>
      </c>
      <c r="G51" s="9">
        <v>0</v>
      </c>
      <c r="H51" s="9">
        <v>0</v>
      </c>
      <c r="I51" s="9">
        <v>0</v>
      </c>
      <c r="J51" s="9">
        <v>0</v>
      </c>
    </row>
    <row x14ac:dyDescent="0.25" r="52" customHeight="1" ht="17.25">
      <c r="A52" s="9">
        <v>51</v>
      </c>
      <c r="B52" s="9">
        <v>0</v>
      </c>
      <c r="C52" s="10">
        <v>22225.912</v>
      </c>
      <c r="D52" s="9">
        <v>1</v>
      </c>
      <c r="E52" s="9">
        <v>3</v>
      </c>
      <c r="F52" s="10">
        <v>219360.088</v>
      </c>
      <c r="G52" s="9">
        <v>0</v>
      </c>
      <c r="H52" s="9">
        <v>0</v>
      </c>
      <c r="I52" s="9">
        <v>0</v>
      </c>
      <c r="J52" s="9">
        <v>0</v>
      </c>
    </row>
    <row x14ac:dyDescent="0.25" r="53" customHeight="1" ht="17.25">
      <c r="A53" s="9">
        <v>52</v>
      </c>
      <c r="B53" s="9">
        <v>0</v>
      </c>
      <c r="C53" s="10">
        <v>24933.960000000003</v>
      </c>
      <c r="D53" s="9">
        <v>1</v>
      </c>
      <c r="E53" s="9">
        <v>3</v>
      </c>
      <c r="F53" s="10">
        <v>205936.04</v>
      </c>
      <c r="G53" s="9">
        <v>0</v>
      </c>
      <c r="H53" s="9">
        <v>0</v>
      </c>
      <c r="I53" s="9">
        <v>0</v>
      </c>
      <c r="J53" s="9">
        <v>0</v>
      </c>
    </row>
    <row x14ac:dyDescent="0.25" r="54" customHeight="1" ht="17.25">
      <c r="A54" s="9">
        <v>53</v>
      </c>
      <c r="B54" s="9">
        <v>0</v>
      </c>
      <c r="C54" s="10">
        <v>23952.24</v>
      </c>
      <c r="D54" s="9">
        <v>1</v>
      </c>
      <c r="E54" s="9">
        <v>3</v>
      </c>
      <c r="F54" s="10">
        <v>197827.76</v>
      </c>
      <c r="G54" s="9">
        <v>0</v>
      </c>
      <c r="H54" s="9">
        <v>0</v>
      </c>
      <c r="I54" s="9">
        <v>0</v>
      </c>
      <c r="J54" s="9">
        <v>0</v>
      </c>
    </row>
    <row x14ac:dyDescent="0.25" r="55" customHeight="1" ht="17.25">
      <c r="A55" s="9">
        <v>54</v>
      </c>
      <c r="B55" s="9">
        <v>0</v>
      </c>
      <c r="C55" s="10">
        <v>23242.680000000004</v>
      </c>
      <c r="D55" s="9">
        <v>1</v>
      </c>
      <c r="E55" s="9">
        <v>3</v>
      </c>
      <c r="F55" s="10">
        <v>191967.32</v>
      </c>
      <c r="G55" s="9">
        <v>0</v>
      </c>
      <c r="H55" s="9">
        <v>0</v>
      </c>
      <c r="I55" s="9">
        <v>0</v>
      </c>
      <c r="J55" s="9">
        <v>0</v>
      </c>
    </row>
    <row x14ac:dyDescent="0.25" r="56" customHeight="1" ht="17.25">
      <c r="A56" s="9">
        <v>55</v>
      </c>
      <c r="B56" s="9">
        <v>0</v>
      </c>
      <c r="C56" s="10">
        <v>22735.944000000003</v>
      </c>
      <c r="D56" s="9">
        <v>1</v>
      </c>
      <c r="E56" s="9">
        <v>3</v>
      </c>
      <c r="F56" s="10">
        <v>187782.056</v>
      </c>
      <c r="G56" s="9">
        <v>0</v>
      </c>
      <c r="H56" s="9">
        <v>0</v>
      </c>
      <c r="I56" s="9">
        <v>0</v>
      </c>
      <c r="J56" s="9">
        <v>0</v>
      </c>
    </row>
    <row x14ac:dyDescent="0.25" r="57" customHeight="1" ht="17.25">
      <c r="A57" s="9">
        <v>56</v>
      </c>
      <c r="B57" s="9">
        <v>0</v>
      </c>
      <c r="C57" s="10">
        <v>22336.776</v>
      </c>
      <c r="D57" s="9">
        <v>1</v>
      </c>
      <c r="E57" s="9">
        <v>3</v>
      </c>
      <c r="F57" s="10">
        <v>184485.22400000002</v>
      </c>
      <c r="G57" s="9">
        <v>0</v>
      </c>
      <c r="H57" s="9">
        <v>0</v>
      </c>
      <c r="I57" s="9">
        <v>0</v>
      </c>
      <c r="J57" s="9">
        <v>0</v>
      </c>
    </row>
    <row x14ac:dyDescent="0.25" r="58" customHeight="1" ht="17.25">
      <c r="A58" s="9">
        <v>57</v>
      </c>
      <c r="B58" s="9">
        <v>0</v>
      </c>
      <c r="C58" s="10">
        <v>21859.524</v>
      </c>
      <c r="D58" s="9">
        <v>1</v>
      </c>
      <c r="E58" s="9">
        <v>3</v>
      </c>
      <c r="F58" s="10">
        <v>180543.476</v>
      </c>
      <c r="G58" s="9">
        <v>0</v>
      </c>
      <c r="H58" s="9">
        <v>0</v>
      </c>
      <c r="I58" s="9">
        <v>0</v>
      </c>
      <c r="J58" s="9">
        <v>0</v>
      </c>
    </row>
    <row x14ac:dyDescent="0.25" r="59" customHeight="1" ht="17.25">
      <c r="A59" s="9">
        <v>58</v>
      </c>
      <c r="B59" s="9">
        <v>0</v>
      </c>
      <c r="C59" s="10">
        <v>21178.152000000002</v>
      </c>
      <c r="D59" s="9">
        <v>1</v>
      </c>
      <c r="E59" s="9">
        <v>3</v>
      </c>
      <c r="F59" s="10">
        <v>174915.848</v>
      </c>
      <c r="G59" s="9">
        <v>0</v>
      </c>
      <c r="H59" s="9">
        <v>0</v>
      </c>
      <c r="I59" s="9">
        <v>0</v>
      </c>
      <c r="J59" s="9">
        <v>0</v>
      </c>
    </row>
    <row x14ac:dyDescent="0.25" r="60" customHeight="1" ht="17.25">
      <c r="A60" s="9">
        <v>59</v>
      </c>
      <c r="B60" s="9">
        <v>0</v>
      </c>
      <c r="C60" s="10">
        <v>20165.760000000002</v>
      </c>
      <c r="D60" s="9">
        <v>1</v>
      </c>
      <c r="E60" s="9">
        <v>3</v>
      </c>
      <c r="F60" s="10">
        <v>166554.24</v>
      </c>
      <c r="G60" s="9">
        <v>0</v>
      </c>
      <c r="H60" s="9">
        <v>0</v>
      </c>
      <c r="I60" s="9">
        <v>0</v>
      </c>
      <c r="J60" s="9">
        <v>0</v>
      </c>
    </row>
    <row x14ac:dyDescent="0.25" r="61" customHeight="1" ht="17.25">
      <c r="A61" s="9">
        <v>60</v>
      </c>
      <c r="B61" s="9">
        <v>0</v>
      </c>
      <c r="C61" s="10">
        <v>18899.676000000003</v>
      </c>
      <c r="D61" s="9">
        <v>1</v>
      </c>
      <c r="E61" s="9">
        <v>3</v>
      </c>
      <c r="F61" s="10">
        <v>156097.324</v>
      </c>
      <c r="G61" s="9">
        <v>0</v>
      </c>
      <c r="H61" s="9">
        <v>0</v>
      </c>
      <c r="I61" s="9">
        <v>0</v>
      </c>
      <c r="J61" s="9">
        <v>0</v>
      </c>
    </row>
    <row x14ac:dyDescent="0.25" r="62" customHeight="1" ht="17.25">
      <c r="A62" s="9">
        <v>61</v>
      </c>
      <c r="B62" s="9">
        <v>0</v>
      </c>
      <c r="C62" s="10">
        <v>17462.304000000004</v>
      </c>
      <c r="D62" s="9">
        <v>1</v>
      </c>
      <c r="E62" s="9">
        <v>3</v>
      </c>
      <c r="F62" s="10">
        <v>144225.696</v>
      </c>
      <c r="G62" s="9">
        <v>0</v>
      </c>
      <c r="H62" s="9">
        <v>0</v>
      </c>
      <c r="I62" s="9">
        <v>0</v>
      </c>
      <c r="J62" s="9">
        <v>0</v>
      </c>
    </row>
    <row x14ac:dyDescent="0.25" r="63" customHeight="1" ht="17.25">
      <c r="A63" s="9">
        <v>62</v>
      </c>
      <c r="B63" s="9">
        <v>0</v>
      </c>
      <c r="C63" s="10">
        <v>142033.608</v>
      </c>
      <c r="D63" s="9">
        <v>1</v>
      </c>
      <c r="E63" s="9">
        <v>3</v>
      </c>
      <c r="F63" s="10">
        <v>1173092.392</v>
      </c>
      <c r="G63" s="9">
        <v>0</v>
      </c>
      <c r="H63" s="9">
        <v>0</v>
      </c>
      <c r="I63" s="9">
        <v>0</v>
      </c>
      <c r="J63" s="9">
        <v>0</v>
      </c>
    </row>
    <row x14ac:dyDescent="0.25" r="64" customHeight="1" ht="17.25">
      <c r="A64" s="9">
        <v>63</v>
      </c>
      <c r="B64" s="9">
        <v>0</v>
      </c>
      <c r="C64" s="10">
        <v>59480.56800000001</v>
      </c>
      <c r="D64" s="9">
        <v>1</v>
      </c>
      <c r="E64" s="9">
        <v>3</v>
      </c>
      <c r="F64" s="10">
        <v>491265.43200000003</v>
      </c>
      <c r="G64" s="9">
        <v>0</v>
      </c>
      <c r="H64" s="9">
        <v>0</v>
      </c>
      <c r="I64" s="9">
        <v>0</v>
      </c>
      <c r="J64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4"/>
  <sheetViews>
    <sheetView workbookViewId="0"/>
  </sheetViews>
  <sheetFormatPr defaultRowHeight="15" x14ac:dyDescent="0.25"/>
  <cols>
    <col min="1" max="1" style="11" width="12.43357142857143" customWidth="1" bestFit="1"/>
    <col min="2" max="2" style="11" width="12.43357142857143" customWidth="1" bestFit="1"/>
    <col min="3" max="3" style="6" width="12.43357142857143" customWidth="1" bestFit="1"/>
    <col min="4" max="4" style="11" width="12.43357142857143" customWidth="1" bestFit="1"/>
    <col min="5" max="5" style="6" width="12.43357142857143" customWidth="1" bestFit="1"/>
    <col min="6" max="6" style="11" width="12.43357142857143" customWidth="1" bestFit="1"/>
  </cols>
  <sheetData>
    <row x14ac:dyDescent="0.25" r="1" customHeight="1" ht="17.25">
      <c r="A1" s="7" t="s">
        <v>14</v>
      </c>
      <c r="B1" s="7" t="s">
        <v>15</v>
      </c>
      <c r="C1" s="8" t="s">
        <v>16</v>
      </c>
      <c r="D1" s="7" t="s">
        <v>17</v>
      </c>
      <c r="E1" s="8" t="s">
        <v>18</v>
      </c>
      <c r="F1" s="7" t="s">
        <v>19</v>
      </c>
    </row>
    <row x14ac:dyDescent="0.25" r="2" customHeight="1" ht="17.25">
      <c r="A2" s="9">
        <v>1</v>
      </c>
      <c r="B2" s="9">
        <v>0</v>
      </c>
      <c r="C2" s="10">
        <v>366840.0675</v>
      </c>
      <c r="D2" s="9">
        <v>3</v>
      </c>
      <c r="E2" s="10">
        <v>112689.4325</v>
      </c>
      <c r="F2" s="9">
        <v>0</v>
      </c>
    </row>
    <row x14ac:dyDescent="0.25" r="3" customHeight="1" ht="17.25">
      <c r="A3" s="9">
        <v>2</v>
      </c>
      <c r="B3" s="9">
        <v>0</v>
      </c>
      <c r="C3" s="10">
        <v>366840.0675</v>
      </c>
      <c r="D3" s="9">
        <v>3</v>
      </c>
      <c r="E3" s="10">
        <v>112689.4325</v>
      </c>
      <c r="F3" s="9">
        <v>0</v>
      </c>
    </row>
    <row x14ac:dyDescent="0.25" r="4" customHeight="1" ht="17.25">
      <c r="A4" s="9">
        <v>3</v>
      </c>
      <c r="B4" s="9">
        <v>0</v>
      </c>
      <c r="C4" s="10">
        <v>703150.515</v>
      </c>
      <c r="D4" s="9">
        <v>3</v>
      </c>
      <c r="E4" s="10">
        <v>216000.485</v>
      </c>
      <c r="F4" s="9">
        <v>0</v>
      </c>
    </row>
    <row x14ac:dyDescent="0.25" r="5" customHeight="1" ht="17.25">
      <c r="A5" s="9">
        <v>4</v>
      </c>
      <c r="B5" s="9">
        <v>0</v>
      </c>
      <c r="C5" s="10">
        <v>712497.285</v>
      </c>
      <c r="D5" s="9">
        <v>3</v>
      </c>
      <c r="E5" s="10">
        <v>218871.715</v>
      </c>
      <c r="F5" s="9">
        <v>0</v>
      </c>
    </row>
    <row x14ac:dyDescent="0.25" r="6" customHeight="1" ht="17.25">
      <c r="A6" s="9">
        <v>5</v>
      </c>
      <c r="B6" s="9">
        <v>0</v>
      </c>
      <c r="C6" s="10">
        <v>739210.3200000001</v>
      </c>
      <c r="D6" s="9">
        <v>3</v>
      </c>
      <c r="E6" s="10">
        <v>227077.68</v>
      </c>
      <c r="F6" s="9">
        <v>0</v>
      </c>
    </row>
    <row x14ac:dyDescent="0.25" r="7" customHeight="1" ht="17.25">
      <c r="A7" s="9">
        <v>6</v>
      </c>
      <c r="B7" s="9">
        <v>0</v>
      </c>
      <c r="C7" s="10">
        <v>724268.34</v>
      </c>
      <c r="D7" s="9">
        <v>3</v>
      </c>
      <c r="E7" s="10">
        <v>222487.65999999997</v>
      </c>
      <c r="F7" s="9">
        <v>0</v>
      </c>
    </row>
    <row x14ac:dyDescent="0.25" r="8" customHeight="1" ht="17.25">
      <c r="A8" s="9">
        <v>7</v>
      </c>
      <c r="B8" s="9">
        <v>0</v>
      </c>
      <c r="C8" s="10">
        <v>382644.504</v>
      </c>
      <c r="D8" s="9">
        <v>3</v>
      </c>
      <c r="E8" s="10">
        <v>569207.4959999999</v>
      </c>
      <c r="F8" s="9">
        <v>0</v>
      </c>
    </row>
    <row x14ac:dyDescent="0.25" r="9" customHeight="1" ht="17.25">
      <c r="A9" s="9">
        <v>8</v>
      </c>
      <c r="B9" s="9">
        <v>0</v>
      </c>
      <c r="C9" s="10">
        <v>383901.96</v>
      </c>
      <c r="D9" s="9">
        <v>3</v>
      </c>
      <c r="E9" s="10">
        <v>571078.0399999999</v>
      </c>
      <c r="F9" s="9">
        <v>0</v>
      </c>
    </row>
    <row x14ac:dyDescent="0.25" r="10" customHeight="1" ht="17.25">
      <c r="A10" s="9">
        <v>9</v>
      </c>
      <c r="B10" s="9">
        <v>0</v>
      </c>
      <c r="C10" s="10">
        <v>386153.96400000004</v>
      </c>
      <c r="D10" s="9">
        <v>3</v>
      </c>
      <c r="E10" s="10">
        <v>574428.036</v>
      </c>
      <c r="F10" s="9">
        <v>0</v>
      </c>
    </row>
    <row x14ac:dyDescent="0.25" r="11" customHeight="1" ht="17.25">
      <c r="A11" s="9">
        <v>10</v>
      </c>
      <c r="B11" s="9">
        <v>0</v>
      </c>
      <c r="C11" s="10">
        <v>388522.146</v>
      </c>
      <c r="D11" s="9">
        <v>3</v>
      </c>
      <c r="E11" s="10">
        <v>577950.8539999999</v>
      </c>
      <c r="F11" s="9">
        <v>0</v>
      </c>
    </row>
    <row x14ac:dyDescent="0.25" r="12" customHeight="1" ht="17.25">
      <c r="A12" s="9">
        <v>11</v>
      </c>
      <c r="B12" s="9">
        <v>0</v>
      </c>
      <c r="C12" s="10">
        <v>391383.984</v>
      </c>
      <c r="D12" s="9">
        <v>3</v>
      </c>
      <c r="E12" s="10">
        <v>582208.016</v>
      </c>
      <c r="F12" s="9">
        <v>0</v>
      </c>
    </row>
    <row x14ac:dyDescent="0.25" r="13" customHeight="1" ht="17.25">
      <c r="A13" s="9">
        <v>12</v>
      </c>
      <c r="B13" s="9">
        <v>0</v>
      </c>
      <c r="C13" s="10">
        <v>170117.12800000003</v>
      </c>
      <c r="D13" s="9">
        <v>3</v>
      </c>
      <c r="E13" s="10">
        <v>813218.8720000001</v>
      </c>
      <c r="F13" s="9">
        <v>0</v>
      </c>
    </row>
    <row x14ac:dyDescent="0.25" r="14" customHeight="1" ht="17.25">
      <c r="A14" s="9">
        <v>13</v>
      </c>
      <c r="B14" s="9">
        <v>0</v>
      </c>
      <c r="C14" s="10">
        <v>171482.271</v>
      </c>
      <c r="D14" s="9">
        <v>3</v>
      </c>
      <c r="E14" s="10">
        <v>819744.729</v>
      </c>
      <c r="F14" s="9">
        <v>0</v>
      </c>
    </row>
    <row x14ac:dyDescent="0.25" r="15" customHeight="1" ht="17.25">
      <c r="A15" s="9">
        <v>14</v>
      </c>
      <c r="B15" s="9">
        <v>0</v>
      </c>
      <c r="C15" s="10">
        <v>173080.27200000003</v>
      </c>
      <c r="D15" s="9">
        <v>3</v>
      </c>
      <c r="E15" s="10">
        <v>827383.7280000001</v>
      </c>
      <c r="F15" s="9">
        <v>0</v>
      </c>
    </row>
    <row x14ac:dyDescent="0.25" r="16" customHeight="1" ht="17.25">
      <c r="A16" s="9">
        <v>15</v>
      </c>
      <c r="B16" s="9">
        <v>0</v>
      </c>
      <c r="C16" s="10">
        <v>174552.67500000002</v>
      </c>
      <c r="D16" s="9">
        <v>3</v>
      </c>
      <c r="E16" s="10">
        <v>834422.3250000001</v>
      </c>
      <c r="F16" s="9">
        <v>0</v>
      </c>
    </row>
    <row x14ac:dyDescent="0.25" r="17" customHeight="1" ht="17.25">
      <c r="A17" s="9">
        <v>16</v>
      </c>
      <c r="B17" s="9">
        <v>0</v>
      </c>
      <c r="C17" s="10">
        <v>175646.38100000002</v>
      </c>
      <c r="D17" s="9">
        <v>3</v>
      </c>
      <c r="E17" s="10">
        <v>839650.6190000001</v>
      </c>
      <c r="F17" s="9">
        <v>0</v>
      </c>
    </row>
    <row x14ac:dyDescent="0.25" r="18" customHeight="1" ht="17.25">
      <c r="A18" s="9">
        <v>17</v>
      </c>
      <c r="B18" s="9">
        <v>0</v>
      </c>
      <c r="C18" s="10">
        <v>86199.95</v>
      </c>
      <c r="D18" s="9">
        <v>3</v>
      </c>
      <c r="E18" s="10">
        <v>916125.05</v>
      </c>
      <c r="F18" s="9">
        <v>0</v>
      </c>
    </row>
    <row x14ac:dyDescent="0.25" r="19" customHeight="1" ht="17.25">
      <c r="A19" s="9">
        <v>18</v>
      </c>
      <c r="B19" s="9">
        <v>0</v>
      </c>
      <c r="C19" s="10">
        <v>85549.61799999999</v>
      </c>
      <c r="D19" s="9">
        <v>3</v>
      </c>
      <c r="E19" s="10">
        <v>909213.382</v>
      </c>
      <c r="F19" s="9">
        <v>0</v>
      </c>
    </row>
    <row x14ac:dyDescent="0.25" r="20" customHeight="1" ht="17.25">
      <c r="A20" s="9">
        <v>19</v>
      </c>
      <c r="B20" s="9">
        <v>0</v>
      </c>
      <c r="C20" s="10">
        <v>83921.208</v>
      </c>
      <c r="D20" s="9">
        <v>3</v>
      </c>
      <c r="E20" s="10">
        <v>891906.792</v>
      </c>
      <c r="F20" s="9">
        <v>0</v>
      </c>
    </row>
    <row x14ac:dyDescent="0.25" r="21" customHeight="1" ht="17.25">
      <c r="A21" s="9">
        <v>20</v>
      </c>
      <c r="B21" s="9">
        <v>0</v>
      </c>
      <c r="C21" s="10">
        <v>81463.75799999999</v>
      </c>
      <c r="D21" s="9">
        <v>3</v>
      </c>
      <c r="E21" s="10">
        <v>865789.2420000001</v>
      </c>
      <c r="F21" s="9">
        <v>0</v>
      </c>
    </row>
    <row x14ac:dyDescent="0.25" r="22" customHeight="1" ht="17.25">
      <c r="A22" s="9">
        <v>21</v>
      </c>
      <c r="B22" s="9">
        <v>0</v>
      </c>
      <c r="C22" s="10">
        <v>78593.25</v>
      </c>
      <c r="D22" s="9">
        <v>3</v>
      </c>
      <c r="E22" s="10">
        <v>835281.75</v>
      </c>
      <c r="F22" s="9">
        <v>0</v>
      </c>
    </row>
    <row x14ac:dyDescent="0.25" r="23" customHeight="1" ht="17.25">
      <c r="A23" s="9">
        <v>22</v>
      </c>
      <c r="B23" s="9">
        <v>0</v>
      </c>
      <c r="C23" s="10">
        <v>65325.20200000001</v>
      </c>
      <c r="D23" s="9">
        <v>3</v>
      </c>
      <c r="E23" s="10">
        <v>817447.798</v>
      </c>
      <c r="F23" s="9">
        <v>0</v>
      </c>
    </row>
    <row x14ac:dyDescent="0.25" r="24" customHeight="1" ht="17.25">
      <c r="A24" s="9">
        <v>23</v>
      </c>
      <c r="B24" s="9">
        <v>0</v>
      </c>
      <c r="C24" s="10">
        <v>63496.44000000001</v>
      </c>
      <c r="D24" s="9">
        <v>3</v>
      </c>
      <c r="E24" s="10">
        <v>794563.5599999999</v>
      </c>
      <c r="F24" s="9">
        <v>0</v>
      </c>
    </row>
    <row x14ac:dyDescent="0.25" r="25" customHeight="1" ht="17.25">
      <c r="A25" s="9">
        <v>24</v>
      </c>
      <c r="B25" s="9">
        <v>0</v>
      </c>
      <c r="C25" s="10">
        <v>62418.55600000001</v>
      </c>
      <c r="D25" s="9">
        <v>3</v>
      </c>
      <c r="E25" s="10">
        <v>781075.4439999999</v>
      </c>
      <c r="F25" s="9">
        <v>0</v>
      </c>
    </row>
    <row x14ac:dyDescent="0.25" r="26" customHeight="1" ht="17.25">
      <c r="A26" s="9">
        <v>25</v>
      </c>
      <c r="B26" s="9">
        <v>0</v>
      </c>
      <c r="C26" s="10">
        <v>61885.53400000001</v>
      </c>
      <c r="D26" s="9">
        <v>3</v>
      </c>
      <c r="E26" s="10">
        <v>774405.4659999999</v>
      </c>
      <c r="F26" s="9">
        <v>0</v>
      </c>
    </row>
    <row x14ac:dyDescent="0.25" r="27" customHeight="1" ht="17.25">
      <c r="A27" s="9">
        <v>26</v>
      </c>
      <c r="B27" s="9">
        <v>0</v>
      </c>
      <c r="C27" s="10">
        <v>61515.386000000006</v>
      </c>
      <c r="D27" s="9">
        <v>3</v>
      </c>
      <c r="E27" s="10">
        <v>769773.614</v>
      </c>
      <c r="F27" s="9">
        <v>0</v>
      </c>
    </row>
    <row x14ac:dyDescent="0.25" r="28" customHeight="1" ht="17.25">
      <c r="A28" s="9">
        <v>27</v>
      </c>
      <c r="B28" s="9">
        <v>0</v>
      </c>
      <c r="C28" s="10">
        <v>58387.134</v>
      </c>
      <c r="D28" s="9">
        <v>3</v>
      </c>
      <c r="E28" s="10">
        <v>763966.866</v>
      </c>
      <c r="F28" s="9">
        <v>0</v>
      </c>
    </row>
    <row x14ac:dyDescent="0.25" r="29" customHeight="1" ht="17.25">
      <c r="A29" s="9">
        <v>28</v>
      </c>
      <c r="B29" s="9">
        <v>0</v>
      </c>
      <c r="C29" s="10">
        <v>57328.95</v>
      </c>
      <c r="D29" s="9">
        <v>3</v>
      </c>
      <c r="E29" s="10">
        <v>750121.05</v>
      </c>
      <c r="F29" s="9">
        <v>0</v>
      </c>
    </row>
    <row x14ac:dyDescent="0.25" r="30" customHeight="1" ht="17.25">
      <c r="A30" s="9">
        <v>29</v>
      </c>
      <c r="B30" s="9">
        <v>0</v>
      </c>
      <c r="C30" s="10">
        <v>55701.84299999999</v>
      </c>
      <c r="D30" s="9">
        <v>3</v>
      </c>
      <c r="E30" s="10">
        <v>728831.157</v>
      </c>
      <c r="F30" s="9">
        <v>0</v>
      </c>
    </row>
    <row x14ac:dyDescent="0.25" r="31" customHeight="1" ht="17.25">
      <c r="A31" s="9">
        <v>30</v>
      </c>
      <c r="B31" s="9">
        <v>0</v>
      </c>
      <c r="C31" s="10">
        <v>53690.27099999999</v>
      </c>
      <c r="D31" s="9">
        <v>3</v>
      </c>
      <c r="E31" s="10">
        <v>702510.729</v>
      </c>
      <c r="F31" s="9">
        <v>0</v>
      </c>
    </row>
    <row x14ac:dyDescent="0.25" r="32" customHeight="1" ht="17.25">
      <c r="A32" s="9">
        <v>31</v>
      </c>
      <c r="B32" s="9">
        <v>0</v>
      </c>
      <c r="C32" s="10">
        <v>51559.986999999994</v>
      </c>
      <c r="D32" s="9">
        <v>3</v>
      </c>
      <c r="E32" s="10">
        <v>674637.013</v>
      </c>
      <c r="F32" s="9">
        <v>0</v>
      </c>
    </row>
    <row x14ac:dyDescent="0.25" r="33" customHeight="1" ht="17.25">
      <c r="A33" s="9">
        <v>32</v>
      </c>
      <c r="B33" s="9">
        <v>0</v>
      </c>
      <c r="C33" s="10">
        <v>53849.873</v>
      </c>
      <c r="D33" s="9">
        <v>3</v>
      </c>
      <c r="E33" s="10">
        <v>645499.127</v>
      </c>
      <c r="F33" s="9">
        <v>0</v>
      </c>
    </row>
    <row x14ac:dyDescent="0.25" r="34" customHeight="1" ht="17.25">
      <c r="A34" s="9">
        <v>33</v>
      </c>
      <c r="B34" s="9">
        <v>0</v>
      </c>
      <c r="C34" s="10">
        <v>52201.072</v>
      </c>
      <c r="D34" s="9">
        <v>3</v>
      </c>
      <c r="E34" s="10">
        <v>625734.928</v>
      </c>
      <c r="F34" s="9">
        <v>0</v>
      </c>
    </row>
    <row x14ac:dyDescent="0.25" r="35" customHeight="1" ht="17.25">
      <c r="A35" s="9">
        <v>34</v>
      </c>
      <c r="B35" s="9">
        <v>0</v>
      </c>
      <c r="C35" s="10">
        <v>51118.375</v>
      </c>
      <c r="D35" s="9">
        <v>3</v>
      </c>
      <c r="E35" s="10">
        <v>612756.625</v>
      </c>
      <c r="F35" s="9">
        <v>0</v>
      </c>
    </row>
    <row x14ac:dyDescent="0.25" r="36" customHeight="1" ht="17.25">
      <c r="A36" s="9">
        <v>35</v>
      </c>
      <c r="B36" s="9">
        <v>0</v>
      </c>
      <c r="C36" s="10">
        <v>50415.442</v>
      </c>
      <c r="D36" s="9">
        <v>3</v>
      </c>
      <c r="E36" s="10">
        <v>604330.558</v>
      </c>
      <c r="F36" s="9">
        <v>0</v>
      </c>
    </row>
    <row x14ac:dyDescent="0.25" r="37" customHeight="1" ht="17.25">
      <c r="A37" s="9">
        <v>36</v>
      </c>
      <c r="B37" s="9">
        <v>0</v>
      </c>
      <c r="C37" s="10">
        <v>49818.923</v>
      </c>
      <c r="D37" s="9">
        <v>3</v>
      </c>
      <c r="E37" s="10">
        <v>597180.0769999999</v>
      </c>
      <c r="F37" s="9">
        <v>0</v>
      </c>
    </row>
    <row x14ac:dyDescent="0.25" r="38" customHeight="1" ht="17.25">
      <c r="A38" s="9">
        <v>37</v>
      </c>
      <c r="B38" s="9">
        <v>0</v>
      </c>
      <c r="C38" s="10">
        <v>57362.85</v>
      </c>
      <c r="D38" s="9">
        <v>3</v>
      </c>
      <c r="E38" s="10">
        <v>580002.15</v>
      </c>
      <c r="F38" s="9">
        <v>0</v>
      </c>
    </row>
    <row x14ac:dyDescent="0.25" r="39" customHeight="1" ht="17.25">
      <c r="A39" s="9">
        <v>38</v>
      </c>
      <c r="B39" s="9">
        <v>0</v>
      </c>
      <c r="C39" s="10">
        <v>56287.89</v>
      </c>
      <c r="D39" s="9">
        <v>3</v>
      </c>
      <c r="E39" s="10">
        <v>569133.11</v>
      </c>
      <c r="F39" s="9">
        <v>0</v>
      </c>
    </row>
    <row x14ac:dyDescent="0.25" r="40" customHeight="1" ht="17.25">
      <c r="A40" s="9">
        <v>39</v>
      </c>
      <c r="B40" s="9">
        <v>0</v>
      </c>
      <c r="C40" s="10">
        <v>54860.49</v>
      </c>
      <c r="D40" s="9">
        <v>3</v>
      </c>
      <c r="E40" s="10">
        <v>554700.51</v>
      </c>
      <c r="F40" s="9">
        <v>0</v>
      </c>
    </row>
    <row x14ac:dyDescent="0.25" r="41" customHeight="1" ht="17.25">
      <c r="A41" s="9">
        <v>40</v>
      </c>
      <c r="B41" s="9">
        <v>0</v>
      </c>
      <c r="C41" s="9">
        <v>53154</v>
      </c>
      <c r="D41" s="9">
        <v>3</v>
      </c>
      <c r="E41" s="9">
        <v>537446</v>
      </c>
      <c r="F41" s="9">
        <v>0</v>
      </c>
    </row>
    <row x14ac:dyDescent="0.25" r="42" customHeight="1" ht="17.25">
      <c r="A42" s="9">
        <v>41</v>
      </c>
      <c r="B42" s="9">
        <v>0</v>
      </c>
      <c r="C42" s="10">
        <v>51376.409999999996</v>
      </c>
      <c r="D42" s="9">
        <v>3</v>
      </c>
      <c r="E42" s="10">
        <v>519472.59</v>
      </c>
      <c r="F42" s="9">
        <v>0</v>
      </c>
    </row>
    <row x14ac:dyDescent="0.25" r="43" customHeight="1" ht="17.25">
      <c r="A43" s="9">
        <v>42</v>
      </c>
      <c r="B43" s="9">
        <v>0</v>
      </c>
      <c r="C43" s="10">
        <v>52364.855</v>
      </c>
      <c r="D43" s="9">
        <v>3</v>
      </c>
      <c r="E43" s="10">
        <v>498844.145</v>
      </c>
      <c r="F43" s="9">
        <v>0</v>
      </c>
    </row>
    <row x14ac:dyDescent="0.25" r="44" customHeight="1" ht="17.25">
      <c r="A44" s="9">
        <v>43</v>
      </c>
      <c r="B44" s="9">
        <v>0</v>
      </c>
      <c r="C44" s="10">
        <v>50386.005</v>
      </c>
      <c r="D44" s="9">
        <v>3</v>
      </c>
      <c r="E44" s="10">
        <v>479992.995</v>
      </c>
      <c r="F44" s="9">
        <v>0</v>
      </c>
    </row>
    <row x14ac:dyDescent="0.25" r="45" customHeight="1" ht="17.25">
      <c r="A45" s="9">
        <v>44</v>
      </c>
      <c r="B45" s="9">
        <v>0</v>
      </c>
      <c r="C45" s="10">
        <v>48322.225</v>
      </c>
      <c r="D45" s="9">
        <v>3</v>
      </c>
      <c r="E45" s="10">
        <v>460332.775</v>
      </c>
      <c r="F45" s="9">
        <v>0</v>
      </c>
    </row>
    <row x14ac:dyDescent="0.25" r="46" customHeight="1" ht="17.25">
      <c r="A46" s="9">
        <v>45</v>
      </c>
      <c r="B46" s="9">
        <v>0</v>
      </c>
      <c r="C46" s="10">
        <v>46212.18</v>
      </c>
      <c r="D46" s="9">
        <v>3</v>
      </c>
      <c r="E46" s="10">
        <v>440231.82</v>
      </c>
      <c r="F46" s="9">
        <v>0</v>
      </c>
    </row>
    <row x14ac:dyDescent="0.25" r="47" customHeight="1" ht="17.25">
      <c r="A47" s="9">
        <v>46</v>
      </c>
      <c r="B47" s="9">
        <v>0</v>
      </c>
      <c r="C47" s="10">
        <v>44076.01</v>
      </c>
      <c r="D47" s="9">
        <v>3</v>
      </c>
      <c r="E47" s="10">
        <v>419881.99</v>
      </c>
      <c r="F47" s="9">
        <v>0</v>
      </c>
    </row>
    <row x14ac:dyDescent="0.25" r="48" customHeight="1" ht="17.25">
      <c r="A48" s="9">
        <v>47</v>
      </c>
      <c r="B48" s="9">
        <v>0</v>
      </c>
      <c r="C48" s="10">
        <v>40642.932</v>
      </c>
      <c r="D48" s="9">
        <v>3</v>
      </c>
      <c r="E48" s="10">
        <v>401128.06799999997</v>
      </c>
      <c r="F48" s="9">
        <v>0</v>
      </c>
    </row>
    <row x14ac:dyDescent="0.25" r="49" customHeight="1" ht="17.25">
      <c r="A49" s="9">
        <v>48</v>
      </c>
      <c r="B49" s="9">
        <v>0</v>
      </c>
      <c r="C49" s="10">
        <v>38688.3</v>
      </c>
      <c r="D49" s="9">
        <v>3</v>
      </c>
      <c r="E49" s="10">
        <v>381836.69999999995</v>
      </c>
      <c r="F49" s="9">
        <v>0</v>
      </c>
    </row>
    <row x14ac:dyDescent="0.25" r="50" customHeight="1" ht="17.25">
      <c r="A50" s="9">
        <v>49</v>
      </c>
      <c r="B50" s="9">
        <v>0</v>
      </c>
      <c r="C50" s="10">
        <v>36852.716</v>
      </c>
      <c r="D50" s="9">
        <v>3</v>
      </c>
      <c r="E50" s="10">
        <v>363720.284</v>
      </c>
      <c r="F50" s="9">
        <v>0</v>
      </c>
    </row>
    <row x14ac:dyDescent="0.25" r="51" customHeight="1" ht="17.25">
      <c r="A51" s="9">
        <v>50</v>
      </c>
      <c r="B51" s="9">
        <v>0</v>
      </c>
      <c r="C51" s="10">
        <v>35114.468</v>
      </c>
      <c r="D51" s="9">
        <v>3</v>
      </c>
      <c r="E51" s="10">
        <v>346564.53199999995</v>
      </c>
      <c r="F51" s="9">
        <v>0</v>
      </c>
    </row>
    <row x14ac:dyDescent="0.25" r="52" customHeight="1" ht="17.25">
      <c r="A52" s="9">
        <v>51</v>
      </c>
      <c r="B52" s="9">
        <v>0</v>
      </c>
      <c r="C52" s="10">
        <v>33466.748</v>
      </c>
      <c r="D52" s="9">
        <v>3</v>
      </c>
      <c r="E52" s="10">
        <v>330302.252</v>
      </c>
      <c r="F52" s="9">
        <v>0</v>
      </c>
    </row>
    <row x14ac:dyDescent="0.25" r="53" customHeight="1" ht="17.25">
      <c r="A53" s="9">
        <v>52</v>
      </c>
      <c r="B53" s="9">
        <v>0</v>
      </c>
      <c r="C53" s="10">
        <v>37376.100000000006</v>
      </c>
      <c r="D53" s="9">
        <v>3</v>
      </c>
      <c r="E53" s="10">
        <v>308698.9</v>
      </c>
      <c r="F53" s="9">
        <v>0</v>
      </c>
    </row>
    <row x14ac:dyDescent="0.25" r="54" customHeight="1" ht="17.25">
      <c r="A54" s="9">
        <v>53</v>
      </c>
      <c r="B54" s="9">
        <v>0</v>
      </c>
      <c r="C54" s="10">
        <v>35406.504</v>
      </c>
      <c r="D54" s="9">
        <v>3</v>
      </c>
      <c r="E54" s="10">
        <v>292431.496</v>
      </c>
      <c r="F54" s="9">
        <v>0</v>
      </c>
    </row>
    <row x14ac:dyDescent="0.25" r="55" customHeight="1" ht="17.25">
      <c r="A55" s="9">
        <v>54</v>
      </c>
      <c r="B55" s="9">
        <v>0</v>
      </c>
      <c r="C55" s="10">
        <v>33336.684</v>
      </c>
      <c r="D55" s="9">
        <v>3</v>
      </c>
      <c r="E55" s="10">
        <v>275336.316</v>
      </c>
      <c r="F55" s="9">
        <v>0</v>
      </c>
    </row>
    <row x14ac:dyDescent="0.25" r="56" customHeight="1" ht="17.25">
      <c r="A56" s="9">
        <v>55</v>
      </c>
      <c r="B56" s="9">
        <v>0</v>
      </c>
      <c r="C56" s="10">
        <v>31241.592000000004</v>
      </c>
      <c r="D56" s="9">
        <v>3</v>
      </c>
      <c r="E56" s="10">
        <v>258032.408</v>
      </c>
      <c r="F56" s="9">
        <v>0</v>
      </c>
    </row>
    <row x14ac:dyDescent="0.25" r="57" customHeight="1" ht="17.25">
      <c r="A57" s="9">
        <v>56</v>
      </c>
      <c r="B57" s="9">
        <v>0</v>
      </c>
      <c r="C57" s="10">
        <v>29106.216000000004</v>
      </c>
      <c r="D57" s="9">
        <v>3</v>
      </c>
      <c r="E57" s="10">
        <v>240395.784</v>
      </c>
      <c r="F57" s="9">
        <v>0</v>
      </c>
    </row>
    <row x14ac:dyDescent="0.25" r="58" customHeight="1" ht="17.25">
      <c r="A58" s="9">
        <v>57</v>
      </c>
      <c r="B58" s="9">
        <v>0</v>
      </c>
      <c r="C58" s="10">
        <v>27151.416000000005</v>
      </c>
      <c r="D58" s="9">
        <v>3</v>
      </c>
      <c r="E58" s="10">
        <v>224250.584</v>
      </c>
      <c r="F58" s="9">
        <v>0</v>
      </c>
    </row>
    <row x14ac:dyDescent="0.25" r="59" customHeight="1" ht="17.25">
      <c r="A59" s="9">
        <v>58</v>
      </c>
      <c r="B59" s="9">
        <v>0</v>
      </c>
      <c r="C59" s="10">
        <v>25662.312</v>
      </c>
      <c r="D59" s="9">
        <v>3</v>
      </c>
      <c r="E59" s="10">
        <v>211951.688</v>
      </c>
      <c r="F59" s="9">
        <v>0</v>
      </c>
    </row>
    <row x14ac:dyDescent="0.25" r="60" customHeight="1" ht="17.25">
      <c r="A60" s="9">
        <v>59</v>
      </c>
      <c r="B60" s="9">
        <v>0</v>
      </c>
      <c r="C60" s="10">
        <v>24787.404000000002</v>
      </c>
      <c r="D60" s="9">
        <v>3</v>
      </c>
      <c r="E60" s="10">
        <v>204725.596</v>
      </c>
      <c r="F60" s="9">
        <v>0</v>
      </c>
    </row>
    <row x14ac:dyDescent="0.25" r="61" customHeight="1" ht="17.25">
      <c r="A61" s="9">
        <v>60</v>
      </c>
      <c r="B61" s="9">
        <v>0</v>
      </c>
      <c r="C61" s="10">
        <v>24360.048000000003</v>
      </c>
      <c r="D61" s="9">
        <v>3</v>
      </c>
      <c r="E61" s="10">
        <v>201195.952</v>
      </c>
      <c r="F61" s="9">
        <v>0</v>
      </c>
    </row>
    <row x14ac:dyDescent="0.25" r="62" customHeight="1" ht="17.25">
      <c r="A62" s="9">
        <v>61</v>
      </c>
      <c r="B62" s="9">
        <v>0</v>
      </c>
      <c r="C62" s="10">
        <v>24155.712000000003</v>
      </c>
      <c r="D62" s="9">
        <v>3</v>
      </c>
      <c r="E62" s="10">
        <v>199508.288</v>
      </c>
      <c r="F62" s="9">
        <v>0</v>
      </c>
    </row>
    <row x14ac:dyDescent="0.25" r="63" customHeight="1" ht="17.25">
      <c r="A63" s="9">
        <v>62</v>
      </c>
      <c r="B63" s="9">
        <v>0</v>
      </c>
      <c r="C63" s="10">
        <v>193802.02560000005</v>
      </c>
      <c r="D63" s="9">
        <v>3</v>
      </c>
      <c r="E63" s="10">
        <v>1600661.1744000001</v>
      </c>
      <c r="F63" s="9">
        <v>0</v>
      </c>
    </row>
    <row x14ac:dyDescent="0.25" r="64" customHeight="1" ht="17.25">
      <c r="A64" s="9">
        <v>63</v>
      </c>
      <c r="B64" s="9">
        <v>0</v>
      </c>
      <c r="C64" s="10">
        <v>144133.55352000002</v>
      </c>
      <c r="D64" s="9">
        <v>3</v>
      </c>
      <c r="E64" s="10">
        <v>1190436.3864799999</v>
      </c>
      <c r="F64" s="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"/>
  <sheetViews>
    <sheetView workbookViewId="0"/>
  </sheetViews>
  <sheetFormatPr defaultRowHeight="15" x14ac:dyDescent="0.25"/>
  <cols>
    <col min="1" max="1" style="5" width="12.43357142857143" customWidth="1" bestFit="1"/>
    <col min="2" max="2" style="6" width="12.43357142857143" customWidth="1" bestFit="1"/>
    <col min="3" max="3" style="6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</row>
    <row x14ac:dyDescent="0.25" r="2" customHeight="1" ht="17.25">
      <c r="A2" s="1" t="s">
        <v>3</v>
      </c>
      <c r="B2" s="3">
        <v>23.5</v>
      </c>
      <c r="C2" s="3">
        <v>76.5</v>
      </c>
    </row>
    <row x14ac:dyDescent="0.25" r="3" customHeight="1" ht="17.25">
      <c r="A3" s="1" t="s">
        <v>4</v>
      </c>
      <c r="B3" s="3">
        <v>59.8</v>
      </c>
      <c r="C3" s="3">
        <v>40.2</v>
      </c>
    </row>
    <row x14ac:dyDescent="0.25" r="4" customHeight="1" ht="17.25">
      <c r="A4" s="1" t="s">
        <v>5</v>
      </c>
      <c r="B4" s="3">
        <v>82.7</v>
      </c>
      <c r="C4" s="3">
        <v>17.3</v>
      </c>
    </row>
    <row x14ac:dyDescent="0.25" r="5" customHeight="1" ht="17.25">
      <c r="A5" s="1" t="s">
        <v>6</v>
      </c>
      <c r="B5" s="3">
        <v>91.4</v>
      </c>
      <c r="C5" s="3">
        <v>8.6</v>
      </c>
    </row>
    <row x14ac:dyDescent="0.25" r="6" customHeight="1" ht="17.25">
      <c r="A6" s="1" t="s">
        <v>7</v>
      </c>
      <c r="B6" s="3">
        <v>92.6</v>
      </c>
      <c r="C6" s="3">
        <v>7.4</v>
      </c>
    </row>
    <row x14ac:dyDescent="0.25" r="7" customHeight="1" ht="17.25">
      <c r="A7" s="1" t="s">
        <v>8</v>
      </c>
      <c r="B7" s="3">
        <v>92.9</v>
      </c>
      <c r="C7" s="3">
        <v>7.1</v>
      </c>
    </row>
    <row x14ac:dyDescent="0.25" r="8" customHeight="1" ht="17.25">
      <c r="A8" s="1" t="s">
        <v>9</v>
      </c>
      <c r="B8" s="3">
        <v>92.3</v>
      </c>
      <c r="C8" s="3">
        <v>7.7</v>
      </c>
    </row>
    <row x14ac:dyDescent="0.25" r="9" customHeight="1" ht="17.25">
      <c r="A9" s="1" t="s">
        <v>10</v>
      </c>
      <c r="B9" s="4">
        <v>91</v>
      </c>
      <c r="C9" s="4">
        <v>9</v>
      </c>
    </row>
    <row x14ac:dyDescent="0.25" r="10" customHeight="1" ht="17.25">
      <c r="A10" s="1" t="s">
        <v>11</v>
      </c>
      <c r="B10" s="3">
        <v>90.5</v>
      </c>
      <c r="C10" s="3">
        <v>9.5</v>
      </c>
    </row>
    <row x14ac:dyDescent="0.25" r="11" customHeight="1" ht="17.25">
      <c r="A11" s="1" t="s">
        <v>12</v>
      </c>
      <c r="B11" s="3">
        <v>90.8</v>
      </c>
      <c r="C11" s="3">
        <v>9.2</v>
      </c>
    </row>
    <row x14ac:dyDescent="0.25" r="12" customHeight="1" ht="17.25">
      <c r="A12" s="1" t="s">
        <v>13</v>
      </c>
      <c r="B12" s="3">
        <v>89.2</v>
      </c>
      <c r="C12" s="3">
        <v>10.8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coverage_table </vt:lpstr>
      <vt:lpstr>age_ref</vt:lpstr>
      <vt:lpstr>Initial_conditions</vt:lpstr>
      <vt:lpstr>Initial_conditions_small</vt:lpstr>
      <vt:lpstr>init_cond_old</vt:lpstr>
      <vt:lpstr>init_cond</vt:lpstr>
      <vt:lpstr>old_cond</vt:lpstr>
      <vt:lpstr>Original_Prev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2024-10-01T21:14:25.668Z</dcterms:created>
  <dcterms:modified xsi:type="dcterms:W3CDTF">2024-10-01T21:14:25.668Z</dcterms:modified>
</cp:coreProperties>
</file>