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BY\OneDrive - Central European University\Documents\OneDrive - Central European University\Documents\Class Assignments and notes\Thesis\Trade Analysis\Trade Analysis 2\"/>
    </mc:Choice>
  </mc:AlternateContent>
  <xr:revisionPtr revIDLastSave="0" documentId="13_ncr:1_{DF8519E3-2A4E-4AC2-8F47-980B6F00D978}" xr6:coauthVersionLast="45" xr6:coauthVersionMax="45" xr10:uidLastSave="{00000000-0000-0000-0000-000000000000}"/>
  <bookViews>
    <workbookView xWindow="-120" yWindow="-120" windowWidth="20730" windowHeight="11160" firstSheet="8" activeTab="11" xr2:uid="{24026385-EB88-4C7A-95CF-D7B7BD3B4B0B}"/>
  </bookViews>
  <sheets>
    <sheet name="EAC iMPORTS" sheetId="1" r:id="rId1"/>
    <sheet name="Categorsation iMPORTS" sheetId="18" r:id="rId2"/>
    <sheet name="EAC IMports graph" sheetId="2" r:id="rId3"/>
    <sheet name="EAC Export partners_cereals" sheetId="3" r:id="rId4"/>
    <sheet name="EAC partners pharms" sheetId="4" r:id="rId5"/>
    <sheet name="Kenya cereals imports" sheetId="5" r:id="rId6"/>
    <sheet name="hhicr5allcereals" sheetId="6" r:id="rId7"/>
    <sheet name="hhicr5allpharms" sheetId="7" r:id="rId8"/>
    <sheet name="CPIA Overall score" sheetId="9" r:id="rId9"/>
    <sheet name="cpia_indicators" sheetId="10" r:id="rId10"/>
    <sheet name="Suitability" sheetId="12" r:id="rId11"/>
    <sheet name="Sheet1" sheetId="20" r:id="rId12"/>
    <sheet name="suitability graph" sheetId="19" r:id="rId13"/>
    <sheet name="Vulnerabilities" sheetId="13" r:id="rId14"/>
    <sheet name="Vulnerabilities exporting regio" sheetId="16" r:id="rId15"/>
    <sheet name="Vulnerability Kenya" sheetId="17" r:id="rId16"/>
    <sheet name="Exporting partnerscereals" sheetId="14" r:id="rId17"/>
    <sheet name="exporting partners pharms" sheetId="15" r:id="rId18"/>
  </sheets>
  <definedNames>
    <definedName name="_xlnm._FilterDatabase" localSheetId="1" hidden="1">'Categorsation iMPORTS'!$A$1:$O$99</definedName>
    <definedName name="_xlnm._FilterDatabase" localSheetId="9" hidden="1">cpia_indicators!$A$1:$B$32</definedName>
    <definedName name="_xlnm._FilterDatabase" localSheetId="3" hidden="1">'EAC Export partners_cereals'!$A$1:$I$102</definedName>
    <definedName name="_xlnm._FilterDatabase" localSheetId="0" hidden="1">'EAC iMPORTS'!$A$1:$N$99</definedName>
    <definedName name="_xlnm._FilterDatabase" localSheetId="17" hidden="1">'exporting partners pharms'!$A$1:$J$161</definedName>
    <definedName name="_xlnm._FilterDatabase" localSheetId="16" hidden="1">'Exporting partnerscereals'!$A$1:$K$103</definedName>
    <definedName name="_xlnm._FilterDatabase" localSheetId="6" hidden="1">hhicr5allcereals!$A$1:$N$18</definedName>
    <definedName name="_xlnm._FilterDatabase" localSheetId="7" hidden="1">hhicr5allpharms!$A$1:$N$15</definedName>
    <definedName name="_xlnm._FilterDatabase" localSheetId="10" hidden="1">Suitability!$A$1:$AF$25</definedName>
    <definedName name="_xlnm._FilterDatabase" localSheetId="13" hidden="1">Vulnerabilities!$A$1:$J$24</definedName>
    <definedName name="_xlnm._FilterDatabase" localSheetId="14" hidden="1">'Vulnerabilities exporting regio'!$A$1:$L$24</definedName>
    <definedName name="_xlnm._FilterDatabase" localSheetId="15" hidden="1">'Vulnerability Kenya'!$A$1:$O$1048574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4" l="1"/>
  <c r="J2" i="3"/>
  <c r="L2" i="18" l="1"/>
  <c r="E7" i="2"/>
  <c r="D7" i="2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9" i="18"/>
  <c r="L78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M13" i="18" s="1"/>
  <c r="L12" i="18"/>
  <c r="L11" i="18"/>
  <c r="M11" i="18" s="1"/>
  <c r="O10" i="18"/>
  <c r="L10" i="18"/>
  <c r="M10" i="18" s="1"/>
  <c r="O9" i="18"/>
  <c r="L9" i="18"/>
  <c r="M9" i="18" s="1"/>
  <c r="L8" i="18"/>
  <c r="M8" i="18" s="1"/>
  <c r="L7" i="18"/>
  <c r="M7" i="18" s="1"/>
  <c r="L6" i="18"/>
  <c r="M6" i="18" s="1"/>
  <c r="L5" i="18"/>
  <c r="M5" i="18" s="1"/>
  <c r="L4" i="18"/>
  <c r="M4" i="18" s="1"/>
  <c r="L3" i="18"/>
  <c r="M3" i="18" s="1"/>
  <c r="M2" i="18"/>
  <c r="O10" i="1"/>
  <c r="O9" i="1"/>
  <c r="M2" i="1"/>
  <c r="M12" i="18" l="1"/>
  <c r="M15" i="18"/>
  <c r="M17" i="18"/>
  <c r="M19" i="18"/>
  <c r="M21" i="18"/>
  <c r="M23" i="18"/>
  <c r="M25" i="18"/>
  <c r="M27" i="18"/>
  <c r="M29" i="18"/>
  <c r="M31" i="18"/>
  <c r="M33" i="18"/>
  <c r="M35" i="18"/>
  <c r="M37" i="18"/>
  <c r="M39" i="18"/>
  <c r="M98" i="18"/>
  <c r="M97" i="18"/>
  <c r="M96" i="18"/>
  <c r="M95" i="18"/>
  <c r="M94" i="18"/>
  <c r="M93" i="18"/>
  <c r="M92" i="18"/>
  <c r="M91" i="18"/>
  <c r="M90" i="18"/>
  <c r="M89" i="18"/>
  <c r="M88" i="18"/>
  <c r="M87" i="18"/>
  <c r="M86" i="18"/>
  <c r="M85" i="18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8" i="18"/>
  <c r="M67" i="18"/>
  <c r="M66" i="18"/>
  <c r="M65" i="18"/>
  <c r="M64" i="18"/>
  <c r="M63" i="18"/>
  <c r="M62" i="18"/>
  <c r="M61" i="18"/>
  <c r="M60" i="18"/>
  <c r="M59" i="18"/>
  <c r="M58" i="18"/>
  <c r="M57" i="18"/>
  <c r="M56" i="18"/>
  <c r="M55" i="18"/>
  <c r="M54" i="18"/>
  <c r="M53" i="18"/>
  <c r="M52" i="18"/>
  <c r="M51" i="18"/>
  <c r="M50" i="18"/>
  <c r="M49" i="18"/>
  <c r="M48" i="18"/>
  <c r="M47" i="18"/>
  <c r="M46" i="18"/>
  <c r="M45" i="18"/>
  <c r="M44" i="18"/>
  <c r="M43" i="18"/>
  <c r="M42" i="18"/>
  <c r="M41" i="18"/>
  <c r="M40" i="18"/>
  <c r="M14" i="18"/>
  <c r="M16" i="18"/>
  <c r="M18" i="18"/>
  <c r="M20" i="18"/>
  <c r="M22" i="18"/>
  <c r="M24" i="18"/>
  <c r="M26" i="18"/>
  <c r="M28" i="18"/>
  <c r="M30" i="18"/>
  <c r="M32" i="18"/>
  <c r="M34" i="18"/>
  <c r="M36" i="18"/>
  <c r="M38" i="18"/>
  <c r="B25" i="10"/>
  <c r="N4" i="15" l="1"/>
  <c r="C25" i="10" l="1"/>
  <c r="D25" i="10"/>
  <c r="E25" i="10"/>
  <c r="F25" i="10"/>
  <c r="G25" i="10"/>
  <c r="C24" i="10"/>
  <c r="D24" i="10"/>
  <c r="E24" i="10"/>
  <c r="F24" i="10"/>
  <c r="G24" i="10"/>
  <c r="B24" i="10"/>
  <c r="N74" i="5" l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2" i="5"/>
  <c r="M74" i="5"/>
  <c r="J162" i="4"/>
  <c r="K16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2" i="4"/>
  <c r="I162" i="4"/>
  <c r="J10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I103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L3" i="1"/>
  <c r="L4" i="1"/>
  <c r="L5" i="1"/>
  <c r="L6" i="1"/>
  <c r="L8" i="1"/>
  <c r="L7" i="1"/>
  <c r="L10" i="1"/>
  <c r="L9" i="1"/>
  <c r="L11" i="1"/>
  <c r="L12" i="1"/>
  <c r="L13" i="1"/>
  <c r="L15" i="1"/>
  <c r="L17" i="1"/>
  <c r="L16" i="1"/>
  <c r="L19" i="1"/>
  <c r="L18" i="1"/>
  <c r="L20" i="1"/>
  <c r="L24" i="1"/>
  <c r="L21" i="1"/>
  <c r="L23" i="1"/>
  <c r="L22" i="1"/>
  <c r="L52" i="1"/>
  <c r="L26" i="1"/>
  <c r="L14" i="1"/>
  <c r="L25" i="1"/>
  <c r="L27" i="1"/>
  <c r="L30" i="1"/>
  <c r="L32" i="1"/>
  <c r="L29" i="1"/>
  <c r="L28" i="1"/>
  <c r="L34" i="1"/>
  <c r="L31" i="1"/>
  <c r="L33" i="1"/>
  <c r="L39" i="1"/>
  <c r="L41" i="1"/>
  <c r="L35" i="1"/>
  <c r="L36" i="1"/>
  <c r="L47" i="1"/>
  <c r="L37" i="1"/>
  <c r="L43" i="1"/>
  <c r="L48" i="1"/>
  <c r="L42" i="1"/>
  <c r="L40" i="1"/>
  <c r="L38" i="1"/>
  <c r="L50" i="1"/>
  <c r="L45" i="1"/>
  <c r="L53" i="1"/>
  <c r="L46" i="1"/>
  <c r="L60" i="1"/>
  <c r="L44" i="1"/>
  <c r="L51" i="1"/>
  <c r="L54" i="1"/>
  <c r="L49" i="1"/>
  <c r="L55" i="1"/>
  <c r="L56" i="1"/>
  <c r="L57" i="1"/>
  <c r="L59" i="1"/>
  <c r="L62" i="1"/>
  <c r="L58" i="1"/>
  <c r="L61" i="1"/>
  <c r="L63" i="1"/>
  <c r="L64" i="1"/>
  <c r="L65" i="1"/>
  <c r="L67" i="1"/>
  <c r="L68" i="1"/>
  <c r="L69" i="1"/>
  <c r="L70" i="1"/>
  <c r="L73" i="1"/>
  <c r="L74" i="1"/>
  <c r="L71" i="1"/>
  <c r="L76" i="1"/>
  <c r="L72" i="1"/>
  <c r="L66" i="1"/>
  <c r="L75" i="1"/>
  <c r="L78" i="1"/>
  <c r="L80" i="1"/>
  <c r="L77" i="1"/>
  <c r="L79" i="1"/>
  <c r="L81" i="1"/>
  <c r="L82" i="1"/>
  <c r="L83" i="1"/>
  <c r="L87" i="1"/>
  <c r="L84" i="1"/>
  <c r="L85" i="1"/>
  <c r="L86" i="1"/>
  <c r="L88" i="1"/>
  <c r="L91" i="1"/>
  <c r="L89" i="1"/>
  <c r="L90" i="1"/>
  <c r="L94" i="1"/>
  <c r="L93" i="1"/>
  <c r="L95" i="1"/>
  <c r="L96" i="1"/>
  <c r="L97" i="1"/>
  <c r="L98" i="1"/>
  <c r="L92" i="1"/>
  <c r="L2" i="1"/>
</calcChain>
</file>

<file path=xl/sharedStrings.xml><?xml version="1.0" encoding="utf-8"?>
<sst xmlns="http://schemas.openxmlformats.org/spreadsheetml/2006/main" count="3538" uniqueCount="576">
  <si>
    <t>Code</t>
  </si>
  <si>
    <t>Product_label</t>
  </si>
  <si>
    <t>Imported_value_in_2010</t>
  </si>
  <si>
    <t>Imported_value_in_2011</t>
  </si>
  <si>
    <t>Imported_value_in_2012</t>
  </si>
  <si>
    <t>Imported_value_in_2013</t>
  </si>
  <si>
    <t>Imported_value_in_2014</t>
  </si>
  <si>
    <t>Imported_value_in_2015</t>
  </si>
  <si>
    <t>Imported_value_in_2016</t>
  </si>
  <si>
    <t>Imported_value_in_2017</t>
  </si>
  <si>
    <t>Imported_value_in_2018</t>
  </si>
  <si>
    <t>Imported_value_in_2019</t>
  </si>
  <si>
    <t>'TOTAL</t>
  </si>
  <si>
    <t>All products</t>
  </si>
  <si>
    <t>'27</t>
  </si>
  <si>
    <r>
      <t xml:space="preserve">Mineral fuels, mineral oils and products of their distillation; bituminous substances; mineral </t>
    </r>
    <r>
      <rPr>
        <b/>
        <sz val="8"/>
        <color rgb="FF002B54"/>
        <rFont val="Calibri"/>
        <family val="2"/>
        <scheme val="minor"/>
      </rPr>
      <t>...</t>
    </r>
  </si>
  <si>
    <t>'84</t>
  </si>
  <si>
    <t>Machinery, mechanical appliances, nuclear reactors, boilers; parts thereof</t>
  </si>
  <si>
    <t>'87</t>
  </si>
  <si>
    <t>Vehicles other than railway or tramway rolling stock, and parts and accessories thereof</t>
  </si>
  <si>
    <t>'85</t>
  </si>
  <si>
    <r>
      <t xml:space="preserve">Electrical machinery and equipment and parts thereof; sound recorders and reproducers, television </t>
    </r>
    <r>
      <rPr>
        <b/>
        <sz val="8"/>
        <color rgb="FF002B54"/>
        <rFont val="Calibri"/>
        <family val="2"/>
        <scheme val="minor"/>
      </rPr>
      <t>...</t>
    </r>
  </si>
  <si>
    <t>'72</t>
  </si>
  <si>
    <t>Iron and steel</t>
  </si>
  <si>
    <t>'39</t>
  </si>
  <si>
    <t>Plastics and articles thereof</t>
  </si>
  <si>
    <t>'10</t>
  </si>
  <si>
    <t>Cereals</t>
  </si>
  <si>
    <t>'30</t>
  </si>
  <si>
    <t>Pharmaceutical products</t>
  </si>
  <si>
    <t>'15</t>
  </si>
  <si>
    <r>
      <t xml:space="preserve">Animal or vegetable fats and oils and their cleavage products; prepared edible fats; animal </t>
    </r>
    <r>
      <rPr>
        <b/>
        <sz val="8"/>
        <color rgb="FF002B54"/>
        <rFont val="Calibri"/>
        <family val="2"/>
        <scheme val="minor"/>
      </rPr>
      <t>...</t>
    </r>
  </si>
  <si>
    <t>'73</t>
  </si>
  <si>
    <t>Articles of iron or steel</t>
  </si>
  <si>
    <t>'38</t>
  </si>
  <si>
    <t>Miscellaneous chemical products</t>
  </si>
  <si>
    <t>'48</t>
  </si>
  <si>
    <t>Paper and paperboard; articles of paper pulp, of paper or of paperboard</t>
  </si>
  <si>
    <t>'90</t>
  </si>
  <si>
    <r>
      <t xml:space="preserve">Optical, photographic, cinematographic, measuring, checking, precision, medical or surgical </t>
    </r>
    <r>
      <rPr>
        <b/>
        <sz val="8"/>
        <color rgb="FF002B54"/>
        <rFont val="Calibri"/>
        <family val="2"/>
        <scheme val="minor"/>
      </rPr>
      <t>...</t>
    </r>
  </si>
  <si>
    <t>'17</t>
  </si>
  <si>
    <t>Sugars and sugar confectionery</t>
  </si>
  <si>
    <t>'31</t>
  </si>
  <si>
    <t>Fertilisers</t>
  </si>
  <si>
    <t>'63</t>
  </si>
  <si>
    <t>Other made-up textile articles; sets; worn clothing and worn textile articles; rags</t>
  </si>
  <si>
    <t>'40</t>
  </si>
  <si>
    <t>Rubber and articles thereof</t>
  </si>
  <si>
    <t>'29</t>
  </si>
  <si>
    <t>Organic chemicals</t>
  </si>
  <si>
    <t>'25</t>
  </si>
  <si>
    <t>Salt; sulphur; earths and stone; plastering materials, lime and cement</t>
  </si>
  <si>
    <t>'33</t>
  </si>
  <si>
    <t>Essential oils and resinoids; perfumery, cosmetic or toilet preparations</t>
  </si>
  <si>
    <t>'94</t>
  </si>
  <si>
    <r>
      <t xml:space="preserve">Furniture; bedding, mattresses, mattress supports, cushions and similar stuffed furnishings; </t>
    </r>
    <r>
      <rPr>
        <b/>
        <sz val="8"/>
        <color rgb="FF002B54"/>
        <rFont val="Calibri"/>
        <family val="2"/>
        <scheme val="minor"/>
      </rPr>
      <t>...</t>
    </r>
  </si>
  <si>
    <t>'71</t>
  </si>
  <si>
    <r>
      <t xml:space="preserve">Natural or cultured pearls, precious or semi-precious stones, precious metals, metals clad </t>
    </r>
    <r>
      <rPr>
        <b/>
        <sz val="8"/>
        <color rgb="FF002B54"/>
        <rFont val="Calibri"/>
        <family val="2"/>
        <scheme val="minor"/>
      </rPr>
      <t>...</t>
    </r>
  </si>
  <si>
    <t>'86</t>
  </si>
  <si>
    <r>
      <t xml:space="preserve">Railway or tramway locomotives, rolling stock and parts thereof; railway or tramway track fixtures </t>
    </r>
    <r>
      <rPr>
        <b/>
        <sz val="8"/>
        <color rgb="FF002B54"/>
        <rFont val="Calibri"/>
        <family val="2"/>
        <scheme val="minor"/>
      </rPr>
      <t>...</t>
    </r>
  </si>
  <si>
    <t>'88</t>
  </si>
  <si>
    <t>Aircraft, spacecraft, and parts thereof</t>
  </si>
  <si>
    <t>'28</t>
  </si>
  <si>
    <r>
      <t xml:space="preserve">Inorganic chemicals; organic or inorganic compounds of precious metals, of rare-earth metals, </t>
    </r>
    <r>
      <rPr>
        <b/>
        <sz val="8"/>
        <color rgb="FF002B54"/>
        <rFont val="Calibri"/>
        <family val="2"/>
        <scheme val="minor"/>
      </rPr>
      <t>...</t>
    </r>
  </si>
  <si>
    <t>'76</t>
  </si>
  <si>
    <t>Aluminium and articles thereof</t>
  </si>
  <si>
    <t>'55</t>
  </si>
  <si>
    <t>Man-made staple fibres</t>
  </si>
  <si>
    <t>'32</t>
  </si>
  <si>
    <r>
      <t xml:space="preserve">Tanning or dyeing extracts; tannins and their derivatives; dyes, pigments and other colouring </t>
    </r>
    <r>
      <rPr>
        <b/>
        <sz val="8"/>
        <color rgb="FF002B54"/>
        <rFont val="Calibri"/>
        <family val="2"/>
        <scheme val="minor"/>
      </rPr>
      <t>...</t>
    </r>
  </si>
  <si>
    <t>'22</t>
  </si>
  <si>
    <t>Beverages, spirits and vinegar</t>
  </si>
  <si>
    <t>'69</t>
  </si>
  <si>
    <t>Ceramic products</t>
  </si>
  <si>
    <t>'64</t>
  </si>
  <si>
    <t>Footwear, gaiters and the like; parts of such articles</t>
  </si>
  <si>
    <t>'34</t>
  </si>
  <si>
    <r>
      <t xml:space="preserve">Soap, organic surface-active agents, washing preparations, lubricating preparations, artificial </t>
    </r>
    <r>
      <rPr>
        <b/>
        <sz val="8"/>
        <color rgb="FF002B54"/>
        <rFont val="Calibri"/>
        <family val="2"/>
        <scheme val="minor"/>
      </rPr>
      <t>...</t>
    </r>
  </si>
  <si>
    <t>'96</t>
  </si>
  <si>
    <t>Miscellaneous manufactured articles</t>
  </si>
  <si>
    <t>'62</t>
  </si>
  <si>
    <t>Articles of apparel and clothing accessories, not knitted or crocheted</t>
  </si>
  <si>
    <t>'07</t>
  </si>
  <si>
    <t>Edible vegetables and certain roots and tubers</t>
  </si>
  <si>
    <t>'70</t>
  </si>
  <si>
    <t>Glass and glassware</t>
  </si>
  <si>
    <t>'21</t>
  </si>
  <si>
    <t>Miscellaneous edible preparations</t>
  </si>
  <si>
    <t>'23</t>
  </si>
  <si>
    <t>Residues and waste from the food industries; prepared animal fodder</t>
  </si>
  <si>
    <t>'19</t>
  </si>
  <si>
    <t>Preparations of cereals, flour, starch or milk; pastrycooks' products</t>
  </si>
  <si>
    <t>'52</t>
  </si>
  <si>
    <t>Cotton</t>
  </si>
  <si>
    <t>'04</t>
  </si>
  <si>
    <r>
      <t xml:space="preserve">Dairy produce; birds' eggs; natural honey; edible products of animal origin, not elsewhere </t>
    </r>
    <r>
      <rPr>
        <b/>
        <sz val="8"/>
        <color rgb="FF002B54"/>
        <rFont val="Calibri"/>
        <family val="2"/>
        <scheme val="minor"/>
      </rPr>
      <t>...</t>
    </r>
  </si>
  <si>
    <t>'83</t>
  </si>
  <si>
    <t>Miscellaneous articles of base metal</t>
  </si>
  <si>
    <t>'44</t>
  </si>
  <si>
    <t>Wood and articles of wood; wood charcoal</t>
  </si>
  <si>
    <t>'49</t>
  </si>
  <si>
    <r>
      <t xml:space="preserve">Printed books, newspapers, pictures and other products of the printing industry; manuscripts, </t>
    </r>
    <r>
      <rPr>
        <b/>
        <sz val="8"/>
        <color rgb="FF002B54"/>
        <rFont val="Calibri"/>
        <family val="2"/>
        <scheme val="minor"/>
      </rPr>
      <t>...</t>
    </r>
  </si>
  <si>
    <t>'54</t>
  </si>
  <si>
    <t>Man-made filaments; strip and the like of man-made textile materials</t>
  </si>
  <si>
    <t>'11</t>
  </si>
  <si>
    <t>Products of the milling industry; malt; starches; inulin; wheat gluten</t>
  </si>
  <si>
    <t>'61</t>
  </si>
  <si>
    <t>Articles of apparel and clothing accessories, knitted or crocheted</t>
  </si>
  <si>
    <t>'60</t>
  </si>
  <si>
    <t>Knitted or crocheted fabrics</t>
  </si>
  <si>
    <t>'93</t>
  </si>
  <si>
    <t>Arms and ammunition; parts and accessories thereof</t>
  </si>
  <si>
    <t>'82</t>
  </si>
  <si>
    <t>Tools, implements, cutlery, spoons and forks, of base metal; parts thereof of base metal</t>
  </si>
  <si>
    <t>'12</t>
  </si>
  <si>
    <r>
      <t xml:space="preserve">Oil seeds and oleaginous fruits; miscellaneous grains, seeds and fruit; industrial or medicinal </t>
    </r>
    <r>
      <rPr>
        <b/>
        <sz val="8"/>
        <color rgb="FF002B54"/>
        <rFont val="Calibri"/>
        <family val="2"/>
        <scheme val="minor"/>
      </rPr>
      <t>...</t>
    </r>
  </si>
  <si>
    <t>'03</t>
  </si>
  <si>
    <t>Fish and crustaceans, molluscs and other aquatic invertebrates</t>
  </si>
  <si>
    <t>'24</t>
  </si>
  <si>
    <t>Tobacco and manufactured tobacco substitutes</t>
  </si>
  <si>
    <t>'74</t>
  </si>
  <si>
    <t>Copper and articles thereof</t>
  </si>
  <si>
    <t>'68</t>
  </si>
  <si>
    <t>Articles of stone, plaster, cement, asbestos, mica or similar materials</t>
  </si>
  <si>
    <t>'79</t>
  </si>
  <si>
    <t>Zinc and articles thereof</t>
  </si>
  <si>
    <t>'42</t>
  </si>
  <si>
    <r>
      <t xml:space="preserve">Articles of leather; saddlery and harness; travel goods, handbags and similar containers; articles </t>
    </r>
    <r>
      <rPr>
        <b/>
        <sz val="8"/>
        <color rgb="FF002B54"/>
        <rFont val="Calibri"/>
        <family val="2"/>
        <scheme val="minor"/>
      </rPr>
      <t>...</t>
    </r>
  </si>
  <si>
    <t>'08</t>
  </si>
  <si>
    <t>Edible fruit and nuts; peel of citrus fruit or melons</t>
  </si>
  <si>
    <t>'89</t>
  </si>
  <si>
    <t>Ships, boats and floating structures</t>
  </si>
  <si>
    <t>'09</t>
  </si>
  <si>
    <t>Coffee, tea, maté and spices</t>
  </si>
  <si>
    <t>'35</t>
  </si>
  <si>
    <t>Albuminoidal substances; modified starches; glues; enzymes</t>
  </si>
  <si>
    <t>'20</t>
  </si>
  <si>
    <t>Preparations of vegetables, fruit, nuts or other parts of plants</t>
  </si>
  <si>
    <t>'56</t>
  </si>
  <si>
    <t>Wadding, felt and nonwovens; special yarns; twine, cordage, ropes and cables and articles thereof</t>
  </si>
  <si>
    <t>'36</t>
  </si>
  <si>
    <t>Explosives; pyrotechnic products; matches; pyrophoric alloys; certain combustible preparations</t>
  </si>
  <si>
    <t>'95</t>
  </si>
  <si>
    <t>Toys, games and sports requisites; parts and accessories thereof</t>
  </si>
  <si>
    <t>'18</t>
  </si>
  <si>
    <t>Cocoa and cocoa preparations</t>
  </si>
  <si>
    <t>'59</t>
  </si>
  <si>
    <r>
      <t xml:space="preserve">Impregnated, coated, covered or laminated textile fabrics; textile articles of a kind suitable </t>
    </r>
    <r>
      <rPr>
        <b/>
        <sz val="8"/>
        <color rgb="FF002B54"/>
        <rFont val="Calibri"/>
        <family val="2"/>
        <scheme val="minor"/>
      </rPr>
      <t>...</t>
    </r>
  </si>
  <si>
    <t>'26</t>
  </si>
  <si>
    <t>Ores, slag and ash</t>
  </si>
  <si>
    <t>'01</t>
  </si>
  <si>
    <t>Live animals</t>
  </si>
  <si>
    <t>'58</t>
  </si>
  <si>
    <t>Special woven fabrics; tufted textile fabrics; lace; tapestries; trimmings; embroidery</t>
  </si>
  <si>
    <t>'57</t>
  </si>
  <si>
    <t>Carpets and other textile floor coverings</t>
  </si>
  <si>
    <t>'65</t>
  </si>
  <si>
    <t>Headgear and parts thereof</t>
  </si>
  <si>
    <t>'02</t>
  </si>
  <si>
    <t>Meat and edible meat offal</t>
  </si>
  <si>
    <t>'37</t>
  </si>
  <si>
    <t>Photographic or cinematographic goods</t>
  </si>
  <si>
    <t>'67</t>
  </si>
  <si>
    <r>
      <t xml:space="preserve">Prepared feathers and down and articles made of feathers or of down; artificial flowers; articles </t>
    </r>
    <r>
      <rPr>
        <b/>
        <sz val="8"/>
        <color rgb="FF002B54"/>
        <rFont val="Calibri"/>
        <family val="2"/>
        <scheme val="minor"/>
      </rPr>
      <t>...</t>
    </r>
  </si>
  <si>
    <t>'16</t>
  </si>
  <si>
    <t>Preparations of meat, of fish or of crustaceans, molluscs or other aquatic invertebrates</t>
  </si>
  <si>
    <t>'41</t>
  </si>
  <si>
    <t>Raw hides and skins (other than furskins) and leather</t>
  </si>
  <si>
    <t>'06</t>
  </si>
  <si>
    <t>Live trees and other plants; bulbs, roots and the like; cut flowers and ornamental foliage</t>
  </si>
  <si>
    <t>'13</t>
  </si>
  <si>
    <t>Lac; gums, resins and other vegetable saps and extracts</t>
  </si>
  <si>
    <t>'66</t>
  </si>
  <si>
    <t>Umbrellas, sun umbrellas, walking sticks, seat-sticks, whips, riding-crops and parts thereof</t>
  </si>
  <si>
    <t>'91</t>
  </si>
  <si>
    <t>Clocks and watches and parts thereof</t>
  </si>
  <si>
    <t>'47</t>
  </si>
  <si>
    <r>
      <t xml:space="preserve">Pulp of wood or of other fibrous cellulosic material; recovered (waste and scrap) paper or </t>
    </r>
    <r>
      <rPr>
        <b/>
        <sz val="8"/>
        <color rgb="FF002B54"/>
        <rFont val="Calibri"/>
        <family val="2"/>
        <scheme val="minor"/>
      </rPr>
      <t>...</t>
    </r>
  </si>
  <si>
    <t>'92</t>
  </si>
  <si>
    <t>Musical instruments; parts and accessories of such articles</t>
  </si>
  <si>
    <t>'78</t>
  </si>
  <si>
    <t>Lead and articles thereof</t>
  </si>
  <si>
    <t>'53</t>
  </si>
  <si>
    <t>Other vegetable textile fibres; paper yarn and woven fabrics of paper yarn</t>
  </si>
  <si>
    <t>'05</t>
  </si>
  <si>
    <t>Products of animal origin, not elsewhere specified or included</t>
  </si>
  <si>
    <t>'14</t>
  </si>
  <si>
    <t>Vegetable plaiting materials; vegetable products not elsewhere specified or included</t>
  </si>
  <si>
    <t>'97</t>
  </si>
  <si>
    <t>Works of art, collectors' pieces and antiques</t>
  </si>
  <si>
    <t>'80</t>
  </si>
  <si>
    <t>Tin and articles thereof</t>
  </si>
  <si>
    <t>'46</t>
  </si>
  <si>
    <t>Manufactures of straw, of esparto or of other plaiting materials; basketware and wickerwork</t>
  </si>
  <si>
    <t>'81</t>
  </si>
  <si>
    <t>Other base metals; cermets; articles thereof</t>
  </si>
  <si>
    <t>'75</t>
  </si>
  <si>
    <t>Nickel and articles thereof</t>
  </si>
  <si>
    <t>'51</t>
  </si>
  <si>
    <t>Wool, fine or coarse animal hair; horsehair yarn and woven fabric</t>
  </si>
  <si>
    <t>'50</t>
  </si>
  <si>
    <t>Silk</t>
  </si>
  <si>
    <t>'45</t>
  </si>
  <si>
    <t>Cork and articles of cork</t>
  </si>
  <si>
    <t>'43</t>
  </si>
  <si>
    <t>Furskins and artificial fur; manufactures thereof</t>
  </si>
  <si>
    <t>'99</t>
  </si>
  <si>
    <t>Commodities not elsewhere specified</t>
  </si>
  <si>
    <t>Average</t>
  </si>
  <si>
    <t>%Imports</t>
  </si>
  <si>
    <t>Exporters</t>
  </si>
  <si>
    <t>ave_kenya_cereal_imports</t>
  </si>
  <si>
    <t>ave_uganda_cereal_imports</t>
  </si>
  <si>
    <t>ave_rwanda_cereal_imports</t>
  </si>
  <si>
    <t>ave_burundi_cereal_imports</t>
  </si>
  <si>
    <t>ave_ssudan_cereal_imports</t>
  </si>
  <si>
    <t>ave_tanzania_cereal_imports</t>
  </si>
  <si>
    <t>Russian Federation</t>
  </si>
  <si>
    <t>NA</t>
  </si>
  <si>
    <t>Pakistan</t>
  </si>
  <si>
    <t>Uganda</t>
  </si>
  <si>
    <t>Canada</t>
  </si>
  <si>
    <t>Ukraine</t>
  </si>
  <si>
    <t>Tanzania, United Republic of</t>
  </si>
  <si>
    <t>Germany</t>
  </si>
  <si>
    <t>United States of America</t>
  </si>
  <si>
    <t>Argentina</t>
  </si>
  <si>
    <t>Thailand</t>
  </si>
  <si>
    <t>Australia</t>
  </si>
  <si>
    <t>Poland</t>
  </si>
  <si>
    <t>Zambia</t>
  </si>
  <si>
    <t>Mexico</t>
  </si>
  <si>
    <t>Lithuania</t>
  </si>
  <si>
    <t>India</t>
  </si>
  <si>
    <t>South Africa</t>
  </si>
  <si>
    <t>Kenya</t>
  </si>
  <si>
    <t>China</t>
  </si>
  <si>
    <t>Latvia</t>
  </si>
  <si>
    <t>Czech Republic</t>
  </si>
  <si>
    <t>Estonia</t>
  </si>
  <si>
    <t>Sudan</t>
  </si>
  <si>
    <t>United Kingdom</t>
  </si>
  <si>
    <t>Ethiopia</t>
  </si>
  <si>
    <t>South Sudan</t>
  </si>
  <si>
    <t>Romania</t>
  </si>
  <si>
    <t>United Arab Emirates</t>
  </si>
  <si>
    <t>Viet Nam</t>
  </si>
  <si>
    <t>Korea, Republic of</t>
  </si>
  <si>
    <t>Japan</t>
  </si>
  <si>
    <t>Switzerland</t>
  </si>
  <si>
    <t>Denmark</t>
  </si>
  <si>
    <t>France</t>
  </si>
  <si>
    <t>Rwanda</t>
  </si>
  <si>
    <t>Mozambique</t>
  </si>
  <si>
    <t>Zimbabwe</t>
  </si>
  <si>
    <t>Malawi</t>
  </si>
  <si>
    <t>Italy</t>
  </si>
  <si>
    <t>Congo, Democratic Republic of the</t>
  </si>
  <si>
    <t>Myanmar</t>
  </si>
  <si>
    <t>Guyana</t>
  </si>
  <si>
    <t>Burundi</t>
  </si>
  <si>
    <t>Sri Lanka</t>
  </si>
  <si>
    <t>Egypt</t>
  </si>
  <si>
    <t>Malaysia</t>
  </si>
  <si>
    <t>Belgium</t>
  </si>
  <si>
    <t>Brazil</t>
  </si>
  <si>
    <t>Turkey</t>
  </si>
  <si>
    <t>Afghanistan</t>
  </si>
  <si>
    <t>Cambodia</t>
  </si>
  <si>
    <t>Mauritius</t>
  </si>
  <si>
    <t>Indonesia</t>
  </si>
  <si>
    <t>Netherlands</t>
  </si>
  <si>
    <t>Hong Kong, China</t>
  </si>
  <si>
    <t>Oman</t>
  </si>
  <si>
    <t>Bulgaria</t>
  </si>
  <si>
    <t>Panama</t>
  </si>
  <si>
    <t>Saudi Arabia</t>
  </si>
  <si>
    <t>Uruguay</t>
  </si>
  <si>
    <t>Singapore</t>
  </si>
  <si>
    <t>Korea, Democratic People's Republic of</t>
  </si>
  <si>
    <t>Paraguay</t>
  </si>
  <si>
    <t>Peru</t>
  </si>
  <si>
    <t>Somalia</t>
  </si>
  <si>
    <t>Kuwait</t>
  </si>
  <si>
    <t>Philippines</t>
  </si>
  <si>
    <t>Iran, Islamic Republic of</t>
  </si>
  <si>
    <t>Chile</t>
  </si>
  <si>
    <t>Cuba</t>
  </si>
  <si>
    <t>Ghana</t>
  </si>
  <si>
    <t>United States Minor Outlying Islands</t>
  </si>
  <si>
    <t>Algeria</t>
  </si>
  <si>
    <t>Antigua and Barbuda</t>
  </si>
  <si>
    <t>Cyprus</t>
  </si>
  <si>
    <t>Djibouti</t>
  </si>
  <si>
    <t>Ireland</t>
  </si>
  <si>
    <t>Israel</t>
  </si>
  <si>
    <t>Taipei, Chinese</t>
  </si>
  <si>
    <t>Nigeria</t>
  </si>
  <si>
    <t>Sao Tome and Principe</t>
  </si>
  <si>
    <t>Sierra Leone</t>
  </si>
  <si>
    <t>Spain</t>
  </si>
  <si>
    <t>Sudan (before 2012)</t>
  </si>
  <si>
    <t>Suriname</t>
  </si>
  <si>
    <t>Sweden</t>
  </si>
  <si>
    <t>Venezuela, Bolivarian Republic of</t>
  </si>
  <si>
    <t>British Virgin Islands</t>
  </si>
  <si>
    <t>Austria</t>
  </si>
  <si>
    <t>Greece</t>
  </si>
  <si>
    <t>Guatemala</t>
  </si>
  <si>
    <t>Hungary</t>
  </si>
  <si>
    <t>Tunisia</t>
  </si>
  <si>
    <t>Brunei Darussalam</t>
  </si>
  <si>
    <t>Georgia</t>
  </si>
  <si>
    <t>Tokelau</t>
  </si>
  <si>
    <t>Area Nes</t>
  </si>
  <si>
    <t>Lebanon</t>
  </si>
  <si>
    <t>Norway</t>
  </si>
  <si>
    <t>Eswatini</t>
  </si>
  <si>
    <t>Yemen</t>
  </si>
  <si>
    <t>total</t>
  </si>
  <si>
    <t>averageforpartners</t>
  </si>
  <si>
    <t>% of EAC imports</t>
  </si>
  <si>
    <t>ave_kenya_pharm_imports</t>
  </si>
  <si>
    <t>ave_uganda_pharm_imports</t>
  </si>
  <si>
    <t>ave_rwanda_pharm_imports</t>
  </si>
  <si>
    <t>ave_burundi_pharm_imports</t>
  </si>
  <si>
    <t>ave_ssudan_pharm_imports</t>
  </si>
  <si>
    <t>ave_tanzania_pharm_imports</t>
  </si>
  <si>
    <t>Bangladesh</t>
  </si>
  <si>
    <t>Jordan</t>
  </si>
  <si>
    <t>Finland</t>
  </si>
  <si>
    <t>Portugal</t>
  </si>
  <si>
    <t>Botswana</t>
  </si>
  <si>
    <t>Slovenia</t>
  </si>
  <si>
    <t>Morocco</t>
  </si>
  <si>
    <t>New Zealand</t>
  </si>
  <si>
    <t>Guinea</t>
  </si>
  <si>
    <t>Senegal</t>
  </si>
  <si>
    <t>Malta</t>
  </si>
  <si>
    <t>Luxembourg</t>
  </si>
  <si>
    <t>Bosnia and Herzegovina</t>
  </si>
  <si>
    <t>Iceland</t>
  </si>
  <si>
    <t>Qatar</t>
  </si>
  <si>
    <t>Croatia</t>
  </si>
  <si>
    <t>Namibia</t>
  </si>
  <si>
    <t>Serbia</t>
  </si>
  <si>
    <t>Costa Rica</t>
  </si>
  <si>
    <t>Liberia</t>
  </si>
  <si>
    <t>Nepal</t>
  </si>
  <si>
    <t>Slovakia</t>
  </si>
  <si>
    <t>Grenada</t>
  </si>
  <si>
    <t>Dominican Republic</t>
  </si>
  <si>
    <t>Macedonia, North</t>
  </si>
  <si>
    <t>Mali</t>
  </si>
  <si>
    <t>Belarus</t>
  </si>
  <si>
    <t>New Caledonia</t>
  </si>
  <si>
    <t>Niger</t>
  </si>
  <si>
    <t>Ecuador</t>
  </si>
  <si>
    <t>Benin</t>
  </si>
  <si>
    <t>Dominica</t>
  </si>
  <si>
    <t>Côte d'Ivoire</t>
  </si>
  <si>
    <t>Azerbaijan</t>
  </si>
  <si>
    <t>Bahamas</t>
  </si>
  <si>
    <t>Turks and Caicos Islands</t>
  </si>
  <si>
    <t>Burkina Faso</t>
  </si>
  <si>
    <t>Curaçao</t>
  </si>
  <si>
    <t>Togo</t>
  </si>
  <si>
    <t>Nicaragua</t>
  </si>
  <si>
    <t>Falkland Islands (Malvinas)</t>
  </si>
  <si>
    <t>Central African Republic</t>
  </si>
  <si>
    <t>Niue</t>
  </si>
  <si>
    <t>Gabon</t>
  </si>
  <si>
    <t>Saint Helena</t>
  </si>
  <si>
    <t>Colombia</t>
  </si>
  <si>
    <t>Bermuda</t>
  </si>
  <si>
    <t>Kyrgyzstan</t>
  </si>
  <si>
    <t>Jamaica</t>
  </si>
  <si>
    <t>Eritrea</t>
  </si>
  <si>
    <t>Lesotho</t>
  </si>
  <si>
    <t>Macao, China</t>
  </si>
  <si>
    <t>Seychelles</t>
  </si>
  <si>
    <t>Syrian Arab Republic</t>
  </si>
  <si>
    <t>Gibraltar</t>
  </si>
  <si>
    <t>Bahrain</t>
  </si>
  <si>
    <t>Cameroon</t>
  </si>
  <si>
    <t>Congo</t>
  </si>
  <si>
    <t>Andorra</t>
  </si>
  <si>
    <t>Netherlands Antilles</t>
  </si>
  <si>
    <t>Honduras</t>
  </si>
  <si>
    <t>Mauritania</t>
  </si>
  <si>
    <t>Bhutan</t>
  </si>
  <si>
    <t>Comoros</t>
  </si>
  <si>
    <t>Madagascar</t>
  </si>
  <si>
    <t>Papua New Guinea</t>
  </si>
  <si>
    <t>% EAC import</t>
  </si>
  <si>
    <t>Imported_value_in_2009</t>
  </si>
  <si>
    <t>ssudan_share</t>
  </si>
  <si>
    <t>square.x</t>
  </si>
  <si>
    <t>burundi_share</t>
  </si>
  <si>
    <t>square.y</t>
  </si>
  <si>
    <t>rwanda_share</t>
  </si>
  <si>
    <t>square.x.x</t>
  </si>
  <si>
    <t>kenya_share</t>
  </si>
  <si>
    <t>square.y.y</t>
  </si>
  <si>
    <t>tanzania_share</t>
  </si>
  <si>
    <t>square.x.x.x</t>
  </si>
  <si>
    <t>uganda_share</t>
  </si>
  <si>
    <t>square.y.y.y</t>
  </si>
  <si>
    <t>Total</t>
  </si>
  <si>
    <t>ssudan_share_pharms</t>
  </si>
  <si>
    <t>square_pharms_ssud</t>
  </si>
  <si>
    <t>burundi_share_pharms</t>
  </si>
  <si>
    <t>square_pharms_bur</t>
  </si>
  <si>
    <t>rwanda_share_pharms</t>
  </si>
  <si>
    <t>square_pharms_rwa</t>
  </si>
  <si>
    <t>kenya_share_pharms</t>
  </si>
  <si>
    <t>square_pharms</t>
  </si>
  <si>
    <t>tanzania_share_pharms</t>
  </si>
  <si>
    <t>square_pharms_tza</t>
  </si>
  <si>
    <t>uganda_share_pharms</t>
  </si>
  <si>
    <t>square_pharms_ug</t>
  </si>
  <si>
    <t>Country_Code</t>
  </si>
  <si>
    <t>BDI</t>
  </si>
  <si>
    <t>CPIA building human resources rating (1=low to 6=high)</t>
  </si>
  <si>
    <t>CPIA business regulatory environment rating (1=low to 6=high)</t>
  </si>
  <si>
    <t>CPIA debt policy rating (1=low to 6=high)</t>
  </si>
  <si>
    <t>CPIA economic management cluster average (1=low to 6=high)</t>
  </si>
  <si>
    <t>CPIA efficiency of revenue mobilization rating (1=low to 6=high)</t>
  </si>
  <si>
    <t>CPIA equity of public resource use rating (1=low to 6=high)</t>
  </si>
  <si>
    <t>CPIA financial sector rating (1=low to 6=high)</t>
  </si>
  <si>
    <t>CPIA fiscal policy rating (1=low to 6=high)</t>
  </si>
  <si>
    <t>CPIA gender equality rating (1=low to 6=high)</t>
  </si>
  <si>
    <t>CPIA macroeconomic management rating (1=low to 6=high)</t>
  </si>
  <si>
    <t>CPIA policies for social inclusion/equity cluster average (1=low to 6=high)</t>
  </si>
  <si>
    <t>CPIA policy and institutions for environmental sustainability rating (1=low to 6=high)</t>
  </si>
  <si>
    <t>CPIA property rights and rule-based governance rating (1=low to 6=high)</t>
  </si>
  <si>
    <t>CPIA public sector management and institutions cluster average (1=low to 6=high)</t>
  </si>
  <si>
    <t>CPIA quality of budgetary and financial management rating (1=low to 6=high)</t>
  </si>
  <si>
    <t>CPIA quality of public administration rating (1=low to 6=high)</t>
  </si>
  <si>
    <t>CPIA social protection rating (1=low to 6=high)</t>
  </si>
  <si>
    <t>CPIA structural policies cluster average (1=low to 6=high)</t>
  </si>
  <si>
    <t>CPIA trade rating (1=low to 6=high)</t>
  </si>
  <si>
    <t>CPIA transparency, accountability, and corruption in the public sector rating (1=low to 6=high)</t>
  </si>
  <si>
    <t>KEN</t>
  </si>
  <si>
    <t>RWA</t>
  </si>
  <si>
    <t>Tanzania</t>
  </si>
  <si>
    <t>TZA</t>
  </si>
  <si>
    <t>UGA</t>
  </si>
  <si>
    <t>SSD</t>
  </si>
  <si>
    <t>cpiacountry</t>
  </si>
  <si>
    <t>Series_Name</t>
  </si>
  <si>
    <t>Overall CPIA Score (2014-2018)</t>
  </si>
  <si>
    <t>Name.x</t>
  </si>
  <si>
    <t>overall</t>
  </si>
  <si>
    <t>economic</t>
  </si>
  <si>
    <t>governance</t>
  </si>
  <si>
    <t>social</t>
  </si>
  <si>
    <t>Readiness score</t>
  </si>
  <si>
    <t>Sum</t>
  </si>
  <si>
    <t>Composite</t>
  </si>
  <si>
    <t>Country</t>
  </si>
  <si>
    <t>highinputrain2020s_Minimum</t>
  </si>
  <si>
    <t>highinputrain2020s_Maximum</t>
  </si>
  <si>
    <t>highinputrain2020s_Range</t>
  </si>
  <si>
    <t>highinputrain2020s_Standard.deviation</t>
  </si>
  <si>
    <t>lowinputrain2020s_Minimum</t>
  </si>
  <si>
    <t>lowinputrain2020s_Maximum</t>
  </si>
  <si>
    <t>lowinputrain2020s_Range</t>
  </si>
  <si>
    <t>lowinputrain2020s_Standard.deviation</t>
  </si>
  <si>
    <t>highinputrain2050s_Minimum</t>
  </si>
  <si>
    <t>highinputrain2050s_Maximum</t>
  </si>
  <si>
    <t>highinputrain2050s_Range</t>
  </si>
  <si>
    <t>highinputrain2050s_Standard.deviation</t>
  </si>
  <si>
    <t>lowinptrain2050s_Minimum</t>
  </si>
  <si>
    <t>lowinptrain2050s_Maximum</t>
  </si>
  <si>
    <t>lowinptrain2050s_Range</t>
  </si>
  <si>
    <t>lowinptrain2050s_Standard.deviation</t>
  </si>
  <si>
    <t>highinputrain2080s_Minimum</t>
  </si>
  <si>
    <t>highinputrain2080s_Maximum</t>
  </si>
  <si>
    <t>highinputrain2080s_Range</t>
  </si>
  <si>
    <t>highinputrain2080s_Standard.deviation</t>
  </si>
  <si>
    <t>United Republic of Tanzania</t>
  </si>
  <si>
    <t>lowinputrain2080_Minimum</t>
  </si>
  <si>
    <t>lowinputrain2080_Maximum</t>
  </si>
  <si>
    <t>lowinputrain2080_Range</t>
  </si>
  <si>
    <t>lowinputrain2080_Standard.deviation</t>
  </si>
  <si>
    <t>SI&gt;85</t>
  </si>
  <si>
    <t>Very High</t>
  </si>
  <si>
    <t>SI&gt;70</t>
  </si>
  <si>
    <t>High</t>
  </si>
  <si>
    <t>Good</t>
  </si>
  <si>
    <t>Medium</t>
  </si>
  <si>
    <t>Moderate</t>
  </si>
  <si>
    <t>Marginal</t>
  </si>
  <si>
    <t>Very Marginal</t>
  </si>
  <si>
    <t>Not Suitable</t>
  </si>
  <si>
    <t>SI&gt;55</t>
  </si>
  <si>
    <t>SI&gt;40</t>
  </si>
  <si>
    <t>SI&gt;25</t>
  </si>
  <si>
    <t>SI&gt;10</t>
  </si>
  <si>
    <t>SI&gt;0</t>
  </si>
  <si>
    <t>SI=0</t>
  </si>
  <si>
    <t>highinputrain2020s</t>
  </si>
  <si>
    <t>lowinputrain2020s</t>
  </si>
  <si>
    <t>highinputrain2050s</t>
  </si>
  <si>
    <t>lowinptrain2050s</t>
  </si>
  <si>
    <t>highinputrain2080s</t>
  </si>
  <si>
    <t>lowinputrain2080</t>
  </si>
  <si>
    <t>ISO3</t>
  </si>
  <si>
    <t>nd_gain_final</t>
  </si>
  <si>
    <t>vulnerability_agric_final</t>
  </si>
  <si>
    <t>vulnerability_health_final</t>
  </si>
  <si>
    <t>vulnerability_infra_final</t>
  </si>
  <si>
    <t>vulnerability_water_final</t>
  </si>
  <si>
    <t>capacity_final</t>
  </si>
  <si>
    <t>tci_rank</t>
  </si>
  <si>
    <t>ARG</t>
  </si>
  <si>
    <t>AUS</t>
  </si>
  <si>
    <t>BEL</t>
  </si>
  <si>
    <t>CAN</t>
  </si>
  <si>
    <t>CHN</t>
  </si>
  <si>
    <t>DNK</t>
  </si>
  <si>
    <t>FRA</t>
  </si>
  <si>
    <t>DEU</t>
  </si>
  <si>
    <t>IND</t>
  </si>
  <si>
    <t>NLD</t>
  </si>
  <si>
    <t>PAK</t>
  </si>
  <si>
    <t>RUS</t>
  </si>
  <si>
    <t>CHE</t>
  </si>
  <si>
    <t>THA</t>
  </si>
  <si>
    <t>UKR</t>
  </si>
  <si>
    <t>GBR</t>
  </si>
  <si>
    <t>USA</t>
  </si>
  <si>
    <t>United States</t>
  </si>
  <si>
    <t>ZMB</t>
  </si>
  <si>
    <t>Region</t>
  </si>
  <si>
    <t>Europe</t>
  </si>
  <si>
    <t>Africa</t>
  </si>
  <si>
    <t>North America</t>
  </si>
  <si>
    <t>East Asia</t>
  </si>
  <si>
    <t>South Asia</t>
  </si>
  <si>
    <t>South America</t>
  </si>
  <si>
    <t>AustraAsia</t>
  </si>
  <si>
    <t>North Asia</t>
  </si>
  <si>
    <t>EAC Country</t>
  </si>
  <si>
    <t>Exporting Pharmacei</t>
  </si>
  <si>
    <t>Other Imports</t>
  </si>
  <si>
    <t>HI</t>
  </si>
  <si>
    <t>Categorisation</t>
  </si>
  <si>
    <t>Heavy industry</t>
  </si>
  <si>
    <t>Pharmaceuticals</t>
  </si>
  <si>
    <t>%</t>
  </si>
  <si>
    <t>Average Value(USD'000)</t>
  </si>
  <si>
    <t>Total Average</t>
  </si>
  <si>
    <t>Import Product</t>
  </si>
  <si>
    <t xml:space="preserve">Product </t>
  </si>
  <si>
    <t>Percent</t>
  </si>
  <si>
    <t>Other imports</t>
  </si>
  <si>
    <r>
      <t xml:space="preserve">Mineral fuels, mineral oils and products of their distillation; bituminous substances; mineral </t>
    </r>
    <r>
      <rPr>
        <b/>
        <sz val="8"/>
        <color rgb="FF002B54"/>
        <rFont val="Garamond"/>
        <family val="1"/>
      </rPr>
      <t>...</t>
    </r>
  </si>
  <si>
    <r>
      <t xml:space="preserve">Electrical machinery and equipment and parts thereof; sound recorders and reproducers, television </t>
    </r>
    <r>
      <rPr>
        <b/>
        <sz val="8"/>
        <color rgb="FF002B54"/>
        <rFont val="Garamond"/>
        <family val="1"/>
      </rPr>
      <t>...</t>
    </r>
  </si>
  <si>
    <t>Suitability score</t>
  </si>
  <si>
    <t>Adaptive capacity</t>
  </si>
  <si>
    <t>SI&gt;85Very high</t>
  </si>
  <si>
    <t>SI&gt;25-Medium</t>
  </si>
  <si>
    <t>Low</t>
  </si>
  <si>
    <t>SI&gt;70-High</t>
  </si>
  <si>
    <t>SI&gt;10-Moderate</t>
  </si>
  <si>
    <t>SI&gt;55-Good</t>
  </si>
  <si>
    <t>SI&gt;0-Marginal</t>
  </si>
  <si>
    <t>SI&gt;40-Medium</t>
  </si>
  <si>
    <t>SI=0-Not suitable</t>
  </si>
  <si>
    <t>2020s-High</t>
  </si>
  <si>
    <t>2020s-Low</t>
  </si>
  <si>
    <t>2050s-High</t>
  </si>
  <si>
    <t>2050s-Low</t>
  </si>
  <si>
    <t>High input 2020s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</si>
</sst>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  <font>
      <sz val="8"/>
      <color rgb="FFDAA520"/>
      <name val="Calibri"/>
      <family val="2"/>
      <scheme val="minor"/>
    </font>
    <font>
      <b/>
      <sz val="8"/>
      <color rgb="FF002B54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Garamond"/>
      <family val="1"/>
    </font>
    <font>
      <sz val="8"/>
      <color rgb="FF002B54"/>
      <name val="Garamond"/>
      <family val="1"/>
    </font>
    <font>
      <b/>
      <sz val="8"/>
      <color rgb="FF002B54"/>
      <name val="Garamond"/>
      <family val="1"/>
    </font>
    <font>
      <sz val="12"/>
      <color theme="1"/>
      <name val="Garamond"/>
      <family val="1"/>
    </font>
    <font>
      <sz val="12"/>
      <color rgb="FF000000"/>
      <name val="Garamond"/>
      <family val="1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002B54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2B54"/>
      </right>
      <top style="thin">
        <color rgb="FF002B54"/>
      </top>
      <bottom style="thin">
        <color rgb="FF002B54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/>
      <right/>
      <top/>
      <bottom style="thin">
        <color rgb="FF002B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 wrapText="1"/>
    </xf>
    <xf numFmtId="0" fontId="3" fillId="4" borderId="4" xfId="0" applyFont="1" applyFill="1" applyBorder="1" applyAlignment="1">
      <alignment horizontal="left" wrapText="1"/>
    </xf>
    <xf numFmtId="0" fontId="3" fillId="4" borderId="4" xfId="0" applyFont="1" applyFill="1" applyBorder="1" applyAlignment="1">
      <alignment horizontal="right" wrapText="1"/>
    </xf>
    <xf numFmtId="0" fontId="4" fillId="4" borderId="5" xfId="0" applyFont="1" applyFill="1" applyBorder="1" applyAlignment="1">
      <alignment horizontal="right" wrapText="1"/>
    </xf>
    <xf numFmtId="0" fontId="3" fillId="4" borderId="6" xfId="0" applyFont="1" applyFill="1" applyBorder="1" applyAlignment="1">
      <alignment horizontal="left" wrapText="1"/>
    </xf>
    <xf numFmtId="0" fontId="3" fillId="4" borderId="7" xfId="0" applyFont="1" applyFill="1" applyBorder="1" applyAlignment="1">
      <alignment horizontal="left" wrapText="1"/>
    </xf>
    <xf numFmtId="0" fontId="3" fillId="4" borderId="7" xfId="0" applyFont="1" applyFill="1" applyBorder="1" applyAlignment="1">
      <alignment horizontal="right" wrapText="1"/>
    </xf>
    <xf numFmtId="0" fontId="3" fillId="3" borderId="0" xfId="0" applyFont="1" applyFill="1" applyBorder="1" applyAlignment="1">
      <alignment horizontal="right" wrapText="1"/>
    </xf>
    <xf numFmtId="0" fontId="3" fillId="4" borderId="8" xfId="0" applyFont="1" applyFill="1" applyBorder="1" applyAlignment="1">
      <alignment horizontal="right" wrapText="1"/>
    </xf>
    <xf numFmtId="9" fontId="3" fillId="3" borderId="0" xfId="0" applyNumberFormat="1" applyFont="1" applyFill="1" applyBorder="1" applyAlignment="1">
      <alignment horizontal="right" wrapText="1"/>
    </xf>
    <xf numFmtId="9" fontId="0" fillId="0" borderId="0" xfId="0" applyNumberFormat="1"/>
    <xf numFmtId="9" fontId="0" fillId="0" borderId="0" xfId="1" applyFont="1"/>
    <xf numFmtId="164" fontId="0" fillId="0" borderId="0" xfId="0" applyNumberFormat="1"/>
    <xf numFmtId="0" fontId="0" fillId="0" borderId="9" xfId="0" applyBorder="1"/>
    <xf numFmtId="164" fontId="0" fillId="0" borderId="9" xfId="0" applyNumberFormat="1" applyBorder="1"/>
    <xf numFmtId="0" fontId="0" fillId="5" borderId="9" xfId="0" applyFill="1" applyBorder="1"/>
    <xf numFmtId="164" fontId="0" fillId="5" borderId="9" xfId="0" applyNumberFormat="1" applyFill="1" applyBorder="1"/>
    <xf numFmtId="164" fontId="0" fillId="0" borderId="9" xfId="0" applyNumberFormat="1" applyFill="1" applyBorder="1"/>
    <xf numFmtId="0" fontId="0" fillId="6" borderId="9" xfId="0" applyFill="1" applyBorder="1"/>
    <xf numFmtId="164" fontId="0" fillId="6" borderId="9" xfId="0" applyNumberFormat="1" applyFill="1" applyBorder="1"/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horizontal="right" vertical="center"/>
    </xf>
    <xf numFmtId="0" fontId="0" fillId="0" borderId="14" xfId="0" applyFill="1" applyBorder="1"/>
    <xf numFmtId="0" fontId="0" fillId="0" borderId="0" xfId="0" applyFill="1" applyBorder="1"/>
    <xf numFmtId="0" fontId="6" fillId="0" borderId="9" xfId="0" applyFont="1" applyBorder="1" applyAlignment="1">
      <alignment horizontal="right" vertical="center"/>
    </xf>
    <xf numFmtId="0" fontId="0" fillId="0" borderId="9" xfId="0" applyFill="1" applyBorder="1"/>
    <xf numFmtId="164" fontId="0" fillId="6" borderId="14" xfId="0" applyNumberFormat="1" applyFill="1" applyBorder="1"/>
    <xf numFmtId="11" fontId="0" fillId="0" borderId="0" xfId="0" applyNumberFormat="1"/>
    <xf numFmtId="0" fontId="0" fillId="7" borderId="0" xfId="0" applyFill="1"/>
    <xf numFmtId="0" fontId="6" fillId="0" borderId="15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center" vertical="center" wrapText="1"/>
    </xf>
    <xf numFmtId="3" fontId="0" fillId="0" borderId="0" xfId="0" applyNumberFormat="1"/>
    <xf numFmtId="0" fontId="8" fillId="0" borderId="0" xfId="0" applyFont="1"/>
    <xf numFmtId="0" fontId="9" fillId="4" borderId="4" xfId="0" applyFont="1" applyFill="1" applyBorder="1" applyAlignment="1">
      <alignment horizontal="left" wrapText="1"/>
    </xf>
    <xf numFmtId="9" fontId="8" fillId="0" borderId="0" xfId="0" applyNumberFormat="1" applyFont="1"/>
    <xf numFmtId="0" fontId="9" fillId="3" borderId="4" xfId="0" applyFont="1" applyFill="1" applyBorder="1" applyAlignment="1">
      <alignment horizontal="left" wrapText="1"/>
    </xf>
    <xf numFmtId="0" fontId="9" fillId="3" borderId="16" xfId="0" applyFont="1" applyFill="1" applyBorder="1" applyAlignment="1">
      <alignment horizontal="left" wrapText="1"/>
    </xf>
    <xf numFmtId="0" fontId="11" fillId="0" borderId="13" xfId="0" applyFont="1" applyBorder="1" applyAlignment="1">
      <alignment horizontal="justify" vertical="center" wrapText="1"/>
    </xf>
    <xf numFmtId="0" fontId="12" fillId="8" borderId="0" xfId="0" applyFont="1" applyFill="1" applyAlignment="1">
      <alignment vertical="center"/>
    </xf>
    <xf numFmtId="0" fontId="11" fillId="8" borderId="12" xfId="0" applyFont="1" applyFill="1" applyBorder="1" applyAlignment="1">
      <alignment vertical="center" wrapText="1"/>
    </xf>
    <xf numFmtId="0" fontId="11" fillId="8" borderId="10" xfId="0" applyFont="1" applyFill="1" applyBorder="1" applyAlignment="1">
      <alignment vertical="center" wrapText="1"/>
    </xf>
    <xf numFmtId="0" fontId="11" fillId="8" borderId="11" xfId="0" applyFont="1" applyFill="1" applyBorder="1" applyAlignment="1">
      <alignment horizontal="justify" vertical="center" wrapText="1"/>
    </xf>
    <xf numFmtId="0" fontId="0" fillId="9" borderId="0" xfId="0" applyFill="1"/>
    <xf numFmtId="0" fontId="13" fillId="0" borderId="9" xfId="0" applyFont="1" applyBorder="1"/>
    <xf numFmtId="0" fontId="0" fillId="0" borderId="9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EAC Top Ten</a:t>
            </a:r>
            <a:r>
              <a:rPr lang="en-US" baseline="0"/>
              <a:t> Imports 2014-2018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'EAC iMPORTS'!$B$3:$B$12</c:f>
              <c:strCache>
                <c:ptCount val="10"/>
                <c:pt idx="0">
                  <c:v>Mineral fuels, mineral oils and products of their distillation; bituminous substances; mineral ...</c:v>
                </c:pt>
                <c:pt idx="1">
                  <c:v>Machinery, mechanical appliances, nuclear reactors, boilers; parts thereof</c:v>
                </c:pt>
                <c:pt idx="2">
                  <c:v>Vehicles other than railway or tramway rolling stock, and parts and accessories thereof</c:v>
                </c:pt>
                <c:pt idx="3">
                  <c:v>Electrical machinery and equipment and parts thereof; sound recorders and reproducers, television ...</c:v>
                </c:pt>
                <c:pt idx="4">
                  <c:v>Plastics and articles thereof</c:v>
                </c:pt>
                <c:pt idx="5">
                  <c:v>Iron and steel</c:v>
                </c:pt>
                <c:pt idx="6">
                  <c:v>Pharmaceutical products</c:v>
                </c:pt>
                <c:pt idx="7">
                  <c:v>Cereals</c:v>
                </c:pt>
                <c:pt idx="8">
                  <c:v>Animal or vegetable fats and oils and their cleavage products; prepared edible fats; animal ...</c:v>
                </c:pt>
                <c:pt idx="9">
                  <c:v>Articles of iron or steel</c:v>
                </c:pt>
              </c:strCache>
            </c:strRef>
          </c:cat>
          <c:val>
            <c:numRef>
              <c:f>'EAC iMPORTS'!$M$3:$M$12</c:f>
              <c:numCache>
                <c:formatCode>0%</c:formatCode>
                <c:ptCount val="10"/>
                <c:pt idx="0">
                  <c:v>0.21532894750464429</c:v>
                </c:pt>
                <c:pt idx="1">
                  <c:v>9.8434550065269327E-2</c:v>
                </c:pt>
                <c:pt idx="2">
                  <c:v>8.1397100220665139E-2</c:v>
                </c:pt>
                <c:pt idx="3">
                  <c:v>7.1865184371098081E-2</c:v>
                </c:pt>
                <c:pt idx="4">
                  <c:v>4.3832426736224353E-2</c:v>
                </c:pt>
                <c:pt idx="5">
                  <c:v>4.0712955206895815E-2</c:v>
                </c:pt>
                <c:pt idx="6">
                  <c:v>3.9341209292048727E-2</c:v>
                </c:pt>
                <c:pt idx="7">
                  <c:v>3.8897122652094496E-2</c:v>
                </c:pt>
                <c:pt idx="8">
                  <c:v>3.3900513415898358E-2</c:v>
                </c:pt>
                <c:pt idx="9">
                  <c:v>2.383939951542324E-2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F-4284-B771-0327CD084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449752"/>
        <c:axId val="549447784"/>
      </c:barChart>
      <c:catAx>
        <c:axId val="54944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47784"/>
        <c:crosses val="autoZero"/>
        <c:auto val="1"/>
        <c:lblAlgn val="ctr"/>
        <c:lblOffset val="100"/>
        <c:noMultiLvlLbl val="0"/>
      </c:catAx>
      <c:valAx>
        <c:axId val="54944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total imports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4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Cereal Suitability</a:t>
            </a:r>
            <a:r>
              <a:rPr lang="en-GB" baseline="0"/>
              <a:t> Scores 2050-2080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'suitability graph'!$C$1</c:f>
              <c:strCache>
                <c:ptCount val="1"/>
                <c:pt idx="0">
                  <c:v>highinputrain2050s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'suitability graph'!$B$2:$B$7</c:f>
              <c:strCache>
                <c:ptCount val="6"/>
                <c:pt idx="0">
                  <c:v>Burundi</c:v>
                </c:pt>
                <c:pt idx="1">
                  <c:v>Kenya</c:v>
                </c:pt>
                <c:pt idx="2">
                  <c:v>Rwanda</c:v>
                </c:pt>
                <c:pt idx="3">
                  <c:v>Uganda</c:v>
                </c:pt>
                <c:pt idx="4">
                  <c:v>United Republic of Tanzania</c:v>
                </c:pt>
                <c:pt idx="5">
                  <c:v>South Sudan</c:v>
                </c:pt>
              </c:strCache>
            </c:strRef>
          </c:cat>
          <c:val>
            <c:numRef>
              <c:f>'suitability graph'!$C$2:$C$7</c:f>
              <c:numCache>
                <c:formatCode>General</c:formatCode>
                <c:ptCount val="6"/>
                <c:pt idx="0">
                  <c:v>31.740368530000001</c:v>
                </c:pt>
                <c:pt idx="1">
                  <c:v>53.932145970000001</c:v>
                </c:pt>
                <c:pt idx="2">
                  <c:v>30.549266759999998</c:v>
                </c:pt>
                <c:pt idx="3">
                  <c:v>64.745479020000005</c:v>
                </c:pt>
                <c:pt idx="4">
                  <c:v>65.321311420000001</c:v>
                </c:pt>
                <c:pt idx="5">
                  <c:v>72.137802179999994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B-406C-BF97-6774DA86793E}"/>
            </c:ext>
          </c:extLst>
        </c:ser>
        <c:ser>
          <c:idx val="2"/>
          <c:order val="1"/>
          <c:tx>
            <c:strRef>
              <c:f>'suitability graph'!$E$1</c:f>
              <c:strCache>
                <c:ptCount val="1"/>
                <c:pt idx="0">
                  <c:v>highinputrain2080s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'suitability graph'!$B$2:$B$7</c:f>
              <c:strCache>
                <c:ptCount val="6"/>
                <c:pt idx="0">
                  <c:v>Burundi</c:v>
                </c:pt>
                <c:pt idx="1">
                  <c:v>Kenya</c:v>
                </c:pt>
                <c:pt idx="2">
                  <c:v>Rwanda</c:v>
                </c:pt>
                <c:pt idx="3">
                  <c:v>Uganda</c:v>
                </c:pt>
                <c:pt idx="4">
                  <c:v>United Republic of Tanzania</c:v>
                </c:pt>
                <c:pt idx="5">
                  <c:v>South Sudan</c:v>
                </c:pt>
              </c:strCache>
            </c:strRef>
          </c:cat>
          <c:val>
            <c:numRef>
              <c:f>'suitability graph'!$E$2:$E$7</c:f>
              <c:numCache>
                <c:formatCode>General</c:formatCode>
                <c:ptCount val="6"/>
                <c:pt idx="0">
                  <c:v>32.173713470000003</c:v>
                </c:pt>
                <c:pt idx="1">
                  <c:v>55.326279130000003</c:v>
                </c:pt>
                <c:pt idx="2">
                  <c:v>30.341820540000001</c:v>
                </c:pt>
                <c:pt idx="3">
                  <c:v>63.460605520000001</c:v>
                </c:pt>
                <c:pt idx="4">
                  <c:v>61.218059539999999</c:v>
                </c:pt>
                <c:pt idx="5">
                  <c:v>69.920012880000002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0B-406C-BF97-6774DA86793E}"/>
            </c:ext>
          </c:extLst>
        </c:ser>
        <c:ser>
          <c:idx val="1"/>
          <c:order val="2"/>
          <c:tx>
            <c:strRef>
              <c:f>'suitability graph'!$D$1</c:f>
              <c:strCache>
                <c:ptCount val="1"/>
                <c:pt idx="0">
                  <c:v>lowinptrain2050s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'suitability graph'!$B$2:$B$7</c:f>
              <c:strCache>
                <c:ptCount val="6"/>
                <c:pt idx="0">
                  <c:v>Burundi</c:v>
                </c:pt>
                <c:pt idx="1">
                  <c:v>Kenya</c:v>
                </c:pt>
                <c:pt idx="2">
                  <c:v>Rwanda</c:v>
                </c:pt>
                <c:pt idx="3">
                  <c:v>Uganda</c:v>
                </c:pt>
                <c:pt idx="4">
                  <c:v>United Republic of Tanzania</c:v>
                </c:pt>
                <c:pt idx="5">
                  <c:v>South Sudan</c:v>
                </c:pt>
              </c:strCache>
            </c:strRef>
          </c:cat>
          <c:val>
            <c:numRef>
              <c:f>'suitability graph'!$D$2:$D$7</c:f>
              <c:numCache>
                <c:formatCode>General</c:formatCode>
                <c:ptCount val="6"/>
                <c:pt idx="0">
                  <c:v>26.513146249999998</c:v>
                </c:pt>
                <c:pt idx="1">
                  <c:v>42.085229769999998</c:v>
                </c:pt>
                <c:pt idx="2">
                  <c:v>30.393172069999999</c:v>
                </c:pt>
                <c:pt idx="3">
                  <c:v>38.822943080000002</c:v>
                </c:pt>
                <c:pt idx="4">
                  <c:v>46.902792300000002</c:v>
                </c:pt>
                <c:pt idx="5">
                  <c:v>36.862514249999997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B-406C-BF97-6774DA86793E}"/>
            </c:ext>
          </c:extLst>
        </c:ser>
        <c:ser>
          <c:idx val="3"/>
          <c:order val="3"/>
          <c:tx>
            <c:strRef>
              <c:f>'suitability graph'!$F$1</c:f>
              <c:strCache>
                <c:ptCount val="1"/>
                <c:pt idx="0">
                  <c:v>lowinputrain2080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'suitability graph'!$B$2:$B$7</c:f>
              <c:strCache>
                <c:ptCount val="6"/>
                <c:pt idx="0">
                  <c:v>Burundi</c:v>
                </c:pt>
                <c:pt idx="1">
                  <c:v>Kenya</c:v>
                </c:pt>
                <c:pt idx="2">
                  <c:v>Rwanda</c:v>
                </c:pt>
                <c:pt idx="3">
                  <c:v>Uganda</c:v>
                </c:pt>
                <c:pt idx="4">
                  <c:v>United Republic of Tanzania</c:v>
                </c:pt>
                <c:pt idx="5">
                  <c:v>South Sudan</c:v>
                </c:pt>
              </c:strCache>
            </c:strRef>
          </c:cat>
          <c:val>
            <c:numRef>
              <c:f>'suitability graph'!$F$2:$F$7</c:f>
              <c:numCache>
                <c:formatCode>General</c:formatCode>
                <c:ptCount val="6"/>
                <c:pt idx="0">
                  <c:v>25.853907469999999</c:v>
                </c:pt>
                <c:pt idx="1">
                  <c:v>43.393187939999997</c:v>
                </c:pt>
                <c:pt idx="2">
                  <c:v>30.68237457</c:v>
                </c:pt>
                <c:pt idx="3">
                  <c:v>38.50047678</c:v>
                </c:pt>
                <c:pt idx="4">
                  <c:v>46.940711729999997</c:v>
                </c:pt>
                <c:pt idx="5">
                  <c:v>37.13076161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0B-406C-BF97-6774DA867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906464"/>
        <c:axId val="508905480"/>
      </c:barChart>
      <c:catAx>
        <c:axId val="50890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05480"/>
        <c:crosses val="autoZero"/>
        <c:auto val="1"/>
        <c:lblAlgn val="ctr"/>
        <c:lblOffset val="100"/>
        <c:noMultiLvlLbl val="0"/>
      </c:catAx>
      <c:valAx>
        <c:axId val="50890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Suitability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Cereal suitability scores 2020s-2050s</a:t>
            </a:r>
          </a:p>
        </c:rich>
      </c:tx>
      <c:layout>
        <c:manualLayout>
          <c:xMode val="edge"/>
          <c:yMode val="edge"/>
          <c:x val="0.22751900295207381"/>
          <c:y val="3.953872183039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'suitability graph'!$C$9</c:f>
              <c:strCache>
                <c:ptCount val="1"/>
                <c:pt idx="0">
                  <c:v>highinputrain2020s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'suitability graph'!$B$10:$B$15</c:f>
              <c:strCache>
                <c:ptCount val="6"/>
                <c:pt idx="0">
                  <c:v>Burundi</c:v>
                </c:pt>
                <c:pt idx="1">
                  <c:v>Kenya</c:v>
                </c:pt>
                <c:pt idx="2">
                  <c:v>Rwanda</c:v>
                </c:pt>
                <c:pt idx="3">
                  <c:v>Uganda</c:v>
                </c:pt>
                <c:pt idx="4">
                  <c:v>United Republic of Tanzania</c:v>
                </c:pt>
                <c:pt idx="5">
                  <c:v>South Sudan</c:v>
                </c:pt>
              </c:strCache>
            </c:strRef>
          </c:cat>
          <c:val>
            <c:numRef>
              <c:f>'suitability graph'!$C$10:$C$15</c:f>
              <c:numCache>
                <c:formatCode>General</c:formatCode>
                <c:ptCount val="6"/>
                <c:pt idx="0">
                  <c:v>31.199463779999999</c:v>
                </c:pt>
                <c:pt idx="1">
                  <c:v>53.556691780000001</c:v>
                </c:pt>
                <c:pt idx="2">
                  <c:v>28.303308579999999</c:v>
                </c:pt>
                <c:pt idx="3">
                  <c:v>63.488083289999999</c:v>
                </c:pt>
                <c:pt idx="4">
                  <c:v>63.355776370000001</c:v>
                </c:pt>
                <c:pt idx="5">
                  <c:v>72.384859640000002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9-4E65-85D8-7B2A72BFDE49}"/>
            </c:ext>
          </c:extLst>
        </c:ser>
        <c:ser>
          <c:idx val="1"/>
          <c:order val="1"/>
          <c:tx>
            <c:strRef>
              <c:f>'suitability graph'!$D$9</c:f>
              <c:strCache>
                <c:ptCount val="1"/>
                <c:pt idx="0">
                  <c:v>lowinputrain2020s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'suitability graph'!$B$10:$B$15</c:f>
              <c:strCache>
                <c:ptCount val="6"/>
                <c:pt idx="0">
                  <c:v>Burundi</c:v>
                </c:pt>
                <c:pt idx="1">
                  <c:v>Kenya</c:v>
                </c:pt>
                <c:pt idx="2">
                  <c:v>Rwanda</c:v>
                </c:pt>
                <c:pt idx="3">
                  <c:v>Uganda</c:v>
                </c:pt>
                <c:pt idx="4">
                  <c:v>United Republic of Tanzania</c:v>
                </c:pt>
                <c:pt idx="5">
                  <c:v>South Sudan</c:v>
                </c:pt>
              </c:strCache>
            </c:strRef>
          </c:cat>
          <c:val>
            <c:numRef>
              <c:f>'suitability graph'!$D$10:$D$15</c:f>
              <c:numCache>
                <c:formatCode>General</c:formatCode>
                <c:ptCount val="6"/>
                <c:pt idx="0">
                  <c:v>26.468264000000001</c:v>
                </c:pt>
                <c:pt idx="1">
                  <c:v>41.389452919999997</c:v>
                </c:pt>
                <c:pt idx="2">
                  <c:v>29.534743809999998</c:v>
                </c:pt>
                <c:pt idx="3">
                  <c:v>38.40033407</c:v>
                </c:pt>
                <c:pt idx="4">
                  <c:v>45.643672199999997</c:v>
                </c:pt>
                <c:pt idx="5">
                  <c:v>36.575076840000001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9-4E65-85D8-7B2A72BFDE49}"/>
            </c:ext>
          </c:extLst>
        </c:ser>
        <c:ser>
          <c:idx val="2"/>
          <c:order val="2"/>
          <c:tx>
            <c:strRef>
              <c:f>'suitability graph'!$E$9</c:f>
              <c:strCache>
                <c:ptCount val="1"/>
                <c:pt idx="0">
                  <c:v>highinputrain2050s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'suitability graph'!$B$10:$B$15</c:f>
              <c:strCache>
                <c:ptCount val="6"/>
                <c:pt idx="0">
                  <c:v>Burundi</c:v>
                </c:pt>
                <c:pt idx="1">
                  <c:v>Kenya</c:v>
                </c:pt>
                <c:pt idx="2">
                  <c:v>Rwanda</c:v>
                </c:pt>
                <c:pt idx="3">
                  <c:v>Uganda</c:v>
                </c:pt>
                <c:pt idx="4">
                  <c:v>United Republic of Tanzania</c:v>
                </c:pt>
                <c:pt idx="5">
                  <c:v>South Sudan</c:v>
                </c:pt>
              </c:strCache>
            </c:strRef>
          </c:cat>
          <c:val>
            <c:numRef>
              <c:f>'suitability graph'!$E$10:$E$15</c:f>
              <c:numCache>
                <c:formatCode>General</c:formatCode>
                <c:ptCount val="6"/>
                <c:pt idx="0">
                  <c:v>31.740368530000001</c:v>
                </c:pt>
                <c:pt idx="1">
                  <c:v>53.932145970000001</c:v>
                </c:pt>
                <c:pt idx="2">
                  <c:v>30.549266759999998</c:v>
                </c:pt>
                <c:pt idx="3">
                  <c:v>64.745479020000005</c:v>
                </c:pt>
                <c:pt idx="4">
                  <c:v>65.321311420000001</c:v>
                </c:pt>
                <c:pt idx="5">
                  <c:v>72.137802179999994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9-4E65-85D8-7B2A72BFDE49}"/>
            </c:ext>
          </c:extLst>
        </c:ser>
        <c:ser>
          <c:idx val="3"/>
          <c:order val="3"/>
          <c:tx>
            <c:strRef>
              <c:f>'suitability graph'!$F$9</c:f>
              <c:strCache>
                <c:ptCount val="1"/>
                <c:pt idx="0">
                  <c:v>lowinptrain2050s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'suitability graph'!$B$10:$B$15</c:f>
              <c:strCache>
                <c:ptCount val="6"/>
                <c:pt idx="0">
                  <c:v>Burundi</c:v>
                </c:pt>
                <c:pt idx="1">
                  <c:v>Kenya</c:v>
                </c:pt>
                <c:pt idx="2">
                  <c:v>Rwanda</c:v>
                </c:pt>
                <c:pt idx="3">
                  <c:v>Uganda</c:v>
                </c:pt>
                <c:pt idx="4">
                  <c:v>United Republic of Tanzania</c:v>
                </c:pt>
                <c:pt idx="5">
                  <c:v>South Sudan</c:v>
                </c:pt>
              </c:strCache>
            </c:strRef>
          </c:cat>
          <c:val>
            <c:numRef>
              <c:f>'suitability graph'!$F$10:$F$15</c:f>
              <c:numCache>
                <c:formatCode>General</c:formatCode>
                <c:ptCount val="6"/>
                <c:pt idx="0">
                  <c:v>26.513146249999998</c:v>
                </c:pt>
                <c:pt idx="1">
                  <c:v>42.085229769999998</c:v>
                </c:pt>
                <c:pt idx="2">
                  <c:v>30.393172069999999</c:v>
                </c:pt>
                <c:pt idx="3">
                  <c:v>38.822943080000002</c:v>
                </c:pt>
                <c:pt idx="4">
                  <c:v>46.902792300000002</c:v>
                </c:pt>
                <c:pt idx="5">
                  <c:v>36.862514249999997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89-4E65-85D8-7B2A72BFD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474616"/>
        <c:axId val="513472976"/>
      </c:barChart>
      <c:catAx>
        <c:axId val="51347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72976"/>
        <c:crosses val="autoZero"/>
        <c:auto val="1"/>
        <c:lblAlgn val="ctr"/>
        <c:lblOffset val="100"/>
        <c:noMultiLvlLbl val="0"/>
      </c:catAx>
      <c:valAx>
        <c:axId val="5134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Suitability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7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EAC Average Imports 2014-2018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'EAC IMports graph'!$C$2</c:f>
              <c:strCache>
                <c:ptCount val="1"/>
                <c:pt idx="0">
                  <c:v>Import Product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'EAC IMports graph'!$C$3:$C$7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E-4DC9-BD55-1A15EE983CEB}"/>
            </c:ext>
          </c:extLst>
        </c:ser>
        <c:ser>
          <c:idx val="1"/>
          <c:order val="1"/>
          <c:tx>
            <c:strRef>
              <c:f>'EAC IMports graph'!$D$2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'EAC IMports graph'!$D$3:$D$7</c:f>
              <c:numCache>
                <c:formatCode>0%</c:formatCode>
                <c:ptCount val="5"/>
                <c:pt idx="0">
                  <c:v>0.62</c:v>
                </c:pt>
                <c:pt idx="1">
                  <c:v>0.04</c:v>
                </c:pt>
                <c:pt idx="2">
                  <c:v>0.04</c:v>
                </c:pt>
                <c:pt idx="3">
                  <c:v>0.3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E-4DC9-BD55-1A15EE98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806248"/>
        <c:axId val="511804280"/>
      </c:barChart>
      <c:catAx>
        <c:axId val="51180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Import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04280"/>
        <c:crosses val="autoZero"/>
        <c:auto val="1"/>
        <c:lblAlgn val="ctr"/>
        <c:lblOffset val="100"/>
        <c:noMultiLvlLbl val="0"/>
      </c:catAx>
      <c:valAx>
        <c:axId val="51180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Value (USD'000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0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 sz="1200">
                <a:latin typeface="Garamond" panose="02020404030301010803" pitchFamily="18" charset="0"/>
              </a:rPr>
              <a:t>EAC Average Imports 2014-2018</a:t>
            </a:r>
            <a:endParaRPr lang="en-GB" sz="1200">
              <a:latin typeface="Garamond" panose="02020404030301010803" pitchFamily="18" charset="0"/>
            </a:endParaRPr>
          </a:p>
          <a:p>
            <a:pPr algn="ctr" rtl="0">
              <a:defRPr sz="1200">
                <a:latin typeface="Garamond" panose="02020404030301010803" pitchFamily="18" charset="0"/>
              </a:defRPr>
            </a:pPr>
            <a:endParaRPr lang="en-US" sz="1200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'EAC IMports graph'!$D$32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'EAC IMports graph'!$C$33:$C$41</c:f>
              <c:strCache>
                <c:ptCount val="9"/>
                <c:pt idx="0">
                  <c:v>Mineral fuels, mineral oils and products of their distillation; bituminous substances; mineral ...</c:v>
                </c:pt>
                <c:pt idx="1">
                  <c:v>Machinery, mechanical appliances, nuclear reactors, boilers; parts thereof</c:v>
                </c:pt>
                <c:pt idx="2">
                  <c:v>Vehicles other than railway or tramway rolling stock, and parts and accessories thereof</c:v>
                </c:pt>
                <c:pt idx="3">
                  <c:v>Electrical machinery and equipment and parts thereof; sound recorders and reproducers, television ...</c:v>
                </c:pt>
                <c:pt idx="4">
                  <c:v>Plastics and articles thereof</c:v>
                </c:pt>
                <c:pt idx="5">
                  <c:v>Iron and steel</c:v>
                </c:pt>
                <c:pt idx="6">
                  <c:v>Pharmaceutical products</c:v>
                </c:pt>
                <c:pt idx="7">
                  <c:v>Cereals</c:v>
                </c:pt>
                <c:pt idx="8">
                  <c:v>Other imports</c:v>
                </c:pt>
              </c:strCache>
            </c:strRef>
          </c:cat>
          <c:val>
            <c:numRef>
              <c:f>'EAC IMports graph'!$D$33:$D$41</c:f>
              <c:numCache>
                <c:formatCode>0%</c:formatCode>
                <c:ptCount val="9"/>
                <c:pt idx="0">
                  <c:v>0.21532894750464429</c:v>
                </c:pt>
                <c:pt idx="1">
                  <c:v>9.8434550065269327E-2</c:v>
                </c:pt>
                <c:pt idx="2">
                  <c:v>8.1397100220665139E-2</c:v>
                </c:pt>
                <c:pt idx="3">
                  <c:v>7.1865184371098081E-2</c:v>
                </c:pt>
                <c:pt idx="4">
                  <c:v>4.3832426736224353E-2</c:v>
                </c:pt>
                <c:pt idx="5">
                  <c:v>4.0712955206895815E-2</c:v>
                </c:pt>
                <c:pt idx="6">
                  <c:v>3.9341209292048727E-2</c:v>
                </c:pt>
                <c:pt idx="7">
                  <c:v>3.8897122652094496E-2</c:v>
                </c:pt>
                <c:pt idx="8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F-4203-AAE2-EBAAA59CC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113688"/>
        <c:axId val="640111392"/>
      </c:barChart>
      <c:catAx>
        <c:axId val="64011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640111392"/>
        <c:crosses val="autoZero"/>
        <c:auto val="1"/>
        <c:lblAlgn val="ctr"/>
        <c:lblOffset val="100"/>
        <c:noMultiLvlLbl val="0"/>
      </c:catAx>
      <c:valAx>
        <c:axId val="6401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>
                    <a:latin typeface="Garamond" panose="02020404030301010803" pitchFamily="18" charset="0"/>
                  </a:rPr>
                  <a:t>% Imports (Value)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64011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EAC Average Imports 2014-2018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'EAC IMports graph'!$K$21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'EAC IMports graph'!$J$22:$J$25</c:f>
              <c:strCache>
                <c:ptCount val="4"/>
                <c:pt idx="0">
                  <c:v>Heavy industry</c:v>
                </c:pt>
                <c:pt idx="1">
                  <c:v>Pharmaceuticals</c:v>
                </c:pt>
                <c:pt idx="2">
                  <c:v>Cereals</c:v>
                </c:pt>
                <c:pt idx="3">
                  <c:v>Other Imports</c:v>
                </c:pt>
              </c:strCache>
            </c:strRef>
          </c:cat>
          <c:val>
            <c:numRef>
              <c:f>'EAC IMports graph'!$K$22:$K$25</c:f>
              <c:numCache>
                <c:formatCode>0%</c:formatCode>
                <c:ptCount val="4"/>
                <c:pt idx="0">
                  <c:v>0.62</c:v>
                </c:pt>
                <c:pt idx="1">
                  <c:v>0.04</c:v>
                </c:pt>
                <c:pt idx="2">
                  <c:v>0.04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C-4B00-8454-9B7450ABA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133368"/>
        <c:axId val="640138944"/>
      </c:barChart>
      <c:catAx>
        <c:axId val="6401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38944"/>
        <c:crosses val="autoZero"/>
        <c:auto val="1"/>
        <c:lblAlgn val="ctr"/>
        <c:lblOffset val="100"/>
        <c:noMultiLvlLbl val="0"/>
      </c:catAx>
      <c:valAx>
        <c:axId val="6401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Imports (By</a:t>
                </a:r>
                <a:r>
                  <a:rPr lang="en-GB" baseline="0"/>
                  <a:t> Value)</a:t>
                </a:r>
                <a:r>
                  <a:rPr lang="en-GB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3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East</a:t>
            </a:r>
            <a:r>
              <a:rPr lang="en-US" baseline="0"/>
              <a:t> Africa Commision share of imports 2014-2018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'EAC IMports graph'!$K$21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3A-4CCE-8179-FF10108A67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3A-4CCE-8179-FF10108A67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3A-4CCE-8179-FF10108A67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3A-4CCE-8179-FF10108A67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'EAC IMports graph'!$J$22:$J$25</c:f>
              <c:strCache>
                <c:ptCount val="4"/>
                <c:pt idx="0">
                  <c:v>Heavy industry</c:v>
                </c:pt>
                <c:pt idx="1">
                  <c:v>Pharmaceuticals</c:v>
                </c:pt>
                <c:pt idx="2">
                  <c:v>Cereals</c:v>
                </c:pt>
                <c:pt idx="3">
                  <c:v>Other Imports</c:v>
                </c:pt>
              </c:strCache>
            </c:strRef>
          </c:cat>
          <c:val>
            <c:numRef>
              <c:f>'EAC IMports graph'!$K$22:$K$25</c:f>
              <c:numCache>
                <c:formatCode>0%</c:formatCode>
                <c:ptCount val="4"/>
                <c:pt idx="0">
                  <c:v>0.62</c:v>
                </c:pt>
                <c:pt idx="1">
                  <c:v>0.04</c:v>
                </c:pt>
                <c:pt idx="2">
                  <c:v>0.04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7-48A7-9E69-5DBDFD685A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EAC top</a:t>
            </a:r>
            <a:r>
              <a:rPr lang="en-US" sz="1200" baseline="0"/>
              <a:t> ten trading partners for Cereals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'EAC Export partners_cereals'!$J$1</c:f>
              <c:strCache>
                <c:ptCount val="1"/>
                <c:pt idx="0">
                  <c:v>% of EAC imports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'EAC Export partners_cereals'!$B$2:$B$10</c:f>
              <c:strCache>
                <c:ptCount val="9"/>
                <c:pt idx="0">
                  <c:v>Russian Federation</c:v>
                </c:pt>
                <c:pt idx="1">
                  <c:v>Pakistan</c:v>
                </c:pt>
                <c:pt idx="2">
                  <c:v>Uganda</c:v>
                </c:pt>
                <c:pt idx="3">
                  <c:v>Canada</c:v>
                </c:pt>
                <c:pt idx="4">
                  <c:v>Ukraine</c:v>
                </c:pt>
                <c:pt idx="5">
                  <c:v>Tanzania, United Republic of</c:v>
                </c:pt>
                <c:pt idx="6">
                  <c:v>Germany</c:v>
                </c:pt>
                <c:pt idx="7">
                  <c:v>United States of America</c:v>
                </c:pt>
                <c:pt idx="8">
                  <c:v>Argentina</c:v>
                </c:pt>
              </c:strCache>
            </c:strRef>
          </c:cat>
          <c:val>
            <c:numRef>
              <c:f>'EAC Export partners_cereals'!$J$2:$J$10</c:f>
              <c:numCache>
                <c:formatCode>0%</c:formatCode>
                <c:ptCount val="9"/>
                <c:pt idx="0">
                  <c:v>0.2136787908885128</c:v>
                </c:pt>
                <c:pt idx="1">
                  <c:v>0.15623725680867573</c:v>
                </c:pt>
                <c:pt idx="2">
                  <c:v>9.0023424958245085E-2</c:v>
                </c:pt>
                <c:pt idx="3">
                  <c:v>5.2240420176178748E-2</c:v>
                </c:pt>
                <c:pt idx="4">
                  <c:v>5.1669751198803786E-2</c:v>
                </c:pt>
                <c:pt idx="5">
                  <c:v>4.4311798928658559E-2</c:v>
                </c:pt>
                <c:pt idx="6">
                  <c:v>4.1262524131274972E-2</c:v>
                </c:pt>
                <c:pt idx="7">
                  <c:v>4.060837435665772E-2</c:v>
                </c:pt>
                <c:pt idx="8">
                  <c:v>3.8989435844099939E-2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4-42A3-B2A6-1D5B17036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43416"/>
        <c:axId val="559236200"/>
      </c:barChart>
      <c:catAx>
        <c:axId val="55924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36200"/>
        <c:crosses val="autoZero"/>
        <c:auto val="1"/>
        <c:lblAlgn val="ctr"/>
        <c:lblOffset val="100"/>
        <c:noMultiLvlLbl val="0"/>
      </c:catAx>
      <c:valAx>
        <c:axId val="55923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EAC cereal import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4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EAC top ten trading partners for Pharmaceuticals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'EAC partners pharms'!$K$1</c:f>
              <c:strCache>
                <c:ptCount val="1"/>
                <c:pt idx="0">
                  <c:v>% EAC import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'EAC partners pharms'!$B$2:$B$11</c:f>
              <c:strCache>
                <c:ptCount val="10"/>
                <c:pt idx="0">
                  <c:v>India</c:v>
                </c:pt>
                <c:pt idx="1">
                  <c:v>Belgium</c:v>
                </c:pt>
                <c:pt idx="2">
                  <c:v>China</c:v>
                </c:pt>
                <c:pt idx="3">
                  <c:v>United States of America</c:v>
                </c:pt>
                <c:pt idx="4">
                  <c:v>Kenya</c:v>
                </c:pt>
                <c:pt idx="5">
                  <c:v>Denmark</c:v>
                </c:pt>
                <c:pt idx="6">
                  <c:v>France</c:v>
                </c:pt>
                <c:pt idx="7">
                  <c:v>Germany</c:v>
                </c:pt>
                <c:pt idx="8">
                  <c:v>United Kingdom</c:v>
                </c:pt>
                <c:pt idx="9">
                  <c:v>Netherlands</c:v>
                </c:pt>
              </c:strCache>
            </c:strRef>
          </c:cat>
          <c:val>
            <c:numRef>
              <c:f>'EAC partners pharms'!$K$2:$K$11</c:f>
              <c:numCache>
                <c:formatCode>0%</c:formatCode>
                <c:ptCount val="10"/>
                <c:pt idx="0">
                  <c:v>0.47590694067224343</c:v>
                </c:pt>
                <c:pt idx="1">
                  <c:v>6.1032815122042727E-2</c:v>
                </c:pt>
                <c:pt idx="2">
                  <c:v>4.9832848133012579E-2</c:v>
                </c:pt>
                <c:pt idx="3">
                  <c:v>4.8627277972241104E-2</c:v>
                </c:pt>
                <c:pt idx="4">
                  <c:v>4.6934662971404528E-2</c:v>
                </c:pt>
                <c:pt idx="5">
                  <c:v>4.4853609411346786E-2</c:v>
                </c:pt>
                <c:pt idx="6">
                  <c:v>4.2066829391878523E-2</c:v>
                </c:pt>
                <c:pt idx="7">
                  <c:v>2.9993512147111406E-2</c:v>
                </c:pt>
                <c:pt idx="8">
                  <c:v>2.9030638673385654E-2</c:v>
                </c:pt>
                <c:pt idx="9">
                  <c:v>2.6082427854992169E-2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9-43F6-94AB-D6D80E543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395632"/>
        <c:axId val="549393336"/>
      </c:barChart>
      <c:catAx>
        <c:axId val="54939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93336"/>
        <c:crosses val="autoZero"/>
        <c:auto val="1"/>
        <c:lblAlgn val="ctr"/>
        <c:lblOffset val="100"/>
        <c:noMultiLvlLbl val="0"/>
      </c:catAx>
      <c:valAx>
        <c:axId val="54939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EAC pharmaceuticals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Input CerealsSuitability Index 2020-2080</a:t>
            </a:r>
          </a:p>
        </c:rich>
      </c:tx>
      <c:layout>
        <c:manualLayout>
          <c:xMode val="edge"/>
          <c:yMode val="edge"/>
          <c:x val="0.23048391406164054"/>
          <c:y val="4.944813049634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Suitability!$C$1</c:f>
              <c:strCache>
                <c:ptCount val="1"/>
                <c:pt idx="0">
                  <c:v>highinputrain2020s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Suitability!$B$2:$B$25</c:f>
              <c:strCache>
                <c:ptCount val="6"/>
                <c:pt idx="0">
                  <c:v>Burundi</c:v>
                </c:pt>
                <c:pt idx="1">
                  <c:v>Kenya</c:v>
                </c:pt>
                <c:pt idx="2">
                  <c:v>Rwanda</c:v>
                </c:pt>
                <c:pt idx="3">
                  <c:v>Uganda</c:v>
                </c:pt>
                <c:pt idx="4">
                  <c:v>United Republic of Tanzania</c:v>
                </c:pt>
                <c:pt idx="5">
                  <c:v>South Sudan</c:v>
                </c:pt>
              </c:strCache>
            </c:strRef>
          </c:cat>
          <c:val>
            <c:numRef>
              <c:f>Suitability!$C$2:$C$25</c:f>
              <c:numCache>
                <c:formatCode>General</c:formatCode>
                <c:ptCount val="6"/>
                <c:pt idx="0">
                  <c:v>31.199463779999999</c:v>
                </c:pt>
                <c:pt idx="1">
                  <c:v>53.556691780000001</c:v>
                </c:pt>
                <c:pt idx="2">
                  <c:v>28.303308579999999</c:v>
                </c:pt>
                <c:pt idx="3">
                  <c:v>63.488083289999999</c:v>
                </c:pt>
                <c:pt idx="4">
                  <c:v>63.355776370000001</c:v>
                </c:pt>
                <c:pt idx="5">
                  <c:v>72.384859640000002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BDF-91AF-6B361B6174BA}"/>
            </c:ext>
          </c:extLst>
        </c:ser>
        <c:ser>
          <c:idx val="2"/>
          <c:order val="1"/>
          <c:tx>
            <c:strRef>
              <c:f>Suitability!$M$1</c:f>
              <c:strCache>
                <c:ptCount val="1"/>
                <c:pt idx="0">
                  <c:v>highinputrain2050s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Suitability!$B$2:$B$25</c:f>
              <c:strCache>
                <c:ptCount val="6"/>
                <c:pt idx="0">
                  <c:v>Burundi</c:v>
                </c:pt>
                <c:pt idx="1">
                  <c:v>Kenya</c:v>
                </c:pt>
                <c:pt idx="2">
                  <c:v>Rwanda</c:v>
                </c:pt>
                <c:pt idx="3">
                  <c:v>Uganda</c:v>
                </c:pt>
                <c:pt idx="4">
                  <c:v>United Republic of Tanzania</c:v>
                </c:pt>
                <c:pt idx="5">
                  <c:v>South Sudan</c:v>
                </c:pt>
              </c:strCache>
            </c:strRef>
          </c:cat>
          <c:val>
            <c:numRef>
              <c:f>Suitability!$M$2:$M$25</c:f>
              <c:numCache>
                <c:formatCode>General</c:formatCode>
                <c:ptCount val="6"/>
                <c:pt idx="0">
                  <c:v>31.740368530000001</c:v>
                </c:pt>
                <c:pt idx="1">
                  <c:v>53.932145970000001</c:v>
                </c:pt>
                <c:pt idx="2">
                  <c:v>30.549266759999998</c:v>
                </c:pt>
                <c:pt idx="3">
                  <c:v>64.745479020000005</c:v>
                </c:pt>
                <c:pt idx="4">
                  <c:v>65.321311420000001</c:v>
                </c:pt>
                <c:pt idx="5">
                  <c:v>72.137802179999994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BDF-91AF-6B361B61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585192"/>
        <c:axId val="547575024"/>
      </c:barChart>
      <c:catAx>
        <c:axId val="54758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75024"/>
        <c:crosses val="autoZero"/>
        <c:auto val="1"/>
        <c:lblAlgn val="ctr"/>
        <c:lblOffset val="100"/>
        <c:noMultiLvlLbl val="0"/>
      </c:catAx>
      <c:valAx>
        <c:axId val="5475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8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Input Suitability Index 2020-2080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Suitability!$H$1</c:f>
              <c:strCache>
                <c:ptCount val="1"/>
                <c:pt idx="0">
                  <c:v>lowinputrain2020s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Suitability!$B$2:$B$25</c:f>
              <c:strCache>
                <c:ptCount val="6"/>
                <c:pt idx="0">
                  <c:v>Burundi</c:v>
                </c:pt>
                <c:pt idx="1">
                  <c:v>Kenya</c:v>
                </c:pt>
                <c:pt idx="2">
                  <c:v>Rwanda</c:v>
                </c:pt>
                <c:pt idx="3">
                  <c:v>Uganda</c:v>
                </c:pt>
                <c:pt idx="4">
                  <c:v>United Republic of Tanzania</c:v>
                </c:pt>
                <c:pt idx="5">
                  <c:v>South Sudan</c:v>
                </c:pt>
              </c:strCache>
            </c:strRef>
          </c:cat>
          <c:val>
            <c:numRef>
              <c:f>Suitability!$H$2:$H$25</c:f>
              <c:numCache>
                <c:formatCode>General</c:formatCode>
                <c:ptCount val="6"/>
                <c:pt idx="0">
                  <c:v>26.468264000000001</c:v>
                </c:pt>
                <c:pt idx="1">
                  <c:v>41.389452919999997</c:v>
                </c:pt>
                <c:pt idx="2">
                  <c:v>29.534743809999998</c:v>
                </c:pt>
                <c:pt idx="3">
                  <c:v>38.40033407</c:v>
                </c:pt>
                <c:pt idx="4">
                  <c:v>45.643672199999997</c:v>
                </c:pt>
                <c:pt idx="5">
                  <c:v>36.575076840000001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0-4131-BB28-965FDBE676BB}"/>
            </c:ext>
          </c:extLst>
        </c:ser>
        <c:ser>
          <c:idx val="3"/>
          <c:order val="1"/>
          <c:tx>
            <c:strRef>
              <c:f>Suitability!$R$1</c:f>
              <c:strCache>
                <c:ptCount val="1"/>
                <c:pt idx="0">
                  <c:v>lowinptrain2050s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Suitability!$B$2:$B$25</c:f>
              <c:strCache>
                <c:ptCount val="6"/>
                <c:pt idx="0">
                  <c:v>Burundi</c:v>
                </c:pt>
                <c:pt idx="1">
                  <c:v>Kenya</c:v>
                </c:pt>
                <c:pt idx="2">
                  <c:v>Rwanda</c:v>
                </c:pt>
                <c:pt idx="3">
                  <c:v>Uganda</c:v>
                </c:pt>
                <c:pt idx="4">
                  <c:v>United Republic of Tanzania</c:v>
                </c:pt>
                <c:pt idx="5">
                  <c:v>South Sudan</c:v>
                </c:pt>
              </c:strCache>
            </c:strRef>
          </c:cat>
          <c:val>
            <c:numRef>
              <c:f>Suitability!$R$2:$R$25</c:f>
              <c:numCache>
                <c:formatCode>General</c:formatCode>
                <c:ptCount val="6"/>
                <c:pt idx="0">
                  <c:v>26.513146249999998</c:v>
                </c:pt>
                <c:pt idx="1">
                  <c:v>42.085229769999998</c:v>
                </c:pt>
                <c:pt idx="2">
                  <c:v>30.393172069999999</c:v>
                </c:pt>
                <c:pt idx="3">
                  <c:v>38.822943080000002</c:v>
                </c:pt>
                <c:pt idx="4">
                  <c:v>46.902792300000002</c:v>
                </c:pt>
                <c:pt idx="5">
                  <c:v>36.862514249999997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0-4131-BB28-965FDBE676BB}"/>
            </c:ext>
          </c:extLst>
        </c:ser>
        <c:ser>
          <c:idx val="5"/>
          <c:order val="2"/>
          <c:tx>
            <c:strRef>
              <c:f>Suitability!$AB$1</c:f>
              <c:strCache>
                <c:ptCount val="1"/>
                <c:pt idx="0">
                  <c:v>lowinputrain2080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Suitability!$B$2:$B$25</c:f>
              <c:strCache>
                <c:ptCount val="6"/>
                <c:pt idx="0">
                  <c:v>Burundi</c:v>
                </c:pt>
                <c:pt idx="1">
                  <c:v>Kenya</c:v>
                </c:pt>
                <c:pt idx="2">
                  <c:v>Rwanda</c:v>
                </c:pt>
                <c:pt idx="3">
                  <c:v>Uganda</c:v>
                </c:pt>
                <c:pt idx="4">
                  <c:v>United Republic of Tanzania</c:v>
                </c:pt>
                <c:pt idx="5">
                  <c:v>South Sudan</c:v>
                </c:pt>
              </c:strCache>
            </c:strRef>
          </c:cat>
          <c:val>
            <c:numRef>
              <c:f>Suitability!$AB$2:$AB$25</c:f>
              <c:numCache>
                <c:formatCode>General</c:formatCode>
                <c:ptCount val="6"/>
                <c:pt idx="0">
                  <c:v>25.853907469999999</c:v>
                </c:pt>
                <c:pt idx="1">
                  <c:v>43.393187939999997</c:v>
                </c:pt>
                <c:pt idx="2">
                  <c:v>30.68237457</c:v>
                </c:pt>
                <c:pt idx="3">
                  <c:v>38.50047678</c:v>
                </c:pt>
                <c:pt idx="4">
                  <c:v>46.940711729999997</c:v>
                </c:pt>
                <c:pt idx="5">
                  <c:v>37.13076161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60-4131-BB28-965FDBE67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585192"/>
        <c:axId val="547575024"/>
      </c:barChart>
      <c:catAx>
        <c:axId val="54758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75024"/>
        <c:crosses val="autoZero"/>
        <c:auto val="1"/>
        <c:lblAlgn val="ctr"/>
        <c:lblOffset val="100"/>
        <c:noMultiLvlLbl val="0"/>
      </c:catAx>
      <c:valAx>
        <c:axId val="5475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8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80962</xdr:rowOff>
    </xdr:from>
    <xdr:to>
      <xdr:col>16</xdr:col>
      <xdr:colOff>114300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E548C-AE46-4F68-81C4-3F5862660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15</xdr:row>
      <xdr:rowOff>166687</xdr:rowOff>
    </xdr:from>
    <xdr:to>
      <xdr:col>5</xdr:col>
      <xdr:colOff>419100</xdr:colOff>
      <xdr:row>30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6F529-9271-4B23-A8AC-EDCDC8B8C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45</xdr:row>
      <xdr:rowOff>47625</xdr:rowOff>
    </xdr:from>
    <xdr:to>
      <xdr:col>7</xdr:col>
      <xdr:colOff>390525</xdr:colOff>
      <xdr:row>61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4D6B04-5C03-4452-9F4A-455B91380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133350</xdr:colOff>
      <xdr:row>19</xdr:row>
      <xdr:rowOff>14287</xdr:rowOff>
    </xdr:from>
    <xdr:to>
      <xdr:col>19</xdr:col>
      <xdr:colOff>438150</xdr:colOff>
      <xdr:row>32</xdr:row>
      <xdr:rowOff>280987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E8259F-B29B-4195-9FF7-5B2231570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1295400</xdr:colOff>
      <xdr:row>28</xdr:row>
      <xdr:rowOff>119062</xdr:rowOff>
    </xdr:from>
    <xdr:to>
      <xdr:col>12</xdr:col>
      <xdr:colOff>266700</xdr:colOff>
      <xdr:row>36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5F0D26-D2CD-4041-A47C-E1C5CC795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2</xdr:row>
      <xdr:rowOff>52387</xdr:rowOff>
    </xdr:from>
    <xdr:to>
      <xdr:col>19</xdr:col>
      <xdr:colOff>123825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126F1-5BE2-43FA-95C0-5FEDA398F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1</xdr:row>
      <xdr:rowOff>147637</xdr:rowOff>
    </xdr:from>
    <xdr:to>
      <xdr:col>19</xdr:col>
      <xdr:colOff>466725</xdr:colOff>
      <xdr:row>16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C0D6E0-A8F7-4252-BC56-02D434CF0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26</xdr:row>
      <xdr:rowOff>28575</xdr:rowOff>
    </xdr:from>
    <xdr:to>
      <xdr:col>17</xdr:col>
      <xdr:colOff>9525</xdr:colOff>
      <xdr:row>45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625F9-8ECF-4652-87A2-558131CB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50</xdr:row>
      <xdr:rowOff>133350</xdr:rowOff>
    </xdr:from>
    <xdr:to>
      <xdr:col>20</xdr:col>
      <xdr:colOff>590550</xdr:colOff>
      <xdr:row>69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2518A-1A8E-47AC-BA97-A16289A7E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</xdr:row>
      <xdr:rowOff>123825</xdr:rowOff>
    </xdr:from>
    <xdr:to>
      <xdr:col>18</xdr:col>
      <xdr:colOff>590550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F9A73-842F-4932-8612-798257A2D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16</xdr:row>
      <xdr:rowOff>28575</xdr:rowOff>
    </xdr:from>
    <xdr:to>
      <xdr:col>7</xdr:col>
      <xdr:colOff>504825</xdr:colOff>
      <xdr:row>31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632B30-8E1F-4FFF-AEA3-D5C850343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0707-F8E7-44AE-96CC-2C65A0E25DDF}">
  <dimension ref="A1:O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2" sqref="O1:O2"/>
    </sheetView>
  </sheetViews>
  <sheetFormatPr defaultRowHeight="15" x14ac:dyDescent="0.25"/>
  <cols>
    <col min="1" max="2" width="36.5703125" bestFit="1" customWidth="1"/>
    <col min="3" max="11" width="16.5703125" bestFit="1" customWidth="1"/>
    <col min="12" max="13" width="16.5703125" customWidth="1"/>
    <col min="14" max="14" width="16.5703125" bestFit="1" customWidth="1"/>
  </cols>
  <sheetData>
    <row r="1" spans="1:15" ht="22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208</v>
      </c>
      <c r="M1" s="2" t="s">
        <v>209</v>
      </c>
      <c r="N1" s="2" t="s">
        <v>11</v>
      </c>
      <c r="O1" s="39" t="s">
        <v>548</v>
      </c>
    </row>
    <row r="2" spans="1:15" x14ac:dyDescent="0.25">
      <c r="A2" s="3" t="s">
        <v>12</v>
      </c>
      <c r="B2" s="4" t="s">
        <v>13</v>
      </c>
      <c r="C2" s="5">
        <v>26579344</v>
      </c>
      <c r="D2" s="5">
        <v>34335890</v>
      </c>
      <c r="E2" s="5">
        <v>36878401</v>
      </c>
      <c r="F2" s="5">
        <v>37469008</v>
      </c>
      <c r="G2" s="5">
        <v>39793089</v>
      </c>
      <c r="H2" s="5">
        <v>39869871</v>
      </c>
      <c r="I2" s="5">
        <v>29876153</v>
      </c>
      <c r="J2" s="5">
        <v>33730784</v>
      </c>
      <c r="K2" s="5">
        <v>36388739</v>
      </c>
      <c r="L2" s="14">
        <f t="shared" ref="L2:L33" si="0">AVERAGE(G2:K2)</f>
        <v>35931727.200000003</v>
      </c>
      <c r="M2" s="16">
        <f>L2/$L$2</f>
        <v>1</v>
      </c>
      <c r="N2" s="6">
        <v>27211790</v>
      </c>
      <c r="O2" t="s">
        <v>547</v>
      </c>
    </row>
    <row r="3" spans="1:15" ht="23.25" x14ac:dyDescent="0.25">
      <c r="A3" s="7" t="s">
        <v>14</v>
      </c>
      <c r="B3" s="8" t="s">
        <v>15</v>
      </c>
      <c r="C3" s="9">
        <v>5927179</v>
      </c>
      <c r="D3" s="9">
        <v>9522148</v>
      </c>
      <c r="E3" s="9">
        <v>9612748</v>
      </c>
      <c r="F3" s="9">
        <v>10374342</v>
      </c>
      <c r="G3" s="9">
        <v>9315624</v>
      </c>
      <c r="H3" s="9">
        <v>11639540</v>
      </c>
      <c r="I3" s="9">
        <v>4580852</v>
      </c>
      <c r="J3" s="9">
        <v>5958263</v>
      </c>
      <c r="K3" s="9">
        <v>7191426</v>
      </c>
      <c r="L3" s="14">
        <f t="shared" si="0"/>
        <v>7737141</v>
      </c>
      <c r="M3" s="16">
        <f t="shared" ref="M3:M66" si="1">L3/$L$2</f>
        <v>0.21532894750464429</v>
      </c>
      <c r="N3" s="10">
        <v>1959340</v>
      </c>
      <c r="O3" t="s">
        <v>547</v>
      </c>
    </row>
    <row r="4" spans="1:15" ht="23.25" x14ac:dyDescent="0.25">
      <c r="A4" s="3" t="s">
        <v>16</v>
      </c>
      <c r="B4" s="4" t="s">
        <v>17</v>
      </c>
      <c r="C4" s="5">
        <v>2779062</v>
      </c>
      <c r="D4" s="5">
        <v>3474929</v>
      </c>
      <c r="E4" s="5">
        <v>3906172</v>
      </c>
      <c r="F4" s="5">
        <v>3367443</v>
      </c>
      <c r="G4" s="5">
        <v>3987211</v>
      </c>
      <c r="H4" s="5">
        <v>3445299</v>
      </c>
      <c r="I4" s="5">
        <v>3165806</v>
      </c>
      <c r="J4" s="5">
        <v>3581911</v>
      </c>
      <c r="K4" s="5">
        <v>3504390</v>
      </c>
      <c r="L4" s="14">
        <f t="shared" si="0"/>
        <v>3536923.4</v>
      </c>
      <c r="M4" s="16">
        <f t="shared" si="1"/>
        <v>9.8434550065269327E-2</v>
      </c>
      <c r="N4" s="6">
        <v>2771786</v>
      </c>
      <c r="O4" t="s">
        <v>547</v>
      </c>
    </row>
    <row r="5" spans="1:15" ht="23.25" x14ac:dyDescent="0.25">
      <c r="A5" s="7" t="s">
        <v>18</v>
      </c>
      <c r="B5" s="8" t="s">
        <v>19</v>
      </c>
      <c r="C5" s="9">
        <v>2470788</v>
      </c>
      <c r="D5" s="9">
        <v>2686924</v>
      </c>
      <c r="E5" s="9">
        <v>2974398</v>
      </c>
      <c r="F5" s="9">
        <v>3256885</v>
      </c>
      <c r="G5" s="9">
        <v>3371698</v>
      </c>
      <c r="H5" s="9">
        <v>3220487</v>
      </c>
      <c r="I5" s="9">
        <v>2754619</v>
      </c>
      <c r="J5" s="9">
        <v>2476751</v>
      </c>
      <c r="K5" s="9">
        <v>2800137</v>
      </c>
      <c r="L5" s="14">
        <f t="shared" si="0"/>
        <v>2924738.4</v>
      </c>
      <c r="M5" s="16">
        <f t="shared" si="1"/>
        <v>8.1397100220665139E-2</v>
      </c>
      <c r="N5" s="10">
        <v>2479881</v>
      </c>
      <c r="O5" t="s">
        <v>547</v>
      </c>
    </row>
    <row r="6" spans="1:15" ht="34.5" x14ac:dyDescent="0.25">
      <c r="A6" s="3" t="s">
        <v>20</v>
      </c>
      <c r="B6" s="4" t="s">
        <v>21</v>
      </c>
      <c r="C6" s="5">
        <v>2263595</v>
      </c>
      <c r="D6" s="5">
        <v>2489082</v>
      </c>
      <c r="E6" s="5">
        <v>2732051</v>
      </c>
      <c r="F6" s="5">
        <v>2492803</v>
      </c>
      <c r="G6" s="5">
        <v>2638853</v>
      </c>
      <c r="H6" s="5">
        <v>2810114</v>
      </c>
      <c r="I6" s="5">
        <v>2651022</v>
      </c>
      <c r="J6" s="5">
        <v>2346125</v>
      </c>
      <c r="K6" s="5">
        <v>2465087</v>
      </c>
      <c r="L6" s="14">
        <f t="shared" si="0"/>
        <v>2582240.2000000002</v>
      </c>
      <c r="M6" s="16">
        <f t="shared" si="1"/>
        <v>7.1865184371098081E-2</v>
      </c>
      <c r="N6" s="6">
        <v>2487530</v>
      </c>
      <c r="O6" t="s">
        <v>547</v>
      </c>
    </row>
    <row r="7" spans="1:15" x14ac:dyDescent="0.25">
      <c r="A7" s="3" t="s">
        <v>24</v>
      </c>
      <c r="B7" s="4" t="s">
        <v>25</v>
      </c>
      <c r="C7" s="5">
        <v>1117751</v>
      </c>
      <c r="D7" s="5">
        <v>1315577</v>
      </c>
      <c r="E7" s="5">
        <v>1394817</v>
      </c>
      <c r="F7" s="5">
        <v>1485647</v>
      </c>
      <c r="G7" s="5">
        <v>1757066</v>
      </c>
      <c r="H7" s="5">
        <v>1530363</v>
      </c>
      <c r="I7" s="5">
        <v>1395442</v>
      </c>
      <c r="J7" s="5">
        <v>1445680</v>
      </c>
      <c r="K7" s="5">
        <v>1746323</v>
      </c>
      <c r="L7" s="14">
        <f t="shared" si="0"/>
        <v>1574974.8</v>
      </c>
      <c r="M7" s="16">
        <f t="shared" si="1"/>
        <v>4.3832426736224353E-2</v>
      </c>
      <c r="N7" s="6">
        <v>1443195</v>
      </c>
      <c r="O7" t="s">
        <v>547</v>
      </c>
    </row>
    <row r="8" spans="1:15" x14ac:dyDescent="0.25">
      <c r="A8" s="7" t="s">
        <v>22</v>
      </c>
      <c r="B8" s="8" t="s">
        <v>23</v>
      </c>
      <c r="C8" s="9">
        <v>1113443</v>
      </c>
      <c r="D8" s="9">
        <v>1444241</v>
      </c>
      <c r="E8" s="9">
        <v>1373256</v>
      </c>
      <c r="F8" s="9">
        <v>1643386</v>
      </c>
      <c r="G8" s="9">
        <v>1484171</v>
      </c>
      <c r="H8" s="9">
        <v>1414352</v>
      </c>
      <c r="I8" s="9">
        <v>1195668</v>
      </c>
      <c r="J8" s="9">
        <v>1405388</v>
      </c>
      <c r="K8" s="9">
        <v>1814855</v>
      </c>
      <c r="L8" s="14">
        <f t="shared" si="0"/>
        <v>1462886.8</v>
      </c>
      <c r="M8" s="16">
        <f t="shared" si="1"/>
        <v>4.0712955206895815E-2</v>
      </c>
      <c r="N8" s="10">
        <v>1459594</v>
      </c>
      <c r="O8" t="s">
        <v>547</v>
      </c>
    </row>
    <row r="9" spans="1:15" x14ac:dyDescent="0.25">
      <c r="A9" s="3" t="s">
        <v>28</v>
      </c>
      <c r="B9" s="4" t="s">
        <v>29</v>
      </c>
      <c r="C9" s="5">
        <v>790846</v>
      </c>
      <c r="D9" s="5">
        <v>1097414</v>
      </c>
      <c r="E9" s="5">
        <v>1069571</v>
      </c>
      <c r="F9" s="5">
        <v>1261777</v>
      </c>
      <c r="G9" s="5">
        <v>1559911</v>
      </c>
      <c r="H9" s="5">
        <v>1500237</v>
      </c>
      <c r="I9" s="5">
        <v>1363562</v>
      </c>
      <c r="J9" s="5">
        <v>1375871</v>
      </c>
      <c r="K9" s="5">
        <v>1268407</v>
      </c>
      <c r="L9" s="14">
        <f t="shared" si="0"/>
        <v>1413597.6</v>
      </c>
      <c r="M9" s="16">
        <f t="shared" si="1"/>
        <v>3.9341209292048727E-2</v>
      </c>
      <c r="N9" s="6">
        <v>1336823</v>
      </c>
      <c r="O9" t="str">
        <f>B9</f>
        <v>Pharmaceutical products</v>
      </c>
    </row>
    <row r="10" spans="1:15" x14ac:dyDescent="0.25">
      <c r="A10" s="7" t="s">
        <v>26</v>
      </c>
      <c r="B10" s="8" t="s">
        <v>27</v>
      </c>
      <c r="C10" s="9">
        <v>942884</v>
      </c>
      <c r="D10" s="9">
        <v>1418412</v>
      </c>
      <c r="E10" s="9">
        <v>1533421</v>
      </c>
      <c r="F10" s="9">
        <v>1345446</v>
      </c>
      <c r="G10" s="9">
        <v>1447775</v>
      </c>
      <c r="H10" s="9">
        <v>1378906</v>
      </c>
      <c r="I10" s="9">
        <v>1044733</v>
      </c>
      <c r="J10" s="9">
        <v>1787568</v>
      </c>
      <c r="K10" s="9">
        <v>1329222</v>
      </c>
      <c r="L10" s="14">
        <f t="shared" si="0"/>
        <v>1397640.8</v>
      </c>
      <c r="M10" s="16">
        <f t="shared" si="1"/>
        <v>3.8897122652094496E-2</v>
      </c>
      <c r="N10" s="10">
        <v>847081</v>
      </c>
      <c r="O10" t="str">
        <f>B10</f>
        <v>Cereals</v>
      </c>
    </row>
    <row r="11" spans="1:15" ht="23.25" x14ac:dyDescent="0.25">
      <c r="A11" s="7" t="s">
        <v>30</v>
      </c>
      <c r="B11" s="8" t="s">
        <v>31</v>
      </c>
      <c r="C11" s="9">
        <v>935255</v>
      </c>
      <c r="D11" s="9">
        <v>1280240</v>
      </c>
      <c r="E11" s="9">
        <v>1268907</v>
      </c>
      <c r="F11" s="9">
        <v>1107386</v>
      </c>
      <c r="G11" s="9">
        <v>1353446</v>
      </c>
      <c r="H11" s="9">
        <v>1062360</v>
      </c>
      <c r="I11" s="9">
        <v>1163675</v>
      </c>
      <c r="J11" s="9">
        <v>1327954</v>
      </c>
      <c r="K11" s="9">
        <v>1183085</v>
      </c>
      <c r="L11" s="14">
        <f t="shared" si="0"/>
        <v>1218104</v>
      </c>
      <c r="M11" s="16">
        <f t="shared" si="1"/>
        <v>3.3900513415898358E-2</v>
      </c>
      <c r="N11" s="10">
        <v>284469</v>
      </c>
      <c r="O11" t="s">
        <v>546</v>
      </c>
    </row>
    <row r="12" spans="1:15" x14ac:dyDescent="0.25">
      <c r="A12" s="3" t="s">
        <v>32</v>
      </c>
      <c r="B12" s="4" t="s">
        <v>33</v>
      </c>
      <c r="C12" s="5">
        <v>478734</v>
      </c>
      <c r="D12" s="5">
        <v>605150</v>
      </c>
      <c r="E12" s="5">
        <v>728244</v>
      </c>
      <c r="F12" s="5">
        <v>1051655</v>
      </c>
      <c r="G12" s="5">
        <v>1008934</v>
      </c>
      <c r="H12" s="5">
        <v>952277</v>
      </c>
      <c r="I12" s="5">
        <v>820622</v>
      </c>
      <c r="J12" s="5">
        <v>639910</v>
      </c>
      <c r="K12" s="5">
        <v>861211</v>
      </c>
      <c r="L12" s="14">
        <f t="shared" si="0"/>
        <v>856590.8</v>
      </c>
      <c r="M12" s="16">
        <f t="shared" si="1"/>
        <v>2.383939951542324E-2</v>
      </c>
      <c r="N12" s="6">
        <v>874519</v>
      </c>
      <c r="O12" t="s">
        <v>547</v>
      </c>
    </row>
    <row r="13" spans="1:15" x14ac:dyDescent="0.25">
      <c r="A13" s="7" t="s">
        <v>34</v>
      </c>
      <c r="B13" s="8" t="s">
        <v>35</v>
      </c>
      <c r="C13" s="9">
        <v>417233</v>
      </c>
      <c r="D13" s="9">
        <v>451032</v>
      </c>
      <c r="E13" s="9">
        <v>493197</v>
      </c>
      <c r="F13" s="9">
        <v>534625</v>
      </c>
      <c r="G13" s="9">
        <v>608066</v>
      </c>
      <c r="H13" s="9">
        <v>605948</v>
      </c>
      <c r="I13" s="9">
        <v>591487</v>
      </c>
      <c r="J13" s="9">
        <v>697174</v>
      </c>
      <c r="K13" s="9">
        <v>819496</v>
      </c>
      <c r="L13" s="14">
        <f t="shared" si="0"/>
        <v>664434.19999999995</v>
      </c>
      <c r="M13" s="16">
        <f t="shared" si="1"/>
        <v>1.8491574209658364E-2</v>
      </c>
      <c r="N13" s="10">
        <v>545569</v>
      </c>
      <c r="O13" t="s">
        <v>547</v>
      </c>
    </row>
    <row r="14" spans="1:15" x14ac:dyDescent="0.25">
      <c r="A14" s="3" t="s">
        <v>60</v>
      </c>
      <c r="B14" s="4" t="s">
        <v>61</v>
      </c>
      <c r="C14" s="5">
        <v>642447</v>
      </c>
      <c r="D14" s="5">
        <v>414471</v>
      </c>
      <c r="E14" s="5">
        <v>635203</v>
      </c>
      <c r="F14" s="5">
        <v>387195</v>
      </c>
      <c r="G14" s="5">
        <v>1631273</v>
      </c>
      <c r="H14" s="5">
        <v>925227</v>
      </c>
      <c r="I14" s="5">
        <v>191613</v>
      </c>
      <c r="J14" s="5">
        <v>205410</v>
      </c>
      <c r="K14" s="5">
        <v>295444</v>
      </c>
      <c r="L14" s="14">
        <f t="shared" si="0"/>
        <v>649793.4</v>
      </c>
      <c r="M14" s="16">
        <f t="shared" si="1"/>
        <v>1.8084112583377287E-2</v>
      </c>
      <c r="N14" s="6">
        <v>648808</v>
      </c>
      <c r="O14" t="s">
        <v>547</v>
      </c>
    </row>
    <row r="15" spans="1:15" ht="23.25" x14ac:dyDescent="0.25">
      <c r="A15" s="3" t="s">
        <v>36</v>
      </c>
      <c r="B15" s="4" t="s">
        <v>37</v>
      </c>
      <c r="C15" s="5">
        <v>552021</v>
      </c>
      <c r="D15" s="5">
        <v>648997</v>
      </c>
      <c r="E15" s="5">
        <v>638074</v>
      </c>
      <c r="F15" s="5">
        <v>589177</v>
      </c>
      <c r="G15" s="5">
        <v>621960</v>
      </c>
      <c r="H15" s="5">
        <v>571758</v>
      </c>
      <c r="I15" s="5">
        <v>581128</v>
      </c>
      <c r="J15" s="5">
        <v>626348</v>
      </c>
      <c r="K15" s="5">
        <v>771904</v>
      </c>
      <c r="L15" s="14">
        <f t="shared" si="0"/>
        <v>634619.6</v>
      </c>
      <c r="M15" s="16">
        <f t="shared" si="1"/>
        <v>1.7661817269947432E-2</v>
      </c>
      <c r="N15" s="6">
        <v>496229</v>
      </c>
      <c r="O15" t="s">
        <v>546</v>
      </c>
    </row>
    <row r="16" spans="1:15" x14ac:dyDescent="0.25">
      <c r="A16" s="3" t="s">
        <v>40</v>
      </c>
      <c r="B16" s="4" t="s">
        <v>41</v>
      </c>
      <c r="C16" s="5">
        <v>424261</v>
      </c>
      <c r="D16" s="5">
        <v>446294</v>
      </c>
      <c r="E16" s="5">
        <v>625089</v>
      </c>
      <c r="F16" s="5">
        <v>556000</v>
      </c>
      <c r="G16" s="5">
        <v>434884</v>
      </c>
      <c r="H16" s="5">
        <v>464733</v>
      </c>
      <c r="I16" s="5">
        <v>532408</v>
      </c>
      <c r="J16" s="5">
        <v>982255</v>
      </c>
      <c r="K16" s="5">
        <v>548157</v>
      </c>
      <c r="L16" s="14">
        <f t="shared" si="0"/>
        <v>592487.4</v>
      </c>
      <c r="M16" s="16">
        <f t="shared" si="1"/>
        <v>1.6489254655144992E-2</v>
      </c>
      <c r="N16" s="6">
        <v>365538</v>
      </c>
      <c r="O16" t="s">
        <v>546</v>
      </c>
    </row>
    <row r="17" spans="1:15" ht="34.5" x14ac:dyDescent="0.25">
      <c r="A17" s="7" t="s">
        <v>38</v>
      </c>
      <c r="B17" s="8" t="s">
        <v>39</v>
      </c>
      <c r="C17" s="9">
        <v>293322</v>
      </c>
      <c r="D17" s="9">
        <v>443081</v>
      </c>
      <c r="E17" s="9">
        <v>504321</v>
      </c>
      <c r="F17" s="9">
        <v>599925</v>
      </c>
      <c r="G17" s="9">
        <v>597427</v>
      </c>
      <c r="H17" s="9">
        <v>572533</v>
      </c>
      <c r="I17" s="9">
        <v>521228</v>
      </c>
      <c r="J17" s="9">
        <v>582296</v>
      </c>
      <c r="K17" s="9">
        <v>613324</v>
      </c>
      <c r="L17" s="14">
        <f t="shared" si="0"/>
        <v>577361.6</v>
      </c>
      <c r="M17" s="16">
        <f t="shared" si="1"/>
        <v>1.6068295208475254E-2</v>
      </c>
      <c r="N17" s="10">
        <v>540820</v>
      </c>
      <c r="O17" t="s">
        <v>546</v>
      </c>
    </row>
    <row r="18" spans="1:15" ht="23.25" x14ac:dyDescent="0.25">
      <c r="A18" s="3" t="s">
        <v>44</v>
      </c>
      <c r="B18" s="4" t="s">
        <v>45</v>
      </c>
      <c r="C18" s="5">
        <v>374405</v>
      </c>
      <c r="D18" s="5">
        <v>392518</v>
      </c>
      <c r="E18" s="5">
        <v>414756</v>
      </c>
      <c r="F18" s="5">
        <v>439118</v>
      </c>
      <c r="G18" s="5">
        <v>477207</v>
      </c>
      <c r="H18" s="5">
        <v>506374</v>
      </c>
      <c r="I18" s="5">
        <v>523159</v>
      </c>
      <c r="J18" s="5">
        <v>490997</v>
      </c>
      <c r="K18" s="5">
        <v>531393</v>
      </c>
      <c r="L18" s="14">
        <f t="shared" si="0"/>
        <v>505826</v>
      </c>
      <c r="M18" s="16">
        <f t="shared" si="1"/>
        <v>1.4077419579206867E-2</v>
      </c>
      <c r="N18" s="6">
        <v>462344</v>
      </c>
      <c r="O18" t="s">
        <v>546</v>
      </c>
    </row>
    <row r="19" spans="1:15" x14ac:dyDescent="0.25">
      <c r="A19" s="7" t="s">
        <v>42</v>
      </c>
      <c r="B19" s="8" t="s">
        <v>43</v>
      </c>
      <c r="C19" s="9">
        <v>360970</v>
      </c>
      <c r="D19" s="9">
        <v>523553</v>
      </c>
      <c r="E19" s="9">
        <v>480303</v>
      </c>
      <c r="F19" s="9">
        <v>616400</v>
      </c>
      <c r="G19" s="9">
        <v>421611</v>
      </c>
      <c r="H19" s="9">
        <v>482054</v>
      </c>
      <c r="I19" s="9">
        <v>436455</v>
      </c>
      <c r="J19" s="9">
        <v>524847</v>
      </c>
      <c r="K19" s="9">
        <v>546861</v>
      </c>
      <c r="L19" s="14">
        <f t="shared" si="0"/>
        <v>482365.6</v>
      </c>
      <c r="M19" s="16">
        <f t="shared" si="1"/>
        <v>1.3424503567977661E-2</v>
      </c>
      <c r="N19" s="10">
        <v>135562</v>
      </c>
      <c r="O19" t="s">
        <v>546</v>
      </c>
    </row>
    <row r="20" spans="1:15" x14ac:dyDescent="0.25">
      <c r="A20" s="7" t="s">
        <v>46</v>
      </c>
      <c r="B20" s="8" t="s">
        <v>47</v>
      </c>
      <c r="C20" s="9">
        <v>375456</v>
      </c>
      <c r="D20" s="9">
        <v>441125</v>
      </c>
      <c r="E20" s="9">
        <v>547327</v>
      </c>
      <c r="F20" s="9">
        <v>543439</v>
      </c>
      <c r="G20" s="9">
        <v>514296</v>
      </c>
      <c r="H20" s="9">
        <v>454179</v>
      </c>
      <c r="I20" s="9">
        <v>461403</v>
      </c>
      <c r="J20" s="9">
        <v>454415</v>
      </c>
      <c r="K20" s="9">
        <v>496399</v>
      </c>
      <c r="L20" s="14">
        <f t="shared" si="0"/>
        <v>476138.4</v>
      </c>
      <c r="M20" s="16">
        <f t="shared" si="1"/>
        <v>1.3251197120298742E-2</v>
      </c>
      <c r="N20" s="10">
        <v>475207</v>
      </c>
      <c r="O20" t="s">
        <v>546</v>
      </c>
    </row>
    <row r="21" spans="1:15" ht="23.25" x14ac:dyDescent="0.25">
      <c r="A21" s="7" t="s">
        <v>50</v>
      </c>
      <c r="B21" s="8" t="s">
        <v>51</v>
      </c>
      <c r="C21" s="9">
        <v>385426</v>
      </c>
      <c r="D21" s="9">
        <v>431161</v>
      </c>
      <c r="E21" s="9">
        <v>505687</v>
      </c>
      <c r="F21" s="9">
        <v>484899</v>
      </c>
      <c r="G21" s="9">
        <v>522520</v>
      </c>
      <c r="H21" s="9">
        <v>462926</v>
      </c>
      <c r="I21" s="9">
        <v>366484</v>
      </c>
      <c r="J21" s="9">
        <v>302237</v>
      </c>
      <c r="K21" s="9">
        <v>388696</v>
      </c>
      <c r="L21" s="14">
        <f t="shared" si="0"/>
        <v>408572.6</v>
      </c>
      <c r="M21" s="16">
        <f t="shared" si="1"/>
        <v>1.1370803238203366E-2</v>
      </c>
      <c r="N21" s="10">
        <v>91231</v>
      </c>
      <c r="O21" t="s">
        <v>546</v>
      </c>
    </row>
    <row r="22" spans="1:15" ht="23.25" x14ac:dyDescent="0.25">
      <c r="A22" s="7" t="s">
        <v>54</v>
      </c>
      <c r="B22" s="8" t="s">
        <v>55</v>
      </c>
      <c r="C22" s="9">
        <v>216911</v>
      </c>
      <c r="D22" s="9">
        <v>247500</v>
      </c>
      <c r="E22" s="9">
        <v>290615</v>
      </c>
      <c r="F22" s="9">
        <v>311707</v>
      </c>
      <c r="G22" s="9">
        <v>388430</v>
      </c>
      <c r="H22" s="9">
        <v>370722</v>
      </c>
      <c r="I22" s="9">
        <v>342565</v>
      </c>
      <c r="J22" s="9">
        <v>358691</v>
      </c>
      <c r="K22" s="9">
        <v>372252</v>
      </c>
      <c r="L22" s="14">
        <f t="shared" si="0"/>
        <v>366532</v>
      </c>
      <c r="M22" s="16">
        <f t="shared" si="1"/>
        <v>1.0200789902468144E-2</v>
      </c>
      <c r="N22" s="10">
        <v>482550</v>
      </c>
      <c r="O22" t="s">
        <v>546</v>
      </c>
    </row>
    <row r="23" spans="1:15" ht="23.25" x14ac:dyDescent="0.25">
      <c r="A23" s="3" t="s">
        <v>52</v>
      </c>
      <c r="B23" s="4" t="s">
        <v>53</v>
      </c>
      <c r="C23" s="5">
        <v>202817</v>
      </c>
      <c r="D23" s="5">
        <v>251241</v>
      </c>
      <c r="E23" s="5">
        <v>262593</v>
      </c>
      <c r="F23" s="5">
        <v>300152</v>
      </c>
      <c r="G23" s="5">
        <v>321424</v>
      </c>
      <c r="H23" s="5">
        <v>319236</v>
      </c>
      <c r="I23" s="5">
        <v>307582</v>
      </c>
      <c r="J23" s="5">
        <v>345048</v>
      </c>
      <c r="K23" s="5">
        <v>372900</v>
      </c>
      <c r="L23" s="14">
        <f t="shared" si="0"/>
        <v>333238</v>
      </c>
      <c r="M23" s="16">
        <f t="shared" si="1"/>
        <v>9.2741993209833774E-3</v>
      </c>
      <c r="N23" s="6">
        <v>297266</v>
      </c>
      <c r="O23" t="s">
        <v>546</v>
      </c>
    </row>
    <row r="24" spans="1:15" x14ac:dyDescent="0.25">
      <c r="A24" s="3" t="s">
        <v>48</v>
      </c>
      <c r="B24" s="4" t="s">
        <v>49</v>
      </c>
      <c r="C24" s="5">
        <v>249093</v>
      </c>
      <c r="D24" s="5">
        <v>257277</v>
      </c>
      <c r="E24" s="5">
        <v>303710</v>
      </c>
      <c r="F24" s="5">
        <v>287506</v>
      </c>
      <c r="G24" s="5">
        <v>309249</v>
      </c>
      <c r="H24" s="5">
        <v>279020</v>
      </c>
      <c r="I24" s="5">
        <v>274368</v>
      </c>
      <c r="J24" s="5">
        <v>326934</v>
      </c>
      <c r="K24" s="5">
        <v>400208</v>
      </c>
      <c r="L24" s="14">
        <f t="shared" si="0"/>
        <v>317955.8</v>
      </c>
      <c r="M24" s="16">
        <f t="shared" si="1"/>
        <v>8.8488871751202635E-3</v>
      </c>
      <c r="N24" s="6">
        <v>281151</v>
      </c>
      <c r="O24" t="s">
        <v>546</v>
      </c>
    </row>
    <row r="25" spans="1:15" ht="34.5" x14ac:dyDescent="0.25">
      <c r="A25" s="7" t="s">
        <v>62</v>
      </c>
      <c r="B25" s="8" t="s">
        <v>63</v>
      </c>
      <c r="C25" s="9">
        <v>188677</v>
      </c>
      <c r="D25" s="9">
        <v>226732</v>
      </c>
      <c r="E25" s="9">
        <v>259195</v>
      </c>
      <c r="F25" s="9">
        <v>264791</v>
      </c>
      <c r="G25" s="9">
        <v>357729</v>
      </c>
      <c r="H25" s="9">
        <v>311334</v>
      </c>
      <c r="I25" s="9">
        <v>233169</v>
      </c>
      <c r="J25" s="9">
        <v>247645</v>
      </c>
      <c r="K25" s="9">
        <v>287178</v>
      </c>
      <c r="L25" s="14">
        <f t="shared" si="0"/>
        <v>287411</v>
      </c>
      <c r="M25" s="16">
        <f t="shared" si="1"/>
        <v>7.9988083623210842E-3</v>
      </c>
      <c r="N25" s="10">
        <v>288967</v>
      </c>
      <c r="O25" t="s">
        <v>546</v>
      </c>
    </row>
    <row r="26" spans="1:15" ht="23.25" x14ac:dyDescent="0.25">
      <c r="A26" s="7" t="s">
        <v>58</v>
      </c>
      <c r="B26" s="8" t="s">
        <v>59</v>
      </c>
      <c r="C26" s="9">
        <v>7682</v>
      </c>
      <c r="D26" s="9">
        <v>23335</v>
      </c>
      <c r="E26" s="9">
        <v>44599</v>
      </c>
      <c r="F26" s="9">
        <v>36981</v>
      </c>
      <c r="G26" s="9">
        <v>84994</v>
      </c>
      <c r="H26" s="9">
        <v>265786</v>
      </c>
      <c r="I26" s="9">
        <v>159934</v>
      </c>
      <c r="J26" s="9">
        <v>507575</v>
      </c>
      <c r="K26" s="9">
        <v>307300</v>
      </c>
      <c r="L26" s="14">
        <f t="shared" si="0"/>
        <v>265117.8</v>
      </c>
      <c r="M26" s="16">
        <f t="shared" si="1"/>
        <v>7.3783761778086739E-3</v>
      </c>
      <c r="N26" s="10">
        <v>45888</v>
      </c>
      <c r="O26" t="s">
        <v>547</v>
      </c>
    </row>
    <row r="27" spans="1:15" x14ac:dyDescent="0.25">
      <c r="A27" s="3" t="s">
        <v>64</v>
      </c>
      <c r="B27" s="4" t="s">
        <v>65</v>
      </c>
      <c r="C27" s="5">
        <v>151542</v>
      </c>
      <c r="D27" s="5">
        <v>233819</v>
      </c>
      <c r="E27" s="5">
        <v>211532</v>
      </c>
      <c r="F27" s="5">
        <v>227833</v>
      </c>
      <c r="G27" s="5">
        <v>318920</v>
      </c>
      <c r="H27" s="5">
        <v>224253</v>
      </c>
      <c r="I27" s="5">
        <v>245333</v>
      </c>
      <c r="J27" s="5">
        <v>235733</v>
      </c>
      <c r="K27" s="5">
        <v>260567</v>
      </c>
      <c r="L27" s="14">
        <f t="shared" si="0"/>
        <v>256961.2</v>
      </c>
      <c r="M27" s="16">
        <f t="shared" si="1"/>
        <v>7.151373452484633E-3</v>
      </c>
      <c r="N27" s="6">
        <v>264545</v>
      </c>
      <c r="O27" t="s">
        <v>547</v>
      </c>
    </row>
    <row r="28" spans="1:15" x14ac:dyDescent="0.25">
      <c r="A28" s="3" t="s">
        <v>72</v>
      </c>
      <c r="B28" s="4" t="s">
        <v>73</v>
      </c>
      <c r="C28" s="5">
        <v>145220</v>
      </c>
      <c r="D28" s="5">
        <v>164030</v>
      </c>
      <c r="E28" s="5">
        <v>190802</v>
      </c>
      <c r="F28" s="5">
        <v>206334</v>
      </c>
      <c r="G28" s="5">
        <v>240911</v>
      </c>
      <c r="H28" s="5">
        <v>246155</v>
      </c>
      <c r="I28" s="5">
        <v>251339</v>
      </c>
      <c r="J28" s="5">
        <v>223548</v>
      </c>
      <c r="K28" s="5">
        <v>202765</v>
      </c>
      <c r="L28" s="14">
        <f t="shared" si="0"/>
        <v>232943.6</v>
      </c>
      <c r="M28" s="16">
        <f t="shared" si="1"/>
        <v>6.4829502546150906E-3</v>
      </c>
      <c r="N28" s="6">
        <v>270415</v>
      </c>
      <c r="O28" t="s">
        <v>546</v>
      </c>
    </row>
    <row r="29" spans="1:15" x14ac:dyDescent="0.25">
      <c r="A29" s="7" t="s">
        <v>70</v>
      </c>
      <c r="B29" s="8" t="s">
        <v>71</v>
      </c>
      <c r="C29" s="9">
        <v>151688</v>
      </c>
      <c r="D29" s="9">
        <v>180681</v>
      </c>
      <c r="E29" s="9">
        <v>223710</v>
      </c>
      <c r="F29" s="9">
        <v>212423</v>
      </c>
      <c r="G29" s="9">
        <v>220017</v>
      </c>
      <c r="H29" s="9">
        <v>212917</v>
      </c>
      <c r="I29" s="9">
        <v>205397</v>
      </c>
      <c r="J29" s="9">
        <v>209061</v>
      </c>
      <c r="K29" s="9">
        <v>211691</v>
      </c>
      <c r="L29" s="14">
        <f t="shared" si="0"/>
        <v>211816.6</v>
      </c>
      <c r="M29" s="16">
        <f t="shared" si="1"/>
        <v>5.8949740662619741E-3</v>
      </c>
      <c r="N29" s="10">
        <v>137851</v>
      </c>
      <c r="O29" t="s">
        <v>546</v>
      </c>
    </row>
    <row r="30" spans="1:15" x14ac:dyDescent="0.25">
      <c r="A30" s="7" t="s">
        <v>66</v>
      </c>
      <c r="B30" s="8" t="s">
        <v>67</v>
      </c>
      <c r="C30" s="9">
        <v>133300</v>
      </c>
      <c r="D30" s="9">
        <v>152484</v>
      </c>
      <c r="E30" s="9">
        <v>164644</v>
      </c>
      <c r="F30" s="9">
        <v>175454</v>
      </c>
      <c r="G30" s="9">
        <v>185501</v>
      </c>
      <c r="H30" s="9">
        <v>180748</v>
      </c>
      <c r="I30" s="9">
        <v>199988</v>
      </c>
      <c r="J30" s="9">
        <v>193848</v>
      </c>
      <c r="K30" s="9">
        <v>245840</v>
      </c>
      <c r="L30" s="14">
        <f t="shared" si="0"/>
        <v>201185</v>
      </c>
      <c r="M30" s="16">
        <f t="shared" si="1"/>
        <v>5.5990907111195028E-3</v>
      </c>
      <c r="N30" s="10">
        <v>222226</v>
      </c>
      <c r="O30" t="s">
        <v>546</v>
      </c>
    </row>
    <row r="31" spans="1:15" ht="23.25" x14ac:dyDescent="0.25">
      <c r="A31" s="3" t="s">
        <v>76</v>
      </c>
      <c r="B31" s="4" t="s">
        <v>77</v>
      </c>
      <c r="C31" s="5">
        <v>110422</v>
      </c>
      <c r="D31" s="5">
        <v>146053</v>
      </c>
      <c r="E31" s="5">
        <v>199457</v>
      </c>
      <c r="F31" s="5">
        <v>189435</v>
      </c>
      <c r="G31" s="5">
        <v>232753</v>
      </c>
      <c r="H31" s="5">
        <v>194171</v>
      </c>
      <c r="I31" s="5">
        <v>184726</v>
      </c>
      <c r="J31" s="5">
        <v>195258</v>
      </c>
      <c r="K31" s="5">
        <v>198852</v>
      </c>
      <c r="L31" s="14">
        <f t="shared" si="0"/>
        <v>201152</v>
      </c>
      <c r="M31" s="16">
        <f t="shared" si="1"/>
        <v>5.5981723027219241E-3</v>
      </c>
      <c r="N31" s="6">
        <v>95728</v>
      </c>
      <c r="O31" t="s">
        <v>546</v>
      </c>
    </row>
    <row r="32" spans="1:15" ht="23.25" x14ac:dyDescent="0.25">
      <c r="A32" s="3" t="s">
        <v>68</v>
      </c>
      <c r="B32" s="4" t="s">
        <v>69</v>
      </c>
      <c r="C32" s="5">
        <v>117808</v>
      </c>
      <c r="D32" s="5">
        <v>136591</v>
      </c>
      <c r="E32" s="5">
        <v>155607</v>
      </c>
      <c r="F32" s="5">
        <v>157830</v>
      </c>
      <c r="G32" s="5">
        <v>181893</v>
      </c>
      <c r="H32" s="5">
        <v>176769</v>
      </c>
      <c r="I32" s="5">
        <v>174231</v>
      </c>
      <c r="J32" s="5">
        <v>197977</v>
      </c>
      <c r="K32" s="5">
        <v>232243</v>
      </c>
      <c r="L32" s="14">
        <f t="shared" si="0"/>
        <v>192622.6</v>
      </c>
      <c r="M32" s="16">
        <f t="shared" si="1"/>
        <v>5.360794345560989E-3</v>
      </c>
      <c r="N32" s="6">
        <v>179062</v>
      </c>
      <c r="O32" t="s">
        <v>546</v>
      </c>
    </row>
    <row r="33" spans="1:15" x14ac:dyDescent="0.25">
      <c r="A33" s="7" t="s">
        <v>78</v>
      </c>
      <c r="B33" s="8" t="s">
        <v>79</v>
      </c>
      <c r="C33" s="9">
        <v>49312</v>
      </c>
      <c r="D33" s="9">
        <v>53407</v>
      </c>
      <c r="E33" s="9">
        <v>101091</v>
      </c>
      <c r="F33" s="9">
        <v>163444</v>
      </c>
      <c r="G33" s="9">
        <v>197492</v>
      </c>
      <c r="H33" s="9">
        <v>166291</v>
      </c>
      <c r="I33" s="9">
        <v>179351</v>
      </c>
      <c r="J33" s="9">
        <v>178607</v>
      </c>
      <c r="K33" s="9">
        <v>184103</v>
      </c>
      <c r="L33" s="14">
        <f t="shared" si="0"/>
        <v>181168.8</v>
      </c>
      <c r="M33" s="16">
        <f t="shared" si="1"/>
        <v>5.0420287060400472E-3</v>
      </c>
      <c r="N33" s="10">
        <v>233167</v>
      </c>
      <c r="O33" t="s">
        <v>546</v>
      </c>
    </row>
    <row r="34" spans="1:15" x14ac:dyDescent="0.25">
      <c r="A34" s="7" t="s">
        <v>74</v>
      </c>
      <c r="B34" s="8" t="s">
        <v>75</v>
      </c>
      <c r="C34" s="9">
        <v>114307</v>
      </c>
      <c r="D34" s="9">
        <v>112263</v>
      </c>
      <c r="E34" s="9">
        <v>123194</v>
      </c>
      <c r="F34" s="9">
        <v>146540</v>
      </c>
      <c r="G34" s="9">
        <v>147181</v>
      </c>
      <c r="H34" s="9">
        <v>150060</v>
      </c>
      <c r="I34" s="9">
        <v>176550</v>
      </c>
      <c r="J34" s="9">
        <v>176535</v>
      </c>
      <c r="K34" s="9">
        <v>199192</v>
      </c>
      <c r="L34" s="14">
        <f t="shared" ref="L34:L65" si="2">AVERAGE(G34:K34)</f>
        <v>169903.6</v>
      </c>
      <c r="M34" s="16">
        <f t="shared" si="1"/>
        <v>4.7285119096640588E-3</v>
      </c>
      <c r="N34" s="10">
        <v>501794</v>
      </c>
      <c r="O34" t="s">
        <v>546</v>
      </c>
    </row>
    <row r="35" spans="1:15" x14ac:dyDescent="0.25">
      <c r="A35" s="3" t="s">
        <v>84</v>
      </c>
      <c r="B35" s="4" t="s">
        <v>85</v>
      </c>
      <c r="C35" s="5">
        <v>106047</v>
      </c>
      <c r="D35" s="5">
        <v>130977</v>
      </c>
      <c r="E35" s="5">
        <v>136330</v>
      </c>
      <c r="F35" s="5">
        <v>137487</v>
      </c>
      <c r="G35" s="5">
        <v>155225</v>
      </c>
      <c r="H35" s="5">
        <v>147864</v>
      </c>
      <c r="I35" s="5">
        <v>155083</v>
      </c>
      <c r="J35" s="5">
        <v>151210</v>
      </c>
      <c r="K35" s="5">
        <v>160985</v>
      </c>
      <c r="L35" s="14">
        <f t="shared" si="2"/>
        <v>154073.4</v>
      </c>
      <c r="M35" s="16">
        <f t="shared" si="1"/>
        <v>4.2879486182896319E-3</v>
      </c>
      <c r="N35" s="6">
        <v>175291</v>
      </c>
      <c r="O35" t="s">
        <v>546</v>
      </c>
    </row>
    <row r="36" spans="1:15" x14ac:dyDescent="0.25">
      <c r="A36" s="7" t="s">
        <v>86</v>
      </c>
      <c r="B36" s="8" t="s">
        <v>87</v>
      </c>
      <c r="C36" s="9">
        <v>78159</v>
      </c>
      <c r="D36" s="9">
        <v>167350</v>
      </c>
      <c r="E36" s="9">
        <v>113639</v>
      </c>
      <c r="F36" s="9">
        <v>131054</v>
      </c>
      <c r="G36" s="9">
        <v>128691</v>
      </c>
      <c r="H36" s="9">
        <v>148441</v>
      </c>
      <c r="I36" s="9">
        <v>149644</v>
      </c>
      <c r="J36" s="9">
        <v>144264</v>
      </c>
      <c r="K36" s="9">
        <v>159115</v>
      </c>
      <c r="L36" s="14">
        <f t="shared" si="2"/>
        <v>146031</v>
      </c>
      <c r="M36" s="16">
        <f t="shared" si="1"/>
        <v>4.0641241426323639E-3</v>
      </c>
      <c r="N36" s="10">
        <v>130218</v>
      </c>
      <c r="O36" t="s">
        <v>546</v>
      </c>
    </row>
    <row r="37" spans="1:15" ht="23.25" x14ac:dyDescent="0.25">
      <c r="A37" s="7" t="s">
        <v>90</v>
      </c>
      <c r="B37" s="8" t="s">
        <v>91</v>
      </c>
      <c r="C37" s="9">
        <v>81497</v>
      </c>
      <c r="D37" s="9">
        <v>80109</v>
      </c>
      <c r="E37" s="9">
        <v>113664</v>
      </c>
      <c r="F37" s="9">
        <v>101848</v>
      </c>
      <c r="G37" s="9">
        <v>108955</v>
      </c>
      <c r="H37" s="9">
        <v>120192</v>
      </c>
      <c r="I37" s="9">
        <v>126631</v>
      </c>
      <c r="J37" s="9">
        <v>178641</v>
      </c>
      <c r="K37" s="9">
        <v>151280</v>
      </c>
      <c r="L37" s="14">
        <f t="shared" si="2"/>
        <v>137139.79999999999</v>
      </c>
      <c r="M37" s="16">
        <f t="shared" si="1"/>
        <v>3.8166770897670619E-3</v>
      </c>
      <c r="N37" s="10">
        <v>93738</v>
      </c>
      <c r="O37" t="s">
        <v>546</v>
      </c>
    </row>
    <row r="38" spans="1:15" ht="23.25" x14ac:dyDescent="0.25">
      <c r="A38" s="3" t="s">
        <v>100</v>
      </c>
      <c r="B38" s="4" t="s">
        <v>101</v>
      </c>
      <c r="C38" s="5">
        <v>148091</v>
      </c>
      <c r="D38" s="5">
        <v>133578</v>
      </c>
      <c r="E38" s="5">
        <v>114397</v>
      </c>
      <c r="F38" s="5">
        <v>124015</v>
      </c>
      <c r="G38" s="5">
        <v>154959</v>
      </c>
      <c r="H38" s="5">
        <v>93672</v>
      </c>
      <c r="I38" s="5">
        <v>131414</v>
      </c>
      <c r="J38" s="5">
        <v>141395</v>
      </c>
      <c r="K38" s="5">
        <v>125199</v>
      </c>
      <c r="L38" s="14">
        <f t="shared" si="2"/>
        <v>129327.8</v>
      </c>
      <c r="M38" s="16">
        <f t="shared" si="1"/>
        <v>3.5992647745583463E-3</v>
      </c>
      <c r="N38" s="6">
        <v>129853</v>
      </c>
      <c r="O38" t="s">
        <v>546</v>
      </c>
    </row>
    <row r="39" spans="1:15" ht="23.25" x14ac:dyDescent="0.25">
      <c r="A39" s="3" t="s">
        <v>80</v>
      </c>
      <c r="B39" s="4" t="s">
        <v>81</v>
      </c>
      <c r="C39" s="5">
        <v>94608</v>
      </c>
      <c r="D39" s="5">
        <v>83095</v>
      </c>
      <c r="E39" s="5">
        <v>87394</v>
      </c>
      <c r="F39" s="5">
        <v>101625</v>
      </c>
      <c r="G39" s="5">
        <v>100322</v>
      </c>
      <c r="H39" s="5">
        <v>93735</v>
      </c>
      <c r="I39" s="5">
        <v>108189</v>
      </c>
      <c r="J39" s="5">
        <v>156672</v>
      </c>
      <c r="K39" s="5">
        <v>175977</v>
      </c>
      <c r="L39" s="14">
        <f t="shared" si="2"/>
        <v>126979</v>
      </c>
      <c r="M39" s="16">
        <f t="shared" si="1"/>
        <v>3.5338963610967188E-3</v>
      </c>
      <c r="N39" s="6">
        <v>271241</v>
      </c>
      <c r="O39" t="s">
        <v>546</v>
      </c>
    </row>
    <row r="40" spans="1:15" x14ac:dyDescent="0.25">
      <c r="A40" s="7" t="s">
        <v>98</v>
      </c>
      <c r="B40" s="8" t="s">
        <v>99</v>
      </c>
      <c r="C40" s="9">
        <v>66611</v>
      </c>
      <c r="D40" s="9">
        <v>86377</v>
      </c>
      <c r="E40" s="9">
        <v>109521</v>
      </c>
      <c r="F40" s="9">
        <v>106010</v>
      </c>
      <c r="G40" s="9">
        <v>157232</v>
      </c>
      <c r="H40" s="9">
        <v>128483</v>
      </c>
      <c r="I40" s="9">
        <v>111964</v>
      </c>
      <c r="J40" s="9">
        <v>98262</v>
      </c>
      <c r="K40" s="9">
        <v>126960</v>
      </c>
      <c r="L40" s="14">
        <f t="shared" si="2"/>
        <v>124580.2</v>
      </c>
      <c r="M40" s="16">
        <f t="shared" si="1"/>
        <v>3.4671364197599716E-3</v>
      </c>
      <c r="N40" s="10">
        <v>66384</v>
      </c>
      <c r="O40" t="s">
        <v>546</v>
      </c>
    </row>
    <row r="41" spans="1:15" x14ac:dyDescent="0.25">
      <c r="A41" s="7" t="s">
        <v>82</v>
      </c>
      <c r="B41" s="8" t="s">
        <v>83</v>
      </c>
      <c r="C41" s="9">
        <v>43252</v>
      </c>
      <c r="D41" s="9">
        <v>77953</v>
      </c>
      <c r="E41" s="9">
        <v>89927</v>
      </c>
      <c r="F41" s="9">
        <v>73016</v>
      </c>
      <c r="G41" s="9">
        <v>77170</v>
      </c>
      <c r="H41" s="9">
        <v>102802</v>
      </c>
      <c r="I41" s="9">
        <v>95379</v>
      </c>
      <c r="J41" s="9">
        <v>168300</v>
      </c>
      <c r="K41" s="9">
        <v>165469</v>
      </c>
      <c r="L41" s="14">
        <f t="shared" si="2"/>
        <v>121824</v>
      </c>
      <c r="M41" s="16">
        <f t="shared" si="1"/>
        <v>3.3904298371718682E-3</v>
      </c>
      <c r="N41" s="10">
        <v>26256</v>
      </c>
      <c r="O41" t="s">
        <v>546</v>
      </c>
    </row>
    <row r="42" spans="1:15" x14ac:dyDescent="0.25">
      <c r="A42" s="3" t="s">
        <v>96</v>
      </c>
      <c r="B42" s="4" t="s">
        <v>97</v>
      </c>
      <c r="C42" s="5">
        <v>88487</v>
      </c>
      <c r="D42" s="5">
        <v>104078</v>
      </c>
      <c r="E42" s="5">
        <v>111953</v>
      </c>
      <c r="F42" s="5">
        <v>113715</v>
      </c>
      <c r="G42" s="5">
        <v>125330</v>
      </c>
      <c r="H42" s="5">
        <v>108250</v>
      </c>
      <c r="I42" s="5">
        <v>109452</v>
      </c>
      <c r="J42" s="5">
        <v>121062</v>
      </c>
      <c r="K42" s="5">
        <v>130112</v>
      </c>
      <c r="L42" s="14">
        <f t="shared" si="2"/>
        <v>118841.2</v>
      </c>
      <c r="M42" s="16">
        <f t="shared" si="1"/>
        <v>3.3074168502537221E-3</v>
      </c>
      <c r="N42" s="6">
        <v>197025</v>
      </c>
      <c r="O42" t="s">
        <v>546</v>
      </c>
    </row>
    <row r="43" spans="1:15" x14ac:dyDescent="0.25">
      <c r="A43" s="3" t="s">
        <v>92</v>
      </c>
      <c r="B43" s="4" t="s">
        <v>93</v>
      </c>
      <c r="C43" s="5">
        <v>87210</v>
      </c>
      <c r="D43" s="5">
        <v>84649</v>
      </c>
      <c r="E43" s="5">
        <v>74779</v>
      </c>
      <c r="F43" s="5">
        <v>91994</v>
      </c>
      <c r="G43" s="5">
        <v>91812</v>
      </c>
      <c r="H43" s="5">
        <v>104162</v>
      </c>
      <c r="I43" s="5">
        <v>120108</v>
      </c>
      <c r="J43" s="5">
        <v>118688</v>
      </c>
      <c r="K43" s="5">
        <v>149785</v>
      </c>
      <c r="L43" s="14">
        <f t="shared" si="2"/>
        <v>116911</v>
      </c>
      <c r="M43" s="16">
        <f t="shared" si="1"/>
        <v>3.2536983081625976E-3</v>
      </c>
      <c r="N43" s="6">
        <v>260100</v>
      </c>
      <c r="O43" t="s">
        <v>546</v>
      </c>
    </row>
    <row r="44" spans="1:15" ht="23.25" x14ac:dyDescent="0.25">
      <c r="A44" s="3" t="s">
        <v>112</v>
      </c>
      <c r="B44" s="4" t="s">
        <v>113</v>
      </c>
      <c r="C44" s="5">
        <v>91489</v>
      </c>
      <c r="D44" s="5">
        <v>116976</v>
      </c>
      <c r="E44" s="5">
        <v>120083</v>
      </c>
      <c r="F44" s="5">
        <v>117612</v>
      </c>
      <c r="G44" s="5">
        <v>129261</v>
      </c>
      <c r="H44" s="5">
        <v>98102</v>
      </c>
      <c r="I44" s="5">
        <v>98959</v>
      </c>
      <c r="J44" s="5">
        <v>90627</v>
      </c>
      <c r="K44" s="5">
        <v>96324</v>
      </c>
      <c r="L44" s="14">
        <f t="shared" si="2"/>
        <v>102654.6</v>
      </c>
      <c r="M44" s="16">
        <f t="shared" si="1"/>
        <v>2.8569347481854422E-3</v>
      </c>
      <c r="N44" s="6">
        <v>164143</v>
      </c>
      <c r="O44" t="s">
        <v>546</v>
      </c>
    </row>
    <row r="45" spans="1:15" ht="23.25" x14ac:dyDescent="0.25">
      <c r="A45" s="3" t="s">
        <v>104</v>
      </c>
      <c r="B45" s="4" t="s">
        <v>105</v>
      </c>
      <c r="C45" s="5">
        <v>141308</v>
      </c>
      <c r="D45" s="5">
        <v>159358</v>
      </c>
      <c r="E45" s="5">
        <v>156881</v>
      </c>
      <c r="F45" s="5">
        <v>102945</v>
      </c>
      <c r="G45" s="5">
        <v>123064</v>
      </c>
      <c r="H45" s="5">
        <v>80968</v>
      </c>
      <c r="I45" s="5">
        <v>84861</v>
      </c>
      <c r="J45" s="5">
        <v>100837</v>
      </c>
      <c r="K45" s="5">
        <v>114687</v>
      </c>
      <c r="L45" s="14">
        <f t="shared" si="2"/>
        <v>100883.4</v>
      </c>
      <c r="M45" s="16">
        <f t="shared" si="1"/>
        <v>2.8076412647371984E-3</v>
      </c>
      <c r="N45" s="6">
        <v>76507</v>
      </c>
      <c r="O45" t="s">
        <v>546</v>
      </c>
    </row>
    <row r="46" spans="1:15" x14ac:dyDescent="0.25">
      <c r="A46" s="3" t="s">
        <v>108</v>
      </c>
      <c r="B46" s="4" t="s">
        <v>109</v>
      </c>
      <c r="C46" s="5">
        <v>69789</v>
      </c>
      <c r="D46" s="5">
        <v>100743</v>
      </c>
      <c r="E46" s="5">
        <v>81809</v>
      </c>
      <c r="F46" s="5">
        <v>107911</v>
      </c>
      <c r="G46" s="5">
        <v>114665</v>
      </c>
      <c r="H46" s="5">
        <v>99303</v>
      </c>
      <c r="I46" s="5">
        <v>75238</v>
      </c>
      <c r="J46" s="5">
        <v>88082</v>
      </c>
      <c r="K46" s="5">
        <v>98402</v>
      </c>
      <c r="L46" s="14">
        <f t="shared" si="2"/>
        <v>95138</v>
      </c>
      <c r="M46" s="16">
        <f t="shared" si="1"/>
        <v>2.6477435796629332E-3</v>
      </c>
      <c r="N46" s="6">
        <v>132315</v>
      </c>
      <c r="O46" t="s">
        <v>546</v>
      </c>
    </row>
    <row r="47" spans="1:15" ht="23.25" x14ac:dyDescent="0.25">
      <c r="A47" s="3" t="s">
        <v>88</v>
      </c>
      <c r="B47" s="4" t="s">
        <v>89</v>
      </c>
      <c r="C47" s="5">
        <v>26265</v>
      </c>
      <c r="D47" s="5">
        <v>38322</v>
      </c>
      <c r="E47" s="5">
        <v>42187</v>
      </c>
      <c r="F47" s="5">
        <v>41681</v>
      </c>
      <c r="G47" s="5">
        <v>45542</v>
      </c>
      <c r="H47" s="5">
        <v>52421</v>
      </c>
      <c r="I47" s="5">
        <v>61791</v>
      </c>
      <c r="J47" s="5">
        <v>150791</v>
      </c>
      <c r="K47" s="5">
        <v>157830</v>
      </c>
      <c r="L47" s="14">
        <f t="shared" si="2"/>
        <v>93675</v>
      </c>
      <c r="M47" s="16">
        <f t="shared" si="1"/>
        <v>2.6070274740369282E-3</v>
      </c>
      <c r="N47" s="6">
        <v>94986</v>
      </c>
      <c r="O47" t="s">
        <v>546</v>
      </c>
    </row>
    <row r="48" spans="1:15" ht="23.25" x14ac:dyDescent="0.25">
      <c r="A48" s="7" t="s">
        <v>94</v>
      </c>
      <c r="B48" s="8" t="s">
        <v>95</v>
      </c>
      <c r="C48" s="9">
        <v>34306</v>
      </c>
      <c r="D48" s="9">
        <v>46205</v>
      </c>
      <c r="E48" s="9">
        <v>53792</v>
      </c>
      <c r="F48" s="9">
        <v>49408</v>
      </c>
      <c r="G48" s="9">
        <v>64805</v>
      </c>
      <c r="H48" s="9">
        <v>66020</v>
      </c>
      <c r="I48" s="9">
        <v>51826</v>
      </c>
      <c r="J48" s="9">
        <v>137602</v>
      </c>
      <c r="K48" s="9">
        <v>139242</v>
      </c>
      <c r="L48" s="14">
        <f t="shared" si="2"/>
        <v>91899</v>
      </c>
      <c r="M48" s="16">
        <f t="shared" si="1"/>
        <v>2.5576004039126734E-3</v>
      </c>
      <c r="N48" s="10">
        <v>36403</v>
      </c>
      <c r="O48" t="s">
        <v>546</v>
      </c>
    </row>
    <row r="49" spans="1:15" x14ac:dyDescent="0.25">
      <c r="A49" s="7" t="s">
        <v>118</v>
      </c>
      <c r="B49" s="8" t="s">
        <v>119</v>
      </c>
      <c r="C49" s="9">
        <v>85940</v>
      </c>
      <c r="D49" s="9">
        <v>121152</v>
      </c>
      <c r="E49" s="9">
        <v>88666</v>
      </c>
      <c r="F49" s="9">
        <v>150003</v>
      </c>
      <c r="G49" s="9">
        <v>119145</v>
      </c>
      <c r="H49" s="9">
        <v>78278</v>
      </c>
      <c r="I49" s="9">
        <v>79004</v>
      </c>
      <c r="J49" s="9">
        <v>60023</v>
      </c>
      <c r="K49" s="9">
        <v>77426</v>
      </c>
      <c r="L49" s="14">
        <f t="shared" si="2"/>
        <v>82775.199999999997</v>
      </c>
      <c r="M49" s="16">
        <f t="shared" si="1"/>
        <v>2.3036799633723145E-3</v>
      </c>
      <c r="N49" s="10">
        <v>6799</v>
      </c>
      <c r="O49" t="s">
        <v>546</v>
      </c>
    </row>
    <row r="50" spans="1:15" ht="23.25" x14ac:dyDescent="0.25">
      <c r="A50" s="7" t="s">
        <v>102</v>
      </c>
      <c r="B50" s="8" t="s">
        <v>103</v>
      </c>
      <c r="C50" s="9">
        <v>43799</v>
      </c>
      <c r="D50" s="9">
        <v>57572</v>
      </c>
      <c r="E50" s="9">
        <v>55956</v>
      </c>
      <c r="F50" s="9">
        <v>62584</v>
      </c>
      <c r="G50" s="9">
        <v>69249</v>
      </c>
      <c r="H50" s="9">
        <v>62331</v>
      </c>
      <c r="I50" s="9">
        <v>72894</v>
      </c>
      <c r="J50" s="9">
        <v>79379</v>
      </c>
      <c r="K50" s="9">
        <v>118290</v>
      </c>
      <c r="L50" s="14">
        <f t="shared" si="2"/>
        <v>80428.600000000006</v>
      </c>
      <c r="M50" s="16">
        <f t="shared" si="1"/>
        <v>2.2383727771371925E-3</v>
      </c>
      <c r="N50" s="10">
        <v>392892</v>
      </c>
      <c r="O50" t="s">
        <v>546</v>
      </c>
    </row>
    <row r="51" spans="1:15" ht="23.25" x14ac:dyDescent="0.25">
      <c r="A51" s="7" t="s">
        <v>114</v>
      </c>
      <c r="B51" s="8" t="s">
        <v>115</v>
      </c>
      <c r="C51" s="9">
        <v>56519</v>
      </c>
      <c r="D51" s="9">
        <v>193056</v>
      </c>
      <c r="E51" s="9">
        <v>266321</v>
      </c>
      <c r="F51" s="9">
        <v>71930</v>
      </c>
      <c r="G51" s="9">
        <v>89772</v>
      </c>
      <c r="H51" s="9">
        <v>84188</v>
      </c>
      <c r="I51" s="9">
        <v>68047</v>
      </c>
      <c r="J51" s="9">
        <v>76078</v>
      </c>
      <c r="K51" s="9">
        <v>80722</v>
      </c>
      <c r="L51" s="14">
        <f t="shared" si="2"/>
        <v>79761.399999999994</v>
      </c>
      <c r="M51" s="16">
        <f t="shared" si="1"/>
        <v>2.2198042291715937E-3</v>
      </c>
      <c r="N51" s="10">
        <v>37074</v>
      </c>
      <c r="O51" t="s">
        <v>546</v>
      </c>
    </row>
    <row r="52" spans="1:15" ht="23.25" x14ac:dyDescent="0.25">
      <c r="A52" s="3" t="s">
        <v>56</v>
      </c>
      <c r="B52" s="4" t="s">
        <v>57</v>
      </c>
      <c r="C52" s="5">
        <v>4871</v>
      </c>
      <c r="D52" s="5">
        <v>13806</v>
      </c>
      <c r="E52" s="5">
        <v>7242</v>
      </c>
      <c r="F52" s="5">
        <v>23425</v>
      </c>
      <c r="G52" s="5">
        <v>24506</v>
      </c>
      <c r="H52" s="5">
        <v>10860</v>
      </c>
      <c r="I52" s="5">
        <v>4037</v>
      </c>
      <c r="J52" s="5">
        <v>5249</v>
      </c>
      <c r="K52" s="5">
        <v>339677</v>
      </c>
      <c r="L52" s="14">
        <f t="shared" si="2"/>
        <v>76865.8</v>
      </c>
      <c r="M52" s="16">
        <f t="shared" si="1"/>
        <v>2.1392180668676568E-3</v>
      </c>
      <c r="N52" s="6">
        <v>22985</v>
      </c>
      <c r="O52" t="s">
        <v>546</v>
      </c>
    </row>
    <row r="53" spans="1:15" ht="23.25" x14ac:dyDescent="0.25">
      <c r="A53" s="7" t="s">
        <v>106</v>
      </c>
      <c r="B53" s="8" t="s">
        <v>107</v>
      </c>
      <c r="C53" s="9">
        <v>49199</v>
      </c>
      <c r="D53" s="9">
        <v>48007</v>
      </c>
      <c r="E53" s="9">
        <v>53603</v>
      </c>
      <c r="F53" s="9">
        <v>58940</v>
      </c>
      <c r="G53" s="9">
        <v>62508</v>
      </c>
      <c r="H53" s="9">
        <v>50632</v>
      </c>
      <c r="I53" s="9">
        <v>73887</v>
      </c>
      <c r="J53" s="9">
        <v>78539</v>
      </c>
      <c r="K53" s="9">
        <v>111209</v>
      </c>
      <c r="L53" s="14">
        <f t="shared" si="2"/>
        <v>75355</v>
      </c>
      <c r="M53" s="16">
        <f t="shared" si="1"/>
        <v>2.097171660593037E-3</v>
      </c>
      <c r="N53" s="10">
        <v>460000</v>
      </c>
      <c r="O53" t="s">
        <v>546</v>
      </c>
    </row>
    <row r="54" spans="1:15" ht="23.25" x14ac:dyDescent="0.25">
      <c r="A54" s="3" t="s">
        <v>116</v>
      </c>
      <c r="B54" s="4" t="s">
        <v>117</v>
      </c>
      <c r="C54" s="5">
        <v>17173</v>
      </c>
      <c r="D54" s="5">
        <v>25475</v>
      </c>
      <c r="E54" s="5">
        <v>30901</v>
      </c>
      <c r="F54" s="5">
        <v>37502</v>
      </c>
      <c r="G54" s="5">
        <v>60159</v>
      </c>
      <c r="H54" s="5">
        <v>94226</v>
      </c>
      <c r="I54" s="5">
        <v>70089</v>
      </c>
      <c r="J54" s="5">
        <v>71810</v>
      </c>
      <c r="K54" s="5">
        <v>79630</v>
      </c>
      <c r="L54" s="14">
        <f t="shared" si="2"/>
        <v>75182.8</v>
      </c>
      <c r="M54" s="16">
        <f t="shared" si="1"/>
        <v>2.0923792385911244E-3</v>
      </c>
      <c r="N54" s="6">
        <v>55631</v>
      </c>
      <c r="O54" t="s">
        <v>546</v>
      </c>
    </row>
    <row r="55" spans="1:15" x14ac:dyDescent="0.25">
      <c r="A55" s="3" t="s">
        <v>120</v>
      </c>
      <c r="B55" s="4" t="s">
        <v>121</v>
      </c>
      <c r="C55" s="5">
        <v>59490</v>
      </c>
      <c r="D55" s="5">
        <v>74457</v>
      </c>
      <c r="E55" s="5">
        <v>74361</v>
      </c>
      <c r="F55" s="5">
        <v>78606</v>
      </c>
      <c r="G55" s="5">
        <v>83218</v>
      </c>
      <c r="H55" s="5">
        <v>74579</v>
      </c>
      <c r="I55" s="5">
        <v>62923</v>
      </c>
      <c r="J55" s="5">
        <v>61062</v>
      </c>
      <c r="K55" s="5">
        <v>75067</v>
      </c>
      <c r="L55" s="14">
        <f t="shared" si="2"/>
        <v>71369.8</v>
      </c>
      <c r="M55" s="16">
        <f t="shared" si="1"/>
        <v>1.9862613228344892E-3</v>
      </c>
      <c r="N55" s="6">
        <v>47338</v>
      </c>
      <c r="O55" t="s">
        <v>546</v>
      </c>
    </row>
    <row r="56" spans="1:15" ht="23.25" x14ac:dyDescent="0.25">
      <c r="A56" s="7" t="s">
        <v>122</v>
      </c>
      <c r="B56" s="8" t="s">
        <v>123</v>
      </c>
      <c r="C56" s="9">
        <v>41959</v>
      </c>
      <c r="D56" s="9">
        <v>55349</v>
      </c>
      <c r="E56" s="9">
        <v>60961</v>
      </c>
      <c r="F56" s="9">
        <v>62917</v>
      </c>
      <c r="G56" s="9">
        <v>68877</v>
      </c>
      <c r="H56" s="9">
        <v>65382</v>
      </c>
      <c r="I56" s="9">
        <v>64847</v>
      </c>
      <c r="J56" s="9">
        <v>65969</v>
      </c>
      <c r="K56" s="9">
        <v>67596</v>
      </c>
      <c r="L56" s="14">
        <f t="shared" si="2"/>
        <v>66534.2</v>
      </c>
      <c r="M56" s="16">
        <f t="shared" si="1"/>
        <v>1.8516838789759038E-3</v>
      </c>
      <c r="N56" s="10">
        <v>82714</v>
      </c>
      <c r="O56" t="s">
        <v>546</v>
      </c>
    </row>
    <row r="57" spans="1:15" x14ac:dyDescent="0.25">
      <c r="A57" s="3" t="s">
        <v>124</v>
      </c>
      <c r="B57" s="4" t="s">
        <v>125</v>
      </c>
      <c r="C57" s="5">
        <v>67823</v>
      </c>
      <c r="D57" s="5">
        <v>59643</v>
      </c>
      <c r="E57" s="5">
        <v>50717</v>
      </c>
      <c r="F57" s="5">
        <v>73844</v>
      </c>
      <c r="G57" s="5">
        <v>78890</v>
      </c>
      <c r="H57" s="5">
        <v>70362</v>
      </c>
      <c r="I57" s="5">
        <v>45082</v>
      </c>
      <c r="J57" s="5">
        <v>58290</v>
      </c>
      <c r="K57" s="5">
        <v>67020</v>
      </c>
      <c r="L57" s="14">
        <f t="shared" si="2"/>
        <v>63928.800000000003</v>
      </c>
      <c r="M57" s="16">
        <f t="shared" si="1"/>
        <v>1.779174144459162E-3</v>
      </c>
      <c r="N57" s="6">
        <v>44637</v>
      </c>
      <c r="O57" t="s">
        <v>546</v>
      </c>
    </row>
    <row r="58" spans="1:15" x14ac:dyDescent="0.25">
      <c r="A58" s="7" t="s">
        <v>130</v>
      </c>
      <c r="B58" s="8" t="s">
        <v>131</v>
      </c>
      <c r="C58" s="9">
        <v>65810</v>
      </c>
      <c r="D58" s="9">
        <v>63830</v>
      </c>
      <c r="E58" s="9">
        <v>281731</v>
      </c>
      <c r="F58" s="9">
        <v>123499</v>
      </c>
      <c r="G58" s="9">
        <v>49862</v>
      </c>
      <c r="H58" s="9">
        <v>63121</v>
      </c>
      <c r="I58" s="9">
        <v>42840</v>
      </c>
      <c r="J58" s="9">
        <v>111156</v>
      </c>
      <c r="K58" s="9">
        <v>49957</v>
      </c>
      <c r="L58" s="14">
        <f t="shared" si="2"/>
        <v>63387.199999999997</v>
      </c>
      <c r="M58" s="16">
        <f t="shared" si="1"/>
        <v>1.7641011145158641E-3</v>
      </c>
      <c r="N58" s="10">
        <v>129965</v>
      </c>
      <c r="O58" t="s">
        <v>546</v>
      </c>
    </row>
    <row r="59" spans="1:15" ht="23.25" x14ac:dyDescent="0.25">
      <c r="A59" s="7" t="s">
        <v>126</v>
      </c>
      <c r="B59" s="8" t="s">
        <v>127</v>
      </c>
      <c r="C59" s="9">
        <v>33337</v>
      </c>
      <c r="D59" s="9">
        <v>36721</v>
      </c>
      <c r="E59" s="9">
        <v>36840</v>
      </c>
      <c r="F59" s="9">
        <v>39872</v>
      </c>
      <c r="G59" s="9">
        <v>45612</v>
      </c>
      <c r="H59" s="9">
        <v>46909</v>
      </c>
      <c r="I59" s="9">
        <v>51300</v>
      </c>
      <c r="J59" s="9">
        <v>54184</v>
      </c>
      <c r="K59" s="9">
        <v>64954</v>
      </c>
      <c r="L59" s="14">
        <f t="shared" si="2"/>
        <v>52591.8</v>
      </c>
      <c r="M59" s="16">
        <f t="shared" si="1"/>
        <v>1.4636591140545006E-3</v>
      </c>
      <c r="N59" s="10">
        <v>179268</v>
      </c>
      <c r="O59" t="s">
        <v>546</v>
      </c>
    </row>
    <row r="60" spans="1:15" ht="23.25" x14ac:dyDescent="0.25">
      <c r="A60" s="7" t="s">
        <v>110</v>
      </c>
      <c r="B60" s="8" t="s">
        <v>111</v>
      </c>
      <c r="C60" s="9">
        <v>11704</v>
      </c>
      <c r="D60" s="9">
        <v>40484</v>
      </c>
      <c r="E60" s="9">
        <v>26345</v>
      </c>
      <c r="F60" s="9">
        <v>10267</v>
      </c>
      <c r="G60" s="9">
        <v>22925</v>
      </c>
      <c r="H60" s="9">
        <v>27484</v>
      </c>
      <c r="I60" s="9">
        <v>20893</v>
      </c>
      <c r="J60" s="9">
        <v>61844</v>
      </c>
      <c r="K60" s="9">
        <v>97892</v>
      </c>
      <c r="L60" s="14">
        <f t="shared" si="2"/>
        <v>46207.6</v>
      </c>
      <c r="M60" s="16">
        <f t="shared" si="1"/>
        <v>1.285983268847705E-3</v>
      </c>
      <c r="N60" s="10">
        <v>27070</v>
      </c>
      <c r="O60" t="s">
        <v>546</v>
      </c>
    </row>
    <row r="61" spans="1:15" x14ac:dyDescent="0.25">
      <c r="A61" s="3" t="s">
        <v>132</v>
      </c>
      <c r="B61" s="4" t="s">
        <v>133</v>
      </c>
      <c r="C61" s="5">
        <v>25479</v>
      </c>
      <c r="D61" s="5">
        <v>23447</v>
      </c>
      <c r="E61" s="5">
        <v>24535</v>
      </c>
      <c r="F61" s="5">
        <v>29748</v>
      </c>
      <c r="G61" s="5">
        <v>47356</v>
      </c>
      <c r="H61" s="5">
        <v>47783</v>
      </c>
      <c r="I61" s="5">
        <v>34357</v>
      </c>
      <c r="J61" s="5">
        <v>47098</v>
      </c>
      <c r="K61" s="5">
        <v>47884</v>
      </c>
      <c r="L61" s="14">
        <f t="shared" si="2"/>
        <v>44895.6</v>
      </c>
      <c r="M61" s="16">
        <f t="shared" si="1"/>
        <v>1.2494695774045617E-3</v>
      </c>
      <c r="N61" s="6">
        <v>8148</v>
      </c>
      <c r="O61" t="s">
        <v>546</v>
      </c>
    </row>
    <row r="62" spans="1:15" x14ac:dyDescent="0.25">
      <c r="A62" s="3" t="s">
        <v>128</v>
      </c>
      <c r="B62" s="4" t="s">
        <v>129</v>
      </c>
      <c r="C62" s="5">
        <v>18967</v>
      </c>
      <c r="D62" s="5">
        <v>23996</v>
      </c>
      <c r="E62" s="5">
        <v>27880</v>
      </c>
      <c r="F62" s="5">
        <v>33297</v>
      </c>
      <c r="G62" s="5">
        <v>35451</v>
      </c>
      <c r="H62" s="5">
        <v>40001</v>
      </c>
      <c r="I62" s="5">
        <v>42012</v>
      </c>
      <c r="J62" s="5">
        <v>48437</v>
      </c>
      <c r="K62" s="5">
        <v>54485</v>
      </c>
      <c r="L62" s="14">
        <f t="shared" si="2"/>
        <v>44077.2</v>
      </c>
      <c r="M62" s="16">
        <f t="shared" si="1"/>
        <v>1.226693049144601E-3</v>
      </c>
      <c r="N62" s="6">
        <v>36610</v>
      </c>
      <c r="O62" t="s">
        <v>546</v>
      </c>
    </row>
    <row r="63" spans="1:15" ht="23.25" x14ac:dyDescent="0.25">
      <c r="A63" s="7" t="s">
        <v>134</v>
      </c>
      <c r="B63" s="8" t="s">
        <v>135</v>
      </c>
      <c r="C63" s="9">
        <v>23282</v>
      </c>
      <c r="D63" s="9">
        <v>27411</v>
      </c>
      <c r="E63" s="9">
        <v>32787</v>
      </c>
      <c r="F63" s="9">
        <v>35873</v>
      </c>
      <c r="G63" s="9">
        <v>35787</v>
      </c>
      <c r="H63" s="9">
        <v>37558</v>
      </c>
      <c r="I63" s="9">
        <v>39713</v>
      </c>
      <c r="J63" s="9">
        <v>43399</v>
      </c>
      <c r="K63" s="9">
        <v>46865</v>
      </c>
      <c r="L63" s="14">
        <f t="shared" si="2"/>
        <v>40664.400000000001</v>
      </c>
      <c r="M63" s="16">
        <f t="shared" si="1"/>
        <v>1.1317129225004246E-3</v>
      </c>
      <c r="N63" s="10">
        <v>52915</v>
      </c>
      <c r="O63" t="s">
        <v>546</v>
      </c>
    </row>
    <row r="64" spans="1:15" ht="23.25" x14ac:dyDescent="0.25">
      <c r="A64" s="3" t="s">
        <v>136</v>
      </c>
      <c r="B64" s="4" t="s">
        <v>137</v>
      </c>
      <c r="C64" s="5">
        <v>37646</v>
      </c>
      <c r="D64" s="5">
        <v>48729</v>
      </c>
      <c r="E64" s="5">
        <v>57226</v>
      </c>
      <c r="F64" s="5">
        <v>38526</v>
      </c>
      <c r="G64" s="5">
        <v>34968</v>
      </c>
      <c r="H64" s="5">
        <v>35146</v>
      </c>
      <c r="I64" s="5">
        <v>36484</v>
      </c>
      <c r="J64" s="5">
        <v>39000</v>
      </c>
      <c r="K64" s="5">
        <v>44783</v>
      </c>
      <c r="L64" s="14">
        <f t="shared" si="2"/>
        <v>38076.199999999997</v>
      </c>
      <c r="M64" s="16">
        <f t="shared" si="1"/>
        <v>1.0596818735727235E-3</v>
      </c>
      <c r="N64" s="6">
        <v>40334</v>
      </c>
      <c r="O64" t="s">
        <v>546</v>
      </c>
    </row>
    <row r="65" spans="1:15" ht="23.25" x14ac:dyDescent="0.25">
      <c r="A65" s="7" t="s">
        <v>138</v>
      </c>
      <c r="B65" s="8" t="s">
        <v>139</v>
      </c>
      <c r="C65" s="9">
        <v>32774</v>
      </c>
      <c r="D65" s="9">
        <v>30387</v>
      </c>
      <c r="E65" s="9">
        <v>32675</v>
      </c>
      <c r="F65" s="9">
        <v>29183</v>
      </c>
      <c r="G65" s="9">
        <v>34851</v>
      </c>
      <c r="H65" s="9">
        <v>35694</v>
      </c>
      <c r="I65" s="9">
        <v>34057</v>
      </c>
      <c r="J65" s="9">
        <v>33890</v>
      </c>
      <c r="K65" s="9">
        <v>37622</v>
      </c>
      <c r="L65" s="14">
        <f t="shared" si="2"/>
        <v>35222.800000000003</v>
      </c>
      <c r="M65" s="16">
        <f t="shared" si="1"/>
        <v>9.8027016079538752E-4</v>
      </c>
      <c r="N65" s="10">
        <v>59652</v>
      </c>
      <c r="O65" t="s">
        <v>546</v>
      </c>
    </row>
    <row r="66" spans="1:15" x14ac:dyDescent="0.25">
      <c r="A66" s="7" t="s">
        <v>158</v>
      </c>
      <c r="B66" s="8" t="s">
        <v>159</v>
      </c>
      <c r="C66" s="9">
        <v>3761</v>
      </c>
      <c r="D66" s="9">
        <v>10929</v>
      </c>
      <c r="E66" s="9">
        <v>10036</v>
      </c>
      <c r="F66" s="9">
        <v>9681</v>
      </c>
      <c r="G66" s="9">
        <v>19991</v>
      </c>
      <c r="H66" s="9">
        <v>97019</v>
      </c>
      <c r="I66" s="9">
        <v>19056</v>
      </c>
      <c r="J66" s="9">
        <v>16556</v>
      </c>
      <c r="K66" s="9">
        <v>13173</v>
      </c>
      <c r="L66" s="14">
        <f t="shared" ref="L66:L97" si="3">AVERAGE(G66:K66)</f>
        <v>33159</v>
      </c>
      <c r="M66" s="16">
        <f t="shared" si="1"/>
        <v>9.22833456221943E-4</v>
      </c>
      <c r="N66" s="10">
        <v>10895</v>
      </c>
      <c r="O66" t="s">
        <v>546</v>
      </c>
    </row>
    <row r="67" spans="1:15" ht="34.5" x14ac:dyDescent="0.25">
      <c r="A67" s="3" t="s">
        <v>140</v>
      </c>
      <c r="B67" s="4" t="s">
        <v>141</v>
      </c>
      <c r="C67" s="5">
        <v>20660</v>
      </c>
      <c r="D67" s="5">
        <v>27672</v>
      </c>
      <c r="E67" s="5">
        <v>31156</v>
      </c>
      <c r="F67" s="5">
        <v>34028</v>
      </c>
      <c r="G67" s="5">
        <v>31927</v>
      </c>
      <c r="H67" s="5">
        <v>34963</v>
      </c>
      <c r="I67" s="5">
        <v>31418</v>
      </c>
      <c r="J67" s="5">
        <v>30072</v>
      </c>
      <c r="K67" s="5">
        <v>34708</v>
      </c>
      <c r="L67" s="14">
        <f t="shared" si="3"/>
        <v>32617.599999999999</v>
      </c>
      <c r="M67" s="16">
        <f t="shared" ref="M67:M98" si="4">L67/$L$2</f>
        <v>9.077659923901458E-4</v>
      </c>
      <c r="N67" s="6">
        <v>22243</v>
      </c>
      <c r="O67" t="s">
        <v>546</v>
      </c>
    </row>
    <row r="68" spans="1:15" ht="23.25" x14ac:dyDescent="0.25">
      <c r="A68" s="7" t="s">
        <v>142</v>
      </c>
      <c r="B68" s="8" t="s">
        <v>143</v>
      </c>
      <c r="C68" s="9">
        <v>23921</v>
      </c>
      <c r="D68" s="9">
        <v>21538</v>
      </c>
      <c r="E68" s="9">
        <v>24342</v>
      </c>
      <c r="F68" s="9">
        <v>26461</v>
      </c>
      <c r="G68" s="9">
        <v>31024</v>
      </c>
      <c r="H68" s="9">
        <v>32226</v>
      </c>
      <c r="I68" s="9">
        <v>29383</v>
      </c>
      <c r="J68" s="9">
        <v>25675</v>
      </c>
      <c r="K68" s="9">
        <v>31232</v>
      </c>
      <c r="L68" s="14">
        <f t="shared" si="3"/>
        <v>29908</v>
      </c>
      <c r="M68" s="16">
        <f t="shared" si="4"/>
        <v>8.3235631378165411E-4</v>
      </c>
      <c r="N68" s="10">
        <v>71419</v>
      </c>
      <c r="O68" t="s">
        <v>546</v>
      </c>
    </row>
    <row r="69" spans="1:15" x14ac:dyDescent="0.25">
      <c r="A69" s="3" t="s">
        <v>144</v>
      </c>
      <c r="B69" s="4" t="s">
        <v>145</v>
      </c>
      <c r="C69" s="5">
        <v>18297</v>
      </c>
      <c r="D69" s="5">
        <v>20396</v>
      </c>
      <c r="E69" s="5">
        <v>21257</v>
      </c>
      <c r="F69" s="5">
        <v>20893</v>
      </c>
      <c r="G69" s="5">
        <v>23572</v>
      </c>
      <c r="H69" s="5">
        <v>21690</v>
      </c>
      <c r="I69" s="5">
        <v>19539</v>
      </c>
      <c r="J69" s="5">
        <v>21553</v>
      </c>
      <c r="K69" s="5">
        <v>27678</v>
      </c>
      <c r="L69" s="14">
        <f t="shared" si="3"/>
        <v>22806.400000000001</v>
      </c>
      <c r="M69" s="16">
        <f t="shared" si="4"/>
        <v>6.3471482662264E-4</v>
      </c>
      <c r="N69" s="6">
        <v>18562</v>
      </c>
      <c r="O69" t="s">
        <v>546</v>
      </c>
    </row>
    <row r="70" spans="1:15" ht="23.25" x14ac:dyDescent="0.25">
      <c r="A70" s="7" t="s">
        <v>146</v>
      </c>
      <c r="B70" s="8" t="s">
        <v>147</v>
      </c>
      <c r="C70" s="9">
        <v>11336</v>
      </c>
      <c r="D70" s="9">
        <v>13744</v>
      </c>
      <c r="E70" s="9">
        <v>17844</v>
      </c>
      <c r="F70" s="9">
        <v>16561</v>
      </c>
      <c r="G70" s="9">
        <v>18979</v>
      </c>
      <c r="H70" s="9">
        <v>21305</v>
      </c>
      <c r="I70" s="9">
        <v>20838</v>
      </c>
      <c r="J70" s="9">
        <v>21192</v>
      </c>
      <c r="K70" s="9">
        <v>26165</v>
      </c>
      <c r="L70" s="14">
        <f t="shared" si="3"/>
        <v>21695.8</v>
      </c>
      <c r="M70" s="16">
        <f t="shared" si="4"/>
        <v>6.0380620946047915E-4</v>
      </c>
      <c r="N70" s="10">
        <v>47859</v>
      </c>
      <c r="O70" t="s">
        <v>546</v>
      </c>
    </row>
    <row r="71" spans="1:15" ht="23.25" x14ac:dyDescent="0.25">
      <c r="A71" s="3" t="s">
        <v>152</v>
      </c>
      <c r="B71" s="4" t="s">
        <v>153</v>
      </c>
      <c r="C71" s="5">
        <v>12606</v>
      </c>
      <c r="D71" s="5">
        <v>24750</v>
      </c>
      <c r="E71" s="5">
        <v>28754</v>
      </c>
      <c r="F71" s="5">
        <v>22637</v>
      </c>
      <c r="G71" s="5">
        <v>18663</v>
      </c>
      <c r="H71" s="5">
        <v>25548</v>
      </c>
      <c r="I71" s="5">
        <v>15503</v>
      </c>
      <c r="J71" s="5">
        <v>15466</v>
      </c>
      <c r="K71" s="5">
        <v>17621</v>
      </c>
      <c r="L71" s="14">
        <f t="shared" si="3"/>
        <v>18560.2</v>
      </c>
      <c r="M71" s="16">
        <f t="shared" si="4"/>
        <v>5.1654071335596686E-4</v>
      </c>
      <c r="N71" s="6">
        <v>27981</v>
      </c>
      <c r="O71" t="s">
        <v>546</v>
      </c>
    </row>
    <row r="72" spans="1:15" x14ac:dyDescent="0.25">
      <c r="A72" s="3" t="s">
        <v>156</v>
      </c>
      <c r="B72" s="4" t="s">
        <v>157</v>
      </c>
      <c r="C72" s="5">
        <v>10223</v>
      </c>
      <c r="D72" s="5">
        <v>9330</v>
      </c>
      <c r="E72" s="5">
        <v>9567</v>
      </c>
      <c r="F72" s="5">
        <v>11562</v>
      </c>
      <c r="G72" s="5">
        <v>18492</v>
      </c>
      <c r="H72" s="5">
        <v>19884</v>
      </c>
      <c r="I72" s="5">
        <v>15100</v>
      </c>
      <c r="J72" s="5">
        <v>20205</v>
      </c>
      <c r="K72" s="5">
        <v>16474</v>
      </c>
      <c r="L72" s="14">
        <f t="shared" si="3"/>
        <v>18031</v>
      </c>
      <c r="M72" s="16">
        <f t="shared" si="4"/>
        <v>5.0181278232569904E-4</v>
      </c>
      <c r="N72" s="6">
        <v>24264</v>
      </c>
      <c r="O72" t="s">
        <v>546</v>
      </c>
    </row>
    <row r="73" spans="1:15" x14ac:dyDescent="0.25">
      <c r="A73" s="3" t="s">
        <v>148</v>
      </c>
      <c r="B73" s="4" t="s">
        <v>149</v>
      </c>
      <c r="C73" s="5">
        <v>29078</v>
      </c>
      <c r="D73" s="5">
        <v>14700</v>
      </c>
      <c r="E73" s="5">
        <v>7712</v>
      </c>
      <c r="F73" s="5">
        <v>12988</v>
      </c>
      <c r="G73" s="5">
        <v>10835</v>
      </c>
      <c r="H73" s="5">
        <v>20548</v>
      </c>
      <c r="I73" s="5">
        <v>17768</v>
      </c>
      <c r="J73" s="5">
        <v>19024</v>
      </c>
      <c r="K73" s="5">
        <v>19715</v>
      </c>
      <c r="L73" s="14">
        <f t="shared" si="3"/>
        <v>17578</v>
      </c>
      <c r="M73" s="16">
        <f t="shared" si="4"/>
        <v>4.8920553977711367E-4</v>
      </c>
      <c r="N73" s="6">
        <v>6565</v>
      </c>
      <c r="O73" t="s">
        <v>546</v>
      </c>
    </row>
    <row r="74" spans="1:15" x14ac:dyDescent="0.25">
      <c r="A74" s="7" t="s">
        <v>150</v>
      </c>
      <c r="B74" s="8" t="s">
        <v>151</v>
      </c>
      <c r="C74" s="9">
        <v>9593</v>
      </c>
      <c r="D74" s="9">
        <v>9757</v>
      </c>
      <c r="E74" s="9">
        <v>12749</v>
      </c>
      <c r="F74" s="9">
        <v>11515</v>
      </c>
      <c r="G74" s="9">
        <v>11964</v>
      </c>
      <c r="H74" s="9">
        <v>16441</v>
      </c>
      <c r="I74" s="9">
        <v>11939</v>
      </c>
      <c r="J74" s="9">
        <v>14486</v>
      </c>
      <c r="K74" s="9">
        <v>18253</v>
      </c>
      <c r="L74" s="14">
        <f t="shared" si="3"/>
        <v>14616.6</v>
      </c>
      <c r="M74" s="16">
        <f t="shared" si="4"/>
        <v>4.0678812678951871E-4</v>
      </c>
      <c r="N74" s="10">
        <v>15511</v>
      </c>
      <c r="O74" t="s">
        <v>546</v>
      </c>
    </row>
    <row r="75" spans="1:15" x14ac:dyDescent="0.25">
      <c r="A75" s="3" t="s">
        <v>160</v>
      </c>
      <c r="B75" s="4" t="s">
        <v>161</v>
      </c>
      <c r="C75" s="5">
        <v>25856</v>
      </c>
      <c r="D75" s="5">
        <v>22750</v>
      </c>
      <c r="E75" s="5">
        <v>23541</v>
      </c>
      <c r="F75" s="5">
        <v>21872</v>
      </c>
      <c r="G75" s="5">
        <v>20358</v>
      </c>
      <c r="H75" s="5">
        <v>14564</v>
      </c>
      <c r="I75" s="5">
        <v>12854</v>
      </c>
      <c r="J75" s="5">
        <v>11504</v>
      </c>
      <c r="K75" s="5">
        <v>12748</v>
      </c>
      <c r="L75" s="14">
        <f t="shared" si="3"/>
        <v>14405.6</v>
      </c>
      <c r="M75" s="16">
        <f t="shared" si="4"/>
        <v>4.0091587915651322E-4</v>
      </c>
      <c r="N75" s="6">
        <v>13513</v>
      </c>
      <c r="O75" t="s">
        <v>546</v>
      </c>
    </row>
    <row r="76" spans="1:15" x14ac:dyDescent="0.25">
      <c r="A76" s="7" t="s">
        <v>154</v>
      </c>
      <c r="B76" s="8" t="s">
        <v>155</v>
      </c>
      <c r="C76" s="9">
        <v>11210</v>
      </c>
      <c r="D76" s="9">
        <v>11349</v>
      </c>
      <c r="E76" s="9">
        <v>12128</v>
      </c>
      <c r="F76" s="9">
        <v>14780</v>
      </c>
      <c r="G76" s="9">
        <v>15434</v>
      </c>
      <c r="H76" s="9">
        <v>12233</v>
      </c>
      <c r="I76" s="9">
        <v>13914</v>
      </c>
      <c r="J76" s="9">
        <v>13257</v>
      </c>
      <c r="K76" s="9">
        <v>16816</v>
      </c>
      <c r="L76" s="14">
        <f t="shared" si="3"/>
        <v>14330.8</v>
      </c>
      <c r="M76" s="16">
        <f t="shared" si="4"/>
        <v>3.9883415345533398E-4</v>
      </c>
      <c r="N76" s="10">
        <v>18138</v>
      </c>
      <c r="O76" t="s">
        <v>546</v>
      </c>
    </row>
    <row r="77" spans="1:15" ht="23.25" x14ac:dyDescent="0.25">
      <c r="A77" s="7" t="s">
        <v>166</v>
      </c>
      <c r="B77" s="8" t="s">
        <v>167</v>
      </c>
      <c r="C77" s="9">
        <v>8470</v>
      </c>
      <c r="D77" s="9">
        <v>11354</v>
      </c>
      <c r="E77" s="9">
        <v>16570</v>
      </c>
      <c r="F77" s="9">
        <v>16634</v>
      </c>
      <c r="G77" s="9">
        <v>13523</v>
      </c>
      <c r="H77" s="9">
        <v>13787</v>
      </c>
      <c r="I77" s="9">
        <v>9759</v>
      </c>
      <c r="J77" s="9">
        <v>10302</v>
      </c>
      <c r="K77" s="9">
        <v>10982</v>
      </c>
      <c r="L77" s="14">
        <f t="shared" si="3"/>
        <v>11670.6</v>
      </c>
      <c r="M77" s="16">
        <f t="shared" si="4"/>
        <v>3.2479930438746068E-4</v>
      </c>
      <c r="N77" s="10">
        <v>816</v>
      </c>
      <c r="O77" t="s">
        <v>546</v>
      </c>
    </row>
    <row r="78" spans="1:15" ht="23.25" x14ac:dyDescent="0.25">
      <c r="A78" s="7" t="s">
        <v>162</v>
      </c>
      <c r="B78" s="8" t="s">
        <v>163</v>
      </c>
      <c r="C78" s="9">
        <v>4717</v>
      </c>
      <c r="D78" s="9">
        <v>4719</v>
      </c>
      <c r="E78" s="9">
        <v>7935</v>
      </c>
      <c r="F78" s="9">
        <v>10187</v>
      </c>
      <c r="G78" s="9">
        <v>14443</v>
      </c>
      <c r="H78" s="9">
        <v>11110</v>
      </c>
      <c r="I78" s="9">
        <v>7408</v>
      </c>
      <c r="J78" s="9">
        <v>7278</v>
      </c>
      <c r="K78" s="9">
        <v>11448</v>
      </c>
      <c r="L78" s="14">
        <f t="shared" si="3"/>
        <v>10337.4</v>
      </c>
      <c r="M78" s="16">
        <f t="shared" si="4"/>
        <v>2.8769560512526655E-4</v>
      </c>
      <c r="N78" s="10">
        <v>46337</v>
      </c>
      <c r="O78" t="s">
        <v>546</v>
      </c>
    </row>
    <row r="79" spans="1:15" ht="23.25" x14ac:dyDescent="0.25">
      <c r="A79" s="3" t="s">
        <v>168</v>
      </c>
      <c r="B79" s="4" t="s">
        <v>169</v>
      </c>
      <c r="C79" s="5">
        <v>13089</v>
      </c>
      <c r="D79" s="5">
        <v>14538</v>
      </c>
      <c r="E79" s="5">
        <v>12822</v>
      </c>
      <c r="F79" s="5">
        <v>10249</v>
      </c>
      <c r="G79" s="5">
        <v>12976</v>
      </c>
      <c r="H79" s="5">
        <v>9634</v>
      </c>
      <c r="I79" s="5">
        <v>7764</v>
      </c>
      <c r="J79" s="5">
        <v>8429</v>
      </c>
      <c r="K79" s="5">
        <v>9120</v>
      </c>
      <c r="L79" s="14">
        <f t="shared" si="3"/>
        <v>9584.6</v>
      </c>
      <c r="M79" s="16">
        <f t="shared" si="4"/>
        <v>2.6674476143746296E-4</v>
      </c>
      <c r="N79" s="6">
        <v>8354</v>
      </c>
      <c r="O79" t="s">
        <v>546</v>
      </c>
    </row>
    <row r="80" spans="1:15" ht="23.25" x14ac:dyDescent="0.25">
      <c r="A80" s="3" t="s">
        <v>164</v>
      </c>
      <c r="B80" s="4" t="s">
        <v>165</v>
      </c>
      <c r="C80" s="5">
        <v>4719</v>
      </c>
      <c r="D80" s="5">
        <v>5615</v>
      </c>
      <c r="E80" s="5">
        <v>6590</v>
      </c>
      <c r="F80" s="5">
        <v>6188</v>
      </c>
      <c r="G80" s="5">
        <v>8498</v>
      </c>
      <c r="H80" s="5">
        <v>8709</v>
      </c>
      <c r="I80" s="5">
        <v>6457</v>
      </c>
      <c r="J80" s="5">
        <v>8621</v>
      </c>
      <c r="K80" s="5">
        <v>11431</v>
      </c>
      <c r="L80" s="14">
        <f t="shared" si="3"/>
        <v>8743.2000000000007</v>
      </c>
      <c r="M80" s="16">
        <f t="shared" si="4"/>
        <v>2.4332813035494714E-4</v>
      </c>
      <c r="N80" s="6">
        <v>36126</v>
      </c>
      <c r="O80" t="s">
        <v>546</v>
      </c>
    </row>
    <row r="81" spans="1:15" ht="23.25" x14ac:dyDescent="0.25">
      <c r="A81" s="7" t="s">
        <v>170</v>
      </c>
      <c r="B81" s="8" t="s">
        <v>171</v>
      </c>
      <c r="C81" s="9">
        <v>5746</v>
      </c>
      <c r="D81" s="9">
        <v>8156</v>
      </c>
      <c r="E81" s="9">
        <v>7522</v>
      </c>
      <c r="F81" s="9">
        <v>6902</v>
      </c>
      <c r="G81" s="9">
        <v>5602</v>
      </c>
      <c r="H81" s="9">
        <v>5432</v>
      </c>
      <c r="I81" s="9">
        <v>5597</v>
      </c>
      <c r="J81" s="9">
        <v>6940</v>
      </c>
      <c r="K81" s="9">
        <v>7867</v>
      </c>
      <c r="L81" s="14">
        <f t="shared" si="3"/>
        <v>6287.6</v>
      </c>
      <c r="M81" s="16">
        <f t="shared" si="4"/>
        <v>1.7498741335206396E-4</v>
      </c>
      <c r="N81" s="10">
        <v>7876</v>
      </c>
      <c r="O81" t="s">
        <v>546</v>
      </c>
    </row>
    <row r="82" spans="1:15" ht="23.25" x14ac:dyDescent="0.25">
      <c r="A82" s="3" t="s">
        <v>172</v>
      </c>
      <c r="B82" s="4" t="s">
        <v>173</v>
      </c>
      <c r="C82" s="5">
        <v>4656</v>
      </c>
      <c r="D82" s="5">
        <v>4053</v>
      </c>
      <c r="E82" s="5">
        <v>6000</v>
      </c>
      <c r="F82" s="5">
        <v>5159</v>
      </c>
      <c r="G82" s="5">
        <v>6101</v>
      </c>
      <c r="H82" s="5">
        <v>5686</v>
      </c>
      <c r="I82" s="5">
        <v>6641</v>
      </c>
      <c r="J82" s="5">
        <v>5243</v>
      </c>
      <c r="K82" s="5">
        <v>7016</v>
      </c>
      <c r="L82" s="14">
        <f t="shared" si="3"/>
        <v>6137.4</v>
      </c>
      <c r="M82" s="16">
        <f t="shared" si="4"/>
        <v>1.7080726361520408E-4</v>
      </c>
      <c r="N82" s="6">
        <v>22770</v>
      </c>
      <c r="O82" t="s">
        <v>546</v>
      </c>
    </row>
    <row r="83" spans="1:15" x14ac:dyDescent="0.25">
      <c r="A83" s="7" t="s">
        <v>174</v>
      </c>
      <c r="B83" s="8" t="s">
        <v>175</v>
      </c>
      <c r="C83" s="9">
        <v>10832</v>
      </c>
      <c r="D83" s="9">
        <v>5827</v>
      </c>
      <c r="E83" s="9">
        <v>5710</v>
      </c>
      <c r="F83" s="9">
        <v>5788</v>
      </c>
      <c r="G83" s="9">
        <v>5298</v>
      </c>
      <c r="H83" s="9">
        <v>5362</v>
      </c>
      <c r="I83" s="9">
        <v>5460</v>
      </c>
      <c r="J83" s="9">
        <v>5181</v>
      </c>
      <c r="K83" s="9">
        <v>6266</v>
      </c>
      <c r="L83" s="14">
        <f t="shared" si="3"/>
        <v>5513.4</v>
      </c>
      <c r="M83" s="16">
        <f t="shared" si="4"/>
        <v>1.534409957337091E-4</v>
      </c>
      <c r="N83" s="10">
        <v>13270</v>
      </c>
      <c r="O83" t="s">
        <v>546</v>
      </c>
    </row>
    <row r="84" spans="1:15" ht="23.25" x14ac:dyDescent="0.25">
      <c r="A84" s="7" t="s">
        <v>178</v>
      </c>
      <c r="B84" s="8" t="s">
        <v>179</v>
      </c>
      <c r="C84" s="9">
        <v>2704</v>
      </c>
      <c r="D84" s="9">
        <v>2219</v>
      </c>
      <c r="E84" s="9">
        <v>2781</v>
      </c>
      <c r="F84" s="9">
        <v>1985</v>
      </c>
      <c r="G84" s="9">
        <v>3607</v>
      </c>
      <c r="H84" s="9">
        <v>3173</v>
      </c>
      <c r="I84" s="9">
        <v>3270</v>
      </c>
      <c r="J84" s="9">
        <v>4906</v>
      </c>
      <c r="K84" s="9">
        <v>4868</v>
      </c>
      <c r="L84" s="14">
        <f t="shared" si="3"/>
        <v>3964.8</v>
      </c>
      <c r="M84" s="16">
        <f t="shared" si="4"/>
        <v>1.1034259438549894E-4</v>
      </c>
      <c r="N84" s="10">
        <v>3380</v>
      </c>
      <c r="O84" t="s">
        <v>546</v>
      </c>
    </row>
    <row r="85" spans="1:15" x14ac:dyDescent="0.25">
      <c r="A85" s="3" t="s">
        <v>180</v>
      </c>
      <c r="B85" s="4" t="s">
        <v>181</v>
      </c>
      <c r="C85" s="5">
        <v>2924</v>
      </c>
      <c r="D85" s="5">
        <v>3829</v>
      </c>
      <c r="E85" s="5">
        <v>3147</v>
      </c>
      <c r="F85" s="5">
        <v>3897</v>
      </c>
      <c r="G85" s="5">
        <v>6293</v>
      </c>
      <c r="H85" s="5">
        <v>3187</v>
      </c>
      <c r="I85" s="5">
        <v>2187</v>
      </c>
      <c r="J85" s="5">
        <v>2253</v>
      </c>
      <c r="K85" s="5">
        <v>3040</v>
      </c>
      <c r="L85" s="14">
        <f t="shared" si="3"/>
        <v>3392</v>
      </c>
      <c r="M85" s="16">
        <f t="shared" si="4"/>
        <v>9.4401251048126616E-5</v>
      </c>
      <c r="N85" s="6">
        <v>1599</v>
      </c>
      <c r="O85" t="s">
        <v>547</v>
      </c>
    </row>
    <row r="86" spans="1:15" ht="23.25" x14ac:dyDescent="0.25">
      <c r="A86" s="7" t="s">
        <v>182</v>
      </c>
      <c r="B86" s="8" t="s">
        <v>183</v>
      </c>
      <c r="C86" s="9">
        <v>9725</v>
      </c>
      <c r="D86" s="9">
        <v>6861</v>
      </c>
      <c r="E86" s="9">
        <v>7350</v>
      </c>
      <c r="F86" s="9">
        <v>2945</v>
      </c>
      <c r="G86" s="9">
        <v>3123</v>
      </c>
      <c r="H86" s="9">
        <v>4350</v>
      </c>
      <c r="I86" s="9">
        <v>3725</v>
      </c>
      <c r="J86" s="9">
        <v>2624</v>
      </c>
      <c r="K86" s="9">
        <v>3027</v>
      </c>
      <c r="L86" s="14">
        <f t="shared" si="3"/>
        <v>3369.8</v>
      </c>
      <c r="M86" s="16">
        <f t="shared" si="4"/>
        <v>9.3783412671573433E-5</v>
      </c>
      <c r="N86" s="10">
        <v>3435</v>
      </c>
      <c r="O86" t="s">
        <v>546</v>
      </c>
    </row>
    <row r="87" spans="1:15" ht="23.25" x14ac:dyDescent="0.25">
      <c r="A87" s="3" t="s">
        <v>176</v>
      </c>
      <c r="B87" s="4" t="s">
        <v>177</v>
      </c>
      <c r="C87" s="5">
        <v>2909</v>
      </c>
      <c r="D87" s="5">
        <v>1908</v>
      </c>
      <c r="E87" s="5">
        <v>2250</v>
      </c>
      <c r="F87" s="5">
        <v>2501</v>
      </c>
      <c r="G87" s="5">
        <v>2037</v>
      </c>
      <c r="H87" s="5">
        <v>2545</v>
      </c>
      <c r="I87" s="5">
        <v>3243</v>
      </c>
      <c r="J87" s="5">
        <v>2424</v>
      </c>
      <c r="K87" s="5">
        <v>6252</v>
      </c>
      <c r="L87" s="14">
        <f t="shared" si="3"/>
        <v>3300.2</v>
      </c>
      <c r="M87" s="16">
        <f t="shared" si="4"/>
        <v>9.1846405869406674E-5</v>
      </c>
      <c r="N87" s="6">
        <v>12274</v>
      </c>
      <c r="O87" t="s">
        <v>546</v>
      </c>
    </row>
    <row r="88" spans="1:15" ht="23.25" x14ac:dyDescent="0.25">
      <c r="A88" s="3" t="s">
        <v>184</v>
      </c>
      <c r="B88" s="4" t="s">
        <v>185</v>
      </c>
      <c r="C88" s="5">
        <v>6576</v>
      </c>
      <c r="D88" s="5">
        <v>5585</v>
      </c>
      <c r="E88" s="5">
        <v>8385</v>
      </c>
      <c r="F88" s="5">
        <v>3712</v>
      </c>
      <c r="G88" s="5">
        <v>2190</v>
      </c>
      <c r="H88" s="5">
        <v>6264</v>
      </c>
      <c r="I88" s="5">
        <v>1681</v>
      </c>
      <c r="J88" s="5">
        <v>1516</v>
      </c>
      <c r="K88" s="5">
        <v>1966</v>
      </c>
      <c r="L88" s="14">
        <f t="shared" si="3"/>
        <v>2723.4</v>
      </c>
      <c r="M88" s="16">
        <f t="shared" si="4"/>
        <v>7.5793740302024771E-5</v>
      </c>
      <c r="N88" s="6">
        <v>13756</v>
      </c>
      <c r="O88" t="s">
        <v>546</v>
      </c>
    </row>
    <row r="89" spans="1:15" x14ac:dyDescent="0.25">
      <c r="A89" s="3" t="s">
        <v>188</v>
      </c>
      <c r="B89" s="4" t="s">
        <v>189</v>
      </c>
      <c r="C89" s="5">
        <v>1697</v>
      </c>
      <c r="D89" s="5">
        <v>1215</v>
      </c>
      <c r="E89" s="5">
        <v>1266</v>
      </c>
      <c r="F89" s="5">
        <v>2694</v>
      </c>
      <c r="G89" s="5">
        <v>1296</v>
      </c>
      <c r="H89" s="5">
        <v>1629</v>
      </c>
      <c r="I89" s="5">
        <v>1167</v>
      </c>
      <c r="J89" s="5">
        <v>1596</v>
      </c>
      <c r="K89" s="5">
        <v>1326</v>
      </c>
      <c r="L89" s="14">
        <f t="shared" si="3"/>
        <v>1402.8</v>
      </c>
      <c r="M89" s="16">
        <f t="shared" si="4"/>
        <v>3.9040706064360853E-5</v>
      </c>
      <c r="N89" s="6">
        <v>2504</v>
      </c>
      <c r="O89" t="s">
        <v>546</v>
      </c>
    </row>
    <row r="90" spans="1:15" x14ac:dyDescent="0.25">
      <c r="A90" s="7" t="s">
        <v>190</v>
      </c>
      <c r="B90" s="8" t="s">
        <v>191</v>
      </c>
      <c r="C90" s="9">
        <v>479</v>
      </c>
      <c r="D90" s="9">
        <v>1680</v>
      </c>
      <c r="E90" s="9">
        <v>842</v>
      </c>
      <c r="F90" s="9">
        <v>1363</v>
      </c>
      <c r="G90" s="9">
        <v>846</v>
      </c>
      <c r="H90" s="9">
        <v>1032</v>
      </c>
      <c r="I90" s="9">
        <v>1625</v>
      </c>
      <c r="J90" s="9">
        <v>1247</v>
      </c>
      <c r="K90" s="9">
        <v>1265</v>
      </c>
      <c r="L90" s="14">
        <f t="shared" si="3"/>
        <v>1203</v>
      </c>
      <c r="M90" s="16">
        <f t="shared" si="4"/>
        <v>3.348016067538217E-5</v>
      </c>
      <c r="N90" s="10">
        <v>1826</v>
      </c>
      <c r="O90" t="s">
        <v>546</v>
      </c>
    </row>
    <row r="91" spans="1:15" ht="23.25" x14ac:dyDescent="0.25">
      <c r="A91" s="7" t="s">
        <v>186</v>
      </c>
      <c r="B91" s="8" t="s">
        <v>187</v>
      </c>
      <c r="C91" s="9">
        <v>434</v>
      </c>
      <c r="D91" s="9">
        <v>571</v>
      </c>
      <c r="E91" s="9">
        <v>703</v>
      </c>
      <c r="F91" s="9">
        <v>507</v>
      </c>
      <c r="G91" s="9">
        <v>480</v>
      </c>
      <c r="H91" s="9">
        <v>718</v>
      </c>
      <c r="I91" s="9">
        <v>1173</v>
      </c>
      <c r="J91" s="9">
        <v>1585</v>
      </c>
      <c r="K91" s="9">
        <v>1823</v>
      </c>
      <c r="L91" s="14">
        <f t="shared" si="3"/>
        <v>1155.8</v>
      </c>
      <c r="M91" s="16">
        <f t="shared" si="4"/>
        <v>3.2166558361269089E-5</v>
      </c>
      <c r="N91" s="10">
        <v>336</v>
      </c>
      <c r="O91" t="s">
        <v>546</v>
      </c>
    </row>
    <row r="92" spans="1:15" x14ac:dyDescent="0.25">
      <c r="A92" s="3" t="s">
        <v>204</v>
      </c>
      <c r="B92" s="4" t="s">
        <v>205</v>
      </c>
      <c r="C92" s="5">
        <v>1061</v>
      </c>
      <c r="D92" s="5">
        <v>828</v>
      </c>
      <c r="E92" s="5">
        <v>648</v>
      </c>
      <c r="F92" s="5">
        <v>790</v>
      </c>
      <c r="G92" s="5">
        <v>1652</v>
      </c>
      <c r="H92" s="5">
        <v>1692</v>
      </c>
      <c r="I92" s="5">
        <v>358</v>
      </c>
      <c r="J92" s="5">
        <v>165</v>
      </c>
      <c r="K92" s="5">
        <v>77</v>
      </c>
      <c r="L92" s="14">
        <f t="shared" si="3"/>
        <v>788.8</v>
      </c>
      <c r="M92" s="16">
        <f t="shared" si="4"/>
        <v>2.1952743757889819E-5</v>
      </c>
      <c r="N92" s="6">
        <v>108</v>
      </c>
      <c r="O92" t="s">
        <v>546</v>
      </c>
    </row>
    <row r="93" spans="1:15" x14ac:dyDescent="0.25">
      <c r="A93" s="7" t="s">
        <v>194</v>
      </c>
      <c r="B93" s="8" t="s">
        <v>195</v>
      </c>
      <c r="C93" s="9">
        <v>356</v>
      </c>
      <c r="D93" s="9">
        <v>1141</v>
      </c>
      <c r="E93" s="9">
        <v>1271</v>
      </c>
      <c r="F93" s="9">
        <v>1051</v>
      </c>
      <c r="G93" s="9">
        <v>791</v>
      </c>
      <c r="H93" s="9">
        <v>754</v>
      </c>
      <c r="I93" s="9">
        <v>981</v>
      </c>
      <c r="J93" s="9">
        <v>444</v>
      </c>
      <c r="K93" s="9">
        <v>751</v>
      </c>
      <c r="L93" s="14">
        <f t="shared" si="3"/>
        <v>744.2</v>
      </c>
      <c r="M93" s="16">
        <f t="shared" si="4"/>
        <v>2.0711500893282969E-5</v>
      </c>
      <c r="N93" s="10">
        <v>706</v>
      </c>
      <c r="O93" t="s">
        <v>546</v>
      </c>
    </row>
    <row r="94" spans="1:15" ht="23.25" x14ac:dyDescent="0.25">
      <c r="A94" s="3" t="s">
        <v>192</v>
      </c>
      <c r="B94" s="4" t="s">
        <v>193</v>
      </c>
      <c r="C94" s="5">
        <v>650</v>
      </c>
      <c r="D94" s="5">
        <v>870</v>
      </c>
      <c r="E94" s="5">
        <v>689</v>
      </c>
      <c r="F94" s="5">
        <v>571</v>
      </c>
      <c r="G94" s="5">
        <v>572</v>
      </c>
      <c r="H94" s="5">
        <v>689</v>
      </c>
      <c r="I94" s="5">
        <v>447</v>
      </c>
      <c r="J94" s="5">
        <v>456</v>
      </c>
      <c r="K94" s="5">
        <v>1151</v>
      </c>
      <c r="L94" s="14">
        <f t="shared" si="3"/>
        <v>663</v>
      </c>
      <c r="M94" s="16">
        <f t="shared" si="4"/>
        <v>1.8451659624088427E-5</v>
      </c>
      <c r="N94" s="6">
        <v>3282</v>
      </c>
      <c r="O94" t="s">
        <v>546</v>
      </c>
    </row>
    <row r="95" spans="1:15" x14ac:dyDescent="0.25">
      <c r="A95" s="3" t="s">
        <v>196</v>
      </c>
      <c r="B95" s="4" t="s">
        <v>197</v>
      </c>
      <c r="C95" s="5">
        <v>636</v>
      </c>
      <c r="D95" s="5">
        <v>857</v>
      </c>
      <c r="E95" s="5">
        <v>456</v>
      </c>
      <c r="F95" s="5">
        <v>1400</v>
      </c>
      <c r="G95" s="5">
        <v>890</v>
      </c>
      <c r="H95" s="5">
        <v>1030</v>
      </c>
      <c r="I95" s="5">
        <v>375</v>
      </c>
      <c r="J95" s="5">
        <v>313</v>
      </c>
      <c r="K95" s="5">
        <v>388</v>
      </c>
      <c r="L95" s="14">
        <f t="shared" si="3"/>
        <v>599.20000000000005</v>
      </c>
      <c r="M95" s="16">
        <f t="shared" si="4"/>
        <v>1.6676070055435575E-5</v>
      </c>
      <c r="N95" s="6">
        <v>757</v>
      </c>
      <c r="O95" t="s">
        <v>546</v>
      </c>
    </row>
    <row r="96" spans="1:15" ht="23.25" x14ac:dyDescent="0.25">
      <c r="A96" s="7" t="s">
        <v>198</v>
      </c>
      <c r="B96" s="8" t="s">
        <v>199</v>
      </c>
      <c r="C96" s="9">
        <v>2805</v>
      </c>
      <c r="D96" s="9">
        <v>705</v>
      </c>
      <c r="E96" s="9">
        <v>1136</v>
      </c>
      <c r="F96" s="9">
        <v>513</v>
      </c>
      <c r="G96" s="9">
        <v>551</v>
      </c>
      <c r="H96" s="9">
        <v>128</v>
      </c>
      <c r="I96" s="9">
        <v>258</v>
      </c>
      <c r="J96" s="9">
        <v>219</v>
      </c>
      <c r="K96" s="9">
        <v>261</v>
      </c>
      <c r="L96" s="14">
        <f t="shared" si="3"/>
        <v>283.39999999999998</v>
      </c>
      <c r="M96" s="16">
        <f t="shared" si="4"/>
        <v>7.887179996178975E-6</v>
      </c>
      <c r="N96" s="10">
        <v>319</v>
      </c>
      <c r="O96" t="s">
        <v>546</v>
      </c>
    </row>
    <row r="97" spans="1:15" x14ac:dyDescent="0.25">
      <c r="A97" s="3" t="s">
        <v>200</v>
      </c>
      <c r="B97" s="4" t="s">
        <v>201</v>
      </c>
      <c r="C97" s="5">
        <v>351</v>
      </c>
      <c r="D97" s="5">
        <v>679</v>
      </c>
      <c r="E97" s="5">
        <v>329</v>
      </c>
      <c r="F97" s="5">
        <v>740</v>
      </c>
      <c r="G97" s="5">
        <v>222</v>
      </c>
      <c r="H97" s="5">
        <v>369</v>
      </c>
      <c r="I97" s="5">
        <v>215</v>
      </c>
      <c r="J97" s="5">
        <v>169</v>
      </c>
      <c r="K97" s="5">
        <v>238</v>
      </c>
      <c r="L97" s="14">
        <f t="shared" si="3"/>
        <v>242.6</v>
      </c>
      <c r="M97" s="16">
        <f t="shared" si="4"/>
        <v>6.7516932500812253E-6</v>
      </c>
      <c r="N97" s="6">
        <v>6603</v>
      </c>
      <c r="O97" t="s">
        <v>546</v>
      </c>
    </row>
    <row r="98" spans="1:15" x14ac:dyDescent="0.25">
      <c r="A98" s="7" t="s">
        <v>202</v>
      </c>
      <c r="B98" s="8" t="s">
        <v>203</v>
      </c>
      <c r="C98" s="9">
        <v>152</v>
      </c>
      <c r="D98" s="9">
        <v>265</v>
      </c>
      <c r="E98" s="9">
        <v>249</v>
      </c>
      <c r="F98" s="9">
        <v>238</v>
      </c>
      <c r="G98" s="9">
        <v>236</v>
      </c>
      <c r="H98" s="9">
        <v>95</v>
      </c>
      <c r="I98" s="9">
        <v>147</v>
      </c>
      <c r="J98" s="9">
        <v>169</v>
      </c>
      <c r="K98" s="9">
        <v>235</v>
      </c>
      <c r="L98" s="14">
        <f t="shared" ref="L98" si="5">AVERAGE(G98:K98)</f>
        <v>176.4</v>
      </c>
      <c r="M98" s="16">
        <f t="shared" si="4"/>
        <v>4.9093103434226225E-6</v>
      </c>
      <c r="N98" s="10">
        <v>135</v>
      </c>
      <c r="O98" t="s">
        <v>546</v>
      </c>
    </row>
    <row r="99" spans="1:15" x14ac:dyDescent="0.25">
      <c r="A99" s="11" t="s">
        <v>206</v>
      </c>
      <c r="B99" s="12" t="s">
        <v>207</v>
      </c>
      <c r="C99" s="13">
        <v>372</v>
      </c>
      <c r="D99" s="13">
        <v>441</v>
      </c>
      <c r="E99" s="13">
        <v>1270</v>
      </c>
      <c r="F99" s="13">
        <v>1695</v>
      </c>
      <c r="G99" s="13">
        <v>29</v>
      </c>
      <c r="H99" s="13"/>
      <c r="I99" s="13"/>
      <c r="J99" s="13"/>
      <c r="K99" s="13"/>
      <c r="L99" s="15"/>
      <c r="M99" s="15"/>
      <c r="N99" s="10">
        <v>203520</v>
      </c>
      <c r="O99" t="s">
        <v>546</v>
      </c>
    </row>
  </sheetData>
  <autoFilter ref="A1:N99" xr:uid="{41578A3F-D440-4CF9-B923-9CFFB162440D}">
    <sortState xmlns:xlrd2="http://schemas.microsoft.com/office/spreadsheetml/2017/richdata2" ref="A2:N99">
      <sortCondition descending="1" ref="L1:L99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FD9D-37FC-4485-84BA-5D4E1E9C636D}">
  <dimension ref="A1:J34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I28" sqref="I28"/>
    </sheetView>
  </sheetViews>
  <sheetFormatPr defaultRowHeight="15" x14ac:dyDescent="0.25"/>
  <cols>
    <col min="1" max="1" width="55.140625" customWidth="1"/>
    <col min="2" max="2" width="15.28515625" customWidth="1"/>
  </cols>
  <sheetData>
    <row r="1" spans="1:10" x14ac:dyDescent="0.25">
      <c r="A1" s="20" t="s">
        <v>450</v>
      </c>
      <c r="B1" s="21" t="s">
        <v>260</v>
      </c>
      <c r="C1" s="21" t="s">
        <v>235</v>
      </c>
      <c r="D1" s="21" t="s">
        <v>252</v>
      </c>
      <c r="E1" s="21" t="s">
        <v>243</v>
      </c>
      <c r="F1" s="21" t="s">
        <v>445</v>
      </c>
      <c r="G1" s="21" t="s">
        <v>220</v>
      </c>
    </row>
    <row r="2" spans="1:10" x14ac:dyDescent="0.25">
      <c r="A2" s="22" t="s">
        <v>426</v>
      </c>
      <c r="B2" s="23">
        <v>2.8333326668000001</v>
      </c>
      <c r="C2" s="23">
        <v>4.1999986666</v>
      </c>
      <c r="D2" s="23">
        <v>4</v>
      </c>
      <c r="E2" s="23">
        <v>1.2666660000000001</v>
      </c>
      <c r="F2" s="23">
        <v>4</v>
      </c>
      <c r="G2" s="23">
        <v>4.1333346667999997</v>
      </c>
    </row>
    <row r="3" spans="1:10" x14ac:dyDescent="0.25">
      <c r="A3" s="20" t="s">
        <v>425</v>
      </c>
      <c r="B3" s="24">
        <v>2.6</v>
      </c>
      <c r="C3" s="21">
        <v>4.3</v>
      </c>
      <c r="D3" s="21">
        <v>4</v>
      </c>
      <c r="E3" s="21">
        <v>1.2</v>
      </c>
      <c r="F3" s="21">
        <v>4</v>
      </c>
      <c r="G3" s="21">
        <v>4.4000000000000004</v>
      </c>
    </row>
    <row r="4" spans="1:10" x14ac:dyDescent="0.25">
      <c r="A4" s="20" t="s">
        <v>430</v>
      </c>
      <c r="B4" s="24">
        <v>3.1</v>
      </c>
      <c r="C4" s="21">
        <v>3.8</v>
      </c>
      <c r="D4" s="21">
        <v>4</v>
      </c>
      <c r="E4" s="21">
        <v>1.3</v>
      </c>
      <c r="F4" s="21">
        <v>3.5</v>
      </c>
      <c r="G4" s="21">
        <v>4</v>
      </c>
    </row>
    <row r="5" spans="1:10" x14ac:dyDescent="0.25">
      <c r="A5" s="20" t="s">
        <v>432</v>
      </c>
      <c r="B5" s="24">
        <v>2.8</v>
      </c>
      <c r="C5" s="21">
        <v>4.5</v>
      </c>
      <c r="D5" s="21">
        <v>4</v>
      </c>
      <c r="E5" s="21">
        <v>1.3</v>
      </c>
      <c r="F5" s="21">
        <v>4.5</v>
      </c>
      <c r="G5" s="21">
        <v>4</v>
      </c>
    </row>
    <row r="6" spans="1:10" x14ac:dyDescent="0.25">
      <c r="A6" s="22" t="s">
        <v>440</v>
      </c>
      <c r="B6" s="23">
        <v>3.2666659999999998</v>
      </c>
      <c r="C6" s="23">
        <v>3.7666653334000002</v>
      </c>
      <c r="D6" s="23">
        <v>4.1666673336000004</v>
      </c>
      <c r="E6" s="23">
        <v>2.0666679999999999</v>
      </c>
      <c r="F6" s="23">
        <v>3.6</v>
      </c>
      <c r="G6" s="23">
        <v>3.9333333331999998</v>
      </c>
    </row>
    <row r="7" spans="1:10" x14ac:dyDescent="0.25">
      <c r="A7" s="20" t="s">
        <v>424</v>
      </c>
      <c r="B7" s="24">
        <v>3</v>
      </c>
      <c r="C7" s="21">
        <v>3.6</v>
      </c>
      <c r="D7" s="21">
        <v>4.5</v>
      </c>
      <c r="E7" s="21">
        <v>2</v>
      </c>
      <c r="F7" s="21">
        <v>3.3</v>
      </c>
      <c r="G7" s="21">
        <v>3.8</v>
      </c>
    </row>
    <row r="8" spans="1:10" x14ac:dyDescent="0.25">
      <c r="A8" s="20" t="s">
        <v>429</v>
      </c>
      <c r="B8" s="24">
        <v>2.8</v>
      </c>
      <c r="C8" s="21">
        <v>3.7</v>
      </c>
      <c r="D8" s="21">
        <v>3.5</v>
      </c>
      <c r="E8" s="21">
        <v>2.2000000000000002</v>
      </c>
      <c r="F8" s="21">
        <v>3.5</v>
      </c>
      <c r="G8" s="21">
        <v>3.5</v>
      </c>
    </row>
    <row r="9" spans="1:10" x14ac:dyDescent="0.25">
      <c r="A9" s="20" t="s">
        <v>441</v>
      </c>
      <c r="B9" s="24">
        <v>4</v>
      </c>
      <c r="C9" s="21">
        <v>4</v>
      </c>
      <c r="D9" s="21">
        <v>4.5</v>
      </c>
      <c r="E9" s="21">
        <v>2</v>
      </c>
      <c r="F9" s="21">
        <v>4</v>
      </c>
      <c r="G9" s="21">
        <v>4.5</v>
      </c>
    </row>
    <row r="10" spans="1:10" x14ac:dyDescent="0.25">
      <c r="A10" s="22" t="s">
        <v>433</v>
      </c>
      <c r="B10" s="23">
        <v>3.54</v>
      </c>
      <c r="C10" s="23">
        <v>3.7</v>
      </c>
      <c r="D10" s="23">
        <v>4.26</v>
      </c>
      <c r="E10" s="23">
        <v>1.84</v>
      </c>
      <c r="F10" s="23">
        <v>3.7</v>
      </c>
      <c r="G10" s="23">
        <v>3.58</v>
      </c>
      <c r="J10" s="19"/>
    </row>
    <row r="11" spans="1:10" x14ac:dyDescent="0.25">
      <c r="A11" s="20" t="s">
        <v>423</v>
      </c>
      <c r="B11" s="24">
        <v>4</v>
      </c>
      <c r="C11" s="21">
        <v>4</v>
      </c>
      <c r="D11" s="21">
        <v>4.4000000000000004</v>
      </c>
      <c r="E11" s="21">
        <v>2.4</v>
      </c>
      <c r="F11" s="21">
        <v>4</v>
      </c>
      <c r="G11" s="21">
        <v>3.7</v>
      </c>
    </row>
    <row r="12" spans="1:10" x14ac:dyDescent="0.25">
      <c r="A12" s="20" t="s">
        <v>428</v>
      </c>
      <c r="B12" s="24">
        <v>3.7</v>
      </c>
      <c r="C12" s="21">
        <v>4</v>
      </c>
      <c r="D12" s="21">
        <v>4.5</v>
      </c>
      <c r="E12" s="21">
        <v>2</v>
      </c>
      <c r="F12" s="21">
        <v>4</v>
      </c>
      <c r="G12" s="21">
        <v>4</v>
      </c>
    </row>
    <row r="13" spans="1:10" x14ac:dyDescent="0.25">
      <c r="A13" s="20" t="s">
        <v>431</v>
      </c>
      <c r="B13" s="24">
        <v>4</v>
      </c>
      <c r="C13" s="21">
        <v>3.5</v>
      </c>
      <c r="D13" s="21">
        <v>4.4000000000000004</v>
      </c>
      <c r="E13" s="21">
        <v>2.1</v>
      </c>
      <c r="F13" s="21">
        <v>3.3</v>
      </c>
      <c r="G13" s="21">
        <v>3.2</v>
      </c>
    </row>
    <row r="14" spans="1:10" x14ac:dyDescent="0.25">
      <c r="A14" s="20" t="s">
        <v>439</v>
      </c>
      <c r="B14" s="24">
        <v>3</v>
      </c>
      <c r="C14" s="21">
        <v>3.5</v>
      </c>
      <c r="D14" s="21">
        <v>4</v>
      </c>
      <c r="E14" s="21">
        <v>1.3</v>
      </c>
      <c r="F14" s="21">
        <v>4</v>
      </c>
      <c r="G14" s="21">
        <v>3.5</v>
      </c>
    </row>
    <row r="15" spans="1:10" x14ac:dyDescent="0.25">
      <c r="A15" s="20" t="s">
        <v>434</v>
      </c>
      <c r="B15" s="24">
        <v>3</v>
      </c>
      <c r="C15" s="21">
        <v>3.5</v>
      </c>
      <c r="D15" s="21">
        <v>4</v>
      </c>
      <c r="E15" s="21">
        <v>1.4</v>
      </c>
      <c r="F15" s="21">
        <v>3.2</v>
      </c>
      <c r="G15" s="21">
        <v>3.5</v>
      </c>
      <c r="J15" s="19"/>
    </row>
    <row r="16" spans="1:10" x14ac:dyDescent="0.25">
      <c r="A16" s="22" t="s">
        <v>436</v>
      </c>
      <c r="B16" s="23">
        <v>2.46</v>
      </c>
      <c r="C16" s="23">
        <v>3.4</v>
      </c>
      <c r="D16" s="23">
        <v>3.7</v>
      </c>
      <c r="E16" s="23">
        <v>1.58</v>
      </c>
      <c r="F16" s="23">
        <v>3.3</v>
      </c>
      <c r="G16" s="23">
        <v>3.08</v>
      </c>
      <c r="J16" s="19"/>
    </row>
    <row r="17" spans="1:10" x14ac:dyDescent="0.25">
      <c r="A17" s="20" t="s">
        <v>427</v>
      </c>
      <c r="B17" s="24">
        <v>3</v>
      </c>
      <c r="C17" s="21">
        <v>4</v>
      </c>
      <c r="D17" s="21">
        <v>3.9</v>
      </c>
      <c r="E17" s="21">
        <v>2</v>
      </c>
      <c r="F17" s="21">
        <v>3.9</v>
      </c>
      <c r="G17" s="21">
        <v>3.5</v>
      </c>
    </row>
    <row r="18" spans="1:10" x14ac:dyDescent="0.25">
      <c r="A18" s="20" t="s">
        <v>435</v>
      </c>
      <c r="B18" s="24">
        <v>2.1</v>
      </c>
      <c r="C18" s="21">
        <v>3</v>
      </c>
      <c r="D18" s="21">
        <v>3.5</v>
      </c>
      <c r="E18" s="21">
        <v>1.5</v>
      </c>
      <c r="F18" s="21">
        <v>3.4</v>
      </c>
      <c r="G18" s="21">
        <v>3.5</v>
      </c>
      <c r="J18" s="19"/>
    </row>
    <row r="19" spans="1:10" x14ac:dyDescent="0.25">
      <c r="A19" s="20" t="s">
        <v>437</v>
      </c>
      <c r="B19" s="24">
        <v>2.8</v>
      </c>
      <c r="C19" s="21">
        <v>3.5</v>
      </c>
      <c r="D19" s="21">
        <v>4</v>
      </c>
      <c r="E19" s="21">
        <v>1.3</v>
      </c>
      <c r="F19" s="21">
        <v>3.1</v>
      </c>
      <c r="G19" s="21">
        <v>3.3</v>
      </c>
      <c r="J19" s="19"/>
    </row>
    <row r="20" spans="1:10" x14ac:dyDescent="0.25">
      <c r="A20" s="20" t="s">
        <v>438</v>
      </c>
      <c r="B20" s="24">
        <v>2.5</v>
      </c>
      <c r="C20" s="21">
        <v>3.5</v>
      </c>
      <c r="D20" s="21">
        <v>3.6</v>
      </c>
      <c r="E20" s="21">
        <v>1.5</v>
      </c>
      <c r="F20" s="21">
        <v>3.2</v>
      </c>
      <c r="G20" s="21">
        <v>3</v>
      </c>
      <c r="J20" s="19"/>
    </row>
    <row r="21" spans="1:10" x14ac:dyDescent="0.25">
      <c r="A21" s="20" t="s">
        <v>442</v>
      </c>
      <c r="B21" s="24">
        <v>1.9</v>
      </c>
      <c r="C21" s="21">
        <v>3</v>
      </c>
      <c r="D21" s="21">
        <v>3.5</v>
      </c>
      <c r="E21" s="21">
        <v>1.6</v>
      </c>
      <c r="F21" s="21">
        <v>2.9</v>
      </c>
      <c r="G21" s="21">
        <v>2.1</v>
      </c>
    </row>
    <row r="22" spans="1:10" x14ac:dyDescent="0.25">
      <c r="A22" s="25" t="s">
        <v>451</v>
      </c>
      <c r="B22" s="26">
        <v>3.0250006666</v>
      </c>
      <c r="C22" s="26">
        <v>3.7666680000000001</v>
      </c>
      <c r="D22" s="26">
        <v>4.0316673335999997</v>
      </c>
      <c r="E22" s="26">
        <v>1.688334</v>
      </c>
      <c r="F22" s="26">
        <v>3.65</v>
      </c>
      <c r="G22" s="26">
        <v>3.6816680000000002</v>
      </c>
      <c r="H22" s="35">
        <v>0.5</v>
      </c>
      <c r="I22" s="35"/>
    </row>
    <row r="23" spans="1:10" x14ac:dyDescent="0.25">
      <c r="A23" s="34" t="s">
        <v>457</v>
      </c>
      <c r="B23" s="33">
        <v>0.22786200000000001</v>
      </c>
      <c r="C23" s="33">
        <v>0.28389900000000001</v>
      </c>
      <c r="D23" s="33">
        <v>0.40671099999999999</v>
      </c>
      <c r="E23" s="20"/>
      <c r="F23" s="33">
        <v>0.29135499999999998</v>
      </c>
      <c r="G23" s="33">
        <v>0.29588399999999998</v>
      </c>
      <c r="I23" s="38">
        <v>1</v>
      </c>
    </row>
    <row r="24" spans="1:10" x14ac:dyDescent="0.25">
      <c r="A24" s="34" t="s">
        <v>458</v>
      </c>
      <c r="B24" s="21">
        <f>B22+B23</f>
        <v>3.2528626666</v>
      </c>
      <c r="C24" s="21">
        <f t="shared" ref="C24:G24" si="0">C22+C23</f>
        <v>4.050567</v>
      </c>
      <c r="D24" s="21">
        <f t="shared" si="0"/>
        <v>4.4383783335999993</v>
      </c>
      <c r="E24" s="21">
        <f t="shared" si="0"/>
        <v>1.688334</v>
      </c>
      <c r="F24" s="21">
        <f t="shared" si="0"/>
        <v>3.9413549999999997</v>
      </c>
      <c r="G24" s="21">
        <f t="shared" si="0"/>
        <v>3.9775520000000002</v>
      </c>
    </row>
    <row r="25" spans="1:10" x14ac:dyDescent="0.25">
      <c r="A25" s="31" t="s">
        <v>459</v>
      </c>
      <c r="B25" s="19">
        <f>(B22*$H$22)+(B23*$H$22)/1</f>
        <v>1.6264313333</v>
      </c>
      <c r="C25" s="19">
        <f>(C22*$H$22)+(C23*$H$22)/1</f>
        <v>2.0252835</v>
      </c>
      <c r="D25" s="19">
        <f t="shared" ref="D25:G25" si="1">(D22*$H$22)+(D23*$H$22)/1</f>
        <v>2.2191891667999997</v>
      </c>
      <c r="E25" s="19">
        <f t="shared" si="1"/>
        <v>0.844167</v>
      </c>
      <c r="F25" s="19">
        <f t="shared" si="1"/>
        <v>1.9706774999999999</v>
      </c>
      <c r="G25" s="19">
        <f t="shared" si="1"/>
        <v>1.9887760000000001</v>
      </c>
      <c r="H25">
        <v>1.5</v>
      </c>
    </row>
    <row r="26" spans="1:10" x14ac:dyDescent="0.25">
      <c r="A26" s="32"/>
    </row>
    <row r="27" spans="1:10" ht="15.75" thickBot="1" x14ac:dyDescent="0.3">
      <c r="A27" s="32"/>
    </row>
    <row r="28" spans="1:10" ht="15.75" thickBot="1" x14ac:dyDescent="0.3">
      <c r="B28" s="27" t="s">
        <v>452</v>
      </c>
      <c r="C28" s="28" t="s">
        <v>453</v>
      </c>
      <c r="D28" s="28" t="s">
        <v>454</v>
      </c>
      <c r="E28" s="28" t="s">
        <v>455</v>
      </c>
      <c r="F28" s="28" t="s">
        <v>456</v>
      </c>
    </row>
    <row r="29" spans="1:10" ht="15.75" thickBot="1" x14ac:dyDescent="0.3">
      <c r="B29" s="29" t="s">
        <v>260</v>
      </c>
      <c r="C29" s="30">
        <v>0.22786200000000001</v>
      </c>
      <c r="D29" s="30">
        <v>0.20095099999999999</v>
      </c>
      <c r="E29" s="30">
        <v>0.23848800000000001</v>
      </c>
      <c r="F29" s="30">
        <v>0.244148</v>
      </c>
    </row>
    <row r="30" spans="1:10" ht="15.75" thickBot="1" x14ac:dyDescent="0.3">
      <c r="B30" s="29" t="s">
        <v>235</v>
      </c>
      <c r="C30" s="30">
        <v>0.28389900000000001</v>
      </c>
      <c r="D30" s="30">
        <v>0.28987299999999999</v>
      </c>
      <c r="E30" s="30">
        <v>0.372751</v>
      </c>
      <c r="F30" s="30">
        <v>0.18907199999999999</v>
      </c>
    </row>
    <row r="31" spans="1:10" ht="15.75" thickBot="1" x14ac:dyDescent="0.3">
      <c r="B31" s="29" t="s">
        <v>252</v>
      </c>
      <c r="C31" s="30">
        <v>0.40671099999999999</v>
      </c>
      <c r="D31" s="30">
        <v>0.476072</v>
      </c>
      <c r="E31" s="30">
        <v>0.55691199999999996</v>
      </c>
      <c r="F31" s="30">
        <v>0.18715000000000001</v>
      </c>
    </row>
    <row r="32" spans="1:10" ht="15.75" thickBot="1" x14ac:dyDescent="0.3">
      <c r="B32" s="29" t="s">
        <v>223</v>
      </c>
      <c r="C32" s="30">
        <v>0.29135499999999998</v>
      </c>
      <c r="D32" s="30">
        <v>0.25130799999999998</v>
      </c>
      <c r="E32" s="30">
        <v>0.40325299999999997</v>
      </c>
      <c r="F32" s="30">
        <v>0.21950500000000001</v>
      </c>
    </row>
    <row r="33" spans="2:7" ht="15.75" thickBot="1" x14ac:dyDescent="0.3">
      <c r="B33" s="29" t="s">
        <v>220</v>
      </c>
      <c r="C33" s="30">
        <v>0.29588399999999998</v>
      </c>
      <c r="D33" s="30">
        <v>0.29715000000000003</v>
      </c>
      <c r="E33" s="30">
        <v>0.39690500000000001</v>
      </c>
      <c r="F33" s="30">
        <v>0.19359699999999999</v>
      </c>
    </row>
    <row r="34" spans="2:7" x14ac:dyDescent="0.25">
      <c r="B34" s="19"/>
      <c r="C34" s="19"/>
      <c r="D34" s="19"/>
      <c r="E34" s="19"/>
      <c r="F34" s="19"/>
      <c r="G34" s="19"/>
    </row>
  </sheetData>
  <autoFilter ref="A1:B33" xr:uid="{13A64245-3CF9-41B2-9B2C-19F1466D7D18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F44D-EEBB-4F6A-9C00-0E817FAB590D}">
  <sheetPr filterMode="1"/>
  <dimension ref="A1:AF78"/>
  <sheetViews>
    <sheetView topLeftCell="A31" workbookViewId="0">
      <selection activeCell="S36" sqref="S36:T39"/>
    </sheetView>
  </sheetViews>
  <sheetFormatPr defaultRowHeight="15" x14ac:dyDescent="0.25"/>
  <sheetData>
    <row r="1" spans="1:32" x14ac:dyDescent="0.25">
      <c r="B1" t="s">
        <v>460</v>
      </c>
      <c r="C1" s="37" t="s">
        <v>502</v>
      </c>
      <c r="D1" t="s">
        <v>461</v>
      </c>
      <c r="E1" t="s">
        <v>462</v>
      </c>
      <c r="F1" t="s">
        <v>463</v>
      </c>
      <c r="G1" t="s">
        <v>464</v>
      </c>
      <c r="H1" s="37" t="s">
        <v>503</v>
      </c>
      <c r="I1" t="s">
        <v>465</v>
      </c>
      <c r="J1" t="s">
        <v>466</v>
      </c>
      <c r="K1" t="s">
        <v>467</v>
      </c>
      <c r="L1" t="s">
        <v>468</v>
      </c>
      <c r="M1" s="51" t="s">
        <v>504</v>
      </c>
      <c r="N1" t="s">
        <v>469</v>
      </c>
      <c r="O1" t="s">
        <v>470</v>
      </c>
      <c r="P1" t="s">
        <v>471</v>
      </c>
      <c r="Q1" t="s">
        <v>472</v>
      </c>
      <c r="R1" s="51" t="s">
        <v>505</v>
      </c>
      <c r="S1" t="s">
        <v>473</v>
      </c>
      <c r="T1" t="s">
        <v>474</v>
      </c>
      <c r="U1" t="s">
        <v>475</v>
      </c>
      <c r="V1" t="s">
        <v>476</v>
      </c>
      <c r="W1" s="37" t="s">
        <v>506</v>
      </c>
      <c r="X1" t="s">
        <v>477</v>
      </c>
      <c r="Y1" t="s">
        <v>478</v>
      </c>
      <c r="Z1" t="s">
        <v>479</v>
      </c>
      <c r="AA1" t="s">
        <v>480</v>
      </c>
      <c r="AB1" s="37" t="s">
        <v>507</v>
      </c>
      <c r="AC1" t="s">
        <v>482</v>
      </c>
      <c r="AD1" t="s">
        <v>483</v>
      </c>
      <c r="AE1" t="s">
        <v>484</v>
      </c>
      <c r="AF1" t="s">
        <v>485</v>
      </c>
    </row>
    <row r="2" spans="1:32" hidden="1" x14ac:dyDescent="0.25">
      <c r="A2">
        <v>1</v>
      </c>
      <c r="B2" t="s">
        <v>226</v>
      </c>
      <c r="C2">
        <v>56.90039281</v>
      </c>
      <c r="D2">
        <v>1.1999999999999999E-3</v>
      </c>
      <c r="E2">
        <v>1</v>
      </c>
      <c r="F2">
        <v>0.99880000000000002</v>
      </c>
      <c r="G2">
        <v>0.27013994699999999</v>
      </c>
      <c r="H2">
        <v>47.376350789999996</v>
      </c>
      <c r="I2" s="36">
        <v>1E-4</v>
      </c>
      <c r="J2">
        <v>1.0001</v>
      </c>
      <c r="K2">
        <v>1</v>
      </c>
      <c r="L2">
        <v>0.27504898900000002</v>
      </c>
      <c r="M2">
        <v>59.762889289999997</v>
      </c>
      <c r="N2" s="36">
        <v>5.9999999999999995E-4</v>
      </c>
      <c r="O2">
        <v>1</v>
      </c>
      <c r="P2">
        <v>0.99939999999999996</v>
      </c>
      <c r="Q2">
        <v>0.30390178200000001</v>
      </c>
      <c r="R2">
        <v>47.294365310000003</v>
      </c>
      <c r="S2" s="36">
        <v>1E-4</v>
      </c>
      <c r="T2">
        <v>1.0001</v>
      </c>
      <c r="U2">
        <v>1</v>
      </c>
      <c r="V2">
        <v>0.27335347500000001</v>
      </c>
      <c r="W2">
        <v>54.585673280000002</v>
      </c>
      <c r="X2" s="36">
        <v>4.0000000000000002E-4</v>
      </c>
      <c r="Y2">
        <v>1.0001</v>
      </c>
      <c r="Z2">
        <v>0.99970000000000003</v>
      </c>
      <c r="AA2">
        <v>0.26477181700000002</v>
      </c>
      <c r="AB2">
        <v>48.665553150000001</v>
      </c>
      <c r="AC2" s="36">
        <v>1E-4</v>
      </c>
      <c r="AD2">
        <v>1.0001</v>
      </c>
      <c r="AE2">
        <v>1</v>
      </c>
      <c r="AF2">
        <v>0.27754805700000001</v>
      </c>
    </row>
    <row r="3" spans="1:32" hidden="1" x14ac:dyDescent="0.25">
      <c r="A3">
        <v>2</v>
      </c>
      <c r="B3" t="s">
        <v>228</v>
      </c>
      <c r="C3">
        <v>45.761325630000002</v>
      </c>
      <c r="D3">
        <v>3.3E-3</v>
      </c>
      <c r="E3">
        <v>1</v>
      </c>
      <c r="F3">
        <v>0.99670000000000003</v>
      </c>
      <c r="G3">
        <v>0.185820235</v>
      </c>
      <c r="H3">
        <v>31.552010500000002</v>
      </c>
      <c r="I3">
        <v>1.6999999999999999E-3</v>
      </c>
      <c r="J3">
        <v>1</v>
      </c>
      <c r="K3">
        <v>0.99829999999999997</v>
      </c>
      <c r="L3">
        <v>0.12584920799999999</v>
      </c>
      <c r="M3">
        <v>43.384521769999999</v>
      </c>
      <c r="N3">
        <v>3.3E-3</v>
      </c>
      <c r="O3">
        <v>1</v>
      </c>
      <c r="P3">
        <v>0.99670000000000003</v>
      </c>
      <c r="Q3">
        <v>0.181852768</v>
      </c>
      <c r="R3">
        <v>31.667162749999999</v>
      </c>
      <c r="S3">
        <v>1.9E-3</v>
      </c>
      <c r="T3">
        <v>1</v>
      </c>
      <c r="U3">
        <v>0.99809999999999999</v>
      </c>
      <c r="V3">
        <v>0.127112841</v>
      </c>
      <c r="W3">
        <v>43.116669139999999</v>
      </c>
      <c r="X3">
        <v>1.1999999999999999E-3</v>
      </c>
      <c r="Y3">
        <v>1</v>
      </c>
      <c r="Z3">
        <v>0.99880000000000002</v>
      </c>
      <c r="AA3">
        <v>0.18228322499999999</v>
      </c>
      <c r="AB3">
        <v>32.254741889999998</v>
      </c>
      <c r="AC3">
        <v>2.5000000000000001E-3</v>
      </c>
      <c r="AD3">
        <v>0.99850000000000005</v>
      </c>
      <c r="AE3">
        <v>0.996</v>
      </c>
      <c r="AF3">
        <v>0.12713196399999999</v>
      </c>
    </row>
    <row r="4" spans="1:32" hidden="1" x14ac:dyDescent="0.25">
      <c r="A4">
        <v>3</v>
      </c>
      <c r="B4" t="s">
        <v>264</v>
      </c>
      <c r="C4">
        <v>68.859477729999995</v>
      </c>
      <c r="D4">
        <v>5.5199999999999999E-2</v>
      </c>
      <c r="E4">
        <v>0.99909999999999999</v>
      </c>
      <c r="F4">
        <v>0.94389999999999996</v>
      </c>
      <c r="G4">
        <v>0.224781441</v>
      </c>
      <c r="H4">
        <v>50.490519450000001</v>
      </c>
      <c r="I4">
        <v>3.0599999999999999E-2</v>
      </c>
      <c r="J4">
        <v>0.87660000000000005</v>
      </c>
      <c r="K4">
        <v>0.84599999999999997</v>
      </c>
      <c r="L4">
        <v>0.158520518</v>
      </c>
      <c r="M4">
        <v>66.192138060000005</v>
      </c>
      <c r="N4">
        <v>4.8500000000000001E-2</v>
      </c>
      <c r="O4">
        <v>0.99280000000000002</v>
      </c>
      <c r="P4">
        <v>0.94430000000000003</v>
      </c>
      <c r="Q4">
        <v>0.22101410599999999</v>
      </c>
      <c r="R4">
        <v>49.55332173</v>
      </c>
      <c r="S4">
        <v>3.0599999999999999E-2</v>
      </c>
      <c r="T4">
        <v>0.87660000000000005</v>
      </c>
      <c r="U4">
        <v>0.84599999999999997</v>
      </c>
      <c r="V4">
        <v>0.15685613900000001</v>
      </c>
      <c r="W4">
        <v>55.455898859999998</v>
      </c>
      <c r="X4">
        <v>5.4899999999999997E-2</v>
      </c>
      <c r="Y4">
        <v>0.99390000000000001</v>
      </c>
      <c r="Z4">
        <v>0.93899999999999995</v>
      </c>
      <c r="AA4">
        <v>0.203111824</v>
      </c>
      <c r="AB4">
        <v>46.419459619999998</v>
      </c>
      <c r="AC4">
        <v>3.0499999999999999E-2</v>
      </c>
      <c r="AD4">
        <v>0.90359999999999996</v>
      </c>
      <c r="AE4">
        <v>0.87309999999999999</v>
      </c>
      <c r="AF4">
        <v>0.14851629199999999</v>
      </c>
    </row>
    <row r="5" spans="1:32" x14ac:dyDescent="0.25">
      <c r="A5">
        <v>4</v>
      </c>
      <c r="B5" t="s">
        <v>260</v>
      </c>
      <c r="C5">
        <v>31.199463779999999</v>
      </c>
      <c r="D5">
        <v>1.9E-2</v>
      </c>
      <c r="E5">
        <v>0.77600000000000002</v>
      </c>
      <c r="F5">
        <v>0.75700000000000001</v>
      </c>
      <c r="G5">
        <v>0.144710954</v>
      </c>
      <c r="H5">
        <v>26.468264000000001</v>
      </c>
      <c r="I5">
        <v>2.2800000000000001E-2</v>
      </c>
      <c r="J5">
        <v>0.62709999999999999</v>
      </c>
      <c r="K5">
        <v>0.60429999999999995</v>
      </c>
      <c r="L5">
        <v>8.0263809000000005E-2</v>
      </c>
      <c r="M5">
        <v>31.740368530000001</v>
      </c>
      <c r="N5">
        <v>2.0199999999999999E-2</v>
      </c>
      <c r="O5">
        <v>0.83209999999999995</v>
      </c>
      <c r="P5">
        <v>0.81189999999999996</v>
      </c>
      <c r="Q5">
        <v>0.14878893400000001</v>
      </c>
      <c r="R5">
        <v>26.513146249999998</v>
      </c>
      <c r="S5">
        <v>2.2800000000000001E-2</v>
      </c>
      <c r="T5">
        <v>0.71740000000000004</v>
      </c>
      <c r="U5">
        <v>0.6946</v>
      </c>
      <c r="V5">
        <v>8.5069953000000004E-2</v>
      </c>
      <c r="W5">
        <v>32.173713470000003</v>
      </c>
      <c r="X5">
        <v>1.8599999999999998E-2</v>
      </c>
      <c r="Y5">
        <v>0.77600000000000002</v>
      </c>
      <c r="Z5">
        <v>0.75739999999999996</v>
      </c>
      <c r="AA5">
        <v>0.14449673699999999</v>
      </c>
      <c r="AB5">
        <v>25.853907469999999</v>
      </c>
      <c r="AC5">
        <v>2.2800000000000001E-2</v>
      </c>
      <c r="AD5">
        <v>0.71740000000000004</v>
      </c>
      <c r="AE5">
        <v>0.6946</v>
      </c>
      <c r="AF5">
        <v>8.8185124000000004E-2</v>
      </c>
    </row>
    <row r="6" spans="1:32" hidden="1" x14ac:dyDescent="0.25">
      <c r="A6">
        <v>5</v>
      </c>
      <c r="B6" t="s">
        <v>221</v>
      </c>
      <c r="C6">
        <v>42.833771779999999</v>
      </c>
      <c r="D6" s="36">
        <v>2.0000000000000001E-4</v>
      </c>
      <c r="E6">
        <v>1.0003</v>
      </c>
      <c r="F6">
        <v>1.0001</v>
      </c>
      <c r="G6">
        <v>0.249856628</v>
      </c>
      <c r="H6">
        <v>38.568783359999998</v>
      </c>
      <c r="I6">
        <v>1E-3</v>
      </c>
      <c r="J6">
        <v>1.0002</v>
      </c>
      <c r="K6">
        <v>0.99919999999999998</v>
      </c>
      <c r="L6">
        <v>0.21066843099999999</v>
      </c>
      <c r="M6">
        <v>44.269572719999999</v>
      </c>
      <c r="N6" s="36">
        <v>2.0000000000000001E-4</v>
      </c>
      <c r="O6">
        <v>1</v>
      </c>
      <c r="P6">
        <v>0.99980000000000002</v>
      </c>
      <c r="Q6">
        <v>0.26685251300000001</v>
      </c>
      <c r="R6">
        <v>37.681595280000003</v>
      </c>
      <c r="S6" s="36">
        <v>2.0000000000000001E-4</v>
      </c>
      <c r="T6">
        <v>1.0002</v>
      </c>
      <c r="U6">
        <v>1</v>
      </c>
      <c r="V6">
        <v>0.216076665</v>
      </c>
      <c r="W6">
        <v>40.564774409999998</v>
      </c>
      <c r="X6" s="36">
        <v>1E-4</v>
      </c>
      <c r="Y6">
        <v>1.0001</v>
      </c>
      <c r="Z6">
        <v>1</v>
      </c>
      <c r="AA6">
        <v>0.254903926</v>
      </c>
      <c r="AB6">
        <v>38.010722459999997</v>
      </c>
      <c r="AC6" s="36">
        <v>1E-4</v>
      </c>
      <c r="AD6">
        <v>1.0003</v>
      </c>
      <c r="AE6">
        <v>1.0002</v>
      </c>
      <c r="AF6">
        <v>0.218447157</v>
      </c>
    </row>
    <row r="7" spans="1:32" hidden="1" x14ac:dyDescent="0.25">
      <c r="A7">
        <v>6</v>
      </c>
      <c r="B7" t="s">
        <v>236</v>
      </c>
      <c r="C7">
        <v>26.298145470000001</v>
      </c>
      <c r="D7" s="36">
        <v>1E-4</v>
      </c>
      <c r="E7">
        <v>1</v>
      </c>
      <c r="F7">
        <v>0.99990000000000001</v>
      </c>
      <c r="G7">
        <v>0.236687869</v>
      </c>
      <c r="H7">
        <v>29.312093019999999</v>
      </c>
      <c r="I7" s="36">
        <v>1E-4</v>
      </c>
      <c r="J7">
        <v>1</v>
      </c>
      <c r="K7">
        <v>0.99990000000000001</v>
      </c>
      <c r="L7">
        <v>0.21115542200000001</v>
      </c>
      <c r="M7">
        <v>28.054608470000002</v>
      </c>
      <c r="N7" s="36">
        <v>1E-4</v>
      </c>
      <c r="O7">
        <v>1</v>
      </c>
      <c r="P7">
        <v>0.99990000000000001</v>
      </c>
      <c r="Q7">
        <v>0.25403388399999999</v>
      </c>
      <c r="R7">
        <v>30.160277789999999</v>
      </c>
      <c r="S7" s="36">
        <v>1E-4</v>
      </c>
      <c r="T7">
        <v>1</v>
      </c>
      <c r="U7">
        <v>0.99990000000000001</v>
      </c>
      <c r="V7">
        <v>0.23112017200000001</v>
      </c>
      <c r="W7">
        <v>23.532107929999999</v>
      </c>
      <c r="X7" s="36">
        <v>1E-4</v>
      </c>
      <c r="Y7">
        <v>1</v>
      </c>
      <c r="Z7">
        <v>0.99990000000000001</v>
      </c>
      <c r="AA7">
        <v>0.235193297</v>
      </c>
      <c r="AB7">
        <v>28.574964659999999</v>
      </c>
      <c r="AC7" s="36">
        <v>1E-4</v>
      </c>
      <c r="AD7">
        <v>1.0001</v>
      </c>
      <c r="AE7">
        <v>1</v>
      </c>
      <c r="AF7">
        <v>0.23769764299999999</v>
      </c>
    </row>
    <row r="8" spans="1:32" hidden="1" x14ac:dyDescent="0.25">
      <c r="A8">
        <v>7</v>
      </c>
      <c r="B8" t="s">
        <v>250</v>
      </c>
      <c r="C8">
        <v>76.380539420000005</v>
      </c>
      <c r="D8">
        <v>0.15340000000000001</v>
      </c>
      <c r="E8">
        <v>1</v>
      </c>
      <c r="F8">
        <v>0.84660000000000002</v>
      </c>
      <c r="G8">
        <v>0.15975814499999999</v>
      </c>
      <c r="H8">
        <v>58.012186399999997</v>
      </c>
      <c r="I8">
        <v>0.21740000000000001</v>
      </c>
      <c r="J8">
        <v>0.9698</v>
      </c>
      <c r="K8">
        <v>0.75239999999999996</v>
      </c>
      <c r="L8">
        <v>0.172135646</v>
      </c>
      <c r="M8">
        <v>77.648168080000005</v>
      </c>
      <c r="N8">
        <v>0.15340000000000001</v>
      </c>
      <c r="O8">
        <v>1</v>
      </c>
      <c r="P8">
        <v>0.84660000000000002</v>
      </c>
      <c r="Q8">
        <v>0.157203168</v>
      </c>
      <c r="R8">
        <v>58.473452930000001</v>
      </c>
      <c r="S8">
        <v>0.21820000000000001</v>
      </c>
      <c r="T8">
        <v>0.9698</v>
      </c>
      <c r="U8">
        <v>0.75160000000000005</v>
      </c>
      <c r="V8">
        <v>0.174205687</v>
      </c>
      <c r="W8">
        <v>66.233783430000003</v>
      </c>
      <c r="X8">
        <v>0.15340000000000001</v>
      </c>
      <c r="Y8">
        <v>1</v>
      </c>
      <c r="Z8">
        <v>0.84660000000000002</v>
      </c>
      <c r="AA8">
        <v>0.15599097200000001</v>
      </c>
      <c r="AB8">
        <v>56.371291470000003</v>
      </c>
      <c r="AC8">
        <v>0.21970000000000001</v>
      </c>
      <c r="AD8">
        <v>0.94620000000000004</v>
      </c>
      <c r="AE8">
        <v>0.72650000000000003</v>
      </c>
      <c r="AF8">
        <v>0.157668216</v>
      </c>
    </row>
    <row r="9" spans="1:32" hidden="1" x14ac:dyDescent="0.25">
      <c r="A9">
        <v>8</v>
      </c>
      <c r="B9" t="s">
        <v>251</v>
      </c>
      <c r="C9">
        <v>51.763636640000001</v>
      </c>
      <c r="D9">
        <v>1.5E-3</v>
      </c>
      <c r="E9">
        <v>1.0001</v>
      </c>
      <c r="F9">
        <v>0.99860000000000004</v>
      </c>
      <c r="G9">
        <v>0.264570623</v>
      </c>
      <c r="H9">
        <v>45.94986634</v>
      </c>
      <c r="I9">
        <v>2.8999999999999998E-3</v>
      </c>
      <c r="J9">
        <v>1</v>
      </c>
      <c r="K9">
        <v>0.99709999999999999</v>
      </c>
      <c r="L9">
        <v>0.18204994099999999</v>
      </c>
      <c r="M9">
        <v>50.857285359999999</v>
      </c>
      <c r="N9" s="36">
        <v>4.0000000000000002E-4</v>
      </c>
      <c r="O9">
        <v>1</v>
      </c>
      <c r="P9">
        <v>0.99960000000000004</v>
      </c>
      <c r="Q9">
        <v>0.26547041700000001</v>
      </c>
      <c r="R9">
        <v>46.75692222</v>
      </c>
      <c r="S9">
        <v>1.6000000000000001E-3</v>
      </c>
      <c r="T9">
        <v>1</v>
      </c>
      <c r="U9">
        <v>0.99839999999999995</v>
      </c>
      <c r="V9">
        <v>0.19152966699999999</v>
      </c>
      <c r="W9">
        <v>50.853845669999998</v>
      </c>
      <c r="X9" s="36">
        <v>8.0000000000000004E-4</v>
      </c>
      <c r="Y9">
        <v>1.0001</v>
      </c>
      <c r="Z9">
        <v>0.99929999999999997</v>
      </c>
      <c r="AA9">
        <v>0.270137499</v>
      </c>
      <c r="AB9">
        <v>48.234090760000001</v>
      </c>
      <c r="AC9">
        <v>1E-3</v>
      </c>
      <c r="AD9">
        <v>1</v>
      </c>
      <c r="AE9">
        <v>0.999</v>
      </c>
      <c r="AF9">
        <v>0.20168408099999999</v>
      </c>
    </row>
    <row r="10" spans="1:32" hidden="1" x14ac:dyDescent="0.25">
      <c r="A10">
        <v>9</v>
      </c>
      <c r="B10" t="s">
        <v>224</v>
      </c>
      <c r="C10">
        <v>52.09178618</v>
      </c>
      <c r="D10">
        <v>6.1999999999999998E-3</v>
      </c>
      <c r="E10">
        <v>1</v>
      </c>
      <c r="F10">
        <v>0.99380000000000002</v>
      </c>
      <c r="G10">
        <v>0.23287475999999999</v>
      </c>
      <c r="H10">
        <v>44.052924400000002</v>
      </c>
      <c r="I10">
        <v>6.4000000000000003E-3</v>
      </c>
      <c r="J10">
        <v>1</v>
      </c>
      <c r="K10">
        <v>0.99360000000000004</v>
      </c>
      <c r="L10">
        <v>0.144300923</v>
      </c>
      <c r="M10">
        <v>51.832342760000003</v>
      </c>
      <c r="N10">
        <v>4.0000000000000001E-3</v>
      </c>
      <c r="O10">
        <v>1</v>
      </c>
      <c r="P10">
        <v>0.996</v>
      </c>
      <c r="Q10">
        <v>0.23355790800000001</v>
      </c>
      <c r="R10">
        <v>44.676356550000001</v>
      </c>
      <c r="S10">
        <v>7.0000000000000001E-3</v>
      </c>
      <c r="T10">
        <v>1</v>
      </c>
      <c r="U10">
        <v>0.99299999999999999</v>
      </c>
      <c r="V10">
        <v>0.14955320599999999</v>
      </c>
      <c r="W10">
        <v>44.768554999999999</v>
      </c>
      <c r="X10">
        <v>5.1999999999999998E-3</v>
      </c>
      <c r="Y10">
        <v>1</v>
      </c>
      <c r="Z10">
        <v>0.99480000000000002</v>
      </c>
      <c r="AA10">
        <v>0.195233975</v>
      </c>
      <c r="AB10">
        <v>41.985242120000002</v>
      </c>
      <c r="AC10">
        <v>6.4000000000000003E-3</v>
      </c>
      <c r="AD10">
        <v>1</v>
      </c>
      <c r="AE10">
        <v>0.99360000000000004</v>
      </c>
      <c r="AF10">
        <v>0.13461874800000001</v>
      </c>
    </row>
    <row r="11" spans="1:32" hidden="1" x14ac:dyDescent="0.25">
      <c r="A11">
        <v>10</v>
      </c>
      <c r="B11" t="s">
        <v>233</v>
      </c>
      <c r="C11">
        <v>58.215619279999999</v>
      </c>
      <c r="D11" s="36">
        <v>5.0000000000000001E-4</v>
      </c>
      <c r="E11">
        <v>1.0001</v>
      </c>
      <c r="F11">
        <v>0.99960000000000004</v>
      </c>
      <c r="G11">
        <v>0.23960279800000001</v>
      </c>
      <c r="H11">
        <v>39.952497100000002</v>
      </c>
      <c r="I11" s="36">
        <v>5.0000000000000001E-4</v>
      </c>
      <c r="J11">
        <v>1</v>
      </c>
      <c r="K11">
        <v>0.99950000000000006</v>
      </c>
      <c r="L11">
        <v>0.22098222200000001</v>
      </c>
      <c r="M11">
        <v>58.677635109999997</v>
      </c>
      <c r="N11" s="36">
        <v>4.0000000000000002E-4</v>
      </c>
      <c r="O11">
        <v>1</v>
      </c>
      <c r="P11">
        <v>0.99960000000000004</v>
      </c>
      <c r="Q11">
        <v>0.24197386900000001</v>
      </c>
      <c r="R11">
        <v>39.33009749</v>
      </c>
      <c r="S11" s="36">
        <v>4.0000000000000002E-4</v>
      </c>
      <c r="T11">
        <v>1</v>
      </c>
      <c r="U11">
        <v>0.99960000000000004</v>
      </c>
      <c r="V11">
        <v>0.221391799</v>
      </c>
      <c r="W11">
        <v>56.21431398</v>
      </c>
      <c r="X11" s="36">
        <v>1E-4</v>
      </c>
      <c r="Y11">
        <v>1.0001</v>
      </c>
      <c r="Z11">
        <v>1</v>
      </c>
      <c r="AA11">
        <v>0.23681838899999999</v>
      </c>
      <c r="AB11">
        <v>38.378747660000002</v>
      </c>
      <c r="AC11" s="36">
        <v>2.9999999999999997E-4</v>
      </c>
      <c r="AD11">
        <v>1</v>
      </c>
      <c r="AE11">
        <v>0.99970000000000003</v>
      </c>
      <c r="AF11">
        <v>0.22023680000000001</v>
      </c>
    </row>
    <row r="12" spans="1:32" x14ac:dyDescent="0.25">
      <c r="A12">
        <v>11</v>
      </c>
      <c r="B12" t="s">
        <v>235</v>
      </c>
      <c r="C12">
        <v>53.556691780000001</v>
      </c>
      <c r="D12">
        <v>9.5999999999999992E-3</v>
      </c>
      <c r="E12">
        <v>1</v>
      </c>
      <c r="F12">
        <v>0.99039999999999995</v>
      </c>
      <c r="G12">
        <v>0.22304347499999999</v>
      </c>
      <c r="H12">
        <v>41.389452919999997</v>
      </c>
      <c r="I12">
        <v>1.6999999999999999E-3</v>
      </c>
      <c r="J12">
        <v>1</v>
      </c>
      <c r="K12">
        <v>0.99829999999999997</v>
      </c>
      <c r="L12">
        <v>0.21052217000000001</v>
      </c>
      <c r="M12">
        <v>53.932145970000001</v>
      </c>
      <c r="N12">
        <v>1.9E-3</v>
      </c>
      <c r="O12">
        <v>1</v>
      </c>
      <c r="P12">
        <v>0.99809999999999999</v>
      </c>
      <c r="Q12">
        <v>0.23182082600000001</v>
      </c>
      <c r="R12">
        <v>42.085229769999998</v>
      </c>
      <c r="S12">
        <v>2E-3</v>
      </c>
      <c r="T12">
        <v>1</v>
      </c>
      <c r="U12">
        <v>0.998</v>
      </c>
      <c r="V12">
        <v>0.20830288699999999</v>
      </c>
      <c r="W12">
        <v>55.326279130000003</v>
      </c>
      <c r="X12">
        <v>2.8999999999999998E-3</v>
      </c>
      <c r="Y12">
        <v>1.0001</v>
      </c>
      <c r="Z12">
        <v>0.99719999999999998</v>
      </c>
      <c r="AA12">
        <v>0.232014362</v>
      </c>
      <c r="AB12">
        <v>43.393187939999997</v>
      </c>
      <c r="AC12">
        <v>2E-3</v>
      </c>
      <c r="AD12">
        <v>1</v>
      </c>
      <c r="AE12">
        <v>0.998</v>
      </c>
      <c r="AF12">
        <v>0.220659094</v>
      </c>
    </row>
    <row r="13" spans="1:32" hidden="1" x14ac:dyDescent="0.25">
      <c r="A13">
        <v>12</v>
      </c>
      <c r="B13" t="s">
        <v>271</v>
      </c>
      <c r="C13">
        <v>74.964221219999999</v>
      </c>
      <c r="D13">
        <v>1.67E-2</v>
      </c>
      <c r="E13">
        <v>1.0001</v>
      </c>
      <c r="F13">
        <v>0.98340000000000005</v>
      </c>
      <c r="G13">
        <v>0.140361504</v>
      </c>
      <c r="H13">
        <v>42.339186599999998</v>
      </c>
      <c r="I13">
        <v>3.5999999999999999E-3</v>
      </c>
      <c r="J13">
        <v>0.73819999999999997</v>
      </c>
      <c r="K13">
        <v>0.73460000000000003</v>
      </c>
      <c r="L13">
        <v>0.10472256200000001</v>
      </c>
      <c r="M13">
        <v>76.011636949999996</v>
      </c>
      <c r="N13">
        <v>1.67E-2</v>
      </c>
      <c r="O13">
        <v>1</v>
      </c>
      <c r="P13">
        <v>0.98329999999999995</v>
      </c>
      <c r="Q13">
        <v>0.14393292999999999</v>
      </c>
      <c r="R13">
        <v>42.319773339999998</v>
      </c>
      <c r="S13">
        <v>3.5999999999999999E-3</v>
      </c>
      <c r="T13">
        <v>0.73819999999999997</v>
      </c>
      <c r="U13">
        <v>0.73460000000000003</v>
      </c>
      <c r="V13">
        <v>0.104776341</v>
      </c>
      <c r="W13">
        <v>62.663205069999997</v>
      </c>
      <c r="X13">
        <v>1.1900000000000001E-2</v>
      </c>
      <c r="Y13">
        <v>1</v>
      </c>
      <c r="Z13">
        <v>0.98809999999999998</v>
      </c>
      <c r="AA13">
        <v>0.20257988900000001</v>
      </c>
      <c r="AB13">
        <v>39.163669489999997</v>
      </c>
      <c r="AC13">
        <v>1.1999999999999999E-3</v>
      </c>
      <c r="AD13">
        <v>0.7843</v>
      </c>
      <c r="AE13">
        <v>0.78310000000000002</v>
      </c>
      <c r="AF13">
        <v>0.12943876200000001</v>
      </c>
    </row>
    <row r="14" spans="1:32" hidden="1" x14ac:dyDescent="0.25">
      <c r="A14">
        <v>13</v>
      </c>
      <c r="B14" t="s">
        <v>219</v>
      </c>
      <c r="C14">
        <v>28.678776129999999</v>
      </c>
      <c r="D14" s="36">
        <v>5.0000000000000001E-4</v>
      </c>
      <c r="E14">
        <v>1</v>
      </c>
      <c r="F14">
        <v>0.99950000000000006</v>
      </c>
      <c r="G14">
        <v>0.241643943</v>
      </c>
      <c r="H14">
        <v>20.128100830000001</v>
      </c>
      <c r="I14" s="36">
        <v>1E-4</v>
      </c>
      <c r="J14">
        <v>0.88580000000000003</v>
      </c>
      <c r="K14">
        <v>0.88570000000000004</v>
      </c>
      <c r="L14">
        <v>0.171180792</v>
      </c>
      <c r="M14">
        <v>27.677748090000001</v>
      </c>
      <c r="N14" s="36">
        <v>2.0000000000000001E-4</v>
      </c>
      <c r="O14">
        <v>1</v>
      </c>
      <c r="P14">
        <v>0.99980000000000002</v>
      </c>
      <c r="Q14">
        <v>0.23087450700000001</v>
      </c>
      <c r="R14">
        <v>20.087290830000001</v>
      </c>
      <c r="S14" s="36">
        <v>1E-4</v>
      </c>
      <c r="T14">
        <v>0.9</v>
      </c>
      <c r="U14">
        <v>0.89990000000000003</v>
      </c>
      <c r="V14">
        <v>0.16349142899999999</v>
      </c>
      <c r="W14">
        <v>26.1908542</v>
      </c>
      <c r="X14" s="36">
        <v>5.9999999999999995E-4</v>
      </c>
      <c r="Y14">
        <v>0.77790000000000004</v>
      </c>
      <c r="Z14">
        <v>0.77729999999999999</v>
      </c>
      <c r="AA14">
        <v>0.216060957</v>
      </c>
      <c r="AB14">
        <v>18.555105820000001</v>
      </c>
      <c r="AC14" s="36">
        <v>1E-4</v>
      </c>
      <c r="AD14">
        <v>0.72640000000000005</v>
      </c>
      <c r="AE14">
        <v>0.72629999999999995</v>
      </c>
      <c r="AF14">
        <v>0.15935273999999999</v>
      </c>
    </row>
    <row r="15" spans="1:32" hidden="1" x14ac:dyDescent="0.25">
      <c r="A15">
        <v>14</v>
      </c>
      <c r="B15" t="s">
        <v>217</v>
      </c>
      <c r="C15">
        <v>54.741797460000001</v>
      </c>
      <c r="D15" s="36">
        <v>1E-4</v>
      </c>
      <c r="E15">
        <v>1.0003</v>
      </c>
      <c r="F15">
        <v>1.0002</v>
      </c>
      <c r="G15">
        <v>0.27407531899999998</v>
      </c>
      <c r="H15">
        <v>48.194645690000002</v>
      </c>
      <c r="I15" s="36">
        <v>2.9999999999999997E-4</v>
      </c>
      <c r="J15">
        <v>1.0004</v>
      </c>
      <c r="K15">
        <v>1.0001</v>
      </c>
      <c r="L15">
        <v>0.24632078399999999</v>
      </c>
      <c r="M15">
        <v>51.686836649999996</v>
      </c>
      <c r="N15" s="36">
        <v>1E-4</v>
      </c>
      <c r="O15">
        <v>1</v>
      </c>
      <c r="P15">
        <v>0.99990000000000001</v>
      </c>
      <c r="Q15">
        <v>0.28696348599999999</v>
      </c>
      <c r="R15">
        <v>45.830004260000003</v>
      </c>
      <c r="S15" s="36">
        <v>2.0000000000000001E-4</v>
      </c>
      <c r="T15">
        <v>1.0003</v>
      </c>
      <c r="U15">
        <v>1.0001</v>
      </c>
      <c r="V15">
        <v>0.244500313</v>
      </c>
      <c r="W15">
        <v>45.903733850000002</v>
      </c>
      <c r="X15" s="36">
        <v>1E-4</v>
      </c>
      <c r="Y15">
        <v>1.0003</v>
      </c>
      <c r="Z15">
        <v>1.0002</v>
      </c>
      <c r="AA15">
        <v>0.28361874799999998</v>
      </c>
      <c r="AB15">
        <v>42.484898860000001</v>
      </c>
      <c r="AC15" s="36">
        <v>2.0000000000000001E-4</v>
      </c>
      <c r="AD15">
        <v>1.0002</v>
      </c>
      <c r="AE15">
        <v>1</v>
      </c>
      <c r="AF15">
        <v>0.245695049</v>
      </c>
    </row>
    <row r="16" spans="1:32" x14ac:dyDescent="0.25">
      <c r="A16">
        <v>15</v>
      </c>
      <c r="B16" t="s">
        <v>252</v>
      </c>
      <c r="C16">
        <v>28.303308579999999</v>
      </c>
      <c r="D16">
        <v>2.8E-3</v>
      </c>
      <c r="E16">
        <v>0.73819999999999997</v>
      </c>
      <c r="F16">
        <v>0.73540000000000005</v>
      </c>
      <c r="G16">
        <v>0.184265871</v>
      </c>
      <c r="H16">
        <v>29.534743809999998</v>
      </c>
      <c r="I16">
        <v>3.2000000000000002E-3</v>
      </c>
      <c r="J16">
        <v>0.76060000000000005</v>
      </c>
      <c r="K16">
        <v>0.75739999999999996</v>
      </c>
      <c r="L16">
        <v>0.11319854</v>
      </c>
      <c r="M16">
        <v>30.549266759999998</v>
      </c>
      <c r="N16">
        <v>2.8E-3</v>
      </c>
      <c r="O16">
        <v>0.75600000000000001</v>
      </c>
      <c r="P16">
        <v>0.75319999999999998</v>
      </c>
      <c r="Q16">
        <v>0.19858677999999999</v>
      </c>
      <c r="R16">
        <v>30.393172069999999</v>
      </c>
      <c r="S16">
        <v>3.3999999999999998E-3</v>
      </c>
      <c r="T16">
        <v>0.78120000000000001</v>
      </c>
      <c r="U16">
        <v>0.77780000000000005</v>
      </c>
      <c r="V16">
        <v>0.13163945499999999</v>
      </c>
      <c r="W16">
        <v>30.341820540000001</v>
      </c>
      <c r="X16">
        <v>2.7000000000000001E-3</v>
      </c>
      <c r="Y16">
        <v>0.77569999999999995</v>
      </c>
      <c r="Z16">
        <v>0.77300000000000002</v>
      </c>
      <c r="AA16">
        <v>0.186911992</v>
      </c>
      <c r="AB16">
        <v>30.68237457</v>
      </c>
      <c r="AC16">
        <v>3.3999999999999998E-3</v>
      </c>
      <c r="AD16">
        <v>0.75939999999999996</v>
      </c>
      <c r="AE16">
        <v>0.75600000000000001</v>
      </c>
      <c r="AF16">
        <v>0.135767419</v>
      </c>
    </row>
    <row r="17" spans="1:32" hidden="1" x14ac:dyDescent="0.25">
      <c r="A17">
        <v>16</v>
      </c>
      <c r="B17" t="s">
        <v>249</v>
      </c>
      <c r="C17">
        <v>29.39130595</v>
      </c>
      <c r="D17">
        <v>1.1000000000000001E-3</v>
      </c>
      <c r="E17">
        <v>0.94240000000000002</v>
      </c>
      <c r="F17">
        <v>0.94130000000000003</v>
      </c>
      <c r="G17">
        <v>0.24860608100000001</v>
      </c>
      <c r="H17">
        <v>28.787905469999998</v>
      </c>
      <c r="I17">
        <v>5.8999999999999999E-3</v>
      </c>
      <c r="J17">
        <v>0.95309999999999995</v>
      </c>
      <c r="K17">
        <v>0.94720000000000004</v>
      </c>
      <c r="L17">
        <v>0.19110244900000001</v>
      </c>
      <c r="M17">
        <v>24.320269119999999</v>
      </c>
      <c r="N17">
        <v>1.1000000000000001E-3</v>
      </c>
      <c r="O17">
        <v>0.9385</v>
      </c>
      <c r="P17">
        <v>0.93740000000000001</v>
      </c>
      <c r="Q17">
        <v>0.231563609</v>
      </c>
      <c r="R17">
        <v>25.678007189999999</v>
      </c>
      <c r="S17">
        <v>3.8E-3</v>
      </c>
      <c r="T17">
        <v>0.74890000000000001</v>
      </c>
      <c r="U17">
        <v>0.74509999999999998</v>
      </c>
      <c r="V17">
        <v>0.189981599</v>
      </c>
      <c r="W17">
        <v>16.58476958</v>
      </c>
      <c r="X17">
        <v>1E-3</v>
      </c>
      <c r="Y17">
        <v>0.6734</v>
      </c>
      <c r="Z17">
        <v>0.6724</v>
      </c>
      <c r="AA17">
        <v>0.16745133100000001</v>
      </c>
      <c r="AB17">
        <v>20.201840860000001</v>
      </c>
      <c r="AC17">
        <v>3.7000000000000002E-3</v>
      </c>
      <c r="AD17">
        <v>0.74680000000000002</v>
      </c>
      <c r="AE17">
        <v>0.74309999999999998</v>
      </c>
      <c r="AF17">
        <v>0.17098930000000001</v>
      </c>
    </row>
    <row r="18" spans="1:32" hidden="1" x14ac:dyDescent="0.25">
      <c r="A18">
        <v>17</v>
      </c>
      <c r="B18" t="s">
        <v>227</v>
      </c>
      <c r="C18">
        <v>44.503419610000002</v>
      </c>
      <c r="D18">
        <v>7.3000000000000001E-3</v>
      </c>
      <c r="E18">
        <v>1</v>
      </c>
      <c r="F18">
        <v>0.99270000000000003</v>
      </c>
      <c r="G18">
        <v>0.272339214</v>
      </c>
      <c r="H18">
        <v>27.519398379999998</v>
      </c>
      <c r="I18">
        <v>6.1999999999999998E-3</v>
      </c>
      <c r="J18">
        <v>0.74760000000000004</v>
      </c>
      <c r="K18">
        <v>0.74139999999999995</v>
      </c>
      <c r="L18">
        <v>0.14329797</v>
      </c>
      <c r="M18">
        <v>44.125518149999998</v>
      </c>
      <c r="N18">
        <v>7.4999999999999997E-3</v>
      </c>
      <c r="O18">
        <v>0.94489999999999996</v>
      </c>
      <c r="P18">
        <v>0.93740000000000001</v>
      </c>
      <c r="Q18">
        <v>0.26580563099999999</v>
      </c>
      <c r="R18">
        <v>27.91271192</v>
      </c>
      <c r="S18">
        <v>5.7000000000000002E-3</v>
      </c>
      <c r="T18">
        <v>0.74760000000000004</v>
      </c>
      <c r="U18">
        <v>0.7419</v>
      </c>
      <c r="V18">
        <v>0.14763384099999999</v>
      </c>
      <c r="W18">
        <v>43.768383470000003</v>
      </c>
      <c r="X18">
        <v>7.0000000000000001E-3</v>
      </c>
      <c r="Y18">
        <v>1</v>
      </c>
      <c r="Z18">
        <v>0.99299999999999999</v>
      </c>
      <c r="AA18">
        <v>0.27074384600000001</v>
      </c>
      <c r="AB18">
        <v>26.607497219999999</v>
      </c>
      <c r="AC18">
        <v>5.4999999999999997E-3</v>
      </c>
      <c r="AD18">
        <v>0.73019999999999996</v>
      </c>
      <c r="AE18">
        <v>0.72470000000000001</v>
      </c>
      <c r="AF18">
        <v>0.14762267100000001</v>
      </c>
    </row>
    <row r="19" spans="1:32" x14ac:dyDescent="0.25">
      <c r="A19">
        <v>18</v>
      </c>
      <c r="B19" t="s">
        <v>220</v>
      </c>
      <c r="C19">
        <v>63.488083289999999</v>
      </c>
      <c r="D19" s="36">
        <v>2.9999999999999997E-4</v>
      </c>
      <c r="E19">
        <v>1.0001</v>
      </c>
      <c r="F19">
        <v>0.99980000000000002</v>
      </c>
      <c r="G19">
        <v>0.24820630900000001</v>
      </c>
      <c r="H19">
        <v>38.40033407</v>
      </c>
      <c r="I19" s="36">
        <v>6.9999999999999999E-4</v>
      </c>
      <c r="J19">
        <v>0.98240000000000005</v>
      </c>
      <c r="K19">
        <v>0.98170000000000002</v>
      </c>
      <c r="L19">
        <v>0.14975743999999999</v>
      </c>
      <c r="M19">
        <v>64.745479020000005</v>
      </c>
      <c r="N19" s="36">
        <v>4.0000000000000002E-4</v>
      </c>
      <c r="O19">
        <v>1</v>
      </c>
      <c r="P19">
        <v>0.99960000000000004</v>
      </c>
      <c r="Q19">
        <v>0.24610115799999999</v>
      </c>
      <c r="R19">
        <v>38.822943080000002</v>
      </c>
      <c r="S19" s="36">
        <v>6.9999999999999999E-4</v>
      </c>
      <c r="T19">
        <v>0.98950000000000005</v>
      </c>
      <c r="U19">
        <v>0.98880000000000001</v>
      </c>
      <c r="V19">
        <v>0.150042178</v>
      </c>
      <c r="W19">
        <v>63.460605520000001</v>
      </c>
      <c r="X19" s="36">
        <v>2.9999999999999997E-4</v>
      </c>
      <c r="Y19">
        <v>1</v>
      </c>
      <c r="Z19">
        <v>0.99970000000000003</v>
      </c>
      <c r="AA19">
        <v>0.24597279</v>
      </c>
      <c r="AB19">
        <v>38.50047678</v>
      </c>
      <c r="AC19" s="36">
        <v>6.9999999999999999E-4</v>
      </c>
      <c r="AD19">
        <v>0.98899999999999999</v>
      </c>
      <c r="AE19">
        <v>0.98829999999999996</v>
      </c>
      <c r="AF19">
        <v>0.15013318</v>
      </c>
    </row>
    <row r="20" spans="1:32" hidden="1" x14ac:dyDescent="0.25">
      <c r="A20">
        <v>19</v>
      </c>
      <c r="B20" t="s">
        <v>222</v>
      </c>
      <c r="C20">
        <v>76.929693330000006</v>
      </c>
      <c r="D20">
        <v>7.4000000000000003E-3</v>
      </c>
      <c r="E20">
        <v>1.0003</v>
      </c>
      <c r="F20">
        <v>0.9929</v>
      </c>
      <c r="G20">
        <v>0.21189824900000001</v>
      </c>
      <c r="H20">
        <v>73.698248480000004</v>
      </c>
      <c r="I20">
        <v>4.1000000000000003E-3</v>
      </c>
      <c r="J20">
        <v>1.0002</v>
      </c>
      <c r="K20">
        <v>0.99609999999999999</v>
      </c>
      <c r="L20">
        <v>0.21982162999999999</v>
      </c>
      <c r="M20">
        <v>74.183574210000003</v>
      </c>
      <c r="N20">
        <v>7.4000000000000003E-3</v>
      </c>
      <c r="O20">
        <v>1</v>
      </c>
      <c r="P20">
        <v>0.99260000000000004</v>
      </c>
      <c r="Q20">
        <v>0.20069884800000001</v>
      </c>
      <c r="R20">
        <v>74.713373919999995</v>
      </c>
      <c r="S20">
        <v>4.1000000000000003E-3</v>
      </c>
      <c r="T20">
        <v>1.0003</v>
      </c>
      <c r="U20">
        <v>0.99619999999999997</v>
      </c>
      <c r="V20">
        <v>0.226067563</v>
      </c>
      <c r="W20">
        <v>73.127089560000002</v>
      </c>
      <c r="X20">
        <v>5.5999999999999999E-3</v>
      </c>
      <c r="Y20">
        <v>1.0002</v>
      </c>
      <c r="Z20">
        <v>0.99460000000000004</v>
      </c>
      <c r="AA20">
        <v>0.20236351899999999</v>
      </c>
      <c r="AB20">
        <v>74.571583709999999</v>
      </c>
      <c r="AC20">
        <v>4.1000000000000003E-3</v>
      </c>
      <c r="AD20">
        <v>1.0002</v>
      </c>
      <c r="AE20">
        <v>0.99609999999999999</v>
      </c>
      <c r="AF20">
        <v>0.22619774000000001</v>
      </c>
    </row>
    <row r="21" spans="1:32" hidden="1" x14ac:dyDescent="0.25">
      <c r="A21">
        <v>20</v>
      </c>
      <c r="B21" t="s">
        <v>241</v>
      </c>
      <c r="C21">
        <v>47.561571700000002</v>
      </c>
      <c r="D21">
        <v>7.1000000000000004E-3</v>
      </c>
      <c r="E21">
        <v>1</v>
      </c>
      <c r="F21">
        <v>0.9929</v>
      </c>
      <c r="G21">
        <v>0.23849120700000001</v>
      </c>
      <c r="H21">
        <v>34.645030159999997</v>
      </c>
      <c r="I21">
        <v>4.1999999999999997E-3</v>
      </c>
      <c r="J21">
        <v>0.92800000000000005</v>
      </c>
      <c r="K21">
        <v>0.92379999999999995</v>
      </c>
      <c r="L21">
        <v>0.149442836</v>
      </c>
      <c r="M21">
        <v>49.424934739999998</v>
      </c>
      <c r="N21">
        <v>8.8000000000000005E-3</v>
      </c>
      <c r="O21">
        <v>1</v>
      </c>
      <c r="P21">
        <v>0.99119999999999997</v>
      </c>
      <c r="Q21">
        <v>0.24377648099999999</v>
      </c>
      <c r="R21">
        <v>33.500842239999997</v>
      </c>
      <c r="S21" s="36">
        <v>8.0000000000000004E-4</v>
      </c>
      <c r="T21">
        <v>0.97789999999999999</v>
      </c>
      <c r="U21">
        <v>0.97709999999999997</v>
      </c>
      <c r="V21">
        <v>0.16081780400000001</v>
      </c>
      <c r="W21">
        <v>46.90660527</v>
      </c>
      <c r="X21">
        <v>7.7000000000000002E-3</v>
      </c>
      <c r="Y21">
        <v>1</v>
      </c>
      <c r="Z21">
        <v>0.99229999999999996</v>
      </c>
      <c r="AA21">
        <v>0.24860729500000001</v>
      </c>
      <c r="AB21">
        <v>33.064949970000001</v>
      </c>
      <c r="AC21" s="36">
        <v>8.0000000000000004E-4</v>
      </c>
      <c r="AD21">
        <v>1</v>
      </c>
      <c r="AE21">
        <v>0.99919999999999998</v>
      </c>
      <c r="AF21">
        <v>0.17267389</v>
      </c>
    </row>
    <row r="22" spans="1:32" x14ac:dyDescent="0.25">
      <c r="A22">
        <v>21</v>
      </c>
      <c r="B22" t="s">
        <v>481</v>
      </c>
      <c r="C22">
        <v>63.355776370000001</v>
      </c>
      <c r="D22" s="36">
        <v>2.0000000000000001E-4</v>
      </c>
      <c r="E22">
        <v>1.0001</v>
      </c>
      <c r="F22">
        <v>0.99990000000000001</v>
      </c>
      <c r="G22">
        <v>0.22135630000000001</v>
      </c>
      <c r="H22">
        <v>45.643672199999997</v>
      </c>
      <c r="I22" s="36">
        <v>5.0000000000000001E-4</v>
      </c>
      <c r="J22">
        <v>0.98450000000000004</v>
      </c>
      <c r="K22">
        <v>0.98399999999999999</v>
      </c>
      <c r="L22">
        <v>0.160657349</v>
      </c>
      <c r="M22">
        <v>65.321311420000001</v>
      </c>
      <c r="N22" s="36">
        <v>1E-4</v>
      </c>
      <c r="O22">
        <v>1</v>
      </c>
      <c r="P22">
        <v>0.99990000000000001</v>
      </c>
      <c r="Q22">
        <v>0.21924302000000001</v>
      </c>
      <c r="R22">
        <v>46.902792300000002</v>
      </c>
      <c r="S22" s="36">
        <v>5.0000000000000001E-4</v>
      </c>
      <c r="T22">
        <v>0.98450000000000004</v>
      </c>
      <c r="U22">
        <v>0.98399999999999999</v>
      </c>
      <c r="V22">
        <v>0.16465728099999999</v>
      </c>
      <c r="W22">
        <v>61.218059539999999</v>
      </c>
      <c r="X22" s="36">
        <v>2.0000000000000001E-4</v>
      </c>
      <c r="Y22">
        <v>1.0001</v>
      </c>
      <c r="Z22">
        <v>0.99990000000000001</v>
      </c>
      <c r="AA22">
        <v>0.22034257800000001</v>
      </c>
      <c r="AB22">
        <v>46.940711729999997</v>
      </c>
      <c r="AC22" s="36">
        <v>5.0000000000000001E-4</v>
      </c>
      <c r="AD22">
        <v>0.95</v>
      </c>
      <c r="AE22">
        <v>0.94950000000000001</v>
      </c>
      <c r="AF22">
        <v>0.17022625999999999</v>
      </c>
    </row>
    <row r="23" spans="1:32" hidden="1" x14ac:dyDescent="0.25">
      <c r="A23">
        <v>22</v>
      </c>
      <c r="B23" t="s">
        <v>225</v>
      </c>
      <c r="C23">
        <v>51.338417649999997</v>
      </c>
      <c r="D23" s="36">
        <v>1E-4</v>
      </c>
      <c r="E23">
        <v>1.0003</v>
      </c>
      <c r="F23">
        <v>1.0002</v>
      </c>
      <c r="G23">
        <v>0.30239675199999999</v>
      </c>
      <c r="H23">
        <v>45.835446519999998</v>
      </c>
      <c r="I23" s="36">
        <v>1E-4</v>
      </c>
      <c r="J23">
        <v>1.0001</v>
      </c>
      <c r="K23">
        <v>1</v>
      </c>
      <c r="L23">
        <v>0.226977016</v>
      </c>
      <c r="M23">
        <v>50.154859369999997</v>
      </c>
      <c r="N23" s="36">
        <v>1E-4</v>
      </c>
      <c r="O23">
        <v>1</v>
      </c>
      <c r="P23">
        <v>0.99990000000000001</v>
      </c>
      <c r="Q23">
        <v>0.30363414900000002</v>
      </c>
      <c r="R23">
        <v>43.701233590000001</v>
      </c>
      <c r="S23" s="36">
        <v>1E-4</v>
      </c>
      <c r="T23">
        <v>1.0001</v>
      </c>
      <c r="U23">
        <v>1</v>
      </c>
      <c r="V23">
        <v>0.21654931499999999</v>
      </c>
      <c r="W23">
        <v>47.371840829999996</v>
      </c>
      <c r="X23" s="36">
        <v>1E-4</v>
      </c>
      <c r="Y23">
        <v>1.0003</v>
      </c>
      <c r="Z23">
        <v>1.0002</v>
      </c>
      <c r="AA23">
        <v>0.296237525</v>
      </c>
      <c r="AB23">
        <v>42.59175123</v>
      </c>
      <c r="AC23" s="36">
        <v>1E-4</v>
      </c>
      <c r="AD23">
        <v>1</v>
      </c>
      <c r="AE23">
        <v>0.99990000000000001</v>
      </c>
      <c r="AF23">
        <v>0.206410488</v>
      </c>
    </row>
    <row r="24" spans="1:32" hidden="1" x14ac:dyDescent="0.25">
      <c r="A24">
        <v>23</v>
      </c>
      <c r="B24" t="s">
        <v>230</v>
      </c>
      <c r="C24">
        <v>74.059338589999996</v>
      </c>
      <c r="D24">
        <v>6.1000000000000004E-3</v>
      </c>
      <c r="E24">
        <v>1.0001</v>
      </c>
      <c r="F24">
        <v>0.99399999999999999</v>
      </c>
      <c r="G24">
        <v>0.150802239</v>
      </c>
      <c r="H24">
        <v>51.033073690000002</v>
      </c>
      <c r="I24">
        <v>4.7000000000000002E-3</v>
      </c>
      <c r="J24">
        <v>0.9556</v>
      </c>
      <c r="K24">
        <v>0.95089999999999997</v>
      </c>
      <c r="L24">
        <v>0.13318097200000001</v>
      </c>
      <c r="M24">
        <v>75.643468150000004</v>
      </c>
      <c r="N24">
        <v>6.7000000000000002E-3</v>
      </c>
      <c r="O24">
        <v>1</v>
      </c>
      <c r="P24">
        <v>0.99329999999999996</v>
      </c>
      <c r="Q24">
        <v>0.15390456599999999</v>
      </c>
      <c r="R24">
        <v>49.012467610000002</v>
      </c>
      <c r="S24">
        <v>5.4999999999999997E-3</v>
      </c>
      <c r="T24">
        <v>0.94689999999999996</v>
      </c>
      <c r="U24">
        <v>0.94140000000000001</v>
      </c>
      <c r="V24">
        <v>0.12028293700000001</v>
      </c>
      <c r="W24">
        <v>74.352271579999993</v>
      </c>
      <c r="X24">
        <v>5.4999999999999997E-3</v>
      </c>
      <c r="Y24">
        <v>1.0001</v>
      </c>
      <c r="Z24">
        <v>0.99460000000000004</v>
      </c>
      <c r="AA24">
        <v>0.15520576</v>
      </c>
      <c r="AB24">
        <v>50.090366330000002</v>
      </c>
      <c r="AC24">
        <v>4.7000000000000002E-3</v>
      </c>
      <c r="AD24">
        <v>0.9556</v>
      </c>
      <c r="AE24">
        <v>0.95089999999999997</v>
      </c>
      <c r="AF24">
        <v>0.13197793199999999</v>
      </c>
    </row>
    <row r="25" spans="1:32" x14ac:dyDescent="0.25">
      <c r="A25">
        <v>24</v>
      </c>
      <c r="B25" t="s">
        <v>243</v>
      </c>
      <c r="C25">
        <v>72.384859640000002</v>
      </c>
      <c r="D25">
        <v>3.4500000000000003E-2</v>
      </c>
      <c r="E25">
        <v>1.0001</v>
      </c>
      <c r="F25">
        <v>0.96560000000000001</v>
      </c>
      <c r="G25">
        <v>0.177452471</v>
      </c>
      <c r="H25">
        <v>36.575076840000001</v>
      </c>
      <c r="I25">
        <v>0.02</v>
      </c>
      <c r="J25">
        <v>0.95899999999999996</v>
      </c>
      <c r="K25">
        <v>0.93899999999999995</v>
      </c>
      <c r="L25">
        <v>0.16630239099999999</v>
      </c>
      <c r="M25">
        <v>72.137802179999994</v>
      </c>
      <c r="N25">
        <v>3.4599999999999999E-2</v>
      </c>
      <c r="O25">
        <v>1</v>
      </c>
      <c r="P25">
        <v>0.96540000000000004</v>
      </c>
      <c r="Q25">
        <v>0.17674129399999999</v>
      </c>
      <c r="R25">
        <v>36.862514249999997</v>
      </c>
      <c r="S25">
        <v>0.02</v>
      </c>
      <c r="T25">
        <v>0.95899999999999996</v>
      </c>
      <c r="U25">
        <v>0.93899999999999995</v>
      </c>
      <c r="V25">
        <v>0.16594007799999999</v>
      </c>
      <c r="W25">
        <v>69.920012880000002</v>
      </c>
      <c r="X25">
        <v>3.4500000000000003E-2</v>
      </c>
      <c r="Y25">
        <v>1</v>
      </c>
      <c r="Z25">
        <v>0.96550000000000002</v>
      </c>
      <c r="AA25">
        <v>0.183846073</v>
      </c>
      <c r="AB25">
        <v>37.13076161</v>
      </c>
      <c r="AC25">
        <v>0.02</v>
      </c>
      <c r="AD25">
        <v>0.96379999999999999</v>
      </c>
      <c r="AE25">
        <v>0.94379999999999997</v>
      </c>
      <c r="AF25">
        <v>0.16584362799999999</v>
      </c>
    </row>
    <row r="35" spans="19:20" x14ac:dyDescent="0.25">
      <c r="S35" s="52" t="s">
        <v>486</v>
      </c>
      <c r="T35" s="52" t="s">
        <v>487</v>
      </c>
    </row>
    <row r="36" spans="19:20" x14ac:dyDescent="0.25">
      <c r="S36" s="52" t="s">
        <v>488</v>
      </c>
      <c r="T36" s="52" t="s">
        <v>489</v>
      </c>
    </row>
    <row r="37" spans="19:20" x14ac:dyDescent="0.25">
      <c r="S37" s="52" t="s">
        <v>496</v>
      </c>
      <c r="T37" s="52" t="s">
        <v>490</v>
      </c>
    </row>
    <row r="38" spans="19:20" x14ac:dyDescent="0.25">
      <c r="S38" s="52" t="s">
        <v>497</v>
      </c>
      <c r="T38" s="52" t="s">
        <v>491</v>
      </c>
    </row>
    <row r="39" spans="19:20" x14ac:dyDescent="0.25">
      <c r="S39" s="52" t="s">
        <v>498</v>
      </c>
      <c r="T39" s="52" t="s">
        <v>492</v>
      </c>
    </row>
    <row r="40" spans="19:20" x14ac:dyDescent="0.25">
      <c r="S40" s="52" t="s">
        <v>499</v>
      </c>
      <c r="T40" s="52" t="s">
        <v>493</v>
      </c>
    </row>
    <row r="41" spans="19:20" x14ac:dyDescent="0.25">
      <c r="S41" s="52" t="s">
        <v>500</v>
      </c>
      <c r="T41" s="52" t="s">
        <v>494</v>
      </c>
    </row>
    <row r="42" spans="19:20" x14ac:dyDescent="0.25">
      <c r="S42" s="52" t="s">
        <v>501</v>
      </c>
      <c r="T42" s="52" t="s">
        <v>495</v>
      </c>
    </row>
    <row r="73" spans="12:15" ht="15.75" thickBot="1" x14ac:dyDescent="0.3"/>
    <row r="74" spans="12:15" ht="48" thickBot="1" x14ac:dyDescent="0.3">
      <c r="L74" s="49" t="s">
        <v>560</v>
      </c>
      <c r="M74" s="50" t="s">
        <v>561</v>
      </c>
      <c r="N74" s="50" t="s">
        <v>560</v>
      </c>
      <c r="O74" s="50" t="s">
        <v>561</v>
      </c>
    </row>
    <row r="75" spans="12:15" ht="32.25" thickBot="1" x14ac:dyDescent="0.3">
      <c r="L75" s="47" t="s">
        <v>562</v>
      </c>
      <c r="M75" s="46" t="s">
        <v>489</v>
      </c>
      <c r="N75" s="46" t="s">
        <v>563</v>
      </c>
      <c r="O75" s="46" t="s">
        <v>564</v>
      </c>
    </row>
    <row r="76" spans="12:15" ht="48" thickBot="1" x14ac:dyDescent="0.3">
      <c r="L76" s="48" t="s">
        <v>565</v>
      </c>
      <c r="M76" s="46" t="s">
        <v>489</v>
      </c>
      <c r="N76" s="46" t="s">
        <v>566</v>
      </c>
      <c r="O76" s="46" t="s">
        <v>564</v>
      </c>
    </row>
    <row r="77" spans="12:15" ht="32.25" thickBot="1" x14ac:dyDescent="0.3">
      <c r="L77" s="48" t="s">
        <v>567</v>
      </c>
      <c r="M77" s="46" t="s">
        <v>491</v>
      </c>
      <c r="N77" s="46" t="s">
        <v>568</v>
      </c>
      <c r="O77" s="46" t="s">
        <v>564</v>
      </c>
    </row>
    <row r="78" spans="12:15" ht="48" thickBot="1" x14ac:dyDescent="0.3">
      <c r="L78" s="48" t="s">
        <v>569</v>
      </c>
      <c r="M78" s="46" t="s">
        <v>491</v>
      </c>
      <c r="N78" s="46" t="s">
        <v>570</v>
      </c>
      <c r="O78" s="46" t="s">
        <v>218</v>
      </c>
    </row>
  </sheetData>
  <autoFilter ref="A1:AF25" xr:uid="{7CD5F32F-C321-436C-8600-5FAC931E6D68}">
    <filterColumn colId="1">
      <filters>
        <filter val="Burundi"/>
        <filter val="Kenya"/>
        <filter val="Rwanda"/>
        <filter val="South Sudan"/>
        <filter val="Uganda"/>
        <filter val="United Republic of Tanzania"/>
      </filters>
    </filterColumn>
  </autoFilter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B1D1-F0CE-425D-BE11-E4F39EE73FFD}">
  <dimension ref="D2:L9"/>
  <sheetViews>
    <sheetView tabSelected="1" workbookViewId="0">
      <selection activeCell="Q4" sqref="Q4"/>
    </sheetView>
  </sheetViews>
  <sheetFormatPr defaultRowHeight="15" x14ac:dyDescent="0.25"/>
  <cols>
    <col min="5" max="5" width="9.5703125" bestFit="1" customWidth="1"/>
    <col min="6" max="6" width="13.85546875" customWidth="1"/>
  </cols>
  <sheetData>
    <row r="2" spans="4:12" x14ac:dyDescent="0.25">
      <c r="D2" s="20"/>
      <c r="E2" s="53" t="s">
        <v>575</v>
      </c>
      <c r="F2" s="53"/>
      <c r="G2" s="53" t="s">
        <v>503</v>
      </c>
      <c r="H2" s="53"/>
      <c r="I2" s="53" t="s">
        <v>504</v>
      </c>
      <c r="J2" s="53"/>
      <c r="K2" s="53" t="s">
        <v>505</v>
      </c>
      <c r="L2" s="53"/>
    </row>
    <row r="3" spans="4:12" ht="33.75" customHeight="1" x14ac:dyDescent="0.25">
      <c r="D3" s="34" t="s">
        <v>460</v>
      </c>
      <c r="E3" s="34" t="s">
        <v>560</v>
      </c>
      <c r="F3" s="34" t="s">
        <v>561</v>
      </c>
      <c r="G3" s="34" t="s">
        <v>560</v>
      </c>
      <c r="H3" s="34" t="s">
        <v>561</v>
      </c>
      <c r="I3" s="34" t="s">
        <v>560</v>
      </c>
      <c r="J3" s="34" t="s">
        <v>561</v>
      </c>
      <c r="K3" s="34" t="s">
        <v>560</v>
      </c>
      <c r="L3" s="34" t="s">
        <v>561</v>
      </c>
    </row>
    <row r="4" spans="4:12" x14ac:dyDescent="0.25">
      <c r="D4" s="34" t="s">
        <v>260</v>
      </c>
      <c r="E4" s="24">
        <v>31.199463779999999</v>
      </c>
      <c r="F4" s="34" t="s">
        <v>564</v>
      </c>
      <c r="G4" s="24">
        <v>26.468264000000001</v>
      </c>
      <c r="H4" s="34" t="s">
        <v>564</v>
      </c>
      <c r="I4" s="24">
        <v>31.740368530000001</v>
      </c>
      <c r="J4" s="34" t="s">
        <v>564</v>
      </c>
      <c r="K4" s="24">
        <v>26.513146249999998</v>
      </c>
      <c r="L4" s="34" t="s">
        <v>564</v>
      </c>
    </row>
    <row r="5" spans="4:12" x14ac:dyDescent="0.25">
      <c r="D5" s="34" t="s">
        <v>235</v>
      </c>
      <c r="E5" s="24">
        <v>53.556691780000001</v>
      </c>
      <c r="F5" s="34" t="s">
        <v>491</v>
      </c>
      <c r="G5" s="24">
        <v>41.389452919999997</v>
      </c>
      <c r="H5" s="34" t="s">
        <v>491</v>
      </c>
      <c r="I5" s="24">
        <v>53.932145970000001</v>
      </c>
      <c r="J5" s="34" t="s">
        <v>491</v>
      </c>
      <c r="K5" s="24">
        <v>42.085229769999998</v>
      </c>
      <c r="L5" s="34" t="s">
        <v>491</v>
      </c>
    </row>
    <row r="6" spans="4:12" x14ac:dyDescent="0.25">
      <c r="D6" s="34" t="s">
        <v>252</v>
      </c>
      <c r="E6" s="24">
        <v>28.303308579999999</v>
      </c>
      <c r="F6" s="34" t="s">
        <v>564</v>
      </c>
      <c r="G6" s="24">
        <v>29.534743809999998</v>
      </c>
      <c r="H6" s="34" t="s">
        <v>564</v>
      </c>
      <c r="I6" s="24">
        <v>30.549266759999998</v>
      </c>
      <c r="J6" s="34" t="s">
        <v>564</v>
      </c>
      <c r="K6" s="24">
        <v>30.393172069999999</v>
      </c>
      <c r="L6" s="34" t="s">
        <v>564</v>
      </c>
    </row>
    <row r="7" spans="4:12" x14ac:dyDescent="0.25">
      <c r="D7" s="34" t="s">
        <v>220</v>
      </c>
      <c r="E7" s="24">
        <v>63.488083289999999</v>
      </c>
      <c r="F7" s="34" t="s">
        <v>491</v>
      </c>
      <c r="G7" s="24">
        <v>38.40033407</v>
      </c>
      <c r="H7" s="34" t="s">
        <v>491</v>
      </c>
      <c r="I7" s="24">
        <v>64.745479020000005</v>
      </c>
      <c r="J7" s="34" t="s">
        <v>491</v>
      </c>
      <c r="K7" s="24">
        <v>38.822943080000002</v>
      </c>
      <c r="L7" s="34" t="s">
        <v>564</v>
      </c>
    </row>
    <row r="8" spans="4:12" x14ac:dyDescent="0.25">
      <c r="D8" s="34" t="s">
        <v>481</v>
      </c>
      <c r="E8" s="24">
        <v>63.355776370000001</v>
      </c>
      <c r="F8" s="34" t="s">
        <v>491</v>
      </c>
      <c r="G8" s="24">
        <v>45.643672199999997</v>
      </c>
      <c r="H8" s="34" t="s">
        <v>491</v>
      </c>
      <c r="I8" s="24">
        <v>65.321311420000001</v>
      </c>
      <c r="J8" s="34" t="s">
        <v>491</v>
      </c>
      <c r="K8" s="24">
        <v>46.902792300000002</v>
      </c>
      <c r="L8" s="34" t="s">
        <v>491</v>
      </c>
    </row>
    <row r="9" spans="4:12" x14ac:dyDescent="0.25">
      <c r="D9" s="34" t="s">
        <v>243</v>
      </c>
      <c r="E9" s="24">
        <v>72.384859640000002</v>
      </c>
      <c r="F9" s="34" t="s">
        <v>489</v>
      </c>
      <c r="G9" s="24">
        <v>36.575076840000001</v>
      </c>
      <c r="H9" s="34" t="s">
        <v>491</v>
      </c>
      <c r="I9" s="24">
        <v>72.137802179999994</v>
      </c>
      <c r="J9" s="34" t="s">
        <v>489</v>
      </c>
      <c r="K9" s="24">
        <v>36.862514249999997</v>
      </c>
      <c r="L9" s="34" t="s">
        <v>564</v>
      </c>
    </row>
  </sheetData>
  <mergeCells count="4">
    <mergeCell ref="E2:F2"/>
    <mergeCell ref="G2:H2"/>
    <mergeCell ref="I2:J2"/>
    <mergeCell ref="K2:L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A1C5E-B563-4C15-99A4-75679776AC57}">
  <dimension ref="A1:J16"/>
  <sheetViews>
    <sheetView topLeftCell="A31" workbookViewId="0">
      <selection activeCell="C35" sqref="C35:K41"/>
    </sheetView>
  </sheetViews>
  <sheetFormatPr defaultRowHeight="15" x14ac:dyDescent="0.25"/>
  <cols>
    <col min="3" max="3" width="18.42578125" customWidth="1"/>
    <col min="4" max="4" width="15.42578125" customWidth="1"/>
  </cols>
  <sheetData>
    <row r="1" spans="1:10" x14ac:dyDescent="0.25">
      <c r="B1" t="s">
        <v>460</v>
      </c>
      <c r="C1" s="51" t="s">
        <v>504</v>
      </c>
      <c r="D1" s="51" t="s">
        <v>505</v>
      </c>
      <c r="E1" s="37" t="s">
        <v>506</v>
      </c>
      <c r="F1" s="37" t="s">
        <v>507</v>
      </c>
    </row>
    <row r="2" spans="1:10" x14ac:dyDescent="0.25">
      <c r="A2">
        <v>4</v>
      </c>
      <c r="B2" t="s">
        <v>260</v>
      </c>
      <c r="C2">
        <v>31.740368530000001</v>
      </c>
      <c r="D2">
        <v>26.513146249999998</v>
      </c>
      <c r="E2">
        <v>32.173713470000003</v>
      </c>
      <c r="F2">
        <v>25.853907469999999</v>
      </c>
    </row>
    <row r="3" spans="1:10" x14ac:dyDescent="0.25">
      <c r="A3">
        <v>11</v>
      </c>
      <c r="B3" t="s">
        <v>235</v>
      </c>
      <c r="C3">
        <v>53.932145970000001</v>
      </c>
      <c r="D3">
        <v>42.085229769999998</v>
      </c>
      <c r="E3">
        <v>55.326279130000003</v>
      </c>
      <c r="F3">
        <v>43.393187939999997</v>
      </c>
    </row>
    <row r="4" spans="1:10" x14ac:dyDescent="0.25">
      <c r="A4">
        <v>15</v>
      </c>
      <c r="B4" t="s">
        <v>252</v>
      </c>
      <c r="C4">
        <v>30.549266759999998</v>
      </c>
      <c r="D4">
        <v>30.393172069999999</v>
      </c>
      <c r="E4">
        <v>30.341820540000001</v>
      </c>
      <c r="F4">
        <v>30.68237457</v>
      </c>
    </row>
    <row r="5" spans="1:10" x14ac:dyDescent="0.25">
      <c r="A5">
        <v>18</v>
      </c>
      <c r="B5" t="s">
        <v>220</v>
      </c>
      <c r="C5">
        <v>64.745479020000005</v>
      </c>
      <c r="D5">
        <v>38.822943080000002</v>
      </c>
      <c r="E5">
        <v>63.460605520000001</v>
      </c>
      <c r="F5">
        <v>38.50047678</v>
      </c>
    </row>
    <row r="6" spans="1:10" x14ac:dyDescent="0.25">
      <c r="A6">
        <v>21</v>
      </c>
      <c r="B6" t="s">
        <v>481</v>
      </c>
      <c r="C6">
        <v>65.321311420000001</v>
      </c>
      <c r="D6">
        <v>46.902792300000002</v>
      </c>
      <c r="E6">
        <v>61.218059539999999</v>
      </c>
      <c r="F6">
        <v>46.940711729999997</v>
      </c>
    </row>
    <row r="7" spans="1:10" x14ac:dyDescent="0.25">
      <c r="A7">
        <v>24</v>
      </c>
      <c r="B7" t="s">
        <v>243</v>
      </c>
      <c r="C7">
        <v>72.137802179999994</v>
      </c>
      <c r="D7">
        <v>36.862514249999997</v>
      </c>
      <c r="E7">
        <v>69.920012880000002</v>
      </c>
      <c r="F7">
        <v>37.13076161</v>
      </c>
    </row>
    <row r="9" spans="1:10" x14ac:dyDescent="0.25">
      <c r="B9" t="s">
        <v>460</v>
      </c>
      <c r="C9" s="37" t="s">
        <v>502</v>
      </c>
      <c r="D9" s="37" t="s">
        <v>503</v>
      </c>
      <c r="E9" s="51" t="s">
        <v>504</v>
      </c>
      <c r="F9" s="51" t="s">
        <v>505</v>
      </c>
      <c r="G9" t="s">
        <v>571</v>
      </c>
      <c r="H9" t="s">
        <v>573</v>
      </c>
      <c r="I9" t="s">
        <v>572</v>
      </c>
      <c r="J9" t="s">
        <v>574</v>
      </c>
    </row>
    <row r="10" spans="1:10" x14ac:dyDescent="0.25">
      <c r="B10" t="s">
        <v>260</v>
      </c>
      <c r="C10">
        <v>31.199463779999999</v>
      </c>
      <c r="D10">
        <v>26.468264000000001</v>
      </c>
      <c r="E10">
        <v>31.740368530000001</v>
      </c>
      <c r="F10">
        <v>26.513146249999998</v>
      </c>
      <c r="G10" t="s">
        <v>564</v>
      </c>
      <c r="H10" t="s">
        <v>564</v>
      </c>
      <c r="I10" t="s">
        <v>564</v>
      </c>
      <c r="J10" t="s">
        <v>564</v>
      </c>
    </row>
    <row r="11" spans="1:10" x14ac:dyDescent="0.25">
      <c r="B11" t="s">
        <v>235</v>
      </c>
      <c r="C11">
        <v>53.556691780000001</v>
      </c>
      <c r="D11">
        <v>41.389452919999997</v>
      </c>
      <c r="E11">
        <v>53.932145970000001</v>
      </c>
      <c r="F11">
        <v>42.085229769999998</v>
      </c>
      <c r="G11" t="s">
        <v>491</v>
      </c>
      <c r="H11" t="s">
        <v>491</v>
      </c>
      <c r="I11" t="s">
        <v>491</v>
      </c>
      <c r="J11" t="s">
        <v>491</v>
      </c>
    </row>
    <row r="12" spans="1:10" x14ac:dyDescent="0.25">
      <c r="B12" t="s">
        <v>252</v>
      </c>
      <c r="C12">
        <v>28.303308579999999</v>
      </c>
      <c r="D12">
        <v>29.534743809999998</v>
      </c>
      <c r="E12">
        <v>30.549266759999998</v>
      </c>
      <c r="F12">
        <v>30.393172069999999</v>
      </c>
      <c r="G12" t="s">
        <v>564</v>
      </c>
      <c r="H12" t="s">
        <v>564</v>
      </c>
      <c r="I12" t="s">
        <v>564</v>
      </c>
      <c r="J12" t="s">
        <v>564</v>
      </c>
    </row>
    <row r="13" spans="1:10" x14ac:dyDescent="0.25">
      <c r="B13" t="s">
        <v>220</v>
      </c>
      <c r="C13">
        <v>63.488083289999999</v>
      </c>
      <c r="D13">
        <v>38.40033407</v>
      </c>
      <c r="E13">
        <v>64.745479020000005</v>
      </c>
      <c r="F13">
        <v>38.822943080000002</v>
      </c>
      <c r="G13" t="s">
        <v>491</v>
      </c>
      <c r="H13" t="s">
        <v>491</v>
      </c>
      <c r="I13" t="s">
        <v>491</v>
      </c>
      <c r="J13" t="s">
        <v>564</v>
      </c>
    </row>
    <row r="14" spans="1:10" x14ac:dyDescent="0.25">
      <c r="B14" t="s">
        <v>481</v>
      </c>
      <c r="C14">
        <v>63.355776370000001</v>
      </c>
      <c r="D14">
        <v>45.643672199999997</v>
      </c>
      <c r="E14">
        <v>65.321311420000001</v>
      </c>
      <c r="F14">
        <v>46.902792300000002</v>
      </c>
      <c r="G14" t="s">
        <v>491</v>
      </c>
      <c r="H14" t="s">
        <v>491</v>
      </c>
      <c r="I14" t="s">
        <v>491</v>
      </c>
      <c r="J14" t="s">
        <v>491</v>
      </c>
    </row>
    <row r="15" spans="1:10" x14ac:dyDescent="0.25">
      <c r="B15" t="s">
        <v>243</v>
      </c>
      <c r="C15">
        <v>72.384859640000002</v>
      </c>
      <c r="D15">
        <v>36.575076840000001</v>
      </c>
      <c r="E15">
        <v>72.137802179999994</v>
      </c>
      <c r="F15">
        <v>36.862514249999997</v>
      </c>
      <c r="G15" t="s">
        <v>489</v>
      </c>
      <c r="H15" t="s">
        <v>489</v>
      </c>
      <c r="I15" t="s">
        <v>491</v>
      </c>
      <c r="J15" t="s">
        <v>564</v>
      </c>
    </row>
    <row r="16" spans="1:10" x14ac:dyDescent="0.25">
      <c r="C16" t="s">
        <v>491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147FD-D0E4-438A-B4C0-38BA74533956}">
  <dimension ref="A1:K24"/>
  <sheetViews>
    <sheetView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RowHeight="15" x14ac:dyDescent="0.25"/>
  <cols>
    <col min="3" max="3" width="15.42578125" customWidth="1"/>
  </cols>
  <sheetData>
    <row r="1" spans="1:11" x14ac:dyDescent="0.25">
      <c r="B1" t="s">
        <v>508</v>
      </c>
      <c r="C1" t="s">
        <v>452</v>
      </c>
      <c r="D1" t="s">
        <v>509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535</v>
      </c>
    </row>
    <row r="2" spans="1:11" x14ac:dyDescent="0.25">
      <c r="A2">
        <v>1</v>
      </c>
      <c r="B2" t="s">
        <v>516</v>
      </c>
      <c r="C2" t="s">
        <v>226</v>
      </c>
      <c r="D2">
        <v>51.9440459571845</v>
      </c>
      <c r="E2">
        <v>0.35567820931808097</v>
      </c>
      <c r="F2">
        <v>0.34895879915575101</v>
      </c>
      <c r="G2">
        <v>0.292011328451314</v>
      </c>
      <c r="H2">
        <v>0.29448095278404302</v>
      </c>
      <c r="I2">
        <v>0.37985185384422898</v>
      </c>
      <c r="J2">
        <v>3.67</v>
      </c>
      <c r="K2" t="s">
        <v>541</v>
      </c>
    </row>
    <row r="3" spans="1:11" x14ac:dyDescent="0.25">
      <c r="A3">
        <v>2</v>
      </c>
      <c r="B3" t="s">
        <v>517</v>
      </c>
      <c r="C3" t="s">
        <v>228</v>
      </c>
      <c r="D3">
        <v>70.968291100597497</v>
      </c>
      <c r="E3">
        <v>0.36152618792869401</v>
      </c>
      <c r="F3">
        <v>0.24248334880335201</v>
      </c>
      <c r="G3">
        <v>0.16543183834355199</v>
      </c>
      <c r="H3">
        <v>0.24660093376144401</v>
      </c>
      <c r="I3">
        <v>0.27230608937769402</v>
      </c>
      <c r="J3">
        <v>4.67</v>
      </c>
      <c r="K3" t="s">
        <v>542</v>
      </c>
    </row>
    <row r="4" spans="1:11" x14ac:dyDescent="0.25">
      <c r="A4">
        <v>3</v>
      </c>
      <c r="B4" t="s">
        <v>518</v>
      </c>
      <c r="C4" t="s">
        <v>264</v>
      </c>
      <c r="D4">
        <v>61.719526405972303</v>
      </c>
      <c r="E4">
        <v>0.32514693242216802</v>
      </c>
      <c r="F4">
        <v>0.26510676122444998</v>
      </c>
      <c r="G4">
        <v>0.52920438200936004</v>
      </c>
      <c r="H4">
        <v>0.37414792644447098</v>
      </c>
      <c r="I4">
        <v>0.31562321724122999</v>
      </c>
      <c r="J4">
        <v>6.56</v>
      </c>
      <c r="K4" t="s">
        <v>536</v>
      </c>
    </row>
    <row r="5" spans="1:11" x14ac:dyDescent="0.25">
      <c r="A5">
        <v>4</v>
      </c>
      <c r="B5" t="s">
        <v>422</v>
      </c>
      <c r="C5" t="s">
        <v>260</v>
      </c>
      <c r="D5">
        <v>32.3433339297722</v>
      </c>
      <c r="E5">
        <v>0.74775245474177898</v>
      </c>
      <c r="F5">
        <v>0.74882992308166196</v>
      </c>
      <c r="G5" t="s">
        <v>218</v>
      </c>
      <c r="H5">
        <v>0.197804755706916</v>
      </c>
      <c r="I5">
        <v>0.71066930522295602</v>
      </c>
      <c r="J5">
        <v>5</v>
      </c>
      <c r="K5" t="s">
        <v>537</v>
      </c>
    </row>
    <row r="6" spans="1:11" x14ac:dyDescent="0.25">
      <c r="A6">
        <v>5</v>
      </c>
      <c r="B6" t="s">
        <v>519</v>
      </c>
      <c r="C6" t="s">
        <v>221</v>
      </c>
      <c r="D6">
        <v>68.831318161814494</v>
      </c>
      <c r="E6">
        <v>0.29640166834494402</v>
      </c>
      <c r="F6">
        <v>0.27038530440376801</v>
      </c>
      <c r="G6">
        <v>0.23163245476594799</v>
      </c>
      <c r="H6">
        <v>0.203082974105186</v>
      </c>
      <c r="I6">
        <v>0.26765620617035701</v>
      </c>
      <c r="J6">
        <v>4.5599999999999996</v>
      </c>
      <c r="K6" t="s">
        <v>538</v>
      </c>
    </row>
    <row r="7" spans="1:11" x14ac:dyDescent="0.25">
      <c r="A7">
        <v>6</v>
      </c>
      <c r="B7" t="s">
        <v>520</v>
      </c>
      <c r="C7" t="s">
        <v>236</v>
      </c>
      <c r="D7">
        <v>53.952354175658598</v>
      </c>
      <c r="E7">
        <v>0.46323253586021501</v>
      </c>
      <c r="F7">
        <v>0.35949179875978998</v>
      </c>
      <c r="G7">
        <v>0.30301349074436201</v>
      </c>
      <c r="H7">
        <v>0.36451021023075197</v>
      </c>
      <c r="I7">
        <v>0.39411926654623097</v>
      </c>
      <c r="J7">
        <v>4.33</v>
      </c>
      <c r="K7" t="s">
        <v>543</v>
      </c>
    </row>
    <row r="8" spans="1:11" x14ac:dyDescent="0.25">
      <c r="A8">
        <v>7</v>
      </c>
      <c r="B8" t="s">
        <v>521</v>
      </c>
      <c r="C8" t="s">
        <v>250</v>
      </c>
      <c r="D8">
        <v>70.629778064667704</v>
      </c>
      <c r="E8">
        <v>0.30137972481798803</v>
      </c>
      <c r="F8">
        <v>0.18528716328431999</v>
      </c>
      <c r="G8">
        <v>0.61208135308965395</v>
      </c>
      <c r="H8">
        <v>0.25604022086804801</v>
      </c>
      <c r="I8">
        <v>0.18444775311870601</v>
      </c>
      <c r="J8">
        <v>4.8899999999999997</v>
      </c>
      <c r="K8" t="s">
        <v>536</v>
      </c>
    </row>
    <row r="9" spans="1:11" x14ac:dyDescent="0.25">
      <c r="A9">
        <v>8</v>
      </c>
      <c r="B9" t="s">
        <v>522</v>
      </c>
      <c r="C9" t="s">
        <v>251</v>
      </c>
      <c r="D9">
        <v>66.639136527241405</v>
      </c>
      <c r="E9">
        <v>0.35186323698743999</v>
      </c>
      <c r="F9">
        <v>0.21829425053383</v>
      </c>
      <c r="G9">
        <v>0.308163862400963</v>
      </c>
      <c r="H9">
        <v>0.31389396352160798</v>
      </c>
      <c r="I9">
        <v>0.24224075255876401</v>
      </c>
      <c r="J9">
        <v>4.78</v>
      </c>
      <c r="K9" t="s">
        <v>536</v>
      </c>
    </row>
    <row r="10" spans="1:11" x14ac:dyDescent="0.25">
      <c r="A10">
        <v>9</v>
      </c>
      <c r="B10" t="s">
        <v>523</v>
      </c>
      <c r="C10" t="s">
        <v>224</v>
      </c>
      <c r="D10">
        <v>69.313931183983897</v>
      </c>
      <c r="E10">
        <v>0.26610379503833298</v>
      </c>
      <c r="F10">
        <v>0.19952543325689501</v>
      </c>
      <c r="G10">
        <v>0.35516282862082299</v>
      </c>
      <c r="H10">
        <v>0.39665026057782599</v>
      </c>
      <c r="I10">
        <v>0.22870803507460999</v>
      </c>
      <c r="J10">
        <v>5.67</v>
      </c>
      <c r="K10" t="s">
        <v>536</v>
      </c>
    </row>
    <row r="11" spans="1:11" x14ac:dyDescent="0.25">
      <c r="A11">
        <v>10</v>
      </c>
      <c r="B11" t="s">
        <v>524</v>
      </c>
      <c r="C11" t="s">
        <v>233</v>
      </c>
      <c r="D11">
        <v>42.204313194963802</v>
      </c>
      <c r="E11">
        <v>0.67598648093911895</v>
      </c>
      <c r="F11">
        <v>0.60340990236904302</v>
      </c>
      <c r="G11">
        <v>0.32574991772631601</v>
      </c>
      <c r="H11">
        <v>0.46361103080649202</v>
      </c>
      <c r="I11">
        <v>0.55381953474738399</v>
      </c>
      <c r="J11">
        <v>5.56</v>
      </c>
      <c r="K11" t="s">
        <v>540</v>
      </c>
    </row>
    <row r="12" spans="1:11" x14ac:dyDescent="0.25">
      <c r="A12">
        <v>11</v>
      </c>
      <c r="B12" t="s">
        <v>443</v>
      </c>
      <c r="C12" t="s">
        <v>235</v>
      </c>
      <c r="D12">
        <v>36.902064769972803</v>
      </c>
      <c r="E12">
        <v>0.68149728686232103</v>
      </c>
      <c r="F12">
        <v>0.75932358548458601</v>
      </c>
      <c r="G12">
        <v>0.33325177155666802</v>
      </c>
      <c r="H12">
        <v>0.50062088244301195</v>
      </c>
      <c r="I12">
        <v>0.637030360921093</v>
      </c>
      <c r="J12">
        <v>6.33</v>
      </c>
      <c r="K12" t="s">
        <v>537</v>
      </c>
    </row>
    <row r="13" spans="1:11" x14ac:dyDescent="0.25">
      <c r="A13">
        <v>12</v>
      </c>
      <c r="B13" t="s">
        <v>525</v>
      </c>
      <c r="C13" t="s">
        <v>271</v>
      </c>
      <c r="D13">
        <v>66.473284159774494</v>
      </c>
      <c r="E13">
        <v>0.29814288250724302</v>
      </c>
      <c r="F13">
        <v>0.195161078106142</v>
      </c>
      <c r="G13">
        <v>0.56124804327046396</v>
      </c>
      <c r="H13">
        <v>0.41909709625561598</v>
      </c>
      <c r="I13">
        <v>0.23016789127627299</v>
      </c>
      <c r="J13">
        <v>6.89</v>
      </c>
      <c r="K13" t="s">
        <v>536</v>
      </c>
    </row>
    <row r="14" spans="1:11" x14ac:dyDescent="0.25">
      <c r="A14">
        <v>13</v>
      </c>
      <c r="B14" t="s">
        <v>526</v>
      </c>
      <c r="C14" t="s">
        <v>219</v>
      </c>
      <c r="D14">
        <v>38.964548424874899</v>
      </c>
      <c r="E14">
        <v>0.653105701398771</v>
      </c>
      <c r="F14">
        <v>0.58172815558195301</v>
      </c>
      <c r="G14">
        <v>0.28553075835643699</v>
      </c>
      <c r="H14">
        <v>0.59511938269968401</v>
      </c>
      <c r="I14">
        <v>0.52398039615606495</v>
      </c>
      <c r="J14">
        <v>5.25</v>
      </c>
      <c r="K14" t="s">
        <v>540</v>
      </c>
    </row>
    <row r="15" spans="1:11" x14ac:dyDescent="0.25">
      <c r="A15">
        <v>14</v>
      </c>
      <c r="B15" t="s">
        <v>527</v>
      </c>
      <c r="C15" t="s">
        <v>217</v>
      </c>
      <c r="D15">
        <v>58.887228090617</v>
      </c>
      <c r="E15">
        <v>0.439168720081409</v>
      </c>
      <c r="F15">
        <v>0.35235485785765902</v>
      </c>
      <c r="G15">
        <v>0.160840518737804</v>
      </c>
      <c r="H15">
        <v>0.232357312151592</v>
      </c>
      <c r="I15">
        <v>0.357827246914657</v>
      </c>
      <c r="J15">
        <v>3.44</v>
      </c>
      <c r="K15" t="s">
        <v>543</v>
      </c>
    </row>
    <row r="16" spans="1:11" x14ac:dyDescent="0.25">
      <c r="A16">
        <v>15</v>
      </c>
      <c r="B16" t="s">
        <v>444</v>
      </c>
      <c r="C16" t="s">
        <v>252</v>
      </c>
      <c r="D16">
        <v>42.604332478439197</v>
      </c>
      <c r="E16">
        <v>0.679337406374658</v>
      </c>
      <c r="F16">
        <v>0.714865400250702</v>
      </c>
      <c r="G16" t="s">
        <v>218</v>
      </c>
      <c r="H16">
        <v>0.21612115318369499</v>
      </c>
      <c r="I16">
        <v>0.60849748750313104</v>
      </c>
      <c r="J16">
        <v>4.33</v>
      </c>
      <c r="K16" t="s">
        <v>537</v>
      </c>
    </row>
    <row r="17" spans="1:11" x14ac:dyDescent="0.25">
      <c r="A17">
        <v>16</v>
      </c>
      <c r="B17" t="s">
        <v>528</v>
      </c>
      <c r="C17" t="s">
        <v>249</v>
      </c>
      <c r="D17">
        <v>70.896103088138503</v>
      </c>
      <c r="E17">
        <v>0.37139436441574097</v>
      </c>
      <c r="F17">
        <v>0.177796788155657</v>
      </c>
      <c r="G17">
        <v>0.30805718345397398</v>
      </c>
      <c r="H17">
        <v>0.27675081898347198</v>
      </c>
      <c r="I17">
        <v>0.22997844952986099</v>
      </c>
      <c r="J17">
        <v>5.33</v>
      </c>
      <c r="K17" t="s">
        <v>536</v>
      </c>
    </row>
    <row r="18" spans="1:11" x14ac:dyDescent="0.25">
      <c r="A18">
        <v>17</v>
      </c>
      <c r="B18" t="s">
        <v>446</v>
      </c>
      <c r="C18" t="s">
        <v>223</v>
      </c>
      <c r="D18">
        <v>37.040614326598899</v>
      </c>
      <c r="E18">
        <v>0.70309976702237997</v>
      </c>
      <c r="F18">
        <v>0.79091338686447998</v>
      </c>
      <c r="G18">
        <v>0.36159472783679902</v>
      </c>
      <c r="H18">
        <v>0.36551573591221598</v>
      </c>
      <c r="I18">
        <v>0.67960397350891899</v>
      </c>
      <c r="J18">
        <v>4.67</v>
      </c>
      <c r="K18" t="s">
        <v>537</v>
      </c>
    </row>
    <row r="19" spans="1:11" x14ac:dyDescent="0.25">
      <c r="A19">
        <v>18</v>
      </c>
      <c r="B19" t="s">
        <v>529</v>
      </c>
      <c r="C19" t="s">
        <v>227</v>
      </c>
      <c r="D19">
        <v>53.421651473744703</v>
      </c>
      <c r="E19">
        <v>0.51852889333126395</v>
      </c>
      <c r="F19">
        <v>0.37594840831418802</v>
      </c>
      <c r="G19">
        <v>0.39059843152852403</v>
      </c>
      <c r="H19">
        <v>0.37570343110142701</v>
      </c>
      <c r="I19">
        <v>0.383975663723302</v>
      </c>
      <c r="J19">
        <v>5.89</v>
      </c>
      <c r="K19" t="s">
        <v>540</v>
      </c>
    </row>
    <row r="20" spans="1:11" x14ac:dyDescent="0.25">
      <c r="A20">
        <v>19</v>
      </c>
      <c r="B20" t="s">
        <v>447</v>
      </c>
      <c r="C20" t="s">
        <v>220</v>
      </c>
      <c r="D20">
        <v>35.781117174882702</v>
      </c>
      <c r="E20">
        <v>0.72400571103637801</v>
      </c>
      <c r="F20">
        <v>0.78530057385669305</v>
      </c>
      <c r="G20" t="s">
        <v>218</v>
      </c>
      <c r="H20">
        <v>0.32766061093191301</v>
      </c>
      <c r="I20">
        <v>0.64730579391322696</v>
      </c>
      <c r="J20">
        <v>5.56</v>
      </c>
      <c r="K20" t="s">
        <v>537</v>
      </c>
    </row>
    <row r="21" spans="1:11" x14ac:dyDescent="0.25">
      <c r="A21">
        <v>20</v>
      </c>
      <c r="B21" t="s">
        <v>530</v>
      </c>
      <c r="C21" t="s">
        <v>222</v>
      </c>
      <c r="D21">
        <v>52.058413286003102</v>
      </c>
      <c r="E21">
        <v>0.460280579164701</v>
      </c>
      <c r="F21">
        <v>0.30175065889411601</v>
      </c>
      <c r="G21">
        <v>0.29373602657884001</v>
      </c>
      <c r="H21">
        <v>0.36572530568010803</v>
      </c>
      <c r="I21">
        <v>0.382969772094858</v>
      </c>
      <c r="J21">
        <v>4.78</v>
      </c>
      <c r="K21" t="s">
        <v>536</v>
      </c>
    </row>
    <row r="22" spans="1:11" x14ac:dyDescent="0.25">
      <c r="A22">
        <v>21</v>
      </c>
      <c r="B22" t="s">
        <v>531</v>
      </c>
      <c r="C22" t="s">
        <v>241</v>
      </c>
      <c r="D22">
        <v>69.129711373897706</v>
      </c>
      <c r="E22">
        <v>0.301191339417198</v>
      </c>
      <c r="F22">
        <v>0.22972789085665199</v>
      </c>
      <c r="G22">
        <v>0.32930432455536401</v>
      </c>
      <c r="H22">
        <v>0.36177231395244103</v>
      </c>
      <c r="I22">
        <v>0.24326769921108801</v>
      </c>
      <c r="J22">
        <v>4.8899999999999997</v>
      </c>
      <c r="K22" t="s">
        <v>536</v>
      </c>
    </row>
    <row r="23" spans="1:11" x14ac:dyDescent="0.25">
      <c r="A23">
        <v>22</v>
      </c>
      <c r="B23" t="s">
        <v>532</v>
      </c>
      <c r="C23" t="s">
        <v>533</v>
      </c>
      <c r="D23">
        <v>67.918342666839095</v>
      </c>
      <c r="E23">
        <v>0.43937981915526603</v>
      </c>
      <c r="F23">
        <v>0.26959688632085499</v>
      </c>
      <c r="G23">
        <v>0.27626181855152698</v>
      </c>
      <c r="H23">
        <v>0.30654389260578002</v>
      </c>
      <c r="I23">
        <v>0.26485176283526801</v>
      </c>
      <c r="J23">
        <v>4.1100000000000003</v>
      </c>
      <c r="K23" t="s">
        <v>538</v>
      </c>
    </row>
    <row r="24" spans="1:11" x14ac:dyDescent="0.25">
      <c r="A24">
        <v>23</v>
      </c>
      <c r="B24" t="s">
        <v>534</v>
      </c>
      <c r="C24" t="s">
        <v>230</v>
      </c>
      <c r="D24">
        <v>38.645653215512397</v>
      </c>
      <c r="E24">
        <v>0.67436914528922198</v>
      </c>
      <c r="F24">
        <v>0.74645767106246097</v>
      </c>
      <c r="G24">
        <v>0.60386409675080499</v>
      </c>
      <c r="H24">
        <v>0.22971301454392001</v>
      </c>
      <c r="I24">
        <v>0.57974160141299402</v>
      </c>
      <c r="J24">
        <v>3.88</v>
      </c>
      <c r="K24" t="s">
        <v>537</v>
      </c>
    </row>
  </sheetData>
  <autoFilter ref="A1:J24" xr:uid="{D7954754-2C56-49AA-9D72-873ECCE4FA4A}"/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D5C4-6A30-4192-BAF9-7512079BE179}">
  <sheetPr filterMode="1"/>
  <dimension ref="A1:O24"/>
  <sheetViews>
    <sheetView workbookViewId="0">
      <selection activeCell="J1" sqref="J1"/>
    </sheetView>
  </sheetViews>
  <sheetFormatPr defaultRowHeight="15" x14ac:dyDescent="0.25"/>
  <cols>
    <col min="3" max="3" width="15.42578125" customWidth="1"/>
    <col min="14" max="14" width="18.140625" customWidth="1"/>
  </cols>
  <sheetData>
    <row r="1" spans="1:15" x14ac:dyDescent="0.25">
      <c r="B1" t="s">
        <v>508</v>
      </c>
      <c r="C1" t="s">
        <v>452</v>
      </c>
      <c r="D1" t="s">
        <v>509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535</v>
      </c>
      <c r="N1" t="s">
        <v>544</v>
      </c>
      <c r="O1" t="s">
        <v>545</v>
      </c>
    </row>
    <row r="2" spans="1:15" x14ac:dyDescent="0.25">
      <c r="A2">
        <v>1</v>
      </c>
      <c r="B2" t="s">
        <v>516</v>
      </c>
      <c r="C2" t="s">
        <v>226</v>
      </c>
      <c r="D2">
        <v>51.9440459571845</v>
      </c>
      <c r="E2">
        <v>0.35567820931808097</v>
      </c>
      <c r="F2">
        <v>0.34895879915575101</v>
      </c>
      <c r="G2">
        <v>0.292011328451314</v>
      </c>
      <c r="H2">
        <v>0.29448095278404302</v>
      </c>
      <c r="I2">
        <v>0.37985185384422898</v>
      </c>
      <c r="J2">
        <v>3.67</v>
      </c>
      <c r="K2" t="s">
        <v>541</v>
      </c>
      <c r="N2" t="s">
        <v>235</v>
      </c>
    </row>
    <row r="3" spans="1:15" x14ac:dyDescent="0.25">
      <c r="A3">
        <v>2</v>
      </c>
      <c r="B3" t="s">
        <v>517</v>
      </c>
      <c r="C3" t="s">
        <v>228</v>
      </c>
      <c r="D3">
        <v>70.968291100597497</v>
      </c>
      <c r="E3">
        <v>0.36152618792869401</v>
      </c>
      <c r="F3">
        <v>0.24248334880335201</v>
      </c>
      <c r="G3">
        <v>0.16543183834355199</v>
      </c>
      <c r="H3">
        <v>0.24660093376144401</v>
      </c>
      <c r="I3">
        <v>0.27230608937769402</v>
      </c>
      <c r="J3">
        <v>4.67</v>
      </c>
      <c r="K3" t="s">
        <v>542</v>
      </c>
    </row>
    <row r="4" spans="1:15" x14ac:dyDescent="0.25">
      <c r="A4">
        <v>3</v>
      </c>
      <c r="B4" t="s">
        <v>518</v>
      </c>
      <c r="C4" t="s">
        <v>264</v>
      </c>
      <c r="D4">
        <v>61.719526405972303</v>
      </c>
      <c r="E4">
        <v>0.32514693242216802</v>
      </c>
      <c r="F4">
        <v>0.26510676122444998</v>
      </c>
      <c r="G4">
        <v>0.52920438200936004</v>
      </c>
      <c r="H4">
        <v>0.37414792644447098</v>
      </c>
      <c r="I4">
        <v>0.31562321724122999</v>
      </c>
      <c r="J4">
        <v>6.56</v>
      </c>
      <c r="K4" t="s">
        <v>536</v>
      </c>
    </row>
    <row r="5" spans="1:15" hidden="1" x14ac:dyDescent="0.25">
      <c r="A5">
        <v>4</v>
      </c>
      <c r="B5" t="s">
        <v>422</v>
      </c>
      <c r="C5" t="s">
        <v>260</v>
      </c>
      <c r="D5">
        <v>32.3433339297722</v>
      </c>
      <c r="E5">
        <v>0.74775245474177898</v>
      </c>
      <c r="F5">
        <v>0.74882992308166196</v>
      </c>
      <c r="G5" t="s">
        <v>218</v>
      </c>
      <c r="H5">
        <v>0.197804755706916</v>
      </c>
      <c r="I5">
        <v>0.71066930522295602</v>
      </c>
      <c r="J5">
        <v>5</v>
      </c>
      <c r="K5" t="s">
        <v>537</v>
      </c>
    </row>
    <row r="6" spans="1:15" x14ac:dyDescent="0.25">
      <c r="A6">
        <v>5</v>
      </c>
      <c r="B6" t="s">
        <v>519</v>
      </c>
      <c r="C6" t="s">
        <v>221</v>
      </c>
      <c r="D6">
        <v>68.831318161814494</v>
      </c>
      <c r="E6">
        <v>0.29640166834494402</v>
      </c>
      <c r="F6">
        <v>0.27038530440376801</v>
      </c>
      <c r="G6">
        <v>0.23163245476594799</v>
      </c>
      <c r="H6">
        <v>0.203082974105186</v>
      </c>
      <c r="I6">
        <v>0.26765620617035701</v>
      </c>
      <c r="J6">
        <v>4.5599999999999996</v>
      </c>
      <c r="K6" t="s">
        <v>538</v>
      </c>
    </row>
    <row r="7" spans="1:15" x14ac:dyDescent="0.25">
      <c r="A7">
        <v>6</v>
      </c>
      <c r="B7" t="s">
        <v>520</v>
      </c>
      <c r="C7" t="s">
        <v>236</v>
      </c>
      <c r="D7">
        <v>53.952354175658598</v>
      </c>
      <c r="E7">
        <v>0.46323253586021501</v>
      </c>
      <c r="F7">
        <v>0.35949179875978998</v>
      </c>
      <c r="G7">
        <v>0.30301349074436201</v>
      </c>
      <c r="H7">
        <v>0.36451021023075197</v>
      </c>
      <c r="I7">
        <v>0.39411926654623097</v>
      </c>
      <c r="J7">
        <v>4.33</v>
      </c>
      <c r="K7" t="s">
        <v>543</v>
      </c>
    </row>
    <row r="8" spans="1:15" x14ac:dyDescent="0.25">
      <c r="A8">
        <v>7</v>
      </c>
      <c r="B8" t="s">
        <v>521</v>
      </c>
      <c r="C8" t="s">
        <v>250</v>
      </c>
      <c r="D8">
        <v>70.629778064667704</v>
      </c>
      <c r="E8">
        <v>0.30137972481798803</v>
      </c>
      <c r="F8">
        <v>0.18528716328431999</v>
      </c>
      <c r="G8">
        <v>0.61208135308965395</v>
      </c>
      <c r="H8">
        <v>0.25604022086804801</v>
      </c>
      <c r="I8">
        <v>0.18444775311870601</v>
      </c>
      <c r="J8">
        <v>4.8899999999999997</v>
      </c>
      <c r="K8" t="s">
        <v>536</v>
      </c>
    </row>
    <row r="9" spans="1:15" x14ac:dyDescent="0.25">
      <c r="A9">
        <v>8</v>
      </c>
      <c r="B9" t="s">
        <v>522</v>
      </c>
      <c r="C9" t="s">
        <v>251</v>
      </c>
      <c r="D9">
        <v>66.639136527241405</v>
      </c>
      <c r="E9">
        <v>0.35186323698743999</v>
      </c>
      <c r="F9">
        <v>0.21829425053383</v>
      </c>
      <c r="G9">
        <v>0.308163862400963</v>
      </c>
      <c r="H9">
        <v>0.31389396352160798</v>
      </c>
      <c r="I9">
        <v>0.24224075255876401</v>
      </c>
      <c r="J9">
        <v>4.78</v>
      </c>
      <c r="K9" t="s">
        <v>536</v>
      </c>
    </row>
    <row r="10" spans="1:15" x14ac:dyDescent="0.25">
      <c r="A10">
        <v>9</v>
      </c>
      <c r="B10" t="s">
        <v>523</v>
      </c>
      <c r="C10" t="s">
        <v>224</v>
      </c>
      <c r="D10">
        <v>69.313931183983897</v>
      </c>
      <c r="E10">
        <v>0.26610379503833298</v>
      </c>
      <c r="F10">
        <v>0.19952543325689501</v>
      </c>
      <c r="G10">
        <v>0.35516282862082299</v>
      </c>
      <c r="H10">
        <v>0.39665026057782599</v>
      </c>
      <c r="I10">
        <v>0.22870803507460999</v>
      </c>
      <c r="J10">
        <v>5.67</v>
      </c>
      <c r="K10" t="s">
        <v>536</v>
      </c>
    </row>
    <row r="11" spans="1:15" x14ac:dyDescent="0.25">
      <c r="A11">
        <v>10</v>
      </c>
      <c r="B11" t="s">
        <v>524</v>
      </c>
      <c r="C11" t="s">
        <v>233</v>
      </c>
      <c r="D11">
        <v>42.204313194963802</v>
      </c>
      <c r="E11">
        <v>0.67598648093911895</v>
      </c>
      <c r="F11">
        <v>0.60340990236904302</v>
      </c>
      <c r="G11">
        <v>0.32574991772631601</v>
      </c>
      <c r="H11">
        <v>0.46361103080649202</v>
      </c>
      <c r="I11">
        <v>0.55381953474738399</v>
      </c>
      <c r="J11">
        <v>5.56</v>
      </c>
      <c r="K11" t="s">
        <v>540</v>
      </c>
    </row>
    <row r="12" spans="1:15" x14ac:dyDescent="0.25">
      <c r="A12">
        <v>11</v>
      </c>
      <c r="B12" t="s">
        <v>443</v>
      </c>
      <c r="C12" t="s">
        <v>235</v>
      </c>
      <c r="D12">
        <v>36.902064769972803</v>
      </c>
      <c r="E12">
        <v>0.68149728686232103</v>
      </c>
      <c r="F12">
        <v>0.75932358548458601</v>
      </c>
      <c r="G12">
        <v>0.33325177155666802</v>
      </c>
      <c r="H12">
        <v>0.50062088244301195</v>
      </c>
      <c r="I12">
        <v>0.637030360921093</v>
      </c>
      <c r="J12">
        <v>6.33</v>
      </c>
      <c r="K12" t="s">
        <v>537</v>
      </c>
    </row>
    <row r="13" spans="1:15" x14ac:dyDescent="0.25">
      <c r="A13">
        <v>12</v>
      </c>
      <c r="B13" t="s">
        <v>525</v>
      </c>
      <c r="C13" t="s">
        <v>271</v>
      </c>
      <c r="D13">
        <v>66.473284159774494</v>
      </c>
      <c r="E13">
        <v>0.29814288250724302</v>
      </c>
      <c r="F13">
        <v>0.195161078106142</v>
      </c>
      <c r="G13">
        <v>0.56124804327046396</v>
      </c>
      <c r="H13">
        <v>0.41909709625561598</v>
      </c>
      <c r="I13">
        <v>0.23016789127627299</v>
      </c>
      <c r="J13">
        <v>6.89</v>
      </c>
      <c r="K13" t="s">
        <v>536</v>
      </c>
    </row>
    <row r="14" spans="1:15" x14ac:dyDescent="0.25">
      <c r="A14">
        <v>13</v>
      </c>
      <c r="B14" t="s">
        <v>526</v>
      </c>
      <c r="C14" t="s">
        <v>219</v>
      </c>
      <c r="D14">
        <v>38.964548424874899</v>
      </c>
      <c r="E14">
        <v>0.653105701398771</v>
      </c>
      <c r="F14">
        <v>0.58172815558195301</v>
      </c>
      <c r="G14">
        <v>0.28553075835643699</v>
      </c>
      <c r="H14">
        <v>0.59511938269968401</v>
      </c>
      <c r="I14">
        <v>0.52398039615606495</v>
      </c>
      <c r="J14">
        <v>5.25</v>
      </c>
      <c r="K14" t="s">
        <v>540</v>
      </c>
    </row>
    <row r="15" spans="1:15" x14ac:dyDescent="0.25">
      <c r="A15">
        <v>14</v>
      </c>
      <c r="B15" t="s">
        <v>527</v>
      </c>
      <c r="C15" t="s">
        <v>217</v>
      </c>
      <c r="D15">
        <v>58.887228090617</v>
      </c>
      <c r="E15">
        <v>0.439168720081409</v>
      </c>
      <c r="F15">
        <v>0.35235485785765902</v>
      </c>
      <c r="G15">
        <v>0.160840518737804</v>
      </c>
      <c r="H15">
        <v>0.232357312151592</v>
      </c>
      <c r="I15">
        <v>0.357827246914657</v>
      </c>
      <c r="J15">
        <v>3.44</v>
      </c>
      <c r="K15" t="s">
        <v>543</v>
      </c>
    </row>
    <row r="16" spans="1:15" hidden="1" x14ac:dyDescent="0.25">
      <c r="A16">
        <v>15</v>
      </c>
      <c r="B16" t="s">
        <v>444</v>
      </c>
      <c r="C16" t="s">
        <v>252</v>
      </c>
      <c r="D16">
        <v>42.604332478439197</v>
      </c>
      <c r="E16">
        <v>0.679337406374658</v>
      </c>
      <c r="F16">
        <v>0.714865400250702</v>
      </c>
      <c r="G16" t="s">
        <v>218</v>
      </c>
      <c r="H16">
        <v>0.21612115318369499</v>
      </c>
      <c r="I16">
        <v>0.60849748750313104</v>
      </c>
      <c r="J16">
        <v>4.33</v>
      </c>
      <c r="K16" t="s">
        <v>537</v>
      </c>
    </row>
    <row r="17" spans="1:11" x14ac:dyDescent="0.25">
      <c r="A17">
        <v>16</v>
      </c>
      <c r="B17" t="s">
        <v>528</v>
      </c>
      <c r="C17" t="s">
        <v>249</v>
      </c>
      <c r="D17">
        <v>70.896103088138503</v>
      </c>
      <c r="E17">
        <v>0.37139436441574097</v>
      </c>
      <c r="F17">
        <v>0.177796788155657</v>
      </c>
      <c r="G17">
        <v>0.30805718345397398</v>
      </c>
      <c r="H17">
        <v>0.27675081898347198</v>
      </c>
      <c r="I17">
        <v>0.22997844952986099</v>
      </c>
      <c r="J17">
        <v>5.33</v>
      </c>
      <c r="K17" t="s">
        <v>536</v>
      </c>
    </row>
    <row r="18" spans="1:11" x14ac:dyDescent="0.25">
      <c r="A18">
        <v>17</v>
      </c>
      <c r="B18" t="s">
        <v>446</v>
      </c>
      <c r="C18" t="s">
        <v>223</v>
      </c>
      <c r="D18">
        <v>37.040614326598899</v>
      </c>
      <c r="E18">
        <v>0.70309976702237997</v>
      </c>
      <c r="F18">
        <v>0.79091338686447998</v>
      </c>
      <c r="G18">
        <v>0.36159472783679902</v>
      </c>
      <c r="H18">
        <v>0.36551573591221598</v>
      </c>
      <c r="I18">
        <v>0.67960397350891899</v>
      </c>
      <c r="J18">
        <v>4.67</v>
      </c>
      <c r="K18" t="s">
        <v>537</v>
      </c>
    </row>
    <row r="19" spans="1:11" x14ac:dyDescent="0.25">
      <c r="A19">
        <v>18</v>
      </c>
      <c r="B19" t="s">
        <v>529</v>
      </c>
      <c r="C19" t="s">
        <v>227</v>
      </c>
      <c r="D19">
        <v>53.421651473744703</v>
      </c>
      <c r="E19">
        <v>0.51852889333126395</v>
      </c>
      <c r="F19">
        <v>0.37594840831418802</v>
      </c>
      <c r="G19">
        <v>0.39059843152852403</v>
      </c>
      <c r="H19">
        <v>0.37570343110142701</v>
      </c>
      <c r="I19">
        <v>0.383975663723302</v>
      </c>
      <c r="J19">
        <v>5.89</v>
      </c>
      <c r="K19" t="s">
        <v>540</v>
      </c>
    </row>
    <row r="20" spans="1:11" x14ac:dyDescent="0.25">
      <c r="A20">
        <v>19</v>
      </c>
      <c r="B20" t="s">
        <v>447</v>
      </c>
      <c r="C20" t="s">
        <v>220</v>
      </c>
      <c r="D20">
        <v>35.781117174882702</v>
      </c>
      <c r="E20">
        <v>0.72400571103637801</v>
      </c>
      <c r="F20">
        <v>0.78530057385669305</v>
      </c>
      <c r="G20" t="s">
        <v>218</v>
      </c>
      <c r="H20">
        <v>0.32766061093191301</v>
      </c>
      <c r="I20">
        <v>0.64730579391322696</v>
      </c>
      <c r="J20">
        <v>5.56</v>
      </c>
      <c r="K20" t="s">
        <v>537</v>
      </c>
    </row>
    <row r="21" spans="1:11" x14ac:dyDescent="0.25">
      <c r="A21">
        <v>20</v>
      </c>
      <c r="B21" t="s">
        <v>530</v>
      </c>
      <c r="C21" t="s">
        <v>222</v>
      </c>
      <c r="D21">
        <v>52.058413286003102</v>
      </c>
      <c r="E21">
        <v>0.460280579164701</v>
      </c>
      <c r="F21">
        <v>0.30175065889411601</v>
      </c>
      <c r="G21">
        <v>0.29373602657884001</v>
      </c>
      <c r="H21">
        <v>0.36572530568010803</v>
      </c>
      <c r="I21">
        <v>0.382969772094858</v>
      </c>
      <c r="J21">
        <v>4.78</v>
      </c>
      <c r="K21" t="s">
        <v>536</v>
      </c>
    </row>
    <row r="22" spans="1:11" x14ac:dyDescent="0.25">
      <c r="A22">
        <v>21</v>
      </c>
      <c r="B22" t="s">
        <v>531</v>
      </c>
      <c r="C22" t="s">
        <v>241</v>
      </c>
      <c r="D22">
        <v>69.129711373897706</v>
      </c>
      <c r="E22">
        <v>0.301191339417198</v>
      </c>
      <c r="F22">
        <v>0.22972789085665199</v>
      </c>
      <c r="G22">
        <v>0.32930432455536401</v>
      </c>
      <c r="H22">
        <v>0.36177231395244103</v>
      </c>
      <c r="I22">
        <v>0.24326769921108801</v>
      </c>
      <c r="J22">
        <v>4.8899999999999997</v>
      </c>
      <c r="K22" t="s">
        <v>536</v>
      </c>
    </row>
    <row r="23" spans="1:11" x14ac:dyDescent="0.25">
      <c r="A23">
        <v>22</v>
      </c>
      <c r="B23" t="s">
        <v>532</v>
      </c>
      <c r="C23" t="s">
        <v>533</v>
      </c>
      <c r="D23">
        <v>67.918342666839095</v>
      </c>
      <c r="E23">
        <v>0.43937981915526603</v>
      </c>
      <c r="F23">
        <v>0.26959688632085499</v>
      </c>
      <c r="G23">
        <v>0.27626181855152698</v>
      </c>
      <c r="H23">
        <v>0.30654389260578002</v>
      </c>
      <c r="I23">
        <v>0.26485176283526801</v>
      </c>
      <c r="J23">
        <v>4.1100000000000003</v>
      </c>
      <c r="K23" t="s">
        <v>538</v>
      </c>
    </row>
    <row r="24" spans="1:11" x14ac:dyDescent="0.25">
      <c r="A24">
        <v>23</v>
      </c>
      <c r="B24" t="s">
        <v>534</v>
      </c>
      <c r="C24" t="s">
        <v>230</v>
      </c>
      <c r="D24">
        <v>38.645653215512397</v>
      </c>
      <c r="E24">
        <v>0.67436914528922198</v>
      </c>
      <c r="F24">
        <v>0.74645767106246097</v>
      </c>
      <c r="G24">
        <v>0.60386409675080499</v>
      </c>
      <c r="H24">
        <v>0.22971301454392001</v>
      </c>
      <c r="I24">
        <v>0.57974160141299402</v>
      </c>
      <c r="J24">
        <v>3.88</v>
      </c>
      <c r="K24" t="s">
        <v>537</v>
      </c>
    </row>
  </sheetData>
  <autoFilter ref="A1:L24" xr:uid="{918B67BB-4826-4D19-A660-167AF5340C8C}">
    <filterColumn colId="2">
      <filters>
        <filter val="Argentina"/>
        <filter val="Australia"/>
        <filter val="Belgium"/>
        <filter val="Canada"/>
        <filter val="China"/>
        <filter val="Denmark"/>
        <filter val="France"/>
        <filter val="Germany"/>
        <filter val="India"/>
        <filter val="Kenya"/>
        <filter val="Netherlands"/>
        <filter val="Pakistan"/>
        <filter val="Russian Federation"/>
        <filter val="Switzerland"/>
        <filter val="Tanzania, United Republic of"/>
        <filter val="Thailand"/>
        <filter val="Uganda"/>
        <filter val="Ukraine"/>
        <filter val="United Kingdom"/>
        <filter val="United States"/>
        <filter val="Zambia"/>
      </filters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31D2-9244-49FD-835D-4019CCD53761}">
  <dimension ref="A1:K22"/>
  <sheetViews>
    <sheetView workbookViewId="0">
      <selection activeCell="D2" sqref="D2"/>
    </sheetView>
  </sheetViews>
  <sheetFormatPr defaultRowHeight="15" x14ac:dyDescent="0.25"/>
  <cols>
    <col min="3" max="3" width="16.7109375" customWidth="1"/>
    <col min="4" max="4" width="19.7109375" customWidth="1"/>
  </cols>
  <sheetData>
    <row r="1" spans="1:11" x14ac:dyDescent="0.25">
      <c r="B1" t="s">
        <v>508</v>
      </c>
      <c r="C1" t="s">
        <v>452</v>
      </c>
      <c r="D1" t="s">
        <v>509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535</v>
      </c>
    </row>
    <row r="2" spans="1:11" x14ac:dyDescent="0.25">
      <c r="A2">
        <v>1</v>
      </c>
      <c r="B2" t="s">
        <v>516</v>
      </c>
      <c r="C2" t="s">
        <v>226</v>
      </c>
      <c r="D2">
        <v>51.9440459571845</v>
      </c>
      <c r="E2">
        <v>0.35567820931808097</v>
      </c>
      <c r="F2">
        <v>0.34895879915575101</v>
      </c>
      <c r="G2">
        <v>0.292011328451314</v>
      </c>
      <c r="H2">
        <v>0.29448095278404302</v>
      </c>
      <c r="I2">
        <v>0.37985185384422898</v>
      </c>
      <c r="J2">
        <v>3.67</v>
      </c>
      <c r="K2" t="s">
        <v>541</v>
      </c>
    </row>
    <row r="3" spans="1:11" x14ac:dyDescent="0.25">
      <c r="A3">
        <v>2</v>
      </c>
      <c r="B3" t="s">
        <v>517</v>
      </c>
      <c r="C3" t="s">
        <v>228</v>
      </c>
      <c r="D3">
        <v>70.968291100597497</v>
      </c>
      <c r="E3">
        <v>0.36152618792869401</v>
      </c>
      <c r="F3">
        <v>0.24248334880335201</v>
      </c>
      <c r="G3">
        <v>0.16543183834355199</v>
      </c>
      <c r="H3">
        <v>0.24660093376144401</v>
      </c>
      <c r="I3">
        <v>0.27230608937769402</v>
      </c>
      <c r="J3">
        <v>4.67</v>
      </c>
      <c r="K3" t="s">
        <v>542</v>
      </c>
    </row>
    <row r="4" spans="1:11" x14ac:dyDescent="0.25">
      <c r="A4">
        <v>3</v>
      </c>
      <c r="B4" t="s">
        <v>518</v>
      </c>
      <c r="C4" t="s">
        <v>264</v>
      </c>
      <c r="D4">
        <v>61.719526405972303</v>
      </c>
      <c r="E4">
        <v>0.32514693242216802</v>
      </c>
      <c r="F4">
        <v>0.26510676122444998</v>
      </c>
      <c r="G4">
        <v>0.52920438200936004</v>
      </c>
      <c r="H4">
        <v>0.37414792644447098</v>
      </c>
      <c r="I4">
        <v>0.31562321724122999</v>
      </c>
      <c r="J4">
        <v>6.56</v>
      </c>
      <c r="K4" t="s">
        <v>536</v>
      </c>
    </row>
    <row r="5" spans="1:11" x14ac:dyDescent="0.25">
      <c r="A5">
        <v>5</v>
      </c>
      <c r="B5" t="s">
        <v>519</v>
      </c>
      <c r="C5" t="s">
        <v>221</v>
      </c>
      <c r="D5">
        <v>68.831318161814494</v>
      </c>
      <c r="E5">
        <v>0.29640166834494402</v>
      </c>
      <c r="F5">
        <v>0.27038530440376801</v>
      </c>
      <c r="G5">
        <v>0.23163245476594799</v>
      </c>
      <c r="H5">
        <v>0.203082974105186</v>
      </c>
      <c r="I5">
        <v>0.26765620617035701</v>
      </c>
      <c r="J5">
        <v>4.5599999999999996</v>
      </c>
      <c r="K5" t="s">
        <v>538</v>
      </c>
    </row>
    <row r="6" spans="1:11" x14ac:dyDescent="0.25">
      <c r="A6">
        <v>6</v>
      </c>
      <c r="B6" t="s">
        <v>520</v>
      </c>
      <c r="C6" t="s">
        <v>236</v>
      </c>
      <c r="D6">
        <v>53.952354175658598</v>
      </c>
      <c r="E6">
        <v>0.46323253586021501</v>
      </c>
      <c r="F6">
        <v>0.35949179875978998</v>
      </c>
      <c r="G6">
        <v>0.30301349074436201</v>
      </c>
      <c r="H6">
        <v>0.36451021023075197</v>
      </c>
      <c r="I6">
        <v>0.39411926654623097</v>
      </c>
      <c r="J6">
        <v>4.33</v>
      </c>
      <c r="K6" t="s">
        <v>543</v>
      </c>
    </row>
    <row r="7" spans="1:11" x14ac:dyDescent="0.25">
      <c r="A7">
        <v>7</v>
      </c>
      <c r="B7" t="s">
        <v>521</v>
      </c>
      <c r="C7" t="s">
        <v>250</v>
      </c>
      <c r="D7">
        <v>70.629778064667704</v>
      </c>
      <c r="E7">
        <v>0.30137972481798803</v>
      </c>
      <c r="F7">
        <v>0.18528716328431999</v>
      </c>
      <c r="G7">
        <v>0.61208135308965395</v>
      </c>
      <c r="H7">
        <v>0.25604022086804801</v>
      </c>
      <c r="I7">
        <v>0.18444775311870601</v>
      </c>
      <c r="J7">
        <v>4.8899999999999997</v>
      </c>
      <c r="K7" t="s">
        <v>536</v>
      </c>
    </row>
    <row r="8" spans="1:11" x14ac:dyDescent="0.25">
      <c r="A8">
        <v>8</v>
      </c>
      <c r="B8" t="s">
        <v>522</v>
      </c>
      <c r="C8" t="s">
        <v>251</v>
      </c>
      <c r="D8">
        <v>66.639136527241405</v>
      </c>
      <c r="E8">
        <v>0.35186323698743999</v>
      </c>
      <c r="F8">
        <v>0.21829425053383</v>
      </c>
      <c r="G8">
        <v>0.308163862400963</v>
      </c>
      <c r="H8">
        <v>0.31389396352160798</v>
      </c>
      <c r="I8">
        <v>0.24224075255876401</v>
      </c>
      <c r="J8">
        <v>4.78</v>
      </c>
      <c r="K8" t="s">
        <v>536</v>
      </c>
    </row>
    <row r="9" spans="1:11" x14ac:dyDescent="0.25">
      <c r="A9">
        <v>9</v>
      </c>
      <c r="B9" t="s">
        <v>523</v>
      </c>
      <c r="C9" t="s">
        <v>224</v>
      </c>
      <c r="D9">
        <v>69.313931183983897</v>
      </c>
      <c r="E9">
        <v>0.26610379503833298</v>
      </c>
      <c r="F9">
        <v>0.19952543325689501</v>
      </c>
      <c r="G9">
        <v>0.35516282862082299</v>
      </c>
      <c r="H9">
        <v>0.39665026057782599</v>
      </c>
      <c r="I9">
        <v>0.22870803507460999</v>
      </c>
      <c r="J9">
        <v>5.67</v>
      </c>
      <c r="K9" t="s">
        <v>536</v>
      </c>
    </row>
    <row r="10" spans="1:11" x14ac:dyDescent="0.25">
      <c r="A10">
        <v>10</v>
      </c>
      <c r="B10" t="s">
        <v>524</v>
      </c>
      <c r="C10" t="s">
        <v>233</v>
      </c>
      <c r="D10">
        <v>42.204313194963802</v>
      </c>
      <c r="E10">
        <v>0.67598648093911895</v>
      </c>
      <c r="F10">
        <v>0.60340990236904302</v>
      </c>
      <c r="G10">
        <v>0.32574991772631601</v>
      </c>
      <c r="H10">
        <v>0.46361103080649202</v>
      </c>
      <c r="I10">
        <v>0.55381953474738399</v>
      </c>
      <c r="J10">
        <v>5.56</v>
      </c>
      <c r="K10" t="s">
        <v>540</v>
      </c>
    </row>
    <row r="11" spans="1:11" x14ac:dyDescent="0.25">
      <c r="A11">
        <v>11</v>
      </c>
      <c r="B11" t="s">
        <v>443</v>
      </c>
      <c r="C11" t="s">
        <v>235</v>
      </c>
      <c r="D11">
        <v>36.902064769972803</v>
      </c>
      <c r="E11">
        <v>0.68149728686232103</v>
      </c>
      <c r="F11">
        <v>0.75932358548458601</v>
      </c>
      <c r="G11">
        <v>0.33325177155666802</v>
      </c>
      <c r="H11">
        <v>0.50062088244301195</v>
      </c>
      <c r="I11">
        <v>0.637030360921093</v>
      </c>
      <c r="J11">
        <v>6.33</v>
      </c>
      <c r="K11" t="s">
        <v>537</v>
      </c>
    </row>
    <row r="12" spans="1:11" x14ac:dyDescent="0.25">
      <c r="A12">
        <v>12</v>
      </c>
      <c r="B12" t="s">
        <v>525</v>
      </c>
      <c r="C12" t="s">
        <v>271</v>
      </c>
      <c r="D12">
        <v>66.473284159774494</v>
      </c>
      <c r="E12">
        <v>0.29814288250724302</v>
      </c>
      <c r="F12">
        <v>0.195161078106142</v>
      </c>
      <c r="G12">
        <v>0.56124804327046396</v>
      </c>
      <c r="H12">
        <v>0.41909709625561598</v>
      </c>
      <c r="I12">
        <v>0.23016789127627299</v>
      </c>
      <c r="J12">
        <v>6.89</v>
      </c>
      <c r="K12" t="s">
        <v>536</v>
      </c>
    </row>
    <row r="13" spans="1:11" x14ac:dyDescent="0.25">
      <c r="A13">
        <v>13</v>
      </c>
      <c r="B13" t="s">
        <v>526</v>
      </c>
      <c r="C13" t="s">
        <v>219</v>
      </c>
      <c r="D13">
        <v>38.964548424874899</v>
      </c>
      <c r="E13">
        <v>0.653105701398771</v>
      </c>
      <c r="F13">
        <v>0.58172815558195301</v>
      </c>
      <c r="G13">
        <v>0.28553075835643699</v>
      </c>
      <c r="H13">
        <v>0.59511938269968401</v>
      </c>
      <c r="I13">
        <v>0.52398039615606495</v>
      </c>
      <c r="J13">
        <v>5.25</v>
      </c>
      <c r="K13" t="s">
        <v>540</v>
      </c>
    </row>
    <row r="14" spans="1:11" x14ac:dyDescent="0.25">
      <c r="A14">
        <v>14</v>
      </c>
      <c r="B14" t="s">
        <v>527</v>
      </c>
      <c r="C14" t="s">
        <v>217</v>
      </c>
      <c r="D14">
        <v>58.887228090617</v>
      </c>
      <c r="E14">
        <v>0.439168720081409</v>
      </c>
      <c r="F14">
        <v>0.35235485785765902</v>
      </c>
      <c r="G14">
        <v>0.160840518737804</v>
      </c>
      <c r="H14">
        <v>0.232357312151592</v>
      </c>
      <c r="I14">
        <v>0.357827246914657</v>
      </c>
      <c r="J14">
        <v>3.44</v>
      </c>
      <c r="K14" t="s">
        <v>543</v>
      </c>
    </row>
    <row r="15" spans="1:11" x14ac:dyDescent="0.25">
      <c r="A15">
        <v>16</v>
      </c>
      <c r="B15" t="s">
        <v>528</v>
      </c>
      <c r="C15" t="s">
        <v>249</v>
      </c>
      <c r="D15">
        <v>70.896103088138503</v>
      </c>
      <c r="E15">
        <v>0.37139436441574097</v>
      </c>
      <c r="F15">
        <v>0.177796788155657</v>
      </c>
      <c r="G15">
        <v>0.30805718345397398</v>
      </c>
      <c r="H15">
        <v>0.27675081898347198</v>
      </c>
      <c r="I15">
        <v>0.22997844952986099</v>
      </c>
      <c r="J15">
        <v>5.33</v>
      </c>
      <c r="K15" t="s">
        <v>536</v>
      </c>
    </row>
    <row r="16" spans="1:11" x14ac:dyDescent="0.25">
      <c r="A16">
        <v>17</v>
      </c>
      <c r="B16" t="s">
        <v>446</v>
      </c>
      <c r="C16" t="s">
        <v>223</v>
      </c>
      <c r="D16">
        <v>37.040614326598899</v>
      </c>
      <c r="E16">
        <v>0.70309976702237997</v>
      </c>
      <c r="F16">
        <v>0.79091338686447998</v>
      </c>
      <c r="G16">
        <v>0.36159472783679902</v>
      </c>
      <c r="H16">
        <v>0.36551573591221598</v>
      </c>
      <c r="I16">
        <v>0.67960397350891899</v>
      </c>
      <c r="J16">
        <v>4.67</v>
      </c>
      <c r="K16" t="s">
        <v>537</v>
      </c>
    </row>
    <row r="17" spans="1:11" x14ac:dyDescent="0.25">
      <c r="A17">
        <v>18</v>
      </c>
      <c r="B17" t="s">
        <v>529</v>
      </c>
      <c r="C17" t="s">
        <v>227</v>
      </c>
      <c r="D17">
        <v>53.421651473744703</v>
      </c>
      <c r="E17">
        <v>0.51852889333126395</v>
      </c>
      <c r="F17">
        <v>0.37594840831418802</v>
      </c>
      <c r="G17">
        <v>0.39059843152852403</v>
      </c>
      <c r="H17">
        <v>0.37570343110142701</v>
      </c>
      <c r="I17">
        <v>0.383975663723302</v>
      </c>
      <c r="J17">
        <v>5.89</v>
      </c>
      <c r="K17" t="s">
        <v>540</v>
      </c>
    </row>
    <row r="18" spans="1:11" x14ac:dyDescent="0.25">
      <c r="A18">
        <v>19</v>
      </c>
      <c r="B18" t="s">
        <v>447</v>
      </c>
      <c r="C18" t="s">
        <v>220</v>
      </c>
      <c r="D18">
        <v>35.781117174882702</v>
      </c>
      <c r="E18">
        <v>0.72400571103637801</v>
      </c>
      <c r="F18">
        <v>0.78530057385669305</v>
      </c>
      <c r="G18" t="s">
        <v>218</v>
      </c>
      <c r="H18">
        <v>0.32766061093191301</v>
      </c>
      <c r="I18">
        <v>0.64730579391322696</v>
      </c>
      <c r="J18">
        <v>5.56</v>
      </c>
      <c r="K18" t="s">
        <v>537</v>
      </c>
    </row>
    <row r="19" spans="1:11" x14ac:dyDescent="0.25">
      <c r="A19">
        <v>20</v>
      </c>
      <c r="B19" t="s">
        <v>530</v>
      </c>
      <c r="C19" t="s">
        <v>222</v>
      </c>
      <c r="D19">
        <v>52.058413286003102</v>
      </c>
      <c r="E19">
        <v>0.460280579164701</v>
      </c>
      <c r="F19">
        <v>0.30175065889411601</v>
      </c>
      <c r="G19">
        <v>0.29373602657884001</v>
      </c>
      <c r="H19">
        <v>0.36572530568010803</v>
      </c>
      <c r="I19">
        <v>0.382969772094858</v>
      </c>
      <c r="J19">
        <v>4.78</v>
      </c>
      <c r="K19" t="s">
        <v>536</v>
      </c>
    </row>
    <row r="20" spans="1:11" x14ac:dyDescent="0.25">
      <c r="A20">
        <v>21</v>
      </c>
      <c r="B20" t="s">
        <v>531</v>
      </c>
      <c r="C20" t="s">
        <v>241</v>
      </c>
      <c r="D20">
        <v>69.129711373897706</v>
      </c>
      <c r="E20">
        <v>0.301191339417198</v>
      </c>
      <c r="F20">
        <v>0.22972789085665199</v>
      </c>
      <c r="G20">
        <v>0.32930432455536401</v>
      </c>
      <c r="H20">
        <v>0.36177231395244103</v>
      </c>
      <c r="I20">
        <v>0.24326769921108801</v>
      </c>
      <c r="J20">
        <v>4.8899999999999997</v>
      </c>
      <c r="K20" t="s">
        <v>536</v>
      </c>
    </row>
    <row r="21" spans="1:11" x14ac:dyDescent="0.25">
      <c r="A21">
        <v>22</v>
      </c>
      <c r="B21" t="s">
        <v>532</v>
      </c>
      <c r="C21" t="s">
        <v>533</v>
      </c>
      <c r="D21">
        <v>67.918342666839095</v>
      </c>
      <c r="E21">
        <v>0.43937981915526603</v>
      </c>
      <c r="F21">
        <v>0.26959688632085499</v>
      </c>
      <c r="G21">
        <v>0.27626181855152698</v>
      </c>
      <c r="H21">
        <v>0.30654389260578002</v>
      </c>
      <c r="I21">
        <v>0.26485176283526801</v>
      </c>
      <c r="J21">
        <v>4.1100000000000003</v>
      </c>
      <c r="K21" t="s">
        <v>538</v>
      </c>
    </row>
    <row r="22" spans="1:11" x14ac:dyDescent="0.25">
      <c r="A22">
        <v>23</v>
      </c>
      <c r="B22" t="s">
        <v>534</v>
      </c>
      <c r="C22" t="s">
        <v>230</v>
      </c>
      <c r="D22">
        <v>38.645653215512397</v>
      </c>
      <c r="E22">
        <v>0.67436914528922198</v>
      </c>
      <c r="F22">
        <v>0.74645767106246097</v>
      </c>
      <c r="G22">
        <v>0.60386409675080499</v>
      </c>
      <c r="H22">
        <v>0.22971301454392001</v>
      </c>
      <c r="I22">
        <v>0.57974160141299402</v>
      </c>
      <c r="J22">
        <v>3.88</v>
      </c>
      <c r="K22" t="s">
        <v>537</v>
      </c>
    </row>
  </sheetData>
  <autoFilter ref="A1:O1048574" xr:uid="{DDB6511A-82E8-4511-8F07-242A6975307A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87ADE-9EBA-4A44-B93D-F536D92C20AB}">
  <dimension ref="A1:J102"/>
  <sheetViews>
    <sheetView workbookViewId="0">
      <selection activeCell="G91" sqref="G91"/>
    </sheetView>
  </sheetViews>
  <sheetFormatPr defaultRowHeight="15" x14ac:dyDescent="0.25"/>
  <sheetData>
    <row r="1" spans="1:10" x14ac:dyDescent="0.25"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319</v>
      </c>
      <c r="J1" t="s">
        <v>320</v>
      </c>
    </row>
    <row r="2" spans="1:10" x14ac:dyDescent="0.25">
      <c r="A2">
        <v>88</v>
      </c>
      <c r="B2" t="s">
        <v>269</v>
      </c>
      <c r="C2" t="s">
        <v>218</v>
      </c>
      <c r="D2" t="s">
        <v>218</v>
      </c>
      <c r="E2">
        <v>31.4</v>
      </c>
      <c r="F2" t="s">
        <v>218</v>
      </c>
      <c r="G2" t="s">
        <v>218</v>
      </c>
      <c r="H2" t="s">
        <v>218</v>
      </c>
      <c r="I2">
        <v>31.4</v>
      </c>
      <c r="J2">
        <v>31.4</v>
      </c>
    </row>
    <row r="3" spans="1:10" x14ac:dyDescent="0.25">
      <c r="A3">
        <v>89</v>
      </c>
      <c r="B3" t="s">
        <v>279</v>
      </c>
      <c r="C3" t="s">
        <v>218</v>
      </c>
      <c r="D3" t="s">
        <v>218</v>
      </c>
      <c r="E3">
        <v>2.4</v>
      </c>
      <c r="F3" t="s">
        <v>218</v>
      </c>
      <c r="G3" t="s">
        <v>218</v>
      </c>
      <c r="H3" t="s">
        <v>218</v>
      </c>
      <c r="I3">
        <v>2.4</v>
      </c>
      <c r="J3">
        <v>2.4</v>
      </c>
    </row>
    <row r="4" spans="1:10" x14ac:dyDescent="0.25">
      <c r="A4">
        <v>90</v>
      </c>
      <c r="B4" t="s">
        <v>287</v>
      </c>
      <c r="C4" t="s">
        <v>218</v>
      </c>
      <c r="D4" t="s">
        <v>218</v>
      </c>
      <c r="E4">
        <v>0.2</v>
      </c>
      <c r="F4" t="s">
        <v>218</v>
      </c>
      <c r="G4" t="s">
        <v>218</v>
      </c>
      <c r="H4" t="s">
        <v>218</v>
      </c>
      <c r="I4">
        <v>0.2</v>
      </c>
      <c r="J4">
        <v>0.2</v>
      </c>
    </row>
    <row r="5" spans="1:10" x14ac:dyDescent="0.25">
      <c r="A5">
        <v>91</v>
      </c>
      <c r="B5" t="s">
        <v>288</v>
      </c>
      <c r="C5" t="s">
        <v>218</v>
      </c>
      <c r="D5" t="s">
        <v>218</v>
      </c>
      <c r="E5">
        <v>0.2</v>
      </c>
      <c r="F5" t="s">
        <v>218</v>
      </c>
      <c r="G5" t="s">
        <v>218</v>
      </c>
      <c r="H5" t="s">
        <v>218</v>
      </c>
      <c r="I5">
        <v>0.2</v>
      </c>
      <c r="J5">
        <v>0.2</v>
      </c>
    </row>
    <row r="6" spans="1:10" x14ac:dyDescent="0.25">
      <c r="A6">
        <v>95</v>
      </c>
      <c r="B6" t="s">
        <v>289</v>
      </c>
      <c r="C6" t="s">
        <v>218</v>
      </c>
      <c r="D6" t="s">
        <v>218</v>
      </c>
      <c r="E6" t="s">
        <v>218</v>
      </c>
      <c r="F6" t="s">
        <v>218</v>
      </c>
      <c r="G6" t="s">
        <v>218</v>
      </c>
      <c r="H6">
        <v>0.2</v>
      </c>
      <c r="I6">
        <v>0.2</v>
      </c>
      <c r="J6">
        <v>0.2</v>
      </c>
    </row>
    <row r="7" spans="1:10" x14ac:dyDescent="0.25">
      <c r="A7">
        <v>92</v>
      </c>
      <c r="B7" t="s">
        <v>310</v>
      </c>
      <c r="C7" t="s">
        <v>218</v>
      </c>
      <c r="D7" t="s">
        <v>218</v>
      </c>
      <c r="E7">
        <v>0</v>
      </c>
      <c r="F7" t="s">
        <v>218</v>
      </c>
      <c r="G7" t="s">
        <v>218</v>
      </c>
      <c r="H7" t="s">
        <v>218</v>
      </c>
      <c r="I7">
        <v>0</v>
      </c>
      <c r="J7">
        <v>0</v>
      </c>
    </row>
    <row r="8" spans="1:10" x14ac:dyDescent="0.25">
      <c r="A8">
        <v>93</v>
      </c>
      <c r="B8" t="s">
        <v>311</v>
      </c>
      <c r="C8" t="s">
        <v>218</v>
      </c>
      <c r="D8" t="s">
        <v>218</v>
      </c>
      <c r="E8" t="s">
        <v>218</v>
      </c>
      <c r="F8">
        <v>0</v>
      </c>
      <c r="G8" t="s">
        <v>218</v>
      </c>
      <c r="H8" t="s">
        <v>218</v>
      </c>
      <c r="I8">
        <v>0</v>
      </c>
      <c r="J8">
        <v>0</v>
      </c>
    </row>
    <row r="9" spans="1:10" x14ac:dyDescent="0.25">
      <c r="A9">
        <v>94</v>
      </c>
      <c r="B9" t="s">
        <v>312</v>
      </c>
      <c r="C9" t="s">
        <v>218</v>
      </c>
      <c r="D9" t="s">
        <v>218</v>
      </c>
      <c r="E9" t="s">
        <v>218</v>
      </c>
      <c r="F9">
        <v>0</v>
      </c>
      <c r="G9" t="s">
        <v>218</v>
      </c>
      <c r="H9" t="s">
        <v>218</v>
      </c>
      <c r="I9">
        <v>0</v>
      </c>
      <c r="J9">
        <v>0</v>
      </c>
    </row>
    <row r="10" spans="1:10" x14ac:dyDescent="0.25">
      <c r="A10">
        <v>96</v>
      </c>
      <c r="B10" t="s">
        <v>313</v>
      </c>
      <c r="C10" t="s">
        <v>218</v>
      </c>
      <c r="D10" t="s">
        <v>218</v>
      </c>
      <c r="E10" t="s">
        <v>218</v>
      </c>
      <c r="F10" t="s">
        <v>218</v>
      </c>
      <c r="G10" t="s">
        <v>218</v>
      </c>
      <c r="H10">
        <v>0</v>
      </c>
      <c r="I10">
        <v>0</v>
      </c>
      <c r="J10">
        <v>0</v>
      </c>
    </row>
    <row r="11" spans="1:10" x14ac:dyDescent="0.25">
      <c r="A11">
        <v>97</v>
      </c>
      <c r="B11" t="s">
        <v>314</v>
      </c>
      <c r="C11" t="s">
        <v>218</v>
      </c>
      <c r="D11" t="s">
        <v>218</v>
      </c>
      <c r="E11" t="s">
        <v>218</v>
      </c>
      <c r="F11" t="s">
        <v>218</v>
      </c>
      <c r="G11" t="s">
        <v>218</v>
      </c>
      <c r="H11">
        <v>0</v>
      </c>
      <c r="I11">
        <v>0</v>
      </c>
      <c r="J11">
        <v>0</v>
      </c>
    </row>
    <row r="12" spans="1:10" x14ac:dyDescent="0.25">
      <c r="A12">
        <v>98</v>
      </c>
      <c r="B12" t="s">
        <v>315</v>
      </c>
      <c r="C12" t="s">
        <v>218</v>
      </c>
      <c r="D12" t="s">
        <v>218</v>
      </c>
      <c r="E12" t="s">
        <v>218</v>
      </c>
      <c r="F12" t="s">
        <v>218</v>
      </c>
      <c r="G12" t="s">
        <v>218</v>
      </c>
      <c r="H12">
        <v>0</v>
      </c>
      <c r="I12">
        <v>0</v>
      </c>
      <c r="J12">
        <v>0</v>
      </c>
    </row>
    <row r="13" spans="1:10" x14ac:dyDescent="0.25">
      <c r="A13">
        <v>99</v>
      </c>
      <c r="B13" t="s">
        <v>316</v>
      </c>
      <c r="C13" t="s">
        <v>218</v>
      </c>
      <c r="D13" t="s">
        <v>218</v>
      </c>
      <c r="E13" t="s">
        <v>218</v>
      </c>
      <c r="F13" t="s">
        <v>218</v>
      </c>
      <c r="G13" t="s">
        <v>218</v>
      </c>
      <c r="H13">
        <v>0</v>
      </c>
      <c r="I13">
        <v>0</v>
      </c>
      <c r="J13">
        <v>0</v>
      </c>
    </row>
    <row r="14" spans="1:10" x14ac:dyDescent="0.25">
      <c r="A14">
        <v>100</v>
      </c>
      <c r="B14" t="s">
        <v>317</v>
      </c>
      <c r="C14" t="s">
        <v>218</v>
      </c>
      <c r="D14" t="s">
        <v>218</v>
      </c>
      <c r="E14" t="s">
        <v>218</v>
      </c>
      <c r="F14" t="s">
        <v>218</v>
      </c>
      <c r="G14" t="s">
        <v>218</v>
      </c>
      <c r="H14">
        <v>0</v>
      </c>
      <c r="I14">
        <v>0</v>
      </c>
      <c r="J14">
        <v>0</v>
      </c>
    </row>
    <row r="15" spans="1:10" x14ac:dyDescent="0.25">
      <c r="A15">
        <v>101</v>
      </c>
      <c r="B15" t="s">
        <v>318</v>
      </c>
      <c r="C15" t="s">
        <v>218</v>
      </c>
      <c r="D15" t="s">
        <v>218</v>
      </c>
      <c r="E15" t="s">
        <v>218</v>
      </c>
      <c r="F15" t="s">
        <v>218</v>
      </c>
      <c r="G15" t="s">
        <v>218</v>
      </c>
      <c r="H15">
        <v>0</v>
      </c>
      <c r="I15">
        <v>0</v>
      </c>
      <c r="J15">
        <v>0</v>
      </c>
    </row>
    <row r="16" spans="1:10" x14ac:dyDescent="0.25">
      <c r="A16">
        <v>6</v>
      </c>
      <c r="B16" t="s">
        <v>231</v>
      </c>
      <c r="C16">
        <v>36944</v>
      </c>
      <c r="D16" t="s">
        <v>218</v>
      </c>
      <c r="E16" t="s">
        <v>218</v>
      </c>
      <c r="F16" t="s">
        <v>218</v>
      </c>
      <c r="G16" t="s">
        <v>218</v>
      </c>
      <c r="H16">
        <v>0</v>
      </c>
      <c r="I16">
        <v>36944</v>
      </c>
      <c r="J16">
        <v>24629.333333333299</v>
      </c>
    </row>
    <row r="17" spans="1:10" x14ac:dyDescent="0.25">
      <c r="A17">
        <v>29</v>
      </c>
      <c r="B17" t="s">
        <v>253</v>
      </c>
      <c r="C17">
        <v>468.6</v>
      </c>
      <c r="D17" t="s">
        <v>218</v>
      </c>
      <c r="E17" t="s">
        <v>218</v>
      </c>
      <c r="F17" t="s">
        <v>218</v>
      </c>
      <c r="G17" t="s">
        <v>218</v>
      </c>
      <c r="H17">
        <v>7.4</v>
      </c>
      <c r="I17">
        <v>476</v>
      </c>
      <c r="J17">
        <v>317.33333333333297</v>
      </c>
    </row>
    <row r="18" spans="1:10" x14ac:dyDescent="0.25">
      <c r="A18">
        <v>34</v>
      </c>
      <c r="B18" t="s">
        <v>259</v>
      </c>
      <c r="C18">
        <v>142.6</v>
      </c>
      <c r="D18" t="s">
        <v>218</v>
      </c>
      <c r="E18" t="s">
        <v>218</v>
      </c>
      <c r="F18" t="s">
        <v>218</v>
      </c>
      <c r="G18" t="s">
        <v>218</v>
      </c>
      <c r="H18" t="s">
        <v>218</v>
      </c>
      <c r="I18">
        <v>142.6</v>
      </c>
      <c r="J18">
        <v>142.6</v>
      </c>
    </row>
    <row r="19" spans="1:10" x14ac:dyDescent="0.25">
      <c r="A19">
        <v>35</v>
      </c>
      <c r="B19" t="s">
        <v>261</v>
      </c>
      <c r="C19">
        <v>75.400000000000006</v>
      </c>
      <c r="D19" t="s">
        <v>218</v>
      </c>
      <c r="E19" t="s">
        <v>218</v>
      </c>
      <c r="F19" t="s">
        <v>218</v>
      </c>
      <c r="G19" t="s">
        <v>218</v>
      </c>
      <c r="H19" t="s">
        <v>218</v>
      </c>
      <c r="I19">
        <v>75.400000000000006</v>
      </c>
      <c r="J19">
        <v>75.400000000000006</v>
      </c>
    </row>
    <row r="20" spans="1:10" x14ac:dyDescent="0.25">
      <c r="A20">
        <v>38</v>
      </c>
      <c r="B20" t="s">
        <v>267</v>
      </c>
      <c r="C20">
        <v>41.8</v>
      </c>
      <c r="D20" t="s">
        <v>218</v>
      </c>
      <c r="E20" t="s">
        <v>218</v>
      </c>
      <c r="F20" t="s">
        <v>218</v>
      </c>
      <c r="G20" t="s">
        <v>218</v>
      </c>
      <c r="H20" t="s">
        <v>218</v>
      </c>
      <c r="I20">
        <v>41.8</v>
      </c>
      <c r="J20">
        <v>41.8</v>
      </c>
    </row>
    <row r="21" spans="1:10" x14ac:dyDescent="0.25">
      <c r="A21">
        <v>39</v>
      </c>
      <c r="B21" t="s">
        <v>268</v>
      </c>
      <c r="C21">
        <v>40.6</v>
      </c>
      <c r="D21" t="s">
        <v>218</v>
      </c>
      <c r="E21" t="s">
        <v>218</v>
      </c>
      <c r="F21" t="s">
        <v>218</v>
      </c>
      <c r="G21" t="s">
        <v>218</v>
      </c>
      <c r="H21" t="s">
        <v>218</v>
      </c>
      <c r="I21">
        <v>40.6</v>
      </c>
      <c r="J21">
        <v>40.6</v>
      </c>
    </row>
    <row r="22" spans="1:10" x14ac:dyDescent="0.25">
      <c r="A22">
        <v>45</v>
      </c>
      <c r="B22" t="s">
        <v>273</v>
      </c>
      <c r="C22">
        <v>10</v>
      </c>
      <c r="D22" t="s">
        <v>218</v>
      </c>
      <c r="E22" t="s">
        <v>218</v>
      </c>
      <c r="F22" t="s">
        <v>218</v>
      </c>
      <c r="G22" t="s">
        <v>218</v>
      </c>
      <c r="H22">
        <v>1.4</v>
      </c>
      <c r="I22">
        <v>11.4</v>
      </c>
      <c r="J22">
        <v>7.6</v>
      </c>
    </row>
    <row r="23" spans="1:10" x14ac:dyDescent="0.25">
      <c r="A23">
        <v>48</v>
      </c>
      <c r="B23" t="s">
        <v>282</v>
      </c>
      <c r="C23">
        <v>0.6</v>
      </c>
      <c r="D23" t="s">
        <v>218</v>
      </c>
      <c r="E23" t="s">
        <v>218</v>
      </c>
      <c r="F23" t="s">
        <v>218</v>
      </c>
      <c r="G23" t="s">
        <v>218</v>
      </c>
      <c r="H23" t="s">
        <v>218</v>
      </c>
      <c r="I23">
        <v>0.6</v>
      </c>
      <c r="J23">
        <v>0.6</v>
      </c>
    </row>
    <row r="24" spans="1:10" x14ac:dyDescent="0.25">
      <c r="A24">
        <v>51</v>
      </c>
      <c r="B24" t="s">
        <v>278</v>
      </c>
      <c r="C24">
        <v>0.2</v>
      </c>
      <c r="D24" t="s">
        <v>218</v>
      </c>
      <c r="E24">
        <v>3.2</v>
      </c>
      <c r="F24" t="s">
        <v>218</v>
      </c>
      <c r="G24" t="s">
        <v>218</v>
      </c>
      <c r="H24">
        <v>0</v>
      </c>
      <c r="I24">
        <v>3.4</v>
      </c>
      <c r="J24">
        <v>1.7</v>
      </c>
    </row>
    <row r="25" spans="1:10" x14ac:dyDescent="0.25">
      <c r="A25">
        <v>49</v>
      </c>
      <c r="B25" t="s">
        <v>286</v>
      </c>
      <c r="C25">
        <v>0.2</v>
      </c>
      <c r="D25" t="s">
        <v>218</v>
      </c>
      <c r="E25" t="s">
        <v>218</v>
      </c>
      <c r="F25" t="s">
        <v>218</v>
      </c>
      <c r="G25" t="s">
        <v>218</v>
      </c>
      <c r="H25" t="s">
        <v>218</v>
      </c>
      <c r="I25">
        <v>0.2</v>
      </c>
      <c r="J25">
        <v>0.2</v>
      </c>
    </row>
    <row r="26" spans="1:10" x14ac:dyDescent="0.25">
      <c r="A26">
        <v>53</v>
      </c>
      <c r="B26" t="s">
        <v>291</v>
      </c>
      <c r="C26">
        <v>0</v>
      </c>
      <c r="D26" t="s">
        <v>218</v>
      </c>
      <c r="E26" t="s">
        <v>218</v>
      </c>
      <c r="F26" t="s">
        <v>218</v>
      </c>
      <c r="G26" t="s">
        <v>218</v>
      </c>
      <c r="H26" t="s">
        <v>218</v>
      </c>
      <c r="I26">
        <v>0</v>
      </c>
      <c r="J26">
        <v>0</v>
      </c>
    </row>
    <row r="27" spans="1:10" x14ac:dyDescent="0.25">
      <c r="A27">
        <v>55</v>
      </c>
      <c r="B27" t="s">
        <v>292</v>
      </c>
      <c r="C27">
        <v>0</v>
      </c>
      <c r="D27" t="s">
        <v>218</v>
      </c>
      <c r="E27" t="s">
        <v>218</v>
      </c>
      <c r="F27" t="s">
        <v>218</v>
      </c>
      <c r="G27" t="s">
        <v>218</v>
      </c>
      <c r="H27">
        <v>0</v>
      </c>
      <c r="I27">
        <v>0</v>
      </c>
      <c r="J27">
        <v>0</v>
      </c>
    </row>
    <row r="28" spans="1:10" x14ac:dyDescent="0.25">
      <c r="A28">
        <v>56</v>
      </c>
      <c r="B28" t="s">
        <v>293</v>
      </c>
      <c r="C28">
        <v>0</v>
      </c>
      <c r="D28" t="s">
        <v>218</v>
      </c>
      <c r="E28" t="s">
        <v>218</v>
      </c>
      <c r="F28" t="s">
        <v>218</v>
      </c>
      <c r="G28" t="s">
        <v>218</v>
      </c>
      <c r="H28" t="s">
        <v>218</v>
      </c>
      <c r="I28">
        <v>0</v>
      </c>
      <c r="J28">
        <v>0</v>
      </c>
    </row>
    <row r="29" spans="1:10" x14ac:dyDescent="0.25">
      <c r="A29">
        <v>58</v>
      </c>
      <c r="B29" t="s">
        <v>295</v>
      </c>
      <c r="C29">
        <v>0</v>
      </c>
      <c r="D29" t="s">
        <v>218</v>
      </c>
      <c r="E29" t="s">
        <v>218</v>
      </c>
      <c r="F29" t="s">
        <v>218</v>
      </c>
      <c r="G29" t="s">
        <v>218</v>
      </c>
      <c r="H29" t="s">
        <v>218</v>
      </c>
      <c r="I29">
        <v>0</v>
      </c>
      <c r="J29">
        <v>0</v>
      </c>
    </row>
    <row r="30" spans="1:10" x14ac:dyDescent="0.25">
      <c r="A30">
        <v>61</v>
      </c>
      <c r="B30" t="s">
        <v>296</v>
      </c>
      <c r="C30">
        <v>0</v>
      </c>
      <c r="D30" t="s">
        <v>218</v>
      </c>
      <c r="E30" t="s">
        <v>218</v>
      </c>
      <c r="F30" t="s">
        <v>218</v>
      </c>
      <c r="G30" t="s">
        <v>218</v>
      </c>
      <c r="H30">
        <v>0</v>
      </c>
      <c r="I30">
        <v>0</v>
      </c>
      <c r="J30">
        <v>0</v>
      </c>
    </row>
    <row r="31" spans="1:10" x14ac:dyDescent="0.25">
      <c r="A31">
        <v>62</v>
      </c>
      <c r="B31" t="s">
        <v>297</v>
      </c>
      <c r="C31">
        <v>0</v>
      </c>
      <c r="D31" t="s">
        <v>218</v>
      </c>
      <c r="E31" t="s">
        <v>218</v>
      </c>
      <c r="F31" t="s">
        <v>218</v>
      </c>
      <c r="G31" t="s">
        <v>218</v>
      </c>
      <c r="H31" t="s">
        <v>218</v>
      </c>
      <c r="I31">
        <v>0</v>
      </c>
      <c r="J31">
        <v>0</v>
      </c>
    </row>
    <row r="32" spans="1:10" x14ac:dyDescent="0.25">
      <c r="A32">
        <v>64</v>
      </c>
      <c r="B32" t="s">
        <v>298</v>
      </c>
      <c r="C32">
        <v>0</v>
      </c>
      <c r="D32" t="s">
        <v>218</v>
      </c>
      <c r="E32" t="s">
        <v>218</v>
      </c>
      <c r="F32" t="s">
        <v>218</v>
      </c>
      <c r="G32" t="s">
        <v>218</v>
      </c>
      <c r="H32" t="s">
        <v>218</v>
      </c>
      <c r="I32">
        <v>0</v>
      </c>
      <c r="J32">
        <v>0</v>
      </c>
    </row>
    <row r="33" spans="1:10" x14ac:dyDescent="0.25">
      <c r="A33">
        <v>65</v>
      </c>
      <c r="B33" t="s">
        <v>299</v>
      </c>
      <c r="C33">
        <v>0</v>
      </c>
      <c r="D33" t="s">
        <v>218</v>
      </c>
      <c r="E33" t="s">
        <v>218</v>
      </c>
      <c r="F33" t="s">
        <v>218</v>
      </c>
      <c r="G33" t="s">
        <v>218</v>
      </c>
      <c r="H33" t="s">
        <v>218</v>
      </c>
      <c r="I33">
        <v>0</v>
      </c>
      <c r="J33">
        <v>0</v>
      </c>
    </row>
    <row r="34" spans="1:10" x14ac:dyDescent="0.25">
      <c r="A34">
        <v>66</v>
      </c>
      <c r="B34" t="s">
        <v>300</v>
      </c>
      <c r="C34">
        <v>0</v>
      </c>
      <c r="D34" t="s">
        <v>218</v>
      </c>
      <c r="E34" t="s">
        <v>218</v>
      </c>
      <c r="F34" t="s">
        <v>218</v>
      </c>
      <c r="G34" t="s">
        <v>218</v>
      </c>
      <c r="H34">
        <v>0</v>
      </c>
      <c r="I34">
        <v>0</v>
      </c>
      <c r="J34">
        <v>0</v>
      </c>
    </row>
    <row r="35" spans="1:10" x14ac:dyDescent="0.25">
      <c r="A35">
        <v>68</v>
      </c>
      <c r="B35" t="s">
        <v>302</v>
      </c>
      <c r="C35">
        <v>0</v>
      </c>
      <c r="D35" t="s">
        <v>218</v>
      </c>
      <c r="E35" t="s">
        <v>218</v>
      </c>
      <c r="F35" t="s">
        <v>218</v>
      </c>
      <c r="G35" t="s">
        <v>218</v>
      </c>
      <c r="H35" t="s">
        <v>218</v>
      </c>
      <c r="I35">
        <v>0</v>
      </c>
      <c r="J35">
        <v>0</v>
      </c>
    </row>
    <row r="36" spans="1:10" x14ac:dyDescent="0.25">
      <c r="A36">
        <v>69</v>
      </c>
      <c r="B36" t="s">
        <v>303</v>
      </c>
      <c r="C36">
        <v>0</v>
      </c>
      <c r="D36" t="s">
        <v>218</v>
      </c>
      <c r="E36" t="s">
        <v>218</v>
      </c>
      <c r="F36" t="s">
        <v>218</v>
      </c>
      <c r="G36" t="s">
        <v>218</v>
      </c>
      <c r="H36" t="s">
        <v>218</v>
      </c>
      <c r="I36">
        <v>0</v>
      </c>
      <c r="J36">
        <v>0</v>
      </c>
    </row>
    <row r="37" spans="1:10" x14ac:dyDescent="0.25">
      <c r="A37">
        <v>72</v>
      </c>
      <c r="B37" t="s">
        <v>304</v>
      </c>
      <c r="C37">
        <v>0</v>
      </c>
      <c r="D37" t="s">
        <v>218</v>
      </c>
      <c r="E37" t="s">
        <v>218</v>
      </c>
      <c r="F37" t="s">
        <v>218</v>
      </c>
      <c r="G37" t="s">
        <v>218</v>
      </c>
      <c r="H37" t="s">
        <v>218</v>
      </c>
      <c r="I37">
        <v>0</v>
      </c>
      <c r="J37">
        <v>0</v>
      </c>
    </row>
    <row r="38" spans="1:10" x14ac:dyDescent="0.25">
      <c r="A38">
        <v>1</v>
      </c>
      <c r="B38" t="s">
        <v>217</v>
      </c>
      <c r="C38">
        <v>137615.79999999999</v>
      </c>
      <c r="D38">
        <v>55797</v>
      </c>
      <c r="E38">
        <v>33717.4</v>
      </c>
      <c r="F38">
        <v>10020.6</v>
      </c>
      <c r="G38" t="s">
        <v>218</v>
      </c>
      <c r="H38">
        <v>74866.399999999994</v>
      </c>
      <c r="I38">
        <v>312017.2</v>
      </c>
      <c r="J38">
        <v>104005.733333333</v>
      </c>
    </row>
    <row r="39" spans="1:10" x14ac:dyDescent="0.25">
      <c r="A39">
        <v>3</v>
      </c>
      <c r="B39" t="s">
        <v>222</v>
      </c>
      <c r="C39" s="37">
        <v>48559.8</v>
      </c>
      <c r="D39" s="37">
        <v>21081.200000000001</v>
      </c>
      <c r="E39" s="37">
        <v>2.8</v>
      </c>
      <c r="F39" s="37">
        <v>560.4</v>
      </c>
      <c r="G39" s="37" t="s">
        <v>218</v>
      </c>
      <c r="H39" s="37">
        <v>5244.8</v>
      </c>
      <c r="I39" s="37">
        <v>75449</v>
      </c>
      <c r="J39" s="37">
        <v>25149.666666666701</v>
      </c>
    </row>
    <row r="40" spans="1:10" x14ac:dyDescent="0.25">
      <c r="A40">
        <v>12</v>
      </c>
      <c r="B40" t="s">
        <v>229</v>
      </c>
      <c r="C40">
        <v>24123.200000000001</v>
      </c>
      <c r="D40">
        <v>12751.2</v>
      </c>
      <c r="E40">
        <v>1642.8</v>
      </c>
      <c r="F40">
        <v>300.39999999999998</v>
      </c>
      <c r="G40" t="s">
        <v>218</v>
      </c>
      <c r="H40">
        <v>10842.6</v>
      </c>
      <c r="I40">
        <v>49660.2</v>
      </c>
      <c r="J40">
        <v>16553.400000000001</v>
      </c>
    </row>
    <row r="41" spans="1:10" x14ac:dyDescent="0.25">
      <c r="A41">
        <v>11</v>
      </c>
      <c r="B41" t="s">
        <v>224</v>
      </c>
      <c r="C41">
        <v>31467.200000000001</v>
      </c>
      <c r="D41">
        <v>9258.6</v>
      </c>
      <c r="E41">
        <v>2483</v>
      </c>
      <c r="F41">
        <v>907.2</v>
      </c>
      <c r="G41" t="s">
        <v>218</v>
      </c>
      <c r="H41">
        <v>16136.2</v>
      </c>
      <c r="I41">
        <v>60252.2</v>
      </c>
      <c r="J41">
        <v>20084.066666666698</v>
      </c>
    </row>
    <row r="42" spans="1:10" x14ac:dyDescent="0.25">
      <c r="A42">
        <v>18</v>
      </c>
      <c r="B42" t="s">
        <v>237</v>
      </c>
      <c r="C42">
        <v>10010.4</v>
      </c>
      <c r="D42">
        <v>5224.2</v>
      </c>
      <c r="E42">
        <v>752.2</v>
      </c>
      <c r="F42" t="s">
        <v>218</v>
      </c>
      <c r="G42" t="s">
        <v>218</v>
      </c>
      <c r="H42">
        <v>1098.8</v>
      </c>
      <c r="I42">
        <v>17085.599999999999</v>
      </c>
      <c r="J42">
        <v>6834.24</v>
      </c>
    </row>
    <row r="43" spans="1:10" x14ac:dyDescent="0.25">
      <c r="A43">
        <v>17</v>
      </c>
      <c r="B43" t="s">
        <v>232</v>
      </c>
      <c r="C43">
        <v>14097.4</v>
      </c>
      <c r="D43">
        <v>4937.2</v>
      </c>
      <c r="E43">
        <v>722</v>
      </c>
      <c r="F43" t="s">
        <v>218</v>
      </c>
      <c r="G43" t="s">
        <v>218</v>
      </c>
      <c r="H43">
        <v>2243.4</v>
      </c>
      <c r="I43">
        <v>22000</v>
      </c>
      <c r="J43">
        <v>8800</v>
      </c>
    </row>
    <row r="44" spans="1:10" x14ac:dyDescent="0.25">
      <c r="A44">
        <v>5</v>
      </c>
      <c r="B44" t="s">
        <v>227</v>
      </c>
      <c r="C44">
        <v>37274.800000000003</v>
      </c>
      <c r="D44">
        <v>4562.6000000000004</v>
      </c>
      <c r="E44">
        <v>10729.6</v>
      </c>
      <c r="F44">
        <v>40.6</v>
      </c>
      <c r="G44" t="s">
        <v>218</v>
      </c>
      <c r="H44">
        <v>534.4</v>
      </c>
      <c r="I44">
        <v>53142</v>
      </c>
      <c r="J44">
        <v>17714</v>
      </c>
    </row>
    <row r="45" spans="1:10" x14ac:dyDescent="0.25">
      <c r="A45">
        <v>22</v>
      </c>
      <c r="B45" t="s">
        <v>238</v>
      </c>
      <c r="C45">
        <v>3976.8</v>
      </c>
      <c r="D45">
        <v>3959.6</v>
      </c>
      <c r="E45" t="s">
        <v>218</v>
      </c>
      <c r="F45" t="s">
        <v>218</v>
      </c>
      <c r="G45" t="s">
        <v>218</v>
      </c>
      <c r="H45">
        <v>1364.8</v>
      </c>
      <c r="I45">
        <v>9301.2000000000007</v>
      </c>
      <c r="J45">
        <v>4650.6000000000004</v>
      </c>
    </row>
    <row r="46" spans="1:10" x14ac:dyDescent="0.25">
      <c r="A46">
        <v>21</v>
      </c>
      <c r="B46" t="s">
        <v>239</v>
      </c>
      <c r="C46">
        <v>5144.6000000000004</v>
      </c>
      <c r="D46">
        <v>1980.6</v>
      </c>
      <c r="E46">
        <v>132.19999999999999</v>
      </c>
      <c r="F46" t="s">
        <v>218</v>
      </c>
      <c r="G46" t="s">
        <v>218</v>
      </c>
      <c r="H46">
        <v>891.4</v>
      </c>
      <c r="I46">
        <v>8148.8</v>
      </c>
      <c r="J46">
        <v>3259.52</v>
      </c>
    </row>
    <row r="47" spans="1:10" x14ac:dyDescent="0.25">
      <c r="A47">
        <v>16</v>
      </c>
      <c r="B47" t="s">
        <v>233</v>
      </c>
      <c r="C47">
        <v>15985.8</v>
      </c>
      <c r="D47">
        <v>1582</v>
      </c>
      <c r="E47">
        <v>958</v>
      </c>
      <c r="F47">
        <v>1742.6</v>
      </c>
      <c r="G47" t="s">
        <v>218</v>
      </c>
      <c r="H47">
        <v>293.2</v>
      </c>
      <c r="I47">
        <v>20561.599999999999</v>
      </c>
      <c r="J47">
        <v>6853.8666666666704</v>
      </c>
    </row>
    <row r="48" spans="1:10" x14ac:dyDescent="0.25">
      <c r="A48">
        <v>14</v>
      </c>
      <c r="B48" t="s">
        <v>230</v>
      </c>
      <c r="C48">
        <v>18044.2</v>
      </c>
      <c r="D48">
        <v>1152.4000000000001</v>
      </c>
      <c r="E48">
        <v>3001.4</v>
      </c>
      <c r="F48">
        <v>1620</v>
      </c>
      <c r="G48" t="s">
        <v>218</v>
      </c>
      <c r="H48">
        <v>17205.400000000001</v>
      </c>
      <c r="I48">
        <v>41023.4</v>
      </c>
      <c r="J48">
        <v>13674.4666666667</v>
      </c>
    </row>
    <row r="49" spans="1:10" x14ac:dyDescent="0.25">
      <c r="A49">
        <v>74</v>
      </c>
      <c r="B49" t="s">
        <v>250</v>
      </c>
      <c r="C49" t="s">
        <v>218</v>
      </c>
      <c r="D49">
        <v>735.4</v>
      </c>
      <c r="E49" t="s">
        <v>218</v>
      </c>
      <c r="F49" t="s">
        <v>218</v>
      </c>
      <c r="G49" t="s">
        <v>218</v>
      </c>
      <c r="H49">
        <v>0.6</v>
      </c>
      <c r="I49">
        <v>736</v>
      </c>
      <c r="J49">
        <v>490.66666666666703</v>
      </c>
    </row>
    <row r="50" spans="1:10" x14ac:dyDescent="0.25">
      <c r="A50">
        <v>15</v>
      </c>
      <c r="B50" t="s">
        <v>234</v>
      </c>
      <c r="C50">
        <v>16282.8</v>
      </c>
      <c r="D50">
        <v>582.4</v>
      </c>
      <c r="E50">
        <v>595.4</v>
      </c>
      <c r="F50">
        <v>175.8</v>
      </c>
      <c r="G50" t="s">
        <v>218</v>
      </c>
      <c r="H50">
        <v>2675</v>
      </c>
      <c r="I50">
        <v>20311.400000000001</v>
      </c>
      <c r="J50">
        <v>6770.4666666666699</v>
      </c>
    </row>
    <row r="51" spans="1:10" x14ac:dyDescent="0.25">
      <c r="A51">
        <v>46</v>
      </c>
      <c r="B51" t="s">
        <v>251</v>
      </c>
      <c r="C51">
        <v>3.4</v>
      </c>
      <c r="D51">
        <v>541.20000000000005</v>
      </c>
      <c r="E51">
        <v>7.6</v>
      </c>
      <c r="F51">
        <v>12.4</v>
      </c>
      <c r="G51" t="s">
        <v>218</v>
      </c>
      <c r="H51" t="s">
        <v>218</v>
      </c>
      <c r="I51">
        <v>564.6</v>
      </c>
      <c r="J51">
        <v>225.84</v>
      </c>
    </row>
    <row r="52" spans="1:10" x14ac:dyDescent="0.25">
      <c r="A52">
        <v>28</v>
      </c>
      <c r="B52" t="s">
        <v>246</v>
      </c>
      <c r="C52">
        <v>782</v>
      </c>
      <c r="D52">
        <v>519.20000000000005</v>
      </c>
      <c r="E52">
        <v>11.6</v>
      </c>
      <c r="F52">
        <v>0.2</v>
      </c>
      <c r="G52" t="s">
        <v>218</v>
      </c>
      <c r="H52">
        <v>0</v>
      </c>
      <c r="I52">
        <v>1313</v>
      </c>
      <c r="J52">
        <v>437.66666666666703</v>
      </c>
    </row>
    <row r="53" spans="1:10" x14ac:dyDescent="0.25">
      <c r="A53">
        <v>25</v>
      </c>
      <c r="B53" t="s">
        <v>244</v>
      </c>
      <c r="C53">
        <v>1724.6</v>
      </c>
      <c r="D53">
        <v>425.8</v>
      </c>
      <c r="E53" t="s">
        <v>218</v>
      </c>
      <c r="F53" t="s">
        <v>218</v>
      </c>
      <c r="G53" t="s">
        <v>218</v>
      </c>
      <c r="H53" t="s">
        <v>218</v>
      </c>
      <c r="I53">
        <v>2150.4</v>
      </c>
      <c r="J53">
        <v>1433.6</v>
      </c>
    </row>
    <row r="54" spans="1:10" x14ac:dyDescent="0.25">
      <c r="A54">
        <v>60</v>
      </c>
      <c r="B54" t="s">
        <v>255</v>
      </c>
      <c r="C54">
        <v>0</v>
      </c>
      <c r="D54">
        <v>82</v>
      </c>
      <c r="E54" t="s">
        <v>218</v>
      </c>
      <c r="F54" t="s">
        <v>218</v>
      </c>
      <c r="G54" t="s">
        <v>218</v>
      </c>
      <c r="H54">
        <v>293.2</v>
      </c>
      <c r="I54">
        <v>375.2</v>
      </c>
      <c r="J54">
        <v>187.6</v>
      </c>
    </row>
    <row r="55" spans="1:10" x14ac:dyDescent="0.25">
      <c r="A55">
        <v>31</v>
      </c>
      <c r="B55" t="s">
        <v>254</v>
      </c>
      <c r="C55">
        <v>341.6</v>
      </c>
      <c r="D55">
        <v>25.2</v>
      </c>
      <c r="E55">
        <v>20.2</v>
      </c>
      <c r="F55">
        <v>0</v>
      </c>
      <c r="G55" t="s">
        <v>218</v>
      </c>
      <c r="H55">
        <v>50</v>
      </c>
      <c r="I55">
        <v>437</v>
      </c>
      <c r="J55">
        <v>145.666666666667</v>
      </c>
    </row>
    <row r="56" spans="1:10" x14ac:dyDescent="0.25">
      <c r="A56">
        <v>75</v>
      </c>
      <c r="B56" t="s">
        <v>252</v>
      </c>
      <c r="C56" t="s">
        <v>218</v>
      </c>
      <c r="D56">
        <v>23.6</v>
      </c>
      <c r="E56" t="s">
        <v>218</v>
      </c>
      <c r="F56">
        <v>520</v>
      </c>
      <c r="G56" t="s">
        <v>218</v>
      </c>
      <c r="H56">
        <v>1.8</v>
      </c>
      <c r="I56">
        <v>545.4</v>
      </c>
      <c r="J56">
        <v>272.7</v>
      </c>
    </row>
    <row r="57" spans="1:10" x14ac:dyDescent="0.25">
      <c r="A57">
        <v>47</v>
      </c>
      <c r="B57" t="s">
        <v>264</v>
      </c>
      <c r="C57">
        <v>1.4</v>
      </c>
      <c r="D57">
        <v>15.2</v>
      </c>
      <c r="E57">
        <v>3.6</v>
      </c>
      <c r="F57">
        <v>2.8</v>
      </c>
      <c r="G57" t="s">
        <v>218</v>
      </c>
      <c r="H57">
        <v>27.6</v>
      </c>
      <c r="I57">
        <v>50.6</v>
      </c>
      <c r="J57">
        <v>16.866666666666699</v>
      </c>
    </row>
    <row r="58" spans="1:10" x14ac:dyDescent="0.25">
      <c r="A58">
        <v>24</v>
      </c>
      <c r="B58" t="s">
        <v>243</v>
      </c>
      <c r="C58">
        <v>2709.8</v>
      </c>
      <c r="D58">
        <v>6.4</v>
      </c>
      <c r="E58" t="s">
        <v>218</v>
      </c>
      <c r="F58" t="s">
        <v>218</v>
      </c>
      <c r="G58" t="s">
        <v>218</v>
      </c>
      <c r="H58" t="s">
        <v>218</v>
      </c>
      <c r="I58">
        <v>2716.2</v>
      </c>
      <c r="J58">
        <v>1810.8</v>
      </c>
    </row>
    <row r="59" spans="1:10" x14ac:dyDescent="0.25">
      <c r="A59">
        <v>50</v>
      </c>
      <c r="B59" t="s">
        <v>276</v>
      </c>
      <c r="C59">
        <v>0.2</v>
      </c>
      <c r="D59">
        <v>5.2</v>
      </c>
      <c r="E59" t="s">
        <v>218</v>
      </c>
      <c r="F59">
        <v>0</v>
      </c>
      <c r="G59" t="s">
        <v>218</v>
      </c>
      <c r="H59">
        <v>0.4</v>
      </c>
      <c r="I59">
        <v>5.8</v>
      </c>
      <c r="J59">
        <v>2.3199999999999998</v>
      </c>
    </row>
    <row r="60" spans="1:10" x14ac:dyDescent="0.25">
      <c r="A60">
        <v>27</v>
      </c>
      <c r="B60" t="s">
        <v>241</v>
      </c>
      <c r="C60">
        <v>925.4</v>
      </c>
      <c r="D60">
        <v>4.5999999999999996</v>
      </c>
      <c r="E60">
        <v>185.6</v>
      </c>
      <c r="F60">
        <v>2089.4</v>
      </c>
      <c r="G60" t="s">
        <v>218</v>
      </c>
      <c r="H60">
        <v>388.6</v>
      </c>
      <c r="I60">
        <v>3593.6</v>
      </c>
      <c r="J60">
        <v>1197.86666666667</v>
      </c>
    </row>
    <row r="61" spans="1:10" x14ac:dyDescent="0.25">
      <c r="A61">
        <v>37</v>
      </c>
      <c r="B61" t="s">
        <v>263</v>
      </c>
      <c r="C61">
        <v>46.8</v>
      </c>
      <c r="D61">
        <v>3.4</v>
      </c>
      <c r="E61" t="s">
        <v>218</v>
      </c>
      <c r="F61">
        <v>1.8</v>
      </c>
      <c r="G61" t="s">
        <v>218</v>
      </c>
      <c r="H61">
        <v>1.4</v>
      </c>
      <c r="I61">
        <v>53.4</v>
      </c>
      <c r="J61">
        <v>21.36</v>
      </c>
    </row>
    <row r="62" spans="1:10" x14ac:dyDescent="0.25">
      <c r="A62">
        <v>76</v>
      </c>
      <c r="B62" t="s">
        <v>275</v>
      </c>
      <c r="C62" t="s">
        <v>218</v>
      </c>
      <c r="D62">
        <v>3.2</v>
      </c>
      <c r="E62">
        <v>2.6</v>
      </c>
      <c r="F62" t="s">
        <v>218</v>
      </c>
      <c r="G62" t="s">
        <v>218</v>
      </c>
      <c r="H62" t="s">
        <v>218</v>
      </c>
      <c r="I62">
        <v>5.8</v>
      </c>
      <c r="J62">
        <v>3.8666666666666698</v>
      </c>
    </row>
    <row r="63" spans="1:10" x14ac:dyDescent="0.25">
      <c r="A63">
        <v>41</v>
      </c>
      <c r="B63" t="s">
        <v>256</v>
      </c>
      <c r="C63">
        <v>26</v>
      </c>
      <c r="D63">
        <v>2.8</v>
      </c>
      <c r="E63">
        <v>33</v>
      </c>
      <c r="F63">
        <v>166.2</v>
      </c>
      <c r="G63" t="s">
        <v>218</v>
      </c>
      <c r="H63">
        <v>94.6</v>
      </c>
      <c r="I63">
        <v>322.60000000000002</v>
      </c>
      <c r="J63">
        <v>107.533333333333</v>
      </c>
    </row>
    <row r="64" spans="1:10" x14ac:dyDescent="0.25">
      <c r="A64">
        <v>23</v>
      </c>
      <c r="B64" t="s">
        <v>242</v>
      </c>
      <c r="C64">
        <v>3041.8</v>
      </c>
      <c r="D64">
        <v>2.4</v>
      </c>
      <c r="E64" t="s">
        <v>218</v>
      </c>
      <c r="F64" t="s">
        <v>218</v>
      </c>
      <c r="G64" t="s">
        <v>218</v>
      </c>
      <c r="H64" t="s">
        <v>218</v>
      </c>
      <c r="I64">
        <v>3044.2</v>
      </c>
      <c r="J64">
        <v>2029.4666666666701</v>
      </c>
    </row>
    <row r="65" spans="1:10" x14ac:dyDescent="0.25">
      <c r="A65">
        <v>63</v>
      </c>
      <c r="B65" t="s">
        <v>280</v>
      </c>
      <c r="C65">
        <v>0</v>
      </c>
      <c r="D65">
        <v>1.6</v>
      </c>
      <c r="E65">
        <v>0</v>
      </c>
      <c r="F65" t="s">
        <v>218</v>
      </c>
      <c r="G65" t="s">
        <v>218</v>
      </c>
      <c r="H65">
        <v>0</v>
      </c>
      <c r="I65">
        <v>1.6</v>
      </c>
      <c r="J65">
        <v>0.64</v>
      </c>
    </row>
    <row r="66" spans="1:10" x14ac:dyDescent="0.25">
      <c r="A66">
        <v>77</v>
      </c>
      <c r="B66" t="s">
        <v>281</v>
      </c>
      <c r="C66" t="s">
        <v>218</v>
      </c>
      <c r="D66">
        <v>1.2</v>
      </c>
      <c r="E66" t="s">
        <v>218</v>
      </c>
      <c r="F66" t="s">
        <v>218</v>
      </c>
      <c r="G66" t="s">
        <v>218</v>
      </c>
      <c r="H66" t="s">
        <v>218</v>
      </c>
      <c r="I66">
        <v>1.2</v>
      </c>
      <c r="J66">
        <v>1.2</v>
      </c>
    </row>
    <row r="67" spans="1:10" x14ac:dyDescent="0.25">
      <c r="A67">
        <v>32</v>
      </c>
      <c r="B67" t="s">
        <v>248</v>
      </c>
      <c r="C67">
        <v>299</v>
      </c>
      <c r="D67">
        <v>0.6</v>
      </c>
      <c r="E67">
        <v>157.4</v>
      </c>
      <c r="F67">
        <v>645.4</v>
      </c>
      <c r="G67" t="s">
        <v>218</v>
      </c>
      <c r="H67">
        <v>40.799999999999997</v>
      </c>
      <c r="I67">
        <v>1143.2</v>
      </c>
      <c r="J67">
        <v>381.066666666667</v>
      </c>
    </row>
    <row r="68" spans="1:10" x14ac:dyDescent="0.25">
      <c r="A68">
        <v>70</v>
      </c>
      <c r="B68" t="s">
        <v>266</v>
      </c>
      <c r="C68">
        <v>0</v>
      </c>
      <c r="D68">
        <v>0.6</v>
      </c>
      <c r="E68">
        <v>36.799999999999997</v>
      </c>
      <c r="F68" t="s">
        <v>218</v>
      </c>
      <c r="G68" t="s">
        <v>218</v>
      </c>
      <c r="H68">
        <v>6.6</v>
      </c>
      <c r="I68">
        <v>44</v>
      </c>
      <c r="J68">
        <v>17.600000000000001</v>
      </c>
    </row>
    <row r="69" spans="1:10" x14ac:dyDescent="0.25">
      <c r="A69">
        <v>78</v>
      </c>
      <c r="B69" t="s">
        <v>284</v>
      </c>
      <c r="C69" t="s">
        <v>218</v>
      </c>
      <c r="D69">
        <v>0.4</v>
      </c>
      <c r="E69" t="s">
        <v>218</v>
      </c>
      <c r="F69" t="s">
        <v>218</v>
      </c>
      <c r="G69" t="s">
        <v>218</v>
      </c>
      <c r="H69" t="s">
        <v>218</v>
      </c>
      <c r="I69">
        <v>0.4</v>
      </c>
      <c r="J69">
        <v>0.4</v>
      </c>
    </row>
    <row r="70" spans="1:10" x14ac:dyDescent="0.25">
      <c r="A70">
        <v>40</v>
      </c>
      <c r="B70" t="s">
        <v>262</v>
      </c>
      <c r="C70">
        <v>36.4</v>
      </c>
      <c r="D70">
        <v>0.4</v>
      </c>
      <c r="E70">
        <v>20</v>
      </c>
      <c r="F70">
        <v>0</v>
      </c>
      <c r="G70" t="s">
        <v>218</v>
      </c>
      <c r="H70">
        <v>2.4</v>
      </c>
      <c r="I70">
        <v>59.2</v>
      </c>
      <c r="J70">
        <v>19.733333333333299</v>
      </c>
    </row>
    <row r="71" spans="1:10" x14ac:dyDescent="0.25">
      <c r="A71">
        <v>26</v>
      </c>
      <c r="B71" t="s">
        <v>247</v>
      </c>
      <c r="C71">
        <v>1223.2</v>
      </c>
      <c r="D71">
        <v>0.2</v>
      </c>
      <c r="E71">
        <v>0.2</v>
      </c>
      <c r="F71" t="s">
        <v>218</v>
      </c>
      <c r="G71" t="s">
        <v>218</v>
      </c>
      <c r="H71">
        <v>6</v>
      </c>
      <c r="I71">
        <v>1229.5999999999999</v>
      </c>
      <c r="J71">
        <v>491.84</v>
      </c>
    </row>
    <row r="72" spans="1:10" x14ac:dyDescent="0.25">
      <c r="A72">
        <v>43</v>
      </c>
      <c r="B72" t="s">
        <v>272</v>
      </c>
      <c r="C72">
        <v>20.6</v>
      </c>
      <c r="D72">
        <v>0.2</v>
      </c>
      <c r="E72" t="s">
        <v>218</v>
      </c>
      <c r="F72" t="s">
        <v>218</v>
      </c>
      <c r="G72" t="s">
        <v>218</v>
      </c>
      <c r="H72">
        <v>0.2</v>
      </c>
      <c r="I72">
        <v>21</v>
      </c>
      <c r="J72">
        <v>10.5</v>
      </c>
    </row>
    <row r="73" spans="1:10" x14ac:dyDescent="0.25">
      <c r="A73">
        <v>87</v>
      </c>
      <c r="B73" t="s">
        <v>249</v>
      </c>
      <c r="C73" t="s">
        <v>218</v>
      </c>
      <c r="D73">
        <v>0</v>
      </c>
      <c r="E73">
        <v>0</v>
      </c>
      <c r="F73">
        <v>50.6</v>
      </c>
      <c r="G73" t="s">
        <v>218</v>
      </c>
      <c r="H73">
        <v>902.4</v>
      </c>
      <c r="I73">
        <v>953</v>
      </c>
      <c r="J73">
        <v>381.2</v>
      </c>
    </row>
    <row r="74" spans="1:10" x14ac:dyDescent="0.25">
      <c r="A74">
        <v>80</v>
      </c>
      <c r="B74" t="s">
        <v>257</v>
      </c>
      <c r="C74" t="s">
        <v>218</v>
      </c>
      <c r="D74">
        <v>0</v>
      </c>
      <c r="E74">
        <v>261.2</v>
      </c>
      <c r="F74">
        <v>0.8</v>
      </c>
      <c r="G74" t="s">
        <v>218</v>
      </c>
      <c r="H74" t="s">
        <v>218</v>
      </c>
      <c r="I74">
        <v>262</v>
      </c>
      <c r="J74">
        <v>131</v>
      </c>
    </row>
    <row r="75" spans="1:10" x14ac:dyDescent="0.25">
      <c r="A75">
        <v>82</v>
      </c>
      <c r="B75" t="s">
        <v>260</v>
      </c>
      <c r="C75" t="s">
        <v>218</v>
      </c>
      <c r="D75">
        <v>0</v>
      </c>
      <c r="E75">
        <v>90.4</v>
      </c>
      <c r="F75" t="s">
        <v>218</v>
      </c>
      <c r="G75" t="s">
        <v>218</v>
      </c>
      <c r="H75">
        <v>0</v>
      </c>
      <c r="I75">
        <v>90.4</v>
      </c>
      <c r="J75">
        <v>45.2</v>
      </c>
    </row>
    <row r="76" spans="1:10" x14ac:dyDescent="0.25">
      <c r="A76">
        <v>86</v>
      </c>
      <c r="B76" t="s">
        <v>285</v>
      </c>
      <c r="C76" t="s">
        <v>218</v>
      </c>
      <c r="D76">
        <v>0</v>
      </c>
      <c r="E76" t="s">
        <v>218</v>
      </c>
      <c r="F76" t="s">
        <v>218</v>
      </c>
      <c r="G76" t="s">
        <v>218</v>
      </c>
      <c r="H76">
        <v>0.4</v>
      </c>
      <c r="I76">
        <v>0.4</v>
      </c>
      <c r="J76">
        <v>0.266666666666667</v>
      </c>
    </row>
    <row r="77" spans="1:10" x14ac:dyDescent="0.25">
      <c r="A77">
        <v>79</v>
      </c>
      <c r="B77" t="s">
        <v>305</v>
      </c>
      <c r="C77" t="s">
        <v>218</v>
      </c>
      <c r="D77">
        <v>0</v>
      </c>
      <c r="E77">
        <v>0</v>
      </c>
      <c r="F77" t="s">
        <v>218</v>
      </c>
      <c r="G77" t="s">
        <v>218</v>
      </c>
      <c r="H77">
        <v>0</v>
      </c>
      <c r="I77">
        <v>0</v>
      </c>
      <c r="J77">
        <v>0</v>
      </c>
    </row>
    <row r="78" spans="1:10" x14ac:dyDescent="0.25">
      <c r="A78">
        <v>81</v>
      </c>
      <c r="B78" t="s">
        <v>306</v>
      </c>
      <c r="C78" t="s">
        <v>218</v>
      </c>
      <c r="D78">
        <v>0</v>
      </c>
      <c r="E78">
        <v>0</v>
      </c>
      <c r="F78" t="s">
        <v>218</v>
      </c>
      <c r="G78" t="s">
        <v>218</v>
      </c>
      <c r="H78" t="s">
        <v>218</v>
      </c>
      <c r="I78">
        <v>0</v>
      </c>
      <c r="J78">
        <v>0</v>
      </c>
    </row>
    <row r="79" spans="1:10" x14ac:dyDescent="0.25">
      <c r="A79">
        <v>83</v>
      </c>
      <c r="B79" t="s">
        <v>307</v>
      </c>
      <c r="C79" t="s">
        <v>218</v>
      </c>
      <c r="D79">
        <v>0</v>
      </c>
      <c r="E79" t="s">
        <v>218</v>
      </c>
      <c r="F79" t="s">
        <v>218</v>
      </c>
      <c r="G79" t="s">
        <v>218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 t="s">
        <v>308</v>
      </c>
      <c r="C80" t="s">
        <v>218</v>
      </c>
      <c r="D80">
        <v>0</v>
      </c>
      <c r="E80" t="s">
        <v>218</v>
      </c>
      <c r="F80" t="s">
        <v>218</v>
      </c>
      <c r="G80" t="s">
        <v>218</v>
      </c>
      <c r="H80" t="s">
        <v>218</v>
      </c>
      <c r="I80">
        <v>0</v>
      </c>
      <c r="J80">
        <v>0</v>
      </c>
    </row>
    <row r="81" spans="1:10" x14ac:dyDescent="0.25">
      <c r="A81">
        <v>85</v>
      </c>
      <c r="B81" t="s">
        <v>309</v>
      </c>
      <c r="C81" t="s">
        <v>218</v>
      </c>
      <c r="D81">
        <v>0</v>
      </c>
      <c r="E81" t="s">
        <v>218</v>
      </c>
      <c r="F81" t="s">
        <v>218</v>
      </c>
      <c r="G81" t="s">
        <v>218</v>
      </c>
      <c r="H81">
        <v>0</v>
      </c>
      <c r="I81">
        <v>0</v>
      </c>
      <c r="J81">
        <v>0</v>
      </c>
    </row>
    <row r="82" spans="1:10" x14ac:dyDescent="0.25">
      <c r="A82">
        <v>33</v>
      </c>
      <c r="B82" t="s">
        <v>258</v>
      </c>
      <c r="C82">
        <v>152</v>
      </c>
      <c r="D82">
        <v>0</v>
      </c>
      <c r="E82">
        <v>2.4</v>
      </c>
      <c r="F82" t="s">
        <v>218</v>
      </c>
      <c r="G82" t="s">
        <v>218</v>
      </c>
      <c r="H82" t="s">
        <v>218</v>
      </c>
      <c r="I82">
        <v>154.4</v>
      </c>
      <c r="J82">
        <v>77.2</v>
      </c>
    </row>
    <row r="83" spans="1:10" x14ac:dyDescent="0.25">
      <c r="A83">
        <v>36</v>
      </c>
      <c r="B83" t="s">
        <v>265</v>
      </c>
      <c r="C83">
        <v>47.2</v>
      </c>
      <c r="D83">
        <v>0</v>
      </c>
      <c r="E83">
        <v>0</v>
      </c>
      <c r="F83">
        <v>0</v>
      </c>
      <c r="G83" t="s">
        <v>218</v>
      </c>
      <c r="H83">
        <v>2</v>
      </c>
      <c r="I83">
        <v>49.2</v>
      </c>
      <c r="J83">
        <v>16.399999999999999</v>
      </c>
    </row>
    <row r="84" spans="1:10" x14ac:dyDescent="0.25">
      <c r="A84">
        <v>42</v>
      </c>
      <c r="B84" t="s">
        <v>270</v>
      </c>
      <c r="C84">
        <v>21.6</v>
      </c>
      <c r="D84">
        <v>0</v>
      </c>
      <c r="E84" t="s">
        <v>218</v>
      </c>
      <c r="F84">
        <v>4</v>
      </c>
      <c r="G84" t="s">
        <v>218</v>
      </c>
      <c r="H84">
        <v>0.6</v>
      </c>
      <c r="I84">
        <v>26.2</v>
      </c>
      <c r="J84">
        <v>10.48</v>
      </c>
    </row>
    <row r="85" spans="1:10" x14ac:dyDescent="0.25">
      <c r="A85">
        <v>54</v>
      </c>
      <c r="B85" t="s">
        <v>274</v>
      </c>
      <c r="C85">
        <v>0</v>
      </c>
      <c r="D85">
        <v>0</v>
      </c>
      <c r="E85">
        <v>9.6</v>
      </c>
      <c r="F85" t="s">
        <v>218</v>
      </c>
      <c r="G85" t="s">
        <v>218</v>
      </c>
      <c r="H85" t="s">
        <v>218</v>
      </c>
      <c r="I85">
        <v>9.6</v>
      </c>
      <c r="J85">
        <v>4.8</v>
      </c>
    </row>
    <row r="86" spans="1:10" x14ac:dyDescent="0.25">
      <c r="A86">
        <v>71</v>
      </c>
      <c r="B86" t="s">
        <v>277</v>
      </c>
      <c r="C86">
        <v>0</v>
      </c>
      <c r="D86">
        <v>0</v>
      </c>
      <c r="E86">
        <v>4.5999999999999996</v>
      </c>
      <c r="F86">
        <v>0</v>
      </c>
      <c r="G86" t="s">
        <v>218</v>
      </c>
      <c r="H86">
        <v>0</v>
      </c>
      <c r="I86">
        <v>4.5999999999999996</v>
      </c>
      <c r="J86">
        <v>1.5333333333333301</v>
      </c>
    </row>
    <row r="87" spans="1:10" x14ac:dyDescent="0.25">
      <c r="A87">
        <v>59</v>
      </c>
      <c r="B87" t="s">
        <v>283</v>
      </c>
      <c r="C87">
        <v>0</v>
      </c>
      <c r="D87">
        <v>0</v>
      </c>
      <c r="E87" t="s">
        <v>218</v>
      </c>
      <c r="F87" t="s">
        <v>218</v>
      </c>
      <c r="G87" t="s">
        <v>218</v>
      </c>
      <c r="H87">
        <v>0.4</v>
      </c>
      <c r="I87">
        <v>0.4</v>
      </c>
      <c r="J87">
        <v>0.2</v>
      </c>
    </row>
    <row r="88" spans="1:10" x14ac:dyDescent="0.25">
      <c r="A88">
        <v>52</v>
      </c>
      <c r="B88" t="s">
        <v>290</v>
      </c>
      <c r="C88">
        <v>0</v>
      </c>
      <c r="D88">
        <v>0</v>
      </c>
      <c r="E88" t="s">
        <v>218</v>
      </c>
      <c r="F88" t="s">
        <v>218</v>
      </c>
      <c r="G88" t="s">
        <v>218</v>
      </c>
      <c r="H88" t="s">
        <v>218</v>
      </c>
      <c r="I88">
        <v>0</v>
      </c>
      <c r="J88">
        <v>0</v>
      </c>
    </row>
    <row r="89" spans="1:10" x14ac:dyDescent="0.25">
      <c r="A89">
        <v>57</v>
      </c>
      <c r="B89" t="s">
        <v>294</v>
      </c>
      <c r="C89">
        <v>0</v>
      </c>
      <c r="D89">
        <v>0</v>
      </c>
      <c r="E89" t="s">
        <v>218</v>
      </c>
      <c r="F89">
        <v>0</v>
      </c>
      <c r="G89" t="s">
        <v>218</v>
      </c>
      <c r="H89" t="s">
        <v>218</v>
      </c>
      <c r="I89">
        <v>0</v>
      </c>
      <c r="J89">
        <v>0</v>
      </c>
    </row>
    <row r="90" spans="1:10" x14ac:dyDescent="0.25">
      <c r="A90">
        <v>67</v>
      </c>
      <c r="B90" t="s">
        <v>301</v>
      </c>
      <c r="C90">
        <v>0</v>
      </c>
      <c r="D90">
        <v>0</v>
      </c>
      <c r="E90" t="s">
        <v>218</v>
      </c>
      <c r="F90" t="s">
        <v>218</v>
      </c>
      <c r="G90" t="s">
        <v>218</v>
      </c>
      <c r="H90" t="s">
        <v>218</v>
      </c>
      <c r="I90">
        <v>0</v>
      </c>
      <c r="J90">
        <v>0</v>
      </c>
    </row>
    <row r="91" spans="1:10" x14ac:dyDescent="0.25">
      <c r="A91">
        <v>4</v>
      </c>
      <c r="B91" s="37" t="s">
        <v>220</v>
      </c>
      <c r="C91" s="37">
        <v>45949.599999999999</v>
      </c>
      <c r="D91" s="37" t="s">
        <v>218</v>
      </c>
      <c r="E91" s="37">
        <v>21050.6</v>
      </c>
      <c r="F91" s="37">
        <v>1574.6</v>
      </c>
      <c r="G91" s="37">
        <v>58436.25</v>
      </c>
      <c r="H91" s="37">
        <v>4442.6000000000004</v>
      </c>
      <c r="I91" s="37">
        <v>131453.65</v>
      </c>
      <c r="J91" s="37">
        <v>43817.883333333302</v>
      </c>
    </row>
    <row r="92" spans="1:10" x14ac:dyDescent="0.25">
      <c r="A92">
        <v>10</v>
      </c>
      <c r="B92" t="s">
        <v>225</v>
      </c>
      <c r="C92">
        <v>32715</v>
      </c>
      <c r="D92">
        <v>669.6</v>
      </c>
      <c r="E92">
        <v>690.6</v>
      </c>
      <c r="F92">
        <v>47.8</v>
      </c>
      <c r="G92">
        <v>15861</v>
      </c>
      <c r="H92">
        <v>9313</v>
      </c>
      <c r="I92">
        <v>59297</v>
      </c>
      <c r="J92">
        <v>16942</v>
      </c>
    </row>
    <row r="93" spans="1:10" x14ac:dyDescent="0.25">
      <c r="A93">
        <v>73</v>
      </c>
      <c r="B93" t="s">
        <v>235</v>
      </c>
      <c r="C93" t="s">
        <v>218</v>
      </c>
      <c r="D93">
        <v>3161.2</v>
      </c>
      <c r="E93">
        <v>2792</v>
      </c>
      <c r="F93">
        <v>247.4</v>
      </c>
      <c r="G93">
        <v>9852.4</v>
      </c>
      <c r="H93">
        <v>1289.4000000000001</v>
      </c>
      <c r="I93">
        <v>17342.400000000001</v>
      </c>
      <c r="J93">
        <v>5780.8</v>
      </c>
    </row>
    <row r="94" spans="1:10" x14ac:dyDescent="0.25">
      <c r="A94">
        <v>19</v>
      </c>
      <c r="B94" t="s">
        <v>236</v>
      </c>
      <c r="C94">
        <v>9385.4</v>
      </c>
      <c r="D94">
        <v>1543.6</v>
      </c>
      <c r="E94">
        <v>12.2</v>
      </c>
      <c r="F94">
        <v>3076.8</v>
      </c>
      <c r="G94">
        <v>3253.25</v>
      </c>
      <c r="H94">
        <v>12.2</v>
      </c>
      <c r="I94">
        <v>17283.45</v>
      </c>
      <c r="J94">
        <v>4938.1285714285696</v>
      </c>
    </row>
    <row r="95" spans="1:10" x14ac:dyDescent="0.25">
      <c r="A95">
        <v>2</v>
      </c>
      <c r="B95" t="s">
        <v>219</v>
      </c>
      <c r="C95">
        <v>134319.20000000001</v>
      </c>
      <c r="D95">
        <v>45565</v>
      </c>
      <c r="E95">
        <v>42356.6</v>
      </c>
      <c r="F95">
        <v>1491.4</v>
      </c>
      <c r="G95">
        <v>2880.75</v>
      </c>
      <c r="H95">
        <v>1527.2</v>
      </c>
      <c r="I95">
        <v>228140.15</v>
      </c>
      <c r="J95">
        <v>65182.9</v>
      </c>
    </row>
    <row r="96" spans="1:10" x14ac:dyDescent="0.25">
      <c r="A96">
        <v>20</v>
      </c>
      <c r="B96" t="s">
        <v>240</v>
      </c>
      <c r="C96">
        <v>6762.2</v>
      </c>
      <c r="D96">
        <v>3.8</v>
      </c>
      <c r="E96" t="s">
        <v>218</v>
      </c>
      <c r="F96" t="s">
        <v>218</v>
      </c>
      <c r="G96">
        <v>1350</v>
      </c>
      <c r="H96" t="s">
        <v>218</v>
      </c>
      <c r="I96">
        <v>8116</v>
      </c>
      <c r="J96">
        <v>4058</v>
      </c>
    </row>
    <row r="97" spans="1:10" x14ac:dyDescent="0.25">
      <c r="A97">
        <v>8</v>
      </c>
      <c r="B97" t="s">
        <v>223</v>
      </c>
      <c r="C97">
        <v>33672.6</v>
      </c>
      <c r="D97">
        <v>14918.6</v>
      </c>
      <c r="E97">
        <v>8004</v>
      </c>
      <c r="F97">
        <v>6905.6</v>
      </c>
      <c r="G97">
        <v>1204</v>
      </c>
      <c r="H97" t="s">
        <v>218</v>
      </c>
      <c r="I97">
        <v>64704.800000000003</v>
      </c>
      <c r="J97">
        <v>21568.266666666699</v>
      </c>
    </row>
    <row r="98" spans="1:10" x14ac:dyDescent="0.25">
      <c r="A98">
        <v>13</v>
      </c>
      <c r="B98" t="s">
        <v>228</v>
      </c>
      <c r="C98">
        <v>18996.400000000001</v>
      </c>
      <c r="D98">
        <v>5611.6</v>
      </c>
      <c r="E98">
        <v>709.6</v>
      </c>
      <c r="F98">
        <v>411.6</v>
      </c>
      <c r="G98">
        <v>46</v>
      </c>
      <c r="H98">
        <v>26792.799999999999</v>
      </c>
      <c r="I98">
        <v>52568</v>
      </c>
      <c r="J98">
        <v>15019.4285714286</v>
      </c>
    </row>
    <row r="99" spans="1:10" x14ac:dyDescent="0.25">
      <c r="A99">
        <v>7</v>
      </c>
      <c r="B99" t="s">
        <v>226</v>
      </c>
      <c r="C99">
        <v>36411.4</v>
      </c>
      <c r="D99">
        <v>14426.6</v>
      </c>
      <c r="E99">
        <v>1401.8</v>
      </c>
      <c r="F99">
        <v>631.4</v>
      </c>
      <c r="G99">
        <v>27</v>
      </c>
      <c r="H99">
        <v>4034.8</v>
      </c>
      <c r="I99">
        <v>56933</v>
      </c>
      <c r="J99">
        <v>16266.5714285714</v>
      </c>
    </row>
    <row r="100" spans="1:10" x14ac:dyDescent="0.25">
      <c r="A100">
        <v>30</v>
      </c>
      <c r="B100" t="s">
        <v>245</v>
      </c>
      <c r="C100">
        <v>387.6</v>
      </c>
      <c r="D100">
        <v>152</v>
      </c>
      <c r="E100">
        <v>437.4</v>
      </c>
      <c r="F100">
        <v>315</v>
      </c>
      <c r="G100">
        <v>12</v>
      </c>
      <c r="H100">
        <v>80.8</v>
      </c>
      <c r="I100">
        <v>1384.8</v>
      </c>
      <c r="J100">
        <v>395.65714285714301</v>
      </c>
    </row>
    <row r="101" spans="1:10" x14ac:dyDescent="0.25">
      <c r="A101">
        <v>9</v>
      </c>
      <c r="B101" t="s">
        <v>221</v>
      </c>
      <c r="C101">
        <v>32842.6</v>
      </c>
      <c r="D101">
        <v>6829.6</v>
      </c>
      <c r="E101">
        <v>6254</v>
      </c>
      <c r="F101">
        <v>1529</v>
      </c>
      <c r="G101">
        <v>8.5</v>
      </c>
      <c r="H101">
        <v>28818.6</v>
      </c>
      <c r="I101">
        <v>76282.3</v>
      </c>
      <c r="J101">
        <v>21794.942857142902</v>
      </c>
    </row>
    <row r="102" spans="1:10" x14ac:dyDescent="0.25">
      <c r="A102">
        <v>44</v>
      </c>
      <c r="B102" t="s">
        <v>271</v>
      </c>
      <c r="C102">
        <v>17.600000000000001</v>
      </c>
      <c r="D102">
        <v>4</v>
      </c>
      <c r="E102">
        <v>0</v>
      </c>
      <c r="F102" t="s">
        <v>218</v>
      </c>
      <c r="G102">
        <v>1.5</v>
      </c>
      <c r="H102">
        <v>0.2</v>
      </c>
      <c r="I102">
        <v>23.3</v>
      </c>
      <c r="J102">
        <v>7.7666666666666702</v>
      </c>
    </row>
  </sheetData>
  <autoFilter ref="A1:K103" xr:uid="{32C596E6-C328-4308-BD22-7E7EF6031C2C}">
    <sortState xmlns:xlrd2="http://schemas.microsoft.com/office/spreadsheetml/2017/richdata2" ref="A2:J103">
      <sortCondition descending="1" ref="G1:G103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5AD6-C14A-4019-946E-A567DCCCB4F6}">
  <dimension ref="A1:N161"/>
  <sheetViews>
    <sheetView workbookViewId="0">
      <pane xSplit="2" ySplit="1" topLeftCell="C98" activePane="bottomRight" state="frozen"/>
      <selection pane="topRight" activeCell="C1" sqref="C1"/>
      <selection pane="bottomLeft" activeCell="A2" sqref="A2"/>
      <selection pane="bottomRight" activeCell="M112" sqref="M112"/>
    </sheetView>
  </sheetViews>
  <sheetFormatPr defaultRowHeight="15" x14ac:dyDescent="0.25"/>
  <sheetData>
    <row r="1" spans="1:14" x14ac:dyDescent="0.25">
      <c r="B1" t="s">
        <v>210</v>
      </c>
      <c r="C1" t="s">
        <v>322</v>
      </c>
      <c r="D1" t="s">
        <v>323</v>
      </c>
      <c r="E1" t="s">
        <v>324</v>
      </c>
      <c r="F1" t="s">
        <v>325</v>
      </c>
      <c r="G1" t="s">
        <v>326</v>
      </c>
      <c r="H1" t="s">
        <v>327</v>
      </c>
      <c r="I1" t="s">
        <v>319</v>
      </c>
      <c r="J1" t="s">
        <v>320</v>
      </c>
      <c r="K1" t="s">
        <v>535</v>
      </c>
    </row>
    <row r="2" spans="1:14" x14ac:dyDescent="0.25">
      <c r="A2">
        <v>116</v>
      </c>
      <c r="B2" t="s">
        <v>336</v>
      </c>
      <c r="C2" t="s">
        <v>218</v>
      </c>
      <c r="D2">
        <v>120.8</v>
      </c>
      <c r="E2" t="s">
        <v>218</v>
      </c>
      <c r="F2" t="s">
        <v>218</v>
      </c>
      <c r="G2" t="s">
        <v>218</v>
      </c>
      <c r="H2">
        <v>47.6</v>
      </c>
      <c r="I2">
        <v>168.4</v>
      </c>
      <c r="J2">
        <v>112.26666666666701</v>
      </c>
      <c r="K2" t="s">
        <v>540</v>
      </c>
    </row>
    <row r="3" spans="1:14" x14ac:dyDescent="0.25">
      <c r="A3">
        <v>119</v>
      </c>
      <c r="B3" t="s">
        <v>340</v>
      </c>
      <c r="C3" t="s">
        <v>218</v>
      </c>
      <c r="D3">
        <v>9.6</v>
      </c>
      <c r="E3">
        <v>31.2</v>
      </c>
      <c r="F3">
        <v>6.4</v>
      </c>
      <c r="G3" t="s">
        <v>218</v>
      </c>
      <c r="H3" t="s">
        <v>218</v>
      </c>
      <c r="I3">
        <v>47.2</v>
      </c>
      <c r="J3">
        <v>23.6</v>
      </c>
      <c r="K3" t="s">
        <v>536</v>
      </c>
    </row>
    <row r="4" spans="1:14" x14ac:dyDescent="0.25">
      <c r="A4">
        <v>118</v>
      </c>
      <c r="B4" t="s">
        <v>345</v>
      </c>
      <c r="C4" t="s">
        <v>218</v>
      </c>
      <c r="D4">
        <v>16.600000000000001</v>
      </c>
      <c r="E4" t="s">
        <v>218</v>
      </c>
      <c r="F4" t="s">
        <v>218</v>
      </c>
      <c r="G4" t="s">
        <v>218</v>
      </c>
      <c r="H4">
        <v>0</v>
      </c>
      <c r="I4">
        <v>16.600000000000001</v>
      </c>
      <c r="J4">
        <v>11.0666666666667</v>
      </c>
      <c r="K4" s="37" t="s">
        <v>537</v>
      </c>
      <c r="N4">
        <f>AVERAGE(J3,J6)</f>
        <v>16</v>
      </c>
    </row>
    <row r="5" spans="1:14" x14ac:dyDescent="0.25">
      <c r="A5">
        <v>120</v>
      </c>
      <c r="B5" t="s">
        <v>352</v>
      </c>
      <c r="C5" t="s">
        <v>218</v>
      </c>
      <c r="D5">
        <v>9</v>
      </c>
      <c r="E5" t="s">
        <v>218</v>
      </c>
      <c r="F5" t="s">
        <v>218</v>
      </c>
      <c r="G5" t="s">
        <v>218</v>
      </c>
      <c r="H5" t="s">
        <v>218</v>
      </c>
      <c r="I5">
        <v>9</v>
      </c>
      <c r="J5">
        <v>9</v>
      </c>
      <c r="K5" t="s">
        <v>539</v>
      </c>
    </row>
    <row r="6" spans="1:14" x14ac:dyDescent="0.25">
      <c r="A6">
        <v>134</v>
      </c>
      <c r="B6" t="s">
        <v>305</v>
      </c>
      <c r="C6" t="s">
        <v>218</v>
      </c>
      <c r="D6" t="s">
        <v>218</v>
      </c>
      <c r="E6">
        <v>8.4</v>
      </c>
      <c r="F6" t="s">
        <v>218</v>
      </c>
      <c r="G6" t="s">
        <v>218</v>
      </c>
      <c r="H6" t="s">
        <v>218</v>
      </c>
      <c r="I6">
        <v>8.4</v>
      </c>
      <c r="J6">
        <v>8.4</v>
      </c>
      <c r="K6" t="s">
        <v>536</v>
      </c>
    </row>
    <row r="7" spans="1:14" x14ac:dyDescent="0.25">
      <c r="A7">
        <v>144</v>
      </c>
      <c r="B7" t="s">
        <v>353</v>
      </c>
      <c r="C7" t="s">
        <v>218</v>
      </c>
      <c r="D7" t="s">
        <v>218</v>
      </c>
      <c r="E7" t="s">
        <v>218</v>
      </c>
      <c r="F7">
        <v>8</v>
      </c>
      <c r="G7" t="s">
        <v>218</v>
      </c>
      <c r="H7" t="s">
        <v>218</v>
      </c>
      <c r="I7">
        <v>8</v>
      </c>
      <c r="J7">
        <v>8</v>
      </c>
      <c r="K7" t="s">
        <v>538</v>
      </c>
    </row>
    <row r="8" spans="1:14" x14ac:dyDescent="0.25">
      <c r="A8">
        <v>145</v>
      </c>
      <c r="B8" t="s">
        <v>355</v>
      </c>
      <c r="C8" t="s">
        <v>218</v>
      </c>
      <c r="D8" t="s">
        <v>218</v>
      </c>
      <c r="E8" t="s">
        <v>218</v>
      </c>
      <c r="F8">
        <v>5</v>
      </c>
      <c r="G8" t="s">
        <v>218</v>
      </c>
      <c r="H8" t="s">
        <v>218</v>
      </c>
      <c r="I8">
        <v>5</v>
      </c>
      <c r="J8">
        <v>5</v>
      </c>
      <c r="K8" t="s">
        <v>536</v>
      </c>
    </row>
    <row r="9" spans="1:14" x14ac:dyDescent="0.25">
      <c r="A9">
        <v>121</v>
      </c>
      <c r="B9" t="s">
        <v>354</v>
      </c>
      <c r="C9" t="s">
        <v>218</v>
      </c>
      <c r="D9">
        <v>6.2</v>
      </c>
      <c r="E9" t="s">
        <v>218</v>
      </c>
      <c r="F9" t="s">
        <v>218</v>
      </c>
      <c r="G9" t="s">
        <v>218</v>
      </c>
      <c r="H9">
        <v>1</v>
      </c>
      <c r="I9">
        <v>7.2</v>
      </c>
      <c r="J9">
        <v>4.8</v>
      </c>
      <c r="K9" t="s">
        <v>536</v>
      </c>
    </row>
    <row r="10" spans="1:14" x14ac:dyDescent="0.25">
      <c r="A10">
        <v>152</v>
      </c>
      <c r="B10" t="s">
        <v>291</v>
      </c>
      <c r="C10" t="s">
        <v>218</v>
      </c>
      <c r="D10" t="s">
        <v>218</v>
      </c>
      <c r="E10" t="s">
        <v>218</v>
      </c>
      <c r="F10" t="s">
        <v>218</v>
      </c>
      <c r="G10" t="s">
        <v>218</v>
      </c>
      <c r="H10">
        <v>3.8</v>
      </c>
      <c r="I10">
        <v>3.8</v>
      </c>
      <c r="J10">
        <v>3.8</v>
      </c>
      <c r="K10" t="s">
        <v>536</v>
      </c>
    </row>
    <row r="11" spans="1:14" x14ac:dyDescent="0.25">
      <c r="A11">
        <v>153</v>
      </c>
      <c r="B11" t="s">
        <v>358</v>
      </c>
      <c r="C11" t="s">
        <v>218</v>
      </c>
      <c r="D11" t="s">
        <v>218</v>
      </c>
      <c r="E11" t="s">
        <v>218</v>
      </c>
      <c r="F11" t="s">
        <v>218</v>
      </c>
      <c r="G11" t="s">
        <v>218</v>
      </c>
      <c r="H11">
        <v>3.2</v>
      </c>
      <c r="I11">
        <v>3.2</v>
      </c>
      <c r="J11">
        <v>3.2</v>
      </c>
      <c r="K11" t="s">
        <v>536</v>
      </c>
    </row>
    <row r="12" spans="1:14" x14ac:dyDescent="0.25">
      <c r="A12">
        <v>136</v>
      </c>
      <c r="B12" t="s">
        <v>357</v>
      </c>
      <c r="C12" t="s">
        <v>218</v>
      </c>
      <c r="D12" t="s">
        <v>218</v>
      </c>
      <c r="E12">
        <v>2.6</v>
      </c>
      <c r="F12">
        <v>1.6</v>
      </c>
      <c r="G12" t="s">
        <v>218</v>
      </c>
      <c r="H12" t="s">
        <v>218</v>
      </c>
      <c r="I12">
        <v>4.2</v>
      </c>
      <c r="J12">
        <v>2.8</v>
      </c>
      <c r="K12" t="s">
        <v>536</v>
      </c>
    </row>
    <row r="13" spans="1:14" x14ac:dyDescent="0.25">
      <c r="A13">
        <v>135</v>
      </c>
      <c r="B13" t="s">
        <v>361</v>
      </c>
      <c r="C13" t="s">
        <v>218</v>
      </c>
      <c r="D13" t="s">
        <v>218</v>
      </c>
      <c r="E13">
        <v>2.6</v>
      </c>
      <c r="F13" t="s">
        <v>218</v>
      </c>
      <c r="G13" t="s">
        <v>218</v>
      </c>
      <c r="H13" t="s">
        <v>218</v>
      </c>
      <c r="I13">
        <v>2.6</v>
      </c>
      <c r="J13">
        <v>2.6</v>
      </c>
      <c r="K13" t="s">
        <v>537</v>
      </c>
    </row>
    <row r="14" spans="1:14" x14ac:dyDescent="0.25">
      <c r="A14">
        <v>146</v>
      </c>
      <c r="B14" t="s">
        <v>362</v>
      </c>
      <c r="C14" t="s">
        <v>218</v>
      </c>
      <c r="D14" t="s">
        <v>218</v>
      </c>
      <c r="E14" t="s">
        <v>218</v>
      </c>
      <c r="F14">
        <v>2.6</v>
      </c>
      <c r="G14" t="s">
        <v>218</v>
      </c>
      <c r="H14" t="s">
        <v>218</v>
      </c>
      <c r="I14">
        <v>2.6</v>
      </c>
      <c r="J14">
        <v>2.6</v>
      </c>
      <c r="K14" t="s">
        <v>540</v>
      </c>
    </row>
    <row r="15" spans="1:14" x14ac:dyDescent="0.25">
      <c r="A15">
        <v>147</v>
      </c>
      <c r="B15" t="s">
        <v>363</v>
      </c>
      <c r="C15" t="s">
        <v>218</v>
      </c>
      <c r="D15" t="s">
        <v>218</v>
      </c>
      <c r="E15" t="s">
        <v>218</v>
      </c>
      <c r="F15">
        <v>2.6</v>
      </c>
      <c r="G15" t="s">
        <v>218</v>
      </c>
      <c r="H15" t="s">
        <v>218</v>
      </c>
      <c r="I15">
        <v>2.6</v>
      </c>
      <c r="J15">
        <v>2.6</v>
      </c>
      <c r="K15" t="s">
        <v>536</v>
      </c>
    </row>
    <row r="16" spans="1:14" x14ac:dyDescent="0.25">
      <c r="A16">
        <v>132</v>
      </c>
      <c r="B16" t="s">
        <v>356</v>
      </c>
      <c r="C16" t="s">
        <v>218</v>
      </c>
      <c r="D16">
        <v>0</v>
      </c>
      <c r="E16" t="s">
        <v>218</v>
      </c>
      <c r="F16">
        <v>0</v>
      </c>
      <c r="G16" t="s">
        <v>218</v>
      </c>
      <c r="H16">
        <v>4.8</v>
      </c>
      <c r="I16">
        <v>4.8</v>
      </c>
      <c r="J16">
        <v>2.4</v>
      </c>
      <c r="K16" t="s">
        <v>536</v>
      </c>
    </row>
    <row r="17" spans="1:11" x14ac:dyDescent="0.25">
      <c r="A17">
        <v>148</v>
      </c>
      <c r="B17" t="s">
        <v>364</v>
      </c>
      <c r="C17" t="s">
        <v>218</v>
      </c>
      <c r="D17" t="s">
        <v>218</v>
      </c>
      <c r="E17" t="s">
        <v>218</v>
      </c>
      <c r="F17">
        <v>1.8</v>
      </c>
      <c r="G17" t="s">
        <v>218</v>
      </c>
      <c r="H17" t="s">
        <v>218</v>
      </c>
      <c r="I17">
        <v>1.8</v>
      </c>
      <c r="J17">
        <v>1.8</v>
      </c>
      <c r="K17" t="s">
        <v>537</v>
      </c>
    </row>
    <row r="18" spans="1:11" x14ac:dyDescent="0.25">
      <c r="A18">
        <v>154</v>
      </c>
      <c r="B18" t="s">
        <v>281</v>
      </c>
      <c r="C18" t="s">
        <v>218</v>
      </c>
      <c r="D18" t="s">
        <v>218</v>
      </c>
      <c r="E18" t="s">
        <v>218</v>
      </c>
      <c r="F18" t="s">
        <v>218</v>
      </c>
      <c r="G18" t="s">
        <v>218</v>
      </c>
      <c r="H18">
        <v>1.2</v>
      </c>
      <c r="I18">
        <v>1.2</v>
      </c>
      <c r="J18">
        <v>1.2</v>
      </c>
      <c r="K18" t="s">
        <v>536</v>
      </c>
    </row>
    <row r="19" spans="1:11" x14ac:dyDescent="0.25">
      <c r="A19">
        <v>140</v>
      </c>
      <c r="B19" t="s">
        <v>365</v>
      </c>
      <c r="C19" t="s">
        <v>218</v>
      </c>
      <c r="D19" t="s">
        <v>218</v>
      </c>
      <c r="E19">
        <v>0</v>
      </c>
      <c r="F19" t="s">
        <v>218</v>
      </c>
      <c r="G19" t="s">
        <v>218</v>
      </c>
      <c r="H19">
        <v>1.6</v>
      </c>
      <c r="I19">
        <v>1.6</v>
      </c>
      <c r="J19">
        <v>1.06666666666667</v>
      </c>
      <c r="K19" t="s">
        <v>539</v>
      </c>
    </row>
    <row r="20" spans="1:11" x14ac:dyDescent="0.25">
      <c r="A20">
        <v>138</v>
      </c>
      <c r="B20" t="s">
        <v>368</v>
      </c>
      <c r="C20" t="s">
        <v>218</v>
      </c>
      <c r="D20" t="s">
        <v>218</v>
      </c>
      <c r="E20">
        <v>1</v>
      </c>
      <c r="F20" t="s">
        <v>218</v>
      </c>
      <c r="G20" t="s">
        <v>218</v>
      </c>
      <c r="H20" t="s">
        <v>218</v>
      </c>
      <c r="I20">
        <v>1</v>
      </c>
      <c r="J20">
        <v>1</v>
      </c>
      <c r="K20" t="s">
        <v>540</v>
      </c>
    </row>
    <row r="21" spans="1:11" x14ac:dyDescent="0.25">
      <c r="A21">
        <v>137</v>
      </c>
      <c r="B21" t="s">
        <v>366</v>
      </c>
      <c r="C21" t="s">
        <v>218</v>
      </c>
      <c r="D21" t="s">
        <v>218</v>
      </c>
      <c r="E21">
        <v>1.2</v>
      </c>
      <c r="F21" t="s">
        <v>218</v>
      </c>
      <c r="G21" t="s">
        <v>218</v>
      </c>
      <c r="H21">
        <v>0.2</v>
      </c>
      <c r="I21">
        <v>1.4</v>
      </c>
      <c r="J21">
        <v>0.93333333333333302</v>
      </c>
      <c r="K21" t="s">
        <v>540</v>
      </c>
    </row>
    <row r="22" spans="1:11" x14ac:dyDescent="0.25">
      <c r="A22">
        <v>122</v>
      </c>
      <c r="B22" t="s">
        <v>370</v>
      </c>
      <c r="C22" t="s">
        <v>218</v>
      </c>
      <c r="D22">
        <v>0.8</v>
      </c>
      <c r="E22" t="s">
        <v>218</v>
      </c>
      <c r="F22" t="s">
        <v>218</v>
      </c>
      <c r="G22" t="s">
        <v>218</v>
      </c>
      <c r="H22" t="s">
        <v>218</v>
      </c>
      <c r="I22">
        <v>0.8</v>
      </c>
      <c r="J22">
        <v>0.8</v>
      </c>
      <c r="K22" t="s">
        <v>536</v>
      </c>
    </row>
    <row r="23" spans="1:11" x14ac:dyDescent="0.25">
      <c r="A23">
        <v>139</v>
      </c>
      <c r="B23" t="s">
        <v>313</v>
      </c>
      <c r="C23" t="s">
        <v>218</v>
      </c>
      <c r="D23" t="s">
        <v>218</v>
      </c>
      <c r="E23">
        <v>0.8</v>
      </c>
      <c r="F23" t="s">
        <v>218</v>
      </c>
      <c r="G23" t="s">
        <v>218</v>
      </c>
      <c r="H23" t="s">
        <v>218</v>
      </c>
      <c r="I23">
        <v>0.8</v>
      </c>
      <c r="J23">
        <v>0.8</v>
      </c>
    </row>
    <row r="24" spans="1:11" x14ac:dyDescent="0.25">
      <c r="A24">
        <v>143</v>
      </c>
      <c r="B24" t="s">
        <v>367</v>
      </c>
      <c r="C24" t="s">
        <v>218</v>
      </c>
      <c r="D24" t="s">
        <v>218</v>
      </c>
      <c r="E24">
        <v>0</v>
      </c>
      <c r="F24">
        <v>1.2</v>
      </c>
      <c r="G24" t="s">
        <v>218</v>
      </c>
      <c r="H24">
        <v>0</v>
      </c>
      <c r="I24">
        <v>1.2</v>
      </c>
      <c r="J24">
        <v>0.6</v>
      </c>
    </row>
    <row r="25" spans="1:11" x14ac:dyDescent="0.25">
      <c r="A25">
        <v>149</v>
      </c>
      <c r="B25" t="s">
        <v>372</v>
      </c>
      <c r="C25" t="s">
        <v>218</v>
      </c>
      <c r="D25" t="s">
        <v>218</v>
      </c>
      <c r="E25" t="s">
        <v>218</v>
      </c>
      <c r="F25">
        <v>0.6</v>
      </c>
      <c r="G25" t="s">
        <v>218</v>
      </c>
      <c r="H25">
        <v>0</v>
      </c>
      <c r="I25">
        <v>0.6</v>
      </c>
      <c r="J25">
        <v>0.4</v>
      </c>
    </row>
    <row r="26" spans="1:11" x14ac:dyDescent="0.25">
      <c r="A26">
        <v>155</v>
      </c>
      <c r="B26" t="s">
        <v>374</v>
      </c>
      <c r="C26" t="s">
        <v>218</v>
      </c>
      <c r="D26" t="s">
        <v>218</v>
      </c>
      <c r="E26" t="s">
        <v>218</v>
      </c>
      <c r="F26" t="s">
        <v>218</v>
      </c>
      <c r="G26" t="s">
        <v>218</v>
      </c>
      <c r="H26">
        <v>0.4</v>
      </c>
      <c r="I26">
        <v>0.4</v>
      </c>
      <c r="J26">
        <v>0.4</v>
      </c>
    </row>
    <row r="27" spans="1:11" x14ac:dyDescent="0.25">
      <c r="A27">
        <v>123</v>
      </c>
      <c r="B27" t="s">
        <v>371</v>
      </c>
      <c r="C27" t="s">
        <v>218</v>
      </c>
      <c r="D27">
        <v>0.2</v>
      </c>
      <c r="E27" t="s">
        <v>218</v>
      </c>
      <c r="F27">
        <v>0</v>
      </c>
      <c r="G27" t="s">
        <v>218</v>
      </c>
      <c r="H27">
        <v>0.4</v>
      </c>
      <c r="I27">
        <v>0.6</v>
      </c>
      <c r="J27">
        <v>0.3</v>
      </c>
    </row>
    <row r="28" spans="1:11" x14ac:dyDescent="0.25">
      <c r="A28">
        <v>124</v>
      </c>
      <c r="B28" t="s">
        <v>373</v>
      </c>
      <c r="C28" t="s">
        <v>218</v>
      </c>
      <c r="D28">
        <v>0.2</v>
      </c>
      <c r="E28" t="s">
        <v>218</v>
      </c>
      <c r="F28" t="s">
        <v>218</v>
      </c>
      <c r="G28" t="s">
        <v>218</v>
      </c>
      <c r="H28">
        <v>0.2</v>
      </c>
      <c r="I28">
        <v>0.4</v>
      </c>
      <c r="J28">
        <v>0.266666666666667</v>
      </c>
    </row>
    <row r="29" spans="1:11" x14ac:dyDescent="0.25">
      <c r="A29">
        <v>130</v>
      </c>
      <c r="B29" t="s">
        <v>376</v>
      </c>
      <c r="C29" t="s">
        <v>218</v>
      </c>
      <c r="D29">
        <v>0</v>
      </c>
      <c r="E29">
        <v>0.2</v>
      </c>
      <c r="F29" t="s">
        <v>218</v>
      </c>
      <c r="G29" t="s">
        <v>218</v>
      </c>
      <c r="H29" t="s">
        <v>218</v>
      </c>
      <c r="I29">
        <v>0.2</v>
      </c>
      <c r="J29">
        <v>0.133333333333333</v>
      </c>
    </row>
    <row r="30" spans="1:11" x14ac:dyDescent="0.25">
      <c r="A30">
        <v>127</v>
      </c>
      <c r="B30" t="s">
        <v>260</v>
      </c>
      <c r="C30" t="s">
        <v>218</v>
      </c>
      <c r="D30">
        <v>0</v>
      </c>
      <c r="E30">
        <v>0.2</v>
      </c>
      <c r="F30" t="s">
        <v>218</v>
      </c>
      <c r="G30" t="s">
        <v>218</v>
      </c>
      <c r="H30">
        <v>0</v>
      </c>
      <c r="I30">
        <v>0.2</v>
      </c>
      <c r="J30">
        <v>0.1</v>
      </c>
    </row>
    <row r="31" spans="1:11" x14ac:dyDescent="0.25">
      <c r="A31">
        <v>125</v>
      </c>
      <c r="B31" t="s">
        <v>382</v>
      </c>
      <c r="C31" t="s">
        <v>218</v>
      </c>
      <c r="D31">
        <v>0</v>
      </c>
      <c r="E31" t="s">
        <v>218</v>
      </c>
      <c r="F31" t="s">
        <v>218</v>
      </c>
      <c r="G31" t="s">
        <v>218</v>
      </c>
      <c r="H31" t="s">
        <v>218</v>
      </c>
      <c r="I31">
        <v>0</v>
      </c>
      <c r="J31">
        <v>0</v>
      </c>
    </row>
    <row r="32" spans="1:11" x14ac:dyDescent="0.25">
      <c r="A32">
        <v>126</v>
      </c>
      <c r="B32" t="s">
        <v>383</v>
      </c>
      <c r="C32" t="s">
        <v>218</v>
      </c>
      <c r="D32">
        <v>0</v>
      </c>
      <c r="E32" t="s">
        <v>218</v>
      </c>
      <c r="F32" t="s">
        <v>218</v>
      </c>
      <c r="G32" t="s">
        <v>218</v>
      </c>
      <c r="H32" t="s">
        <v>218</v>
      </c>
      <c r="I32">
        <v>0</v>
      </c>
      <c r="J32">
        <v>0</v>
      </c>
    </row>
    <row r="33" spans="1:10" x14ac:dyDescent="0.25">
      <c r="A33">
        <v>128</v>
      </c>
      <c r="B33" t="s">
        <v>384</v>
      </c>
      <c r="C33" t="s">
        <v>218</v>
      </c>
      <c r="D33">
        <v>0</v>
      </c>
      <c r="E33" t="s">
        <v>218</v>
      </c>
      <c r="F33" t="s">
        <v>218</v>
      </c>
      <c r="G33" t="s">
        <v>218</v>
      </c>
      <c r="H33">
        <v>0</v>
      </c>
      <c r="I33">
        <v>0</v>
      </c>
      <c r="J33">
        <v>0</v>
      </c>
    </row>
    <row r="34" spans="1:10" x14ac:dyDescent="0.25">
      <c r="A34">
        <v>129</v>
      </c>
      <c r="B34" t="s">
        <v>385</v>
      </c>
      <c r="C34" t="s">
        <v>218</v>
      </c>
      <c r="D34">
        <v>0</v>
      </c>
      <c r="E34" t="s">
        <v>218</v>
      </c>
      <c r="F34" t="s">
        <v>218</v>
      </c>
      <c r="G34" t="s">
        <v>218</v>
      </c>
      <c r="H34">
        <v>0</v>
      </c>
      <c r="I34">
        <v>0</v>
      </c>
      <c r="J34">
        <v>0</v>
      </c>
    </row>
    <row r="35" spans="1:10" x14ac:dyDescent="0.25">
      <c r="A35">
        <v>131</v>
      </c>
      <c r="B35" t="s">
        <v>283</v>
      </c>
      <c r="C35" t="s">
        <v>218</v>
      </c>
      <c r="D35">
        <v>0</v>
      </c>
      <c r="E35" t="s">
        <v>218</v>
      </c>
      <c r="F35" t="s">
        <v>218</v>
      </c>
      <c r="G35" t="s">
        <v>218</v>
      </c>
      <c r="H35" t="s">
        <v>218</v>
      </c>
      <c r="I35">
        <v>0</v>
      </c>
      <c r="J35">
        <v>0</v>
      </c>
    </row>
    <row r="36" spans="1:10" x14ac:dyDescent="0.25">
      <c r="A36">
        <v>133</v>
      </c>
      <c r="B36" t="s">
        <v>301</v>
      </c>
      <c r="C36" t="s">
        <v>218</v>
      </c>
      <c r="D36">
        <v>0</v>
      </c>
      <c r="E36" t="s">
        <v>218</v>
      </c>
      <c r="F36" t="s">
        <v>218</v>
      </c>
      <c r="G36" t="s">
        <v>218</v>
      </c>
      <c r="H36" t="s">
        <v>218</v>
      </c>
      <c r="I36">
        <v>0</v>
      </c>
      <c r="J36">
        <v>0</v>
      </c>
    </row>
    <row r="37" spans="1:10" x14ac:dyDescent="0.25">
      <c r="A37">
        <v>141</v>
      </c>
      <c r="B37" t="s">
        <v>386</v>
      </c>
      <c r="C37" t="s">
        <v>218</v>
      </c>
      <c r="D37" t="s">
        <v>218</v>
      </c>
      <c r="E37">
        <v>0</v>
      </c>
      <c r="F37" t="s">
        <v>218</v>
      </c>
      <c r="G37" t="s">
        <v>218</v>
      </c>
      <c r="H37" t="s">
        <v>218</v>
      </c>
      <c r="I37">
        <v>0</v>
      </c>
      <c r="J37">
        <v>0</v>
      </c>
    </row>
    <row r="38" spans="1:10" x14ac:dyDescent="0.25">
      <c r="A38">
        <v>142</v>
      </c>
      <c r="B38" t="s">
        <v>387</v>
      </c>
      <c r="C38" t="s">
        <v>218</v>
      </c>
      <c r="D38" t="s">
        <v>218</v>
      </c>
      <c r="E38">
        <v>0</v>
      </c>
      <c r="F38" t="s">
        <v>218</v>
      </c>
      <c r="G38" t="s">
        <v>218</v>
      </c>
      <c r="H38" t="s">
        <v>218</v>
      </c>
      <c r="I38">
        <v>0</v>
      </c>
      <c r="J38">
        <v>0</v>
      </c>
    </row>
    <row r="39" spans="1:10" x14ac:dyDescent="0.25">
      <c r="A39">
        <v>150</v>
      </c>
      <c r="B39" t="s">
        <v>388</v>
      </c>
      <c r="C39" t="s">
        <v>218</v>
      </c>
      <c r="D39" t="s">
        <v>218</v>
      </c>
      <c r="E39" t="s">
        <v>218</v>
      </c>
      <c r="F39">
        <v>0</v>
      </c>
      <c r="G39" t="s">
        <v>218</v>
      </c>
      <c r="H39" t="s">
        <v>218</v>
      </c>
      <c r="I39">
        <v>0</v>
      </c>
      <c r="J39">
        <v>0</v>
      </c>
    </row>
    <row r="40" spans="1:10" x14ac:dyDescent="0.25">
      <c r="A40">
        <v>151</v>
      </c>
      <c r="B40" t="s">
        <v>389</v>
      </c>
      <c r="C40" t="s">
        <v>218</v>
      </c>
      <c r="D40" t="s">
        <v>218</v>
      </c>
      <c r="E40" t="s">
        <v>218</v>
      </c>
      <c r="F40">
        <v>0</v>
      </c>
      <c r="G40" t="s">
        <v>218</v>
      </c>
      <c r="H40" t="s">
        <v>218</v>
      </c>
      <c r="I40">
        <v>0</v>
      </c>
      <c r="J40">
        <v>0</v>
      </c>
    </row>
    <row r="41" spans="1:10" x14ac:dyDescent="0.25">
      <c r="A41">
        <v>156</v>
      </c>
      <c r="B41" t="s">
        <v>390</v>
      </c>
      <c r="C41" t="s">
        <v>218</v>
      </c>
      <c r="D41" t="s">
        <v>218</v>
      </c>
      <c r="E41" t="s">
        <v>218</v>
      </c>
      <c r="F41" t="s">
        <v>218</v>
      </c>
      <c r="G41" t="s">
        <v>218</v>
      </c>
      <c r="H41">
        <v>0</v>
      </c>
      <c r="I41">
        <v>0</v>
      </c>
      <c r="J41">
        <v>0</v>
      </c>
    </row>
    <row r="42" spans="1:10" x14ac:dyDescent="0.25">
      <c r="A42">
        <v>157</v>
      </c>
      <c r="B42" t="s">
        <v>391</v>
      </c>
      <c r="C42" t="s">
        <v>218</v>
      </c>
      <c r="D42" t="s">
        <v>218</v>
      </c>
      <c r="E42" t="s">
        <v>218</v>
      </c>
      <c r="F42" t="s">
        <v>218</v>
      </c>
      <c r="G42" t="s">
        <v>218</v>
      </c>
      <c r="H42">
        <v>0</v>
      </c>
      <c r="I42">
        <v>0</v>
      </c>
      <c r="J42">
        <v>0</v>
      </c>
    </row>
    <row r="43" spans="1:10" x14ac:dyDescent="0.25">
      <c r="A43">
        <v>158</v>
      </c>
      <c r="B43" t="s">
        <v>392</v>
      </c>
      <c r="C43" t="s">
        <v>218</v>
      </c>
      <c r="D43" t="s">
        <v>218</v>
      </c>
      <c r="E43" t="s">
        <v>218</v>
      </c>
      <c r="F43" t="s">
        <v>218</v>
      </c>
      <c r="G43" t="s">
        <v>218</v>
      </c>
      <c r="H43">
        <v>0</v>
      </c>
      <c r="I43">
        <v>0</v>
      </c>
      <c r="J43">
        <v>0</v>
      </c>
    </row>
    <row r="44" spans="1:10" x14ac:dyDescent="0.25">
      <c r="A44">
        <v>159</v>
      </c>
      <c r="B44" t="s">
        <v>393</v>
      </c>
      <c r="C44" t="s">
        <v>218</v>
      </c>
      <c r="D44" t="s">
        <v>218</v>
      </c>
      <c r="E44" t="s">
        <v>218</v>
      </c>
      <c r="F44" t="s">
        <v>218</v>
      </c>
      <c r="G44" t="s">
        <v>218</v>
      </c>
      <c r="H44">
        <v>0</v>
      </c>
      <c r="I44">
        <v>0</v>
      </c>
      <c r="J44">
        <v>0</v>
      </c>
    </row>
    <row r="45" spans="1:10" x14ac:dyDescent="0.25">
      <c r="A45">
        <v>160</v>
      </c>
      <c r="B45" t="s">
        <v>302</v>
      </c>
      <c r="C45" t="s">
        <v>218</v>
      </c>
      <c r="D45" t="s">
        <v>218</v>
      </c>
      <c r="E45" t="s">
        <v>218</v>
      </c>
      <c r="F45" t="s">
        <v>218</v>
      </c>
      <c r="G45" t="s">
        <v>218</v>
      </c>
      <c r="H45">
        <v>0</v>
      </c>
      <c r="I45">
        <v>0</v>
      </c>
      <c r="J45">
        <v>0</v>
      </c>
    </row>
    <row r="46" spans="1:10" x14ac:dyDescent="0.25">
      <c r="A46">
        <v>6</v>
      </c>
      <c r="B46" t="s">
        <v>251</v>
      </c>
      <c r="C46">
        <v>22886.6</v>
      </c>
      <c r="D46">
        <v>23856.6</v>
      </c>
      <c r="E46">
        <v>4591.2</v>
      </c>
      <c r="F46">
        <v>6490.8</v>
      </c>
      <c r="G46" t="s">
        <v>218</v>
      </c>
      <c r="H46">
        <v>3308.6</v>
      </c>
      <c r="I46">
        <v>61133.8</v>
      </c>
      <c r="J46">
        <v>20377.933333333302</v>
      </c>
    </row>
    <row r="47" spans="1:10" x14ac:dyDescent="0.25">
      <c r="A47">
        <v>16</v>
      </c>
      <c r="B47" t="s">
        <v>328</v>
      </c>
      <c r="C47">
        <v>4731.6000000000004</v>
      </c>
      <c r="D47">
        <v>226</v>
      </c>
      <c r="E47">
        <v>0</v>
      </c>
      <c r="F47">
        <v>38</v>
      </c>
      <c r="G47" t="s">
        <v>218</v>
      </c>
      <c r="H47">
        <v>437.6</v>
      </c>
      <c r="I47">
        <v>5433.2</v>
      </c>
      <c r="J47">
        <v>1811.06666666667</v>
      </c>
    </row>
    <row r="48" spans="1:10" x14ac:dyDescent="0.25">
      <c r="A48">
        <v>18</v>
      </c>
      <c r="B48" t="s">
        <v>266</v>
      </c>
      <c r="C48">
        <v>4208</v>
      </c>
      <c r="D48">
        <v>202.2</v>
      </c>
      <c r="E48">
        <v>276.39999999999998</v>
      </c>
      <c r="F48">
        <v>2.4</v>
      </c>
      <c r="G48" t="s">
        <v>218</v>
      </c>
      <c r="H48">
        <v>674.8</v>
      </c>
      <c r="I48">
        <v>5363.8</v>
      </c>
      <c r="J48">
        <v>1787.93333333333</v>
      </c>
    </row>
    <row r="49" spans="1:10" x14ac:dyDescent="0.25">
      <c r="A49">
        <v>20</v>
      </c>
      <c r="B49" t="s">
        <v>262</v>
      </c>
      <c r="C49">
        <v>3575.6</v>
      </c>
      <c r="D49">
        <v>2286.6</v>
      </c>
      <c r="E49">
        <v>13</v>
      </c>
      <c r="F49">
        <v>41.4</v>
      </c>
      <c r="G49" t="s">
        <v>218</v>
      </c>
      <c r="H49">
        <v>1595</v>
      </c>
      <c r="I49">
        <v>7511.6</v>
      </c>
      <c r="J49">
        <v>2503.86666666667</v>
      </c>
    </row>
    <row r="50" spans="1:10" x14ac:dyDescent="0.25">
      <c r="A50">
        <v>22</v>
      </c>
      <c r="B50" t="s">
        <v>330</v>
      </c>
      <c r="C50">
        <v>1592.2</v>
      </c>
      <c r="D50">
        <v>400.6</v>
      </c>
      <c r="E50">
        <v>371.8</v>
      </c>
      <c r="F50">
        <v>3.2</v>
      </c>
      <c r="G50" t="s">
        <v>218</v>
      </c>
      <c r="H50">
        <v>400</v>
      </c>
      <c r="I50">
        <v>2767.8</v>
      </c>
      <c r="J50">
        <v>922.6</v>
      </c>
    </row>
    <row r="51" spans="1:10" x14ac:dyDescent="0.25">
      <c r="A51">
        <v>25</v>
      </c>
      <c r="B51" t="s">
        <v>309</v>
      </c>
      <c r="C51">
        <v>1176.4000000000001</v>
      </c>
      <c r="D51">
        <v>15.4</v>
      </c>
      <c r="E51">
        <v>5</v>
      </c>
      <c r="F51">
        <v>3</v>
      </c>
      <c r="G51" t="s">
        <v>218</v>
      </c>
      <c r="H51">
        <v>242.4</v>
      </c>
      <c r="I51">
        <v>1442.2</v>
      </c>
      <c r="J51">
        <v>480.73333333333301</v>
      </c>
    </row>
    <row r="52" spans="1:10" x14ac:dyDescent="0.25">
      <c r="A52">
        <v>27</v>
      </c>
      <c r="B52" t="s">
        <v>231</v>
      </c>
      <c r="C52">
        <v>960.8</v>
      </c>
      <c r="D52">
        <v>237.4</v>
      </c>
      <c r="E52">
        <v>223</v>
      </c>
      <c r="F52">
        <v>214.8</v>
      </c>
      <c r="G52" t="s">
        <v>218</v>
      </c>
      <c r="H52">
        <v>934.2</v>
      </c>
      <c r="I52">
        <v>2570.1999999999998</v>
      </c>
      <c r="J52">
        <v>856.73333333333301</v>
      </c>
    </row>
    <row r="53" spans="1:10" x14ac:dyDescent="0.25">
      <c r="A53">
        <v>28</v>
      </c>
      <c r="B53" t="s">
        <v>307</v>
      </c>
      <c r="C53">
        <v>919.6</v>
      </c>
      <c r="D53">
        <v>59</v>
      </c>
      <c r="E53">
        <v>15.8</v>
      </c>
      <c r="F53">
        <v>0</v>
      </c>
      <c r="G53" t="s">
        <v>218</v>
      </c>
      <c r="H53">
        <v>95.6</v>
      </c>
      <c r="I53">
        <v>1090</v>
      </c>
      <c r="J53">
        <v>363.33333333333297</v>
      </c>
    </row>
    <row r="54" spans="1:10" x14ac:dyDescent="0.25">
      <c r="A54">
        <v>29</v>
      </c>
      <c r="B54" t="s">
        <v>229</v>
      </c>
      <c r="C54">
        <v>624</v>
      </c>
      <c r="D54">
        <v>23.6</v>
      </c>
      <c r="E54">
        <v>1.2</v>
      </c>
      <c r="F54" t="s">
        <v>218</v>
      </c>
      <c r="G54" t="s">
        <v>218</v>
      </c>
      <c r="H54">
        <v>5.2</v>
      </c>
      <c r="I54">
        <v>654</v>
      </c>
      <c r="J54">
        <v>261.60000000000002</v>
      </c>
    </row>
    <row r="55" spans="1:10" x14ac:dyDescent="0.25">
      <c r="A55">
        <v>31</v>
      </c>
      <c r="B55" t="s">
        <v>273</v>
      </c>
      <c r="C55">
        <v>577.4</v>
      </c>
      <c r="D55" t="s">
        <v>218</v>
      </c>
      <c r="E55" t="s">
        <v>218</v>
      </c>
      <c r="F55" t="s">
        <v>218</v>
      </c>
      <c r="G55" t="s">
        <v>218</v>
      </c>
      <c r="H55">
        <v>0</v>
      </c>
      <c r="I55">
        <v>577.4</v>
      </c>
      <c r="J55">
        <v>384.933333333333</v>
      </c>
    </row>
    <row r="56" spans="1:10" x14ac:dyDescent="0.25">
      <c r="A56">
        <v>33</v>
      </c>
      <c r="B56" t="s">
        <v>331</v>
      </c>
      <c r="C56">
        <v>431.2</v>
      </c>
      <c r="D56">
        <v>421.2</v>
      </c>
      <c r="E56">
        <v>0.8</v>
      </c>
      <c r="F56" t="s">
        <v>218</v>
      </c>
      <c r="G56" t="s">
        <v>218</v>
      </c>
      <c r="H56">
        <v>70.2</v>
      </c>
      <c r="I56">
        <v>923.4</v>
      </c>
      <c r="J56">
        <v>369.36</v>
      </c>
    </row>
    <row r="57" spans="1:10" x14ac:dyDescent="0.25">
      <c r="A57">
        <v>35</v>
      </c>
      <c r="B57" t="s">
        <v>334</v>
      </c>
      <c r="C57">
        <v>360.4</v>
      </c>
      <c r="D57">
        <v>14.4</v>
      </c>
      <c r="E57">
        <v>2.6</v>
      </c>
      <c r="F57">
        <v>74.400000000000006</v>
      </c>
      <c r="G57" t="s">
        <v>218</v>
      </c>
      <c r="H57">
        <v>0.4</v>
      </c>
      <c r="I57">
        <v>452.2</v>
      </c>
      <c r="J57">
        <v>150.73333333333301</v>
      </c>
    </row>
    <row r="58" spans="1:10" x14ac:dyDescent="0.25">
      <c r="A58">
        <v>36</v>
      </c>
      <c r="B58" t="s">
        <v>333</v>
      </c>
      <c r="C58">
        <v>339.6</v>
      </c>
      <c r="D58">
        <v>44</v>
      </c>
      <c r="E58">
        <v>85.4</v>
      </c>
      <c r="F58" t="s">
        <v>218</v>
      </c>
      <c r="G58" t="s">
        <v>218</v>
      </c>
      <c r="H58">
        <v>71.2</v>
      </c>
      <c r="I58">
        <v>540.20000000000005</v>
      </c>
      <c r="J58">
        <v>216.08</v>
      </c>
    </row>
    <row r="59" spans="1:10" x14ac:dyDescent="0.25">
      <c r="A59">
        <v>37</v>
      </c>
      <c r="B59" t="s">
        <v>270</v>
      </c>
      <c r="C59">
        <v>335.2</v>
      </c>
      <c r="D59">
        <v>238.4</v>
      </c>
      <c r="E59">
        <v>167.6</v>
      </c>
      <c r="F59">
        <v>159.6</v>
      </c>
      <c r="G59" t="s">
        <v>218</v>
      </c>
      <c r="H59">
        <v>112</v>
      </c>
      <c r="I59">
        <v>1012.8</v>
      </c>
      <c r="J59">
        <v>337.6</v>
      </c>
    </row>
    <row r="60" spans="1:10" x14ac:dyDescent="0.25">
      <c r="A60">
        <v>39</v>
      </c>
      <c r="B60" t="s">
        <v>295</v>
      </c>
      <c r="C60">
        <v>326.2</v>
      </c>
      <c r="D60">
        <v>289.8</v>
      </c>
      <c r="E60">
        <v>166.4</v>
      </c>
      <c r="F60">
        <v>34.4</v>
      </c>
      <c r="G60" t="s">
        <v>218</v>
      </c>
      <c r="H60">
        <v>50.2</v>
      </c>
      <c r="I60">
        <v>867</v>
      </c>
      <c r="J60">
        <v>289</v>
      </c>
    </row>
    <row r="61" spans="1:10" x14ac:dyDescent="0.25">
      <c r="A61">
        <v>40</v>
      </c>
      <c r="B61" t="s">
        <v>228</v>
      </c>
      <c r="C61">
        <v>326</v>
      </c>
      <c r="D61">
        <v>50.2</v>
      </c>
      <c r="E61">
        <v>29.4</v>
      </c>
      <c r="F61">
        <v>0.4</v>
      </c>
      <c r="G61" t="s">
        <v>218</v>
      </c>
      <c r="H61">
        <v>136.19999999999999</v>
      </c>
      <c r="I61">
        <v>542.20000000000005</v>
      </c>
      <c r="J61">
        <v>180.73333333333301</v>
      </c>
    </row>
    <row r="62" spans="1:10" x14ac:dyDescent="0.25">
      <c r="A62">
        <v>42</v>
      </c>
      <c r="B62" t="s">
        <v>223</v>
      </c>
      <c r="C62">
        <v>173.2</v>
      </c>
      <c r="D62">
        <v>33.799999999999997</v>
      </c>
      <c r="E62">
        <v>1.4</v>
      </c>
      <c r="F62">
        <v>82.6</v>
      </c>
      <c r="G62" t="s">
        <v>218</v>
      </c>
      <c r="H62" t="s">
        <v>218</v>
      </c>
      <c r="I62">
        <v>291</v>
      </c>
      <c r="J62">
        <v>116.4</v>
      </c>
    </row>
    <row r="63" spans="1:10" x14ac:dyDescent="0.25">
      <c r="A63">
        <v>43</v>
      </c>
      <c r="B63" t="s">
        <v>285</v>
      </c>
      <c r="C63">
        <v>169</v>
      </c>
      <c r="D63">
        <v>292</v>
      </c>
      <c r="E63" t="s">
        <v>218</v>
      </c>
      <c r="F63" t="s">
        <v>218</v>
      </c>
      <c r="G63" t="s">
        <v>218</v>
      </c>
      <c r="H63">
        <v>10.8</v>
      </c>
      <c r="I63">
        <v>471.8</v>
      </c>
      <c r="J63">
        <v>235.9</v>
      </c>
    </row>
    <row r="64" spans="1:10" x14ac:dyDescent="0.25">
      <c r="A64">
        <v>44</v>
      </c>
      <c r="B64" t="s">
        <v>265</v>
      </c>
      <c r="C64">
        <v>167.6</v>
      </c>
      <c r="D64">
        <v>27.2</v>
      </c>
      <c r="E64">
        <v>2.4</v>
      </c>
      <c r="F64">
        <v>6.6</v>
      </c>
      <c r="G64" t="s">
        <v>218</v>
      </c>
      <c r="H64">
        <v>6.2</v>
      </c>
      <c r="I64">
        <v>210</v>
      </c>
      <c r="J64">
        <v>70</v>
      </c>
    </row>
    <row r="65" spans="1:10" x14ac:dyDescent="0.25">
      <c r="A65">
        <v>45</v>
      </c>
      <c r="B65" t="s">
        <v>263</v>
      </c>
      <c r="C65">
        <v>164.8</v>
      </c>
      <c r="D65">
        <v>171.6</v>
      </c>
      <c r="E65">
        <v>150.6</v>
      </c>
      <c r="F65">
        <v>322.60000000000002</v>
      </c>
      <c r="G65" t="s">
        <v>218</v>
      </c>
      <c r="H65">
        <v>461.8</v>
      </c>
      <c r="I65">
        <v>1271.4000000000001</v>
      </c>
      <c r="J65">
        <v>423.8</v>
      </c>
    </row>
    <row r="66" spans="1:10" x14ac:dyDescent="0.25">
      <c r="A66">
        <v>46</v>
      </c>
      <c r="B66" t="s">
        <v>297</v>
      </c>
      <c r="C66">
        <v>164</v>
      </c>
      <c r="D66">
        <v>2.8</v>
      </c>
      <c r="E66" t="s">
        <v>218</v>
      </c>
      <c r="F66" t="s">
        <v>218</v>
      </c>
      <c r="G66" t="s">
        <v>218</v>
      </c>
      <c r="H66">
        <v>0.6</v>
      </c>
      <c r="I66">
        <v>167.4</v>
      </c>
      <c r="J66">
        <v>83.7</v>
      </c>
    </row>
    <row r="67" spans="1:10" x14ac:dyDescent="0.25">
      <c r="A67">
        <v>48</v>
      </c>
      <c r="B67" t="s">
        <v>269</v>
      </c>
      <c r="C67">
        <v>119.4</v>
      </c>
      <c r="D67">
        <v>5.6</v>
      </c>
      <c r="E67">
        <v>75.400000000000006</v>
      </c>
      <c r="F67" t="s">
        <v>218</v>
      </c>
      <c r="G67" t="s">
        <v>218</v>
      </c>
      <c r="H67">
        <v>152</v>
      </c>
      <c r="I67">
        <v>352.4</v>
      </c>
      <c r="J67">
        <v>140.96</v>
      </c>
    </row>
    <row r="68" spans="1:10" x14ac:dyDescent="0.25">
      <c r="A68">
        <v>50</v>
      </c>
      <c r="B68" t="s">
        <v>226</v>
      </c>
      <c r="C68">
        <v>101.4</v>
      </c>
      <c r="D68">
        <v>3.4</v>
      </c>
      <c r="E68" t="s">
        <v>218</v>
      </c>
      <c r="F68" t="s">
        <v>218</v>
      </c>
      <c r="G68" t="s">
        <v>218</v>
      </c>
      <c r="H68">
        <v>0</v>
      </c>
      <c r="I68">
        <v>104.8</v>
      </c>
      <c r="J68">
        <v>52.4</v>
      </c>
    </row>
    <row r="69" spans="1:10" x14ac:dyDescent="0.25">
      <c r="A69">
        <v>51</v>
      </c>
      <c r="B69" t="s">
        <v>296</v>
      </c>
      <c r="C69">
        <v>82</v>
      </c>
      <c r="D69">
        <v>0.8</v>
      </c>
      <c r="E69">
        <v>0</v>
      </c>
      <c r="F69" t="s">
        <v>218</v>
      </c>
      <c r="G69" t="s">
        <v>218</v>
      </c>
      <c r="H69">
        <v>4.8</v>
      </c>
      <c r="I69">
        <v>87.6</v>
      </c>
      <c r="J69">
        <v>35.04</v>
      </c>
    </row>
    <row r="70" spans="1:10" x14ac:dyDescent="0.25">
      <c r="A70">
        <v>52</v>
      </c>
      <c r="B70" t="s">
        <v>238</v>
      </c>
      <c r="C70">
        <v>71.599999999999994</v>
      </c>
      <c r="D70">
        <v>28.2</v>
      </c>
      <c r="E70">
        <v>1.4</v>
      </c>
      <c r="F70">
        <v>0</v>
      </c>
      <c r="G70" t="s">
        <v>218</v>
      </c>
      <c r="H70">
        <v>10.4</v>
      </c>
      <c r="I70">
        <v>111.6</v>
      </c>
      <c r="J70">
        <v>37.200000000000003</v>
      </c>
    </row>
    <row r="71" spans="1:10" x14ac:dyDescent="0.25">
      <c r="A71">
        <v>53</v>
      </c>
      <c r="B71" t="s">
        <v>277</v>
      </c>
      <c r="C71">
        <v>58.6</v>
      </c>
      <c r="D71" t="s">
        <v>218</v>
      </c>
      <c r="E71">
        <v>4.5999999999999996</v>
      </c>
      <c r="F71" t="s">
        <v>218</v>
      </c>
      <c r="G71" t="s">
        <v>218</v>
      </c>
      <c r="H71" t="s">
        <v>218</v>
      </c>
      <c r="I71">
        <v>63.2</v>
      </c>
      <c r="J71">
        <v>42.133333333333297</v>
      </c>
    </row>
    <row r="72" spans="1:10" x14ac:dyDescent="0.25">
      <c r="A72">
        <v>55</v>
      </c>
      <c r="B72" t="s">
        <v>244</v>
      </c>
      <c r="C72">
        <v>43.8</v>
      </c>
      <c r="D72" t="s">
        <v>218</v>
      </c>
      <c r="E72">
        <v>2</v>
      </c>
      <c r="F72" t="s">
        <v>218</v>
      </c>
      <c r="G72" t="s">
        <v>218</v>
      </c>
      <c r="H72">
        <v>1</v>
      </c>
      <c r="I72">
        <v>46.8</v>
      </c>
      <c r="J72">
        <v>23.4</v>
      </c>
    </row>
    <row r="73" spans="1:10" x14ac:dyDescent="0.25">
      <c r="A73">
        <v>56</v>
      </c>
      <c r="B73" t="s">
        <v>341</v>
      </c>
      <c r="C73">
        <v>35.6</v>
      </c>
      <c r="D73" t="s">
        <v>218</v>
      </c>
      <c r="E73">
        <v>8</v>
      </c>
      <c r="F73" t="s">
        <v>218</v>
      </c>
      <c r="G73" t="s">
        <v>218</v>
      </c>
      <c r="H73" t="s">
        <v>218</v>
      </c>
      <c r="I73">
        <v>43.6</v>
      </c>
      <c r="J73">
        <v>29.066666666666698</v>
      </c>
    </row>
    <row r="74" spans="1:10" x14ac:dyDescent="0.25">
      <c r="A74">
        <v>57</v>
      </c>
      <c r="B74" t="s">
        <v>310</v>
      </c>
      <c r="C74">
        <v>35.4</v>
      </c>
      <c r="D74">
        <v>3.4</v>
      </c>
      <c r="E74">
        <v>4.5999999999999996</v>
      </c>
      <c r="F74">
        <v>15.6</v>
      </c>
      <c r="G74" t="s">
        <v>218</v>
      </c>
      <c r="H74">
        <v>0</v>
      </c>
      <c r="I74">
        <v>59</v>
      </c>
      <c r="J74">
        <v>19.6666666666667</v>
      </c>
    </row>
    <row r="75" spans="1:10" x14ac:dyDescent="0.25">
      <c r="A75">
        <v>58</v>
      </c>
      <c r="B75" t="s">
        <v>272</v>
      </c>
      <c r="C75">
        <v>33.6</v>
      </c>
      <c r="D75">
        <v>245.2</v>
      </c>
      <c r="E75">
        <v>32</v>
      </c>
      <c r="F75">
        <v>2.8</v>
      </c>
      <c r="G75" t="s">
        <v>218</v>
      </c>
      <c r="H75">
        <v>124.6</v>
      </c>
      <c r="I75">
        <v>438.2</v>
      </c>
      <c r="J75">
        <v>146.066666666667</v>
      </c>
    </row>
    <row r="76" spans="1:10" x14ac:dyDescent="0.25">
      <c r="A76">
        <v>59</v>
      </c>
      <c r="B76" t="s">
        <v>316</v>
      </c>
      <c r="C76">
        <v>23.2</v>
      </c>
      <c r="D76">
        <v>0</v>
      </c>
      <c r="E76">
        <v>5.8</v>
      </c>
      <c r="F76">
        <v>0</v>
      </c>
      <c r="G76" t="s">
        <v>218</v>
      </c>
      <c r="H76">
        <v>26.2</v>
      </c>
      <c r="I76">
        <v>55.2</v>
      </c>
      <c r="J76">
        <v>18.399999999999999</v>
      </c>
    </row>
    <row r="77" spans="1:10" x14ac:dyDescent="0.25">
      <c r="A77">
        <v>60</v>
      </c>
      <c r="B77" t="s">
        <v>337</v>
      </c>
      <c r="C77">
        <v>19.2</v>
      </c>
      <c r="D77">
        <v>57.4</v>
      </c>
      <c r="E77">
        <v>64.599999999999994</v>
      </c>
      <c r="F77">
        <v>7</v>
      </c>
      <c r="G77" t="s">
        <v>218</v>
      </c>
      <c r="H77" t="s">
        <v>218</v>
      </c>
      <c r="I77">
        <v>148.19999999999999</v>
      </c>
      <c r="J77">
        <v>59.28</v>
      </c>
    </row>
    <row r="78" spans="1:10" x14ac:dyDescent="0.25">
      <c r="A78">
        <v>61</v>
      </c>
      <c r="B78" t="s">
        <v>314</v>
      </c>
      <c r="C78">
        <v>18</v>
      </c>
      <c r="D78" t="s">
        <v>218</v>
      </c>
      <c r="E78" t="s">
        <v>218</v>
      </c>
      <c r="F78" t="s">
        <v>218</v>
      </c>
      <c r="G78" t="s">
        <v>218</v>
      </c>
      <c r="H78">
        <v>88.8</v>
      </c>
      <c r="I78">
        <v>106.8</v>
      </c>
      <c r="J78">
        <v>71.2</v>
      </c>
    </row>
    <row r="79" spans="1:10" x14ac:dyDescent="0.25">
      <c r="A79">
        <v>62</v>
      </c>
      <c r="B79" t="s">
        <v>255</v>
      </c>
      <c r="C79">
        <v>17.8</v>
      </c>
      <c r="D79">
        <v>137.19999999999999</v>
      </c>
      <c r="E79">
        <v>5.6</v>
      </c>
      <c r="F79" t="s">
        <v>218</v>
      </c>
      <c r="G79" t="s">
        <v>218</v>
      </c>
      <c r="H79">
        <v>34.4</v>
      </c>
      <c r="I79">
        <v>195</v>
      </c>
      <c r="J79">
        <v>78</v>
      </c>
    </row>
    <row r="80" spans="1:10" x14ac:dyDescent="0.25">
      <c r="A80">
        <v>63</v>
      </c>
      <c r="B80" t="s">
        <v>222</v>
      </c>
      <c r="C80">
        <v>17.399999999999999</v>
      </c>
      <c r="D80">
        <v>266.2</v>
      </c>
      <c r="E80">
        <v>6.4</v>
      </c>
      <c r="F80">
        <v>0.4</v>
      </c>
      <c r="G80" t="s">
        <v>218</v>
      </c>
      <c r="H80">
        <v>11.6</v>
      </c>
      <c r="I80">
        <v>302</v>
      </c>
      <c r="J80">
        <v>100.666666666667</v>
      </c>
    </row>
    <row r="81" spans="1:10" x14ac:dyDescent="0.25">
      <c r="A81">
        <v>65</v>
      </c>
      <c r="B81" t="s">
        <v>315</v>
      </c>
      <c r="C81">
        <v>15.6</v>
      </c>
      <c r="D81" t="s">
        <v>218</v>
      </c>
      <c r="E81" t="s">
        <v>218</v>
      </c>
      <c r="F81">
        <v>0</v>
      </c>
      <c r="G81" t="s">
        <v>218</v>
      </c>
      <c r="H81" t="s">
        <v>218</v>
      </c>
      <c r="I81">
        <v>15.6</v>
      </c>
      <c r="J81">
        <v>10.4</v>
      </c>
    </row>
    <row r="82" spans="1:10" x14ac:dyDescent="0.25">
      <c r="A82">
        <v>66</v>
      </c>
      <c r="B82" t="s">
        <v>346</v>
      </c>
      <c r="C82">
        <v>15.2</v>
      </c>
      <c r="D82" t="s">
        <v>218</v>
      </c>
      <c r="E82">
        <v>0.2</v>
      </c>
      <c r="F82" t="s">
        <v>218</v>
      </c>
      <c r="G82" t="s">
        <v>218</v>
      </c>
      <c r="H82" t="s">
        <v>218</v>
      </c>
      <c r="I82">
        <v>15.4</v>
      </c>
      <c r="J82">
        <v>10.266666666666699</v>
      </c>
    </row>
    <row r="83" spans="1:10" x14ac:dyDescent="0.25">
      <c r="A83">
        <v>67</v>
      </c>
      <c r="B83" t="s">
        <v>347</v>
      </c>
      <c r="C83">
        <v>14.8</v>
      </c>
      <c r="D83" t="s">
        <v>218</v>
      </c>
      <c r="E83" t="s">
        <v>218</v>
      </c>
      <c r="F83">
        <v>0</v>
      </c>
      <c r="G83" t="s">
        <v>218</v>
      </c>
      <c r="H83" t="s">
        <v>218</v>
      </c>
      <c r="I83">
        <v>14.8</v>
      </c>
      <c r="J83">
        <v>9.8666666666666707</v>
      </c>
    </row>
    <row r="84" spans="1:10" x14ac:dyDescent="0.25">
      <c r="A84">
        <v>68</v>
      </c>
      <c r="B84" t="s">
        <v>288</v>
      </c>
      <c r="C84">
        <v>14.6</v>
      </c>
      <c r="D84">
        <v>12.2</v>
      </c>
      <c r="E84">
        <v>26.4</v>
      </c>
      <c r="F84">
        <v>25.8</v>
      </c>
      <c r="G84" t="s">
        <v>218</v>
      </c>
      <c r="H84">
        <v>52</v>
      </c>
      <c r="I84">
        <v>131</v>
      </c>
      <c r="J84">
        <v>43.6666666666667</v>
      </c>
    </row>
    <row r="85" spans="1:10" x14ac:dyDescent="0.25">
      <c r="A85">
        <v>69</v>
      </c>
      <c r="B85" t="s">
        <v>274</v>
      </c>
      <c r="C85">
        <v>14.4</v>
      </c>
      <c r="D85">
        <v>8.6</v>
      </c>
      <c r="E85">
        <v>0.4</v>
      </c>
      <c r="F85">
        <v>0</v>
      </c>
      <c r="G85" t="s">
        <v>218</v>
      </c>
      <c r="H85">
        <v>0</v>
      </c>
      <c r="I85">
        <v>23.4</v>
      </c>
      <c r="J85">
        <v>7.8</v>
      </c>
    </row>
    <row r="86" spans="1:10" x14ac:dyDescent="0.25">
      <c r="A86">
        <v>70</v>
      </c>
      <c r="B86" t="s">
        <v>239</v>
      </c>
      <c r="C86">
        <v>13.4</v>
      </c>
      <c r="D86">
        <v>0</v>
      </c>
      <c r="E86" t="s">
        <v>218</v>
      </c>
      <c r="F86">
        <v>24</v>
      </c>
      <c r="G86" t="s">
        <v>218</v>
      </c>
      <c r="H86">
        <v>0.2</v>
      </c>
      <c r="I86">
        <v>37.6</v>
      </c>
      <c r="J86">
        <v>15.04</v>
      </c>
    </row>
    <row r="87" spans="1:10" x14ac:dyDescent="0.25">
      <c r="A87">
        <v>71</v>
      </c>
      <c r="B87" t="s">
        <v>289</v>
      </c>
      <c r="C87">
        <v>13.2</v>
      </c>
      <c r="D87" t="s">
        <v>218</v>
      </c>
      <c r="E87">
        <v>3.4</v>
      </c>
      <c r="F87" t="s">
        <v>218</v>
      </c>
      <c r="G87" t="s">
        <v>218</v>
      </c>
      <c r="H87">
        <v>851</v>
      </c>
      <c r="I87">
        <v>867.6</v>
      </c>
      <c r="J87">
        <v>433.8</v>
      </c>
    </row>
    <row r="88" spans="1:10" x14ac:dyDescent="0.25">
      <c r="A88">
        <v>72</v>
      </c>
      <c r="B88" t="s">
        <v>254</v>
      </c>
      <c r="C88">
        <v>9.1999999999999993</v>
      </c>
      <c r="D88">
        <v>0.2</v>
      </c>
      <c r="E88" t="s">
        <v>218</v>
      </c>
      <c r="F88" t="s">
        <v>218</v>
      </c>
      <c r="G88" t="s">
        <v>218</v>
      </c>
      <c r="H88">
        <v>8</v>
      </c>
      <c r="I88">
        <v>17.399999999999999</v>
      </c>
      <c r="J88">
        <v>8.6999999999999993</v>
      </c>
    </row>
    <row r="89" spans="1:10" x14ac:dyDescent="0.25">
      <c r="A89">
        <v>74</v>
      </c>
      <c r="B89" t="s">
        <v>286</v>
      </c>
      <c r="C89">
        <v>5.6</v>
      </c>
      <c r="D89" t="s">
        <v>218</v>
      </c>
      <c r="E89" t="s">
        <v>218</v>
      </c>
      <c r="F89" t="s">
        <v>218</v>
      </c>
      <c r="G89" t="s">
        <v>218</v>
      </c>
      <c r="H89">
        <v>95.2</v>
      </c>
      <c r="I89">
        <v>100.8</v>
      </c>
      <c r="J89">
        <v>67.2</v>
      </c>
    </row>
    <row r="90" spans="1:10" x14ac:dyDescent="0.25">
      <c r="A90">
        <v>75</v>
      </c>
      <c r="B90" t="s">
        <v>351</v>
      </c>
      <c r="C90">
        <v>5.2</v>
      </c>
      <c r="D90" t="s">
        <v>218</v>
      </c>
      <c r="E90">
        <v>0.4</v>
      </c>
      <c r="F90" t="s">
        <v>218</v>
      </c>
      <c r="G90" t="s">
        <v>218</v>
      </c>
      <c r="H90">
        <v>4.8</v>
      </c>
      <c r="I90">
        <v>10.4</v>
      </c>
      <c r="J90">
        <v>5.2</v>
      </c>
    </row>
    <row r="91" spans="1:10" x14ac:dyDescent="0.25">
      <c r="A91">
        <v>76</v>
      </c>
      <c r="B91" t="s">
        <v>230</v>
      </c>
      <c r="C91">
        <v>4.8</v>
      </c>
      <c r="D91">
        <v>15.8</v>
      </c>
      <c r="E91" t="s">
        <v>218</v>
      </c>
      <c r="F91">
        <v>0</v>
      </c>
      <c r="G91" t="s">
        <v>218</v>
      </c>
      <c r="H91">
        <v>2.2000000000000002</v>
      </c>
      <c r="I91">
        <v>22.8</v>
      </c>
      <c r="J91">
        <v>9.1199999999999992</v>
      </c>
    </row>
    <row r="92" spans="1:10" x14ac:dyDescent="0.25">
      <c r="A92">
        <v>77</v>
      </c>
      <c r="B92" t="s">
        <v>237</v>
      </c>
      <c r="C92">
        <v>4.5999999999999996</v>
      </c>
      <c r="D92">
        <v>1.4</v>
      </c>
      <c r="E92">
        <v>12.8</v>
      </c>
      <c r="F92" t="s">
        <v>218</v>
      </c>
      <c r="G92" t="s">
        <v>218</v>
      </c>
      <c r="H92">
        <v>78</v>
      </c>
      <c r="I92">
        <v>96.8</v>
      </c>
      <c r="J92">
        <v>38.72</v>
      </c>
    </row>
    <row r="93" spans="1:10" x14ac:dyDescent="0.25">
      <c r="A93">
        <v>78</v>
      </c>
      <c r="B93" t="s">
        <v>232</v>
      </c>
      <c r="C93">
        <v>4.2</v>
      </c>
      <c r="D93">
        <v>1.4</v>
      </c>
      <c r="E93">
        <v>0.2</v>
      </c>
      <c r="F93" t="s">
        <v>218</v>
      </c>
      <c r="G93" t="s">
        <v>218</v>
      </c>
      <c r="H93" t="s">
        <v>218</v>
      </c>
      <c r="I93">
        <v>5.8</v>
      </c>
      <c r="J93">
        <v>2.9</v>
      </c>
    </row>
    <row r="94" spans="1:10" x14ac:dyDescent="0.25">
      <c r="A94">
        <v>79</v>
      </c>
      <c r="B94" t="s">
        <v>246</v>
      </c>
      <c r="C94">
        <v>3.6</v>
      </c>
      <c r="D94">
        <v>7.2</v>
      </c>
      <c r="E94">
        <v>0.8</v>
      </c>
      <c r="F94" t="s">
        <v>218</v>
      </c>
      <c r="G94" t="s">
        <v>218</v>
      </c>
      <c r="H94">
        <v>58</v>
      </c>
      <c r="I94">
        <v>69.599999999999994</v>
      </c>
      <c r="J94">
        <v>27.84</v>
      </c>
    </row>
    <row r="95" spans="1:10" x14ac:dyDescent="0.25">
      <c r="A95">
        <v>80</v>
      </c>
      <c r="B95" t="s">
        <v>242</v>
      </c>
      <c r="C95">
        <v>3.6</v>
      </c>
      <c r="D95">
        <v>46.4</v>
      </c>
      <c r="E95">
        <v>0</v>
      </c>
      <c r="F95">
        <v>5</v>
      </c>
      <c r="G95" t="s">
        <v>218</v>
      </c>
      <c r="H95">
        <v>4.4000000000000004</v>
      </c>
      <c r="I95">
        <v>59.4</v>
      </c>
      <c r="J95">
        <v>19.8</v>
      </c>
    </row>
    <row r="96" spans="1:10" x14ac:dyDescent="0.25">
      <c r="A96">
        <v>81</v>
      </c>
      <c r="B96" t="s">
        <v>348</v>
      </c>
      <c r="C96">
        <v>3.4</v>
      </c>
      <c r="D96">
        <v>2</v>
      </c>
      <c r="E96">
        <v>0.6</v>
      </c>
      <c r="F96">
        <v>7.2</v>
      </c>
      <c r="G96" t="s">
        <v>218</v>
      </c>
      <c r="H96">
        <v>0.2</v>
      </c>
      <c r="I96">
        <v>13.4</v>
      </c>
      <c r="J96">
        <v>4.4666666666666703</v>
      </c>
    </row>
    <row r="97" spans="1:10" x14ac:dyDescent="0.25">
      <c r="A97">
        <v>82</v>
      </c>
      <c r="B97" t="s">
        <v>359</v>
      </c>
      <c r="C97">
        <v>3</v>
      </c>
      <c r="D97" t="s">
        <v>218</v>
      </c>
      <c r="E97" t="s">
        <v>218</v>
      </c>
      <c r="F97" t="s">
        <v>218</v>
      </c>
      <c r="G97" t="s">
        <v>218</v>
      </c>
      <c r="H97" t="s">
        <v>218</v>
      </c>
      <c r="I97">
        <v>3</v>
      </c>
      <c r="J97">
        <v>3</v>
      </c>
    </row>
    <row r="98" spans="1:10" x14ac:dyDescent="0.25">
      <c r="A98">
        <v>83</v>
      </c>
      <c r="B98" t="s">
        <v>257</v>
      </c>
      <c r="C98">
        <v>2.6</v>
      </c>
      <c r="D98">
        <v>0</v>
      </c>
      <c r="E98">
        <v>3.4</v>
      </c>
      <c r="F98">
        <v>93.2</v>
      </c>
      <c r="G98" t="s">
        <v>218</v>
      </c>
      <c r="H98">
        <v>0</v>
      </c>
      <c r="I98">
        <v>99.2</v>
      </c>
      <c r="J98">
        <v>33.066666666666698</v>
      </c>
    </row>
    <row r="99" spans="1:10" x14ac:dyDescent="0.25">
      <c r="A99">
        <v>84</v>
      </c>
      <c r="B99" t="s">
        <v>284</v>
      </c>
      <c r="C99">
        <v>2.4</v>
      </c>
      <c r="D99">
        <v>0</v>
      </c>
      <c r="E99" t="s">
        <v>218</v>
      </c>
      <c r="F99">
        <v>1.8</v>
      </c>
      <c r="G99" t="s">
        <v>218</v>
      </c>
      <c r="H99">
        <v>1</v>
      </c>
      <c r="I99">
        <v>5.2</v>
      </c>
      <c r="J99">
        <v>2.08</v>
      </c>
    </row>
    <row r="100" spans="1:10" x14ac:dyDescent="0.25">
      <c r="A100">
        <v>86</v>
      </c>
      <c r="B100" t="s">
        <v>349</v>
      </c>
      <c r="C100">
        <v>2</v>
      </c>
      <c r="D100">
        <v>0</v>
      </c>
      <c r="E100">
        <v>9.8000000000000007</v>
      </c>
      <c r="F100" t="s">
        <v>218</v>
      </c>
      <c r="G100" t="s">
        <v>218</v>
      </c>
      <c r="H100">
        <v>0.8</v>
      </c>
      <c r="I100">
        <v>12.6</v>
      </c>
      <c r="J100">
        <v>5.04</v>
      </c>
    </row>
    <row r="101" spans="1:10" x14ac:dyDescent="0.25">
      <c r="A101">
        <v>85</v>
      </c>
      <c r="B101" t="s">
        <v>299</v>
      </c>
      <c r="C101">
        <v>2</v>
      </c>
      <c r="D101" t="s">
        <v>218</v>
      </c>
      <c r="E101" t="s">
        <v>218</v>
      </c>
      <c r="F101" t="s">
        <v>218</v>
      </c>
      <c r="G101" t="s">
        <v>218</v>
      </c>
      <c r="H101" t="s">
        <v>218</v>
      </c>
      <c r="I101">
        <v>2</v>
      </c>
      <c r="J101">
        <v>2</v>
      </c>
    </row>
    <row r="102" spans="1:10" x14ac:dyDescent="0.25">
      <c r="A102">
        <v>87</v>
      </c>
      <c r="B102" t="s">
        <v>287</v>
      </c>
      <c r="C102">
        <v>1.8</v>
      </c>
      <c r="D102">
        <v>67.400000000000006</v>
      </c>
      <c r="E102" t="s">
        <v>218</v>
      </c>
      <c r="F102" t="s">
        <v>218</v>
      </c>
      <c r="G102" t="s">
        <v>218</v>
      </c>
      <c r="H102" t="s">
        <v>218</v>
      </c>
      <c r="I102">
        <v>69.2</v>
      </c>
      <c r="J102">
        <v>46.133333333333297</v>
      </c>
    </row>
    <row r="103" spans="1:10" x14ac:dyDescent="0.25">
      <c r="A103">
        <v>89</v>
      </c>
      <c r="B103" t="s">
        <v>252</v>
      </c>
      <c r="C103">
        <v>1</v>
      </c>
      <c r="D103">
        <v>9</v>
      </c>
      <c r="E103" t="s">
        <v>218</v>
      </c>
      <c r="F103">
        <v>43.6</v>
      </c>
      <c r="G103" t="s">
        <v>218</v>
      </c>
      <c r="H103">
        <v>41.6</v>
      </c>
      <c r="I103">
        <v>95.2</v>
      </c>
      <c r="J103">
        <v>38.08</v>
      </c>
    </row>
    <row r="104" spans="1:10" x14ac:dyDescent="0.25">
      <c r="A104">
        <v>88</v>
      </c>
      <c r="B104" t="s">
        <v>312</v>
      </c>
      <c r="C104">
        <v>1</v>
      </c>
      <c r="D104" t="s">
        <v>218</v>
      </c>
      <c r="E104">
        <v>7.2</v>
      </c>
      <c r="F104" t="s">
        <v>218</v>
      </c>
      <c r="G104" t="s">
        <v>218</v>
      </c>
      <c r="H104">
        <v>7.6</v>
      </c>
      <c r="I104">
        <v>15.8</v>
      </c>
      <c r="J104">
        <v>7.9</v>
      </c>
    </row>
    <row r="105" spans="1:10" x14ac:dyDescent="0.25">
      <c r="A105">
        <v>90</v>
      </c>
      <c r="B105" t="s">
        <v>369</v>
      </c>
      <c r="C105">
        <v>0.8</v>
      </c>
      <c r="D105" t="s">
        <v>218</v>
      </c>
      <c r="E105" t="s">
        <v>218</v>
      </c>
      <c r="F105" t="s">
        <v>218</v>
      </c>
      <c r="G105" t="s">
        <v>218</v>
      </c>
      <c r="H105" t="s">
        <v>218</v>
      </c>
      <c r="I105">
        <v>0.8</v>
      </c>
      <c r="J105">
        <v>0.8</v>
      </c>
    </row>
    <row r="106" spans="1:10" x14ac:dyDescent="0.25">
      <c r="A106">
        <v>91</v>
      </c>
      <c r="B106" t="s">
        <v>279</v>
      </c>
      <c r="C106">
        <v>0.6</v>
      </c>
      <c r="D106">
        <v>198.2</v>
      </c>
      <c r="E106">
        <v>39.4</v>
      </c>
      <c r="F106">
        <v>22.6</v>
      </c>
      <c r="G106" t="s">
        <v>218</v>
      </c>
      <c r="H106">
        <v>6.4</v>
      </c>
      <c r="I106">
        <v>267.2</v>
      </c>
      <c r="J106">
        <v>89.066666666666706</v>
      </c>
    </row>
    <row r="107" spans="1:10" x14ac:dyDescent="0.25">
      <c r="A107">
        <v>92</v>
      </c>
      <c r="B107" t="s">
        <v>240</v>
      </c>
      <c r="C107">
        <v>0.4</v>
      </c>
      <c r="D107">
        <v>43.4</v>
      </c>
      <c r="E107" t="s">
        <v>218</v>
      </c>
      <c r="F107" t="s">
        <v>218</v>
      </c>
      <c r="G107" t="s">
        <v>218</v>
      </c>
      <c r="H107" t="s">
        <v>218</v>
      </c>
      <c r="I107">
        <v>43.8</v>
      </c>
      <c r="J107">
        <v>29.2</v>
      </c>
    </row>
    <row r="108" spans="1:10" x14ac:dyDescent="0.25">
      <c r="A108">
        <v>94</v>
      </c>
      <c r="B108" t="s">
        <v>350</v>
      </c>
      <c r="C108">
        <v>0.2</v>
      </c>
      <c r="D108" t="s">
        <v>218</v>
      </c>
      <c r="E108" t="s">
        <v>218</v>
      </c>
      <c r="F108">
        <v>11</v>
      </c>
      <c r="G108" t="s">
        <v>218</v>
      </c>
      <c r="H108" t="s">
        <v>218</v>
      </c>
      <c r="I108">
        <v>11.2</v>
      </c>
      <c r="J108">
        <v>7.4666666666666703</v>
      </c>
    </row>
    <row r="109" spans="1:10" x14ac:dyDescent="0.25">
      <c r="A109">
        <v>95</v>
      </c>
      <c r="B109" t="s">
        <v>344</v>
      </c>
      <c r="C109">
        <v>0.2</v>
      </c>
      <c r="D109">
        <v>7.2</v>
      </c>
      <c r="E109">
        <v>0</v>
      </c>
      <c r="F109" t="s">
        <v>218</v>
      </c>
      <c r="G109" t="s">
        <v>218</v>
      </c>
      <c r="H109">
        <v>10.4</v>
      </c>
      <c r="I109">
        <v>17.8</v>
      </c>
      <c r="J109">
        <v>7.12</v>
      </c>
    </row>
    <row r="110" spans="1:10" x14ac:dyDescent="0.25">
      <c r="A110">
        <v>93</v>
      </c>
      <c r="B110" t="s">
        <v>375</v>
      </c>
      <c r="C110">
        <v>0.2</v>
      </c>
      <c r="D110" t="s">
        <v>218</v>
      </c>
      <c r="E110" t="s">
        <v>218</v>
      </c>
      <c r="F110" t="s">
        <v>218</v>
      </c>
      <c r="G110" t="s">
        <v>218</v>
      </c>
      <c r="H110" t="s">
        <v>218</v>
      </c>
      <c r="I110">
        <v>0.2</v>
      </c>
      <c r="J110">
        <v>0.2</v>
      </c>
    </row>
    <row r="111" spans="1:10" x14ac:dyDescent="0.25">
      <c r="A111">
        <v>114</v>
      </c>
      <c r="B111" t="s">
        <v>318</v>
      </c>
      <c r="C111">
        <v>0</v>
      </c>
      <c r="D111">
        <v>0</v>
      </c>
      <c r="E111" t="s">
        <v>218</v>
      </c>
      <c r="F111" t="s">
        <v>218</v>
      </c>
      <c r="G111" t="s">
        <v>218</v>
      </c>
      <c r="H111">
        <v>128.4</v>
      </c>
      <c r="I111">
        <v>128.4</v>
      </c>
      <c r="J111">
        <v>64.2</v>
      </c>
    </row>
    <row r="112" spans="1:10" x14ac:dyDescent="0.25">
      <c r="A112">
        <v>106</v>
      </c>
      <c r="B112" t="s">
        <v>339</v>
      </c>
      <c r="C112">
        <v>0</v>
      </c>
      <c r="D112" t="s">
        <v>218</v>
      </c>
      <c r="E112">
        <v>47.4</v>
      </c>
      <c r="F112">
        <v>0.4</v>
      </c>
      <c r="G112" t="s">
        <v>218</v>
      </c>
      <c r="H112">
        <v>1.6</v>
      </c>
      <c r="I112">
        <v>49.4</v>
      </c>
      <c r="J112">
        <v>19.760000000000002</v>
      </c>
    </row>
    <row r="113" spans="1:10" x14ac:dyDescent="0.25">
      <c r="A113">
        <v>101</v>
      </c>
      <c r="B113" t="s">
        <v>343</v>
      </c>
      <c r="C113">
        <v>0</v>
      </c>
      <c r="D113" t="s">
        <v>218</v>
      </c>
      <c r="E113" t="s">
        <v>218</v>
      </c>
      <c r="F113" t="s">
        <v>218</v>
      </c>
      <c r="G113" t="s">
        <v>218</v>
      </c>
      <c r="H113">
        <v>29.6</v>
      </c>
      <c r="I113">
        <v>29.6</v>
      </c>
      <c r="J113">
        <v>19.733333333333299</v>
      </c>
    </row>
    <row r="114" spans="1:10" x14ac:dyDescent="0.25">
      <c r="A114">
        <v>111</v>
      </c>
      <c r="B114" t="s">
        <v>342</v>
      </c>
      <c r="C114">
        <v>0</v>
      </c>
      <c r="D114">
        <v>35</v>
      </c>
      <c r="E114">
        <v>4</v>
      </c>
      <c r="F114" t="s">
        <v>218</v>
      </c>
      <c r="G114" t="s">
        <v>218</v>
      </c>
      <c r="H114" t="s">
        <v>218</v>
      </c>
      <c r="I114">
        <v>39</v>
      </c>
      <c r="J114">
        <v>19.5</v>
      </c>
    </row>
    <row r="115" spans="1:10" x14ac:dyDescent="0.25">
      <c r="A115">
        <v>104</v>
      </c>
      <c r="B115" t="s">
        <v>360</v>
      </c>
      <c r="C115">
        <v>0</v>
      </c>
      <c r="D115" t="s">
        <v>218</v>
      </c>
      <c r="E115">
        <v>3</v>
      </c>
      <c r="F115" t="s">
        <v>218</v>
      </c>
      <c r="G115" t="s">
        <v>218</v>
      </c>
      <c r="H115">
        <v>0</v>
      </c>
      <c r="I115">
        <v>3</v>
      </c>
      <c r="J115">
        <v>1.5</v>
      </c>
    </row>
    <row r="116" spans="1:10" x14ac:dyDescent="0.25">
      <c r="A116">
        <v>108</v>
      </c>
      <c r="B116" t="s">
        <v>253</v>
      </c>
      <c r="C116">
        <v>0</v>
      </c>
      <c r="D116">
        <v>0</v>
      </c>
      <c r="E116" t="s">
        <v>218</v>
      </c>
      <c r="F116" t="s">
        <v>218</v>
      </c>
      <c r="G116" t="s">
        <v>218</v>
      </c>
      <c r="H116">
        <v>2</v>
      </c>
      <c r="I116">
        <v>2</v>
      </c>
      <c r="J116">
        <v>1</v>
      </c>
    </row>
    <row r="117" spans="1:10" x14ac:dyDescent="0.25">
      <c r="A117">
        <v>109</v>
      </c>
      <c r="B117" t="s">
        <v>275</v>
      </c>
      <c r="C117">
        <v>0</v>
      </c>
      <c r="D117">
        <v>0</v>
      </c>
      <c r="E117" t="s">
        <v>218</v>
      </c>
      <c r="F117">
        <v>2.4</v>
      </c>
      <c r="G117" t="s">
        <v>218</v>
      </c>
      <c r="H117">
        <v>0</v>
      </c>
      <c r="I117">
        <v>2.4</v>
      </c>
      <c r="J117">
        <v>0.96</v>
      </c>
    </row>
    <row r="118" spans="1:10" x14ac:dyDescent="0.25">
      <c r="A118">
        <v>96</v>
      </c>
      <c r="B118" t="s">
        <v>282</v>
      </c>
      <c r="C118">
        <v>0</v>
      </c>
      <c r="D118" t="s">
        <v>218</v>
      </c>
      <c r="E118" t="s">
        <v>218</v>
      </c>
      <c r="F118" t="s">
        <v>218</v>
      </c>
      <c r="G118" t="s">
        <v>218</v>
      </c>
      <c r="H118">
        <v>0</v>
      </c>
      <c r="I118">
        <v>0</v>
      </c>
      <c r="J118">
        <v>0</v>
      </c>
    </row>
    <row r="119" spans="1:10" x14ac:dyDescent="0.25">
      <c r="A119">
        <v>97</v>
      </c>
      <c r="B119" t="s">
        <v>243</v>
      </c>
      <c r="C119">
        <v>0</v>
      </c>
      <c r="D119" t="s">
        <v>218</v>
      </c>
      <c r="E119" t="s">
        <v>218</v>
      </c>
      <c r="F119" t="s">
        <v>218</v>
      </c>
      <c r="G119" t="s">
        <v>218</v>
      </c>
      <c r="H119" t="s">
        <v>218</v>
      </c>
      <c r="I119">
        <v>0</v>
      </c>
      <c r="J119">
        <v>0</v>
      </c>
    </row>
    <row r="120" spans="1:10" x14ac:dyDescent="0.25">
      <c r="A120">
        <v>99</v>
      </c>
      <c r="B120" t="s">
        <v>258</v>
      </c>
      <c r="C120">
        <v>0</v>
      </c>
      <c r="D120" t="s">
        <v>218</v>
      </c>
      <c r="E120" t="s">
        <v>218</v>
      </c>
      <c r="F120" t="s">
        <v>218</v>
      </c>
      <c r="G120" t="s">
        <v>218</v>
      </c>
      <c r="H120" t="s">
        <v>218</v>
      </c>
      <c r="I120">
        <v>0</v>
      </c>
      <c r="J120">
        <v>0</v>
      </c>
    </row>
    <row r="121" spans="1:10" x14ac:dyDescent="0.25">
      <c r="A121">
        <v>100</v>
      </c>
      <c r="B121" t="s">
        <v>261</v>
      </c>
      <c r="C121">
        <v>0</v>
      </c>
      <c r="D121" t="s">
        <v>218</v>
      </c>
      <c r="E121" t="s">
        <v>218</v>
      </c>
      <c r="F121" t="s">
        <v>218</v>
      </c>
      <c r="G121" t="s">
        <v>218</v>
      </c>
      <c r="H121">
        <v>0</v>
      </c>
      <c r="I121">
        <v>0</v>
      </c>
      <c r="J121">
        <v>0</v>
      </c>
    </row>
    <row r="122" spans="1:10" x14ac:dyDescent="0.25">
      <c r="A122">
        <v>102</v>
      </c>
      <c r="B122" t="s">
        <v>377</v>
      </c>
      <c r="C122">
        <v>0</v>
      </c>
      <c r="D122">
        <v>0</v>
      </c>
      <c r="E122">
        <v>0</v>
      </c>
      <c r="F122">
        <v>0</v>
      </c>
      <c r="G122" t="s">
        <v>218</v>
      </c>
      <c r="H122">
        <v>0</v>
      </c>
      <c r="I122">
        <v>0</v>
      </c>
      <c r="J122">
        <v>0</v>
      </c>
    </row>
    <row r="123" spans="1:10" x14ac:dyDescent="0.25">
      <c r="A123">
        <v>103</v>
      </c>
      <c r="B123" t="s">
        <v>293</v>
      </c>
      <c r="C123">
        <v>0</v>
      </c>
      <c r="D123">
        <v>0</v>
      </c>
      <c r="E123" t="s">
        <v>218</v>
      </c>
      <c r="F123" t="s">
        <v>218</v>
      </c>
      <c r="G123" t="s">
        <v>218</v>
      </c>
      <c r="H123" t="s">
        <v>218</v>
      </c>
      <c r="I123">
        <v>0</v>
      </c>
      <c r="J123">
        <v>0</v>
      </c>
    </row>
    <row r="124" spans="1:10" x14ac:dyDescent="0.25">
      <c r="A124">
        <v>105</v>
      </c>
      <c r="B124" t="s">
        <v>378</v>
      </c>
      <c r="C124">
        <v>0</v>
      </c>
      <c r="D124" t="s">
        <v>218</v>
      </c>
      <c r="E124" t="s">
        <v>218</v>
      </c>
      <c r="F124" t="s">
        <v>218</v>
      </c>
      <c r="G124" t="s">
        <v>218</v>
      </c>
      <c r="H124">
        <v>0</v>
      </c>
      <c r="I124">
        <v>0</v>
      </c>
      <c r="J124">
        <v>0</v>
      </c>
    </row>
    <row r="125" spans="1:10" x14ac:dyDescent="0.25">
      <c r="A125">
        <v>107</v>
      </c>
      <c r="B125" t="s">
        <v>379</v>
      </c>
      <c r="C125">
        <v>0</v>
      </c>
      <c r="D125" t="s">
        <v>218</v>
      </c>
      <c r="E125" t="s">
        <v>218</v>
      </c>
      <c r="F125" t="s">
        <v>218</v>
      </c>
      <c r="G125" t="s">
        <v>218</v>
      </c>
      <c r="H125" t="s">
        <v>218</v>
      </c>
      <c r="I125">
        <v>0</v>
      </c>
      <c r="J125">
        <v>0</v>
      </c>
    </row>
    <row r="126" spans="1:10" x14ac:dyDescent="0.25">
      <c r="A126">
        <v>110</v>
      </c>
      <c r="B126" t="s">
        <v>280</v>
      </c>
      <c r="C126">
        <v>0</v>
      </c>
      <c r="D126" t="s">
        <v>218</v>
      </c>
      <c r="E126" t="s">
        <v>218</v>
      </c>
      <c r="F126" t="s">
        <v>218</v>
      </c>
      <c r="G126" t="s">
        <v>218</v>
      </c>
      <c r="H126" t="s">
        <v>218</v>
      </c>
      <c r="I126">
        <v>0</v>
      </c>
      <c r="J126">
        <v>0</v>
      </c>
    </row>
    <row r="127" spans="1:10" x14ac:dyDescent="0.25">
      <c r="A127">
        <v>112</v>
      </c>
      <c r="B127" t="s">
        <v>380</v>
      </c>
      <c r="C127">
        <v>0</v>
      </c>
      <c r="D127" t="s">
        <v>218</v>
      </c>
      <c r="E127">
        <v>0</v>
      </c>
      <c r="F127" t="s">
        <v>218</v>
      </c>
      <c r="G127" t="s">
        <v>218</v>
      </c>
      <c r="H127" t="s">
        <v>218</v>
      </c>
      <c r="I127">
        <v>0</v>
      </c>
      <c r="J127">
        <v>0</v>
      </c>
    </row>
    <row r="128" spans="1:10" x14ac:dyDescent="0.25">
      <c r="A128">
        <v>113</v>
      </c>
      <c r="B128" t="s">
        <v>381</v>
      </c>
      <c r="C128">
        <v>0</v>
      </c>
      <c r="D128">
        <v>0</v>
      </c>
      <c r="E128" t="s">
        <v>218</v>
      </c>
      <c r="F128" t="s">
        <v>218</v>
      </c>
      <c r="G128" t="s">
        <v>218</v>
      </c>
      <c r="H128">
        <v>0</v>
      </c>
      <c r="I128">
        <v>0</v>
      </c>
      <c r="J128">
        <v>0</v>
      </c>
    </row>
    <row r="129" spans="1:10" x14ac:dyDescent="0.25">
      <c r="A129">
        <v>14</v>
      </c>
      <c r="B129" t="s">
        <v>303</v>
      </c>
      <c r="C129">
        <v>7960</v>
      </c>
      <c r="D129">
        <v>104</v>
      </c>
      <c r="E129">
        <v>97.8</v>
      </c>
      <c r="F129">
        <v>1.2</v>
      </c>
      <c r="G129">
        <v>8654</v>
      </c>
      <c r="H129">
        <v>196</v>
      </c>
      <c r="I129">
        <v>17013</v>
      </c>
      <c r="J129">
        <v>4860.8571428571404</v>
      </c>
    </row>
    <row r="130" spans="1:10" x14ac:dyDescent="0.25">
      <c r="A130">
        <v>13</v>
      </c>
      <c r="B130" t="s">
        <v>219</v>
      </c>
      <c r="C130">
        <v>8194.6</v>
      </c>
      <c r="D130">
        <v>1194.4000000000001</v>
      </c>
      <c r="E130">
        <v>137.80000000000001</v>
      </c>
      <c r="F130">
        <v>248.6</v>
      </c>
      <c r="G130">
        <v>7406</v>
      </c>
      <c r="H130">
        <v>970.2</v>
      </c>
      <c r="I130">
        <v>18151.599999999999</v>
      </c>
      <c r="J130">
        <v>5186.1714285714297</v>
      </c>
    </row>
    <row r="131" spans="1:10" x14ac:dyDescent="0.25">
      <c r="A131">
        <v>115</v>
      </c>
      <c r="B131" s="37" t="s">
        <v>235</v>
      </c>
      <c r="C131" s="37" t="s">
        <v>218</v>
      </c>
      <c r="D131" s="37">
        <v>20853.2</v>
      </c>
      <c r="E131" s="37">
        <v>7146</v>
      </c>
      <c r="F131" s="37">
        <v>1615</v>
      </c>
      <c r="G131" s="37">
        <v>5160.3999999999996</v>
      </c>
      <c r="H131" s="37">
        <v>33433.4</v>
      </c>
      <c r="I131" s="37">
        <v>68208</v>
      </c>
      <c r="J131" s="37">
        <v>22736</v>
      </c>
    </row>
    <row r="132" spans="1:10" x14ac:dyDescent="0.25">
      <c r="A132">
        <v>8</v>
      </c>
      <c r="B132" t="s">
        <v>249</v>
      </c>
      <c r="C132">
        <v>19052.599999999999</v>
      </c>
      <c r="D132">
        <v>4522.2</v>
      </c>
      <c r="E132">
        <v>1904.4</v>
      </c>
      <c r="F132">
        <v>189</v>
      </c>
      <c r="G132">
        <v>2145.6</v>
      </c>
      <c r="H132">
        <v>5191.2</v>
      </c>
      <c r="I132">
        <v>33005</v>
      </c>
      <c r="J132">
        <v>9430</v>
      </c>
    </row>
    <row r="133" spans="1:10" x14ac:dyDescent="0.25">
      <c r="A133">
        <v>11</v>
      </c>
      <c r="B133" t="s">
        <v>271</v>
      </c>
      <c r="C133">
        <v>10337.799999999999</v>
      </c>
      <c r="D133">
        <v>6981.2</v>
      </c>
      <c r="E133">
        <v>2246.8000000000002</v>
      </c>
      <c r="F133">
        <v>1241.8</v>
      </c>
      <c r="G133">
        <v>1879</v>
      </c>
      <c r="H133">
        <v>15217.8</v>
      </c>
      <c r="I133">
        <v>37904.400000000001</v>
      </c>
      <c r="J133">
        <v>10829.828571428599</v>
      </c>
    </row>
    <row r="134" spans="1:10" x14ac:dyDescent="0.25">
      <c r="A134">
        <v>5</v>
      </c>
      <c r="B134" t="s">
        <v>236</v>
      </c>
      <c r="C134">
        <v>24171.4</v>
      </c>
      <c r="D134">
        <v>20497.400000000001</v>
      </c>
      <c r="E134">
        <v>3027</v>
      </c>
      <c r="F134">
        <v>4636.3999999999996</v>
      </c>
      <c r="G134">
        <v>1797.6</v>
      </c>
      <c r="H134">
        <v>18290</v>
      </c>
      <c r="I134">
        <v>72419.8</v>
      </c>
      <c r="J134">
        <v>20691.371428571401</v>
      </c>
    </row>
    <row r="135" spans="1:10" x14ac:dyDescent="0.25">
      <c r="A135">
        <v>23</v>
      </c>
      <c r="B135" t="s">
        <v>220</v>
      </c>
      <c r="C135">
        <v>1533.2</v>
      </c>
      <c r="D135" t="s">
        <v>218</v>
      </c>
      <c r="E135">
        <v>2081.8000000000002</v>
      </c>
      <c r="F135">
        <v>1620</v>
      </c>
      <c r="G135">
        <v>1308.25</v>
      </c>
      <c r="H135">
        <v>2955.2</v>
      </c>
      <c r="I135">
        <v>9498.4500000000007</v>
      </c>
      <c r="J135">
        <v>3166.15</v>
      </c>
    </row>
    <row r="136" spans="1:10" x14ac:dyDescent="0.25">
      <c r="A136">
        <v>41</v>
      </c>
      <c r="B136" t="s">
        <v>278</v>
      </c>
      <c r="C136">
        <v>228.8</v>
      </c>
      <c r="D136">
        <v>476</v>
      </c>
      <c r="E136">
        <v>40</v>
      </c>
      <c r="F136" t="s">
        <v>218</v>
      </c>
      <c r="G136">
        <v>891</v>
      </c>
      <c r="H136">
        <v>635.6</v>
      </c>
      <c r="I136">
        <v>2271.4</v>
      </c>
      <c r="J136">
        <v>757.13333333333298</v>
      </c>
    </row>
    <row r="137" spans="1:10" x14ac:dyDescent="0.25">
      <c r="A137">
        <v>1</v>
      </c>
      <c r="B137" t="s">
        <v>233</v>
      </c>
      <c r="C137">
        <v>277493.40000000002</v>
      </c>
      <c r="D137">
        <v>159321.79999999999</v>
      </c>
      <c r="E137">
        <v>41924.400000000001</v>
      </c>
      <c r="F137">
        <v>16875</v>
      </c>
      <c r="G137">
        <v>863</v>
      </c>
      <c r="H137">
        <v>195136.2</v>
      </c>
      <c r="I137">
        <v>691613.8</v>
      </c>
      <c r="J137">
        <v>197603.942857143</v>
      </c>
    </row>
    <row r="138" spans="1:10" x14ac:dyDescent="0.25">
      <c r="A138">
        <v>26</v>
      </c>
      <c r="B138" t="s">
        <v>245</v>
      </c>
      <c r="C138">
        <v>1075.8</v>
      </c>
      <c r="D138">
        <v>800.2</v>
      </c>
      <c r="E138">
        <v>250.6</v>
      </c>
      <c r="F138">
        <v>140.6</v>
      </c>
      <c r="G138">
        <v>842</v>
      </c>
      <c r="H138">
        <v>2770.4</v>
      </c>
      <c r="I138">
        <v>5879.6</v>
      </c>
      <c r="J138">
        <v>1679.88571428571</v>
      </c>
    </row>
    <row r="139" spans="1:10" x14ac:dyDescent="0.25">
      <c r="A139">
        <v>2</v>
      </c>
      <c r="B139" t="s">
        <v>264</v>
      </c>
      <c r="C139">
        <v>37386</v>
      </c>
      <c r="D139">
        <v>17023</v>
      </c>
      <c r="E139">
        <v>12033</v>
      </c>
      <c r="F139">
        <v>8867.6</v>
      </c>
      <c r="G139">
        <v>545</v>
      </c>
      <c r="H139">
        <v>12841.6</v>
      </c>
      <c r="I139">
        <v>88696.2</v>
      </c>
      <c r="J139">
        <v>25341.771428571399</v>
      </c>
    </row>
    <row r="140" spans="1:10" x14ac:dyDescent="0.25">
      <c r="A140">
        <v>12</v>
      </c>
      <c r="B140" t="s">
        <v>250</v>
      </c>
      <c r="C140">
        <v>8704</v>
      </c>
      <c r="D140">
        <v>15195.6</v>
      </c>
      <c r="E140">
        <v>5387</v>
      </c>
      <c r="F140">
        <v>7315.4</v>
      </c>
      <c r="G140">
        <v>528.5</v>
      </c>
      <c r="H140">
        <v>28053.200000000001</v>
      </c>
      <c r="I140">
        <v>65183.7</v>
      </c>
      <c r="J140">
        <v>18623.914285714302</v>
      </c>
    </row>
    <row r="141" spans="1:10" x14ac:dyDescent="0.25">
      <c r="A141">
        <v>34</v>
      </c>
      <c r="B141" t="s">
        <v>329</v>
      </c>
      <c r="C141">
        <v>382</v>
      </c>
      <c r="D141">
        <v>1667.6</v>
      </c>
      <c r="E141">
        <v>135.4</v>
      </c>
      <c r="F141">
        <v>73.599999999999994</v>
      </c>
      <c r="G141">
        <v>516</v>
      </c>
      <c r="H141">
        <v>347.6</v>
      </c>
      <c r="I141">
        <v>3122.2</v>
      </c>
      <c r="J141">
        <v>892.05714285714305</v>
      </c>
    </row>
    <row r="142" spans="1:10" x14ac:dyDescent="0.25">
      <c r="A142">
        <v>3</v>
      </c>
      <c r="B142" t="s">
        <v>241</v>
      </c>
      <c r="C142">
        <v>29918.799999999999</v>
      </c>
      <c r="D142">
        <v>4702.6000000000004</v>
      </c>
      <c r="E142">
        <v>1160.5999999999999</v>
      </c>
      <c r="F142">
        <v>711.2</v>
      </c>
      <c r="G142">
        <v>303.5</v>
      </c>
      <c r="H142">
        <v>5392.2</v>
      </c>
      <c r="I142">
        <v>42188.9</v>
      </c>
      <c r="J142">
        <v>12053.9714285714</v>
      </c>
    </row>
    <row r="143" spans="1:10" x14ac:dyDescent="0.25">
      <c r="A143">
        <v>4</v>
      </c>
      <c r="B143" t="s">
        <v>224</v>
      </c>
      <c r="C143">
        <v>26799.8</v>
      </c>
      <c r="D143">
        <v>6943</v>
      </c>
      <c r="E143">
        <v>1665.8</v>
      </c>
      <c r="F143">
        <v>499.2</v>
      </c>
      <c r="G143">
        <v>278.2</v>
      </c>
      <c r="H143">
        <v>7402.2</v>
      </c>
      <c r="I143">
        <v>43588.2</v>
      </c>
      <c r="J143">
        <v>12453.771428571399</v>
      </c>
    </row>
    <row r="144" spans="1:10" x14ac:dyDescent="0.25">
      <c r="A144">
        <v>49</v>
      </c>
      <c r="B144" t="s">
        <v>332</v>
      </c>
      <c r="C144">
        <v>118.6</v>
      </c>
      <c r="D144">
        <v>224.8</v>
      </c>
      <c r="E144" t="s">
        <v>218</v>
      </c>
      <c r="F144" t="s">
        <v>218</v>
      </c>
      <c r="G144">
        <v>277</v>
      </c>
      <c r="H144">
        <v>26</v>
      </c>
      <c r="I144">
        <v>646.4</v>
      </c>
      <c r="J144">
        <v>258.56</v>
      </c>
    </row>
    <row r="145" spans="1:10" x14ac:dyDescent="0.25">
      <c r="A145">
        <v>38</v>
      </c>
      <c r="B145" t="s">
        <v>248</v>
      </c>
      <c r="C145">
        <v>333.2</v>
      </c>
      <c r="D145">
        <v>1946.8</v>
      </c>
      <c r="E145">
        <v>17.600000000000001</v>
      </c>
      <c r="F145">
        <v>441</v>
      </c>
      <c r="G145">
        <v>245.666666666667</v>
      </c>
      <c r="H145">
        <v>520</v>
      </c>
      <c r="I145">
        <v>3504.2666666666701</v>
      </c>
      <c r="J145">
        <v>1001.21904761905</v>
      </c>
    </row>
    <row r="146" spans="1:10" x14ac:dyDescent="0.25">
      <c r="A146">
        <v>17</v>
      </c>
      <c r="B146" t="s">
        <v>221</v>
      </c>
      <c r="C146">
        <v>4685.3999999999996</v>
      </c>
      <c r="D146">
        <v>764.8</v>
      </c>
      <c r="E146">
        <v>209</v>
      </c>
      <c r="F146">
        <v>28.8</v>
      </c>
      <c r="G146">
        <v>111</v>
      </c>
      <c r="H146">
        <v>378.4</v>
      </c>
      <c r="I146">
        <v>6177.4</v>
      </c>
      <c r="J146">
        <v>1764.9714285714299</v>
      </c>
    </row>
    <row r="147" spans="1:10" x14ac:dyDescent="0.25">
      <c r="A147">
        <v>30</v>
      </c>
      <c r="B147" t="s">
        <v>292</v>
      </c>
      <c r="C147">
        <v>596.79999999999995</v>
      </c>
      <c r="D147">
        <v>827.8</v>
      </c>
      <c r="E147">
        <v>91.6</v>
      </c>
      <c r="F147">
        <v>92.4</v>
      </c>
      <c r="G147">
        <v>85.6666666666667</v>
      </c>
      <c r="H147">
        <v>2334</v>
      </c>
      <c r="I147">
        <v>4028.2666666666701</v>
      </c>
      <c r="J147">
        <v>1150.93333333333</v>
      </c>
    </row>
    <row r="148" spans="1:10" x14ac:dyDescent="0.25">
      <c r="A148">
        <v>15</v>
      </c>
      <c r="B148" t="s">
        <v>294</v>
      </c>
      <c r="C148">
        <v>6934.8</v>
      </c>
      <c r="D148">
        <v>2146</v>
      </c>
      <c r="E148">
        <v>1366.8</v>
      </c>
      <c r="F148">
        <v>0</v>
      </c>
      <c r="G148">
        <v>54</v>
      </c>
      <c r="H148">
        <v>342.2</v>
      </c>
      <c r="I148">
        <v>10843.8</v>
      </c>
      <c r="J148">
        <v>3098.2285714285699</v>
      </c>
    </row>
    <row r="149" spans="1:10" x14ac:dyDescent="0.25">
      <c r="A149">
        <v>73</v>
      </c>
      <c r="B149" t="s">
        <v>217</v>
      </c>
      <c r="C149">
        <v>8</v>
      </c>
      <c r="D149">
        <v>132.80000000000001</v>
      </c>
      <c r="E149">
        <v>15.2</v>
      </c>
      <c r="F149">
        <v>2.4</v>
      </c>
      <c r="G149">
        <v>52</v>
      </c>
      <c r="H149">
        <v>0</v>
      </c>
      <c r="I149">
        <v>210.4</v>
      </c>
      <c r="J149">
        <v>60.1142857142857</v>
      </c>
    </row>
    <row r="150" spans="1:10" x14ac:dyDescent="0.25">
      <c r="A150">
        <v>47</v>
      </c>
      <c r="B150" t="s">
        <v>276</v>
      </c>
      <c r="C150">
        <v>151</v>
      </c>
      <c r="D150">
        <v>16.399999999999999</v>
      </c>
      <c r="E150">
        <v>78.599999999999994</v>
      </c>
      <c r="F150">
        <v>79.400000000000006</v>
      </c>
      <c r="G150">
        <v>42</v>
      </c>
      <c r="H150">
        <v>103.2</v>
      </c>
      <c r="I150">
        <v>470.6</v>
      </c>
      <c r="J150">
        <v>134.457142857143</v>
      </c>
    </row>
    <row r="151" spans="1:10" x14ac:dyDescent="0.25">
      <c r="A151">
        <v>64</v>
      </c>
      <c r="B151" t="s">
        <v>338</v>
      </c>
      <c r="C151">
        <v>16.399999999999999</v>
      </c>
      <c r="D151" t="s">
        <v>218</v>
      </c>
      <c r="E151" t="s">
        <v>218</v>
      </c>
      <c r="F151" t="s">
        <v>218</v>
      </c>
      <c r="G151">
        <v>38</v>
      </c>
      <c r="H151">
        <v>0.4</v>
      </c>
      <c r="I151">
        <v>54.8</v>
      </c>
      <c r="J151">
        <v>27.4</v>
      </c>
    </row>
    <row r="152" spans="1:10" x14ac:dyDescent="0.25">
      <c r="A152">
        <v>24</v>
      </c>
      <c r="B152" t="s">
        <v>227</v>
      </c>
      <c r="C152">
        <v>1217.5999999999999</v>
      </c>
      <c r="D152">
        <v>310.39999999999998</v>
      </c>
      <c r="E152">
        <v>91.2</v>
      </c>
      <c r="F152">
        <v>26.2</v>
      </c>
      <c r="G152">
        <v>27</v>
      </c>
      <c r="H152">
        <v>1597.8</v>
      </c>
      <c r="I152">
        <v>3270.2</v>
      </c>
      <c r="J152">
        <v>934.34285714285704</v>
      </c>
    </row>
    <row r="153" spans="1:10" x14ac:dyDescent="0.25">
      <c r="A153">
        <v>98</v>
      </c>
      <c r="B153" t="s">
        <v>290</v>
      </c>
      <c r="C153">
        <v>0</v>
      </c>
      <c r="D153" t="s">
        <v>218</v>
      </c>
      <c r="E153" t="s">
        <v>218</v>
      </c>
      <c r="F153" t="s">
        <v>218</v>
      </c>
      <c r="G153">
        <v>21</v>
      </c>
      <c r="H153" t="s">
        <v>218</v>
      </c>
      <c r="I153">
        <v>21</v>
      </c>
      <c r="J153">
        <v>14</v>
      </c>
    </row>
    <row r="154" spans="1:10" x14ac:dyDescent="0.25">
      <c r="A154">
        <v>19</v>
      </c>
      <c r="B154" t="s">
        <v>300</v>
      </c>
      <c r="C154">
        <v>4057.8</v>
      </c>
      <c r="D154">
        <v>723.6</v>
      </c>
      <c r="E154">
        <v>160</v>
      </c>
      <c r="F154">
        <v>21.4</v>
      </c>
      <c r="G154">
        <v>19</v>
      </c>
      <c r="H154">
        <v>667.2</v>
      </c>
      <c r="I154">
        <v>5649</v>
      </c>
      <c r="J154">
        <v>1614</v>
      </c>
    </row>
    <row r="155" spans="1:10" x14ac:dyDescent="0.25">
      <c r="A155">
        <v>10</v>
      </c>
      <c r="B155" t="s">
        <v>256</v>
      </c>
      <c r="C155">
        <v>10433</v>
      </c>
      <c r="D155">
        <v>764</v>
      </c>
      <c r="E155">
        <v>149</v>
      </c>
      <c r="F155">
        <v>15</v>
      </c>
      <c r="G155">
        <v>15</v>
      </c>
      <c r="H155">
        <v>862.2</v>
      </c>
      <c r="I155">
        <v>12238.2</v>
      </c>
      <c r="J155">
        <v>3496.62857142857</v>
      </c>
    </row>
    <row r="156" spans="1:10" x14ac:dyDescent="0.25">
      <c r="A156">
        <v>32</v>
      </c>
      <c r="B156" t="s">
        <v>306</v>
      </c>
      <c r="C156">
        <v>522</v>
      </c>
      <c r="D156">
        <v>42.6</v>
      </c>
      <c r="E156">
        <v>78.400000000000006</v>
      </c>
      <c r="F156">
        <v>0.4</v>
      </c>
      <c r="G156">
        <v>12.8</v>
      </c>
      <c r="H156">
        <v>101.8</v>
      </c>
      <c r="I156">
        <v>758</v>
      </c>
      <c r="J156">
        <v>216.57142857142901</v>
      </c>
    </row>
    <row r="157" spans="1:10" x14ac:dyDescent="0.25">
      <c r="A157">
        <v>54</v>
      </c>
      <c r="B157" t="s">
        <v>335</v>
      </c>
      <c r="C157">
        <v>46.4</v>
      </c>
      <c r="D157">
        <v>141.6</v>
      </c>
      <c r="E157">
        <v>0</v>
      </c>
      <c r="F157">
        <v>2</v>
      </c>
      <c r="G157">
        <v>11</v>
      </c>
      <c r="H157">
        <v>6.8</v>
      </c>
      <c r="I157">
        <v>207.8</v>
      </c>
      <c r="J157">
        <v>59.371428571428602</v>
      </c>
    </row>
    <row r="158" spans="1:10" x14ac:dyDescent="0.25">
      <c r="A158">
        <v>7</v>
      </c>
      <c r="B158" t="s">
        <v>225</v>
      </c>
      <c r="C158">
        <v>22292.6</v>
      </c>
      <c r="D158">
        <v>10514.6</v>
      </c>
      <c r="E158">
        <v>4948.6000000000004</v>
      </c>
      <c r="F158">
        <v>1507.6</v>
      </c>
      <c r="G158">
        <v>9</v>
      </c>
      <c r="H158">
        <v>31395.4</v>
      </c>
      <c r="I158">
        <v>70667.8</v>
      </c>
      <c r="J158">
        <v>20190.8</v>
      </c>
    </row>
    <row r="159" spans="1:10" x14ac:dyDescent="0.25">
      <c r="A159">
        <v>117</v>
      </c>
      <c r="B159" t="s">
        <v>317</v>
      </c>
      <c r="C159" t="s">
        <v>218</v>
      </c>
      <c r="D159">
        <v>25.6</v>
      </c>
      <c r="E159">
        <v>1732.6</v>
      </c>
      <c r="F159">
        <v>27.2</v>
      </c>
      <c r="G159">
        <v>7.5</v>
      </c>
      <c r="H159">
        <v>77.2</v>
      </c>
      <c r="I159">
        <v>1870.1</v>
      </c>
      <c r="J159">
        <v>623.36666666666702</v>
      </c>
    </row>
    <row r="160" spans="1:10" x14ac:dyDescent="0.25">
      <c r="A160">
        <v>21</v>
      </c>
      <c r="B160" t="s">
        <v>247</v>
      </c>
      <c r="C160">
        <v>2159.1999999999998</v>
      </c>
      <c r="D160">
        <v>2051.6</v>
      </c>
      <c r="E160">
        <v>785.6</v>
      </c>
      <c r="F160">
        <v>1110</v>
      </c>
      <c r="G160">
        <v>6</v>
      </c>
      <c r="H160">
        <v>2903.4</v>
      </c>
      <c r="I160">
        <v>9015.7999999999993</v>
      </c>
      <c r="J160">
        <v>2575.9428571428598</v>
      </c>
    </row>
    <row r="161" spans="1:10" x14ac:dyDescent="0.25">
      <c r="A161">
        <v>9</v>
      </c>
      <c r="B161" t="s">
        <v>234</v>
      </c>
      <c r="C161">
        <v>13849</v>
      </c>
      <c r="D161">
        <v>7113.2</v>
      </c>
      <c r="E161">
        <v>946.8</v>
      </c>
      <c r="F161">
        <v>149.19999999999999</v>
      </c>
      <c r="G161">
        <v>5</v>
      </c>
      <c r="H161">
        <v>2700.6</v>
      </c>
      <c r="I161">
        <v>24763.8</v>
      </c>
      <c r="J161">
        <v>7075.3714285714304</v>
      </c>
    </row>
  </sheetData>
  <autoFilter ref="A1:J161" xr:uid="{6EFC65DF-ED90-4FCA-AE20-CB3EFB18A5C4}">
    <sortState xmlns:xlrd2="http://schemas.microsoft.com/office/spreadsheetml/2017/richdata2" ref="A2:J161">
      <sortCondition descending="1" ref="G1:G1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B05A-FC9B-42AB-A167-CC098876336F}">
  <dimension ref="A1:O99"/>
  <sheetViews>
    <sheetView workbookViewId="0">
      <selection activeCell="M3" sqref="M3:M10"/>
    </sheetView>
  </sheetViews>
  <sheetFormatPr defaultRowHeight="15" x14ac:dyDescent="0.25"/>
  <cols>
    <col min="1" max="2" width="36.5703125" bestFit="1" customWidth="1"/>
    <col min="3" max="11" width="16.5703125" bestFit="1" customWidth="1"/>
    <col min="12" max="13" width="16.5703125" customWidth="1"/>
    <col min="14" max="14" width="16.5703125" bestFit="1" customWidth="1"/>
  </cols>
  <sheetData>
    <row r="1" spans="1:15" ht="22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208</v>
      </c>
      <c r="M1" s="2" t="s">
        <v>209</v>
      </c>
      <c r="N1" s="2" t="s">
        <v>11</v>
      </c>
      <c r="O1" s="39" t="s">
        <v>548</v>
      </c>
    </row>
    <row r="2" spans="1:15" x14ac:dyDescent="0.25">
      <c r="A2" s="3" t="s">
        <v>12</v>
      </c>
      <c r="B2" s="4" t="s">
        <v>13</v>
      </c>
      <c r="C2" s="5">
        <v>26579344</v>
      </c>
      <c r="D2" s="5">
        <v>34335890</v>
      </c>
      <c r="E2" s="5">
        <v>36878401</v>
      </c>
      <c r="F2" s="5">
        <v>37469008</v>
      </c>
      <c r="G2" s="5">
        <v>39793089</v>
      </c>
      <c r="H2" s="5">
        <v>39869871</v>
      </c>
      <c r="I2" s="5">
        <v>29876153</v>
      </c>
      <c r="J2" s="5">
        <v>33730784</v>
      </c>
      <c r="K2" s="5">
        <v>36388739</v>
      </c>
      <c r="L2" s="14">
        <f>AVERAGE(G2:K2)</f>
        <v>35931727.200000003</v>
      </c>
      <c r="M2" s="16">
        <f>L2/$L$2</f>
        <v>1</v>
      </c>
      <c r="N2" s="6">
        <v>27211790</v>
      </c>
      <c r="O2" t="s">
        <v>553</v>
      </c>
    </row>
    <row r="3" spans="1:15" ht="23.25" x14ac:dyDescent="0.25">
      <c r="A3" s="7" t="s">
        <v>14</v>
      </c>
      <c r="B3" s="8" t="s">
        <v>15</v>
      </c>
      <c r="C3" s="9">
        <v>5927179</v>
      </c>
      <c r="D3" s="9">
        <v>9522148</v>
      </c>
      <c r="E3" s="9">
        <v>9612748</v>
      </c>
      <c r="F3" s="9">
        <v>10374342</v>
      </c>
      <c r="G3" s="9">
        <v>9315624</v>
      </c>
      <c r="H3" s="9">
        <v>11639540</v>
      </c>
      <c r="I3" s="9">
        <v>4580852</v>
      </c>
      <c r="J3" s="9">
        <v>5958263</v>
      </c>
      <c r="K3" s="9">
        <v>7191426</v>
      </c>
      <c r="L3" s="14">
        <f t="shared" ref="L3:L65" si="0">AVERAGE(G3:K3)</f>
        <v>7737141</v>
      </c>
      <c r="M3" s="16">
        <f t="shared" ref="M3:M66" si="1">L3/$L$2</f>
        <v>0.21532894750464429</v>
      </c>
      <c r="N3" s="10">
        <v>1959340</v>
      </c>
      <c r="O3" t="s">
        <v>547</v>
      </c>
    </row>
    <row r="4" spans="1:15" ht="23.25" x14ac:dyDescent="0.25">
      <c r="A4" s="3" t="s">
        <v>16</v>
      </c>
      <c r="B4" s="4" t="s">
        <v>17</v>
      </c>
      <c r="C4" s="5">
        <v>2779062</v>
      </c>
      <c r="D4" s="5">
        <v>3474929</v>
      </c>
      <c r="E4" s="5">
        <v>3906172</v>
      </c>
      <c r="F4" s="5">
        <v>3367443</v>
      </c>
      <c r="G4" s="5">
        <v>3987211</v>
      </c>
      <c r="H4" s="5">
        <v>3445299</v>
      </c>
      <c r="I4" s="5">
        <v>3165806</v>
      </c>
      <c r="J4" s="5">
        <v>3581911</v>
      </c>
      <c r="K4" s="5">
        <v>3504390</v>
      </c>
      <c r="L4" s="14">
        <f t="shared" si="0"/>
        <v>3536923.4</v>
      </c>
      <c r="M4" s="16">
        <f t="shared" si="1"/>
        <v>9.8434550065269327E-2</v>
      </c>
      <c r="N4" s="6">
        <v>2771786</v>
      </c>
      <c r="O4" t="s">
        <v>547</v>
      </c>
    </row>
    <row r="5" spans="1:15" ht="23.25" x14ac:dyDescent="0.25">
      <c r="A5" s="7" t="s">
        <v>18</v>
      </c>
      <c r="B5" s="8" t="s">
        <v>19</v>
      </c>
      <c r="C5" s="9">
        <v>2470788</v>
      </c>
      <c r="D5" s="9">
        <v>2686924</v>
      </c>
      <c r="E5" s="9">
        <v>2974398</v>
      </c>
      <c r="F5" s="9">
        <v>3256885</v>
      </c>
      <c r="G5" s="9">
        <v>3371698</v>
      </c>
      <c r="H5" s="9">
        <v>3220487</v>
      </c>
      <c r="I5" s="9">
        <v>2754619</v>
      </c>
      <c r="J5" s="9">
        <v>2476751</v>
      </c>
      <c r="K5" s="9">
        <v>2800137</v>
      </c>
      <c r="L5" s="14">
        <f t="shared" si="0"/>
        <v>2924738.4</v>
      </c>
      <c r="M5" s="16">
        <f t="shared" si="1"/>
        <v>8.1397100220665139E-2</v>
      </c>
      <c r="N5" s="10">
        <v>2479881</v>
      </c>
      <c r="O5" t="s">
        <v>547</v>
      </c>
    </row>
    <row r="6" spans="1:15" ht="34.5" x14ac:dyDescent="0.25">
      <c r="A6" s="3" t="s">
        <v>20</v>
      </c>
      <c r="B6" s="4" t="s">
        <v>21</v>
      </c>
      <c r="C6" s="5">
        <v>2263595</v>
      </c>
      <c r="D6" s="5">
        <v>2489082</v>
      </c>
      <c r="E6" s="5">
        <v>2732051</v>
      </c>
      <c r="F6" s="5">
        <v>2492803</v>
      </c>
      <c r="G6" s="5">
        <v>2638853</v>
      </c>
      <c r="H6" s="5">
        <v>2810114</v>
      </c>
      <c r="I6" s="5">
        <v>2651022</v>
      </c>
      <c r="J6" s="5">
        <v>2346125</v>
      </c>
      <c r="K6" s="5">
        <v>2465087</v>
      </c>
      <c r="L6" s="14">
        <f t="shared" si="0"/>
        <v>2582240.2000000002</v>
      </c>
      <c r="M6" s="16">
        <f t="shared" si="1"/>
        <v>7.1865184371098081E-2</v>
      </c>
      <c r="N6" s="6">
        <v>2487530</v>
      </c>
      <c r="O6" t="s">
        <v>547</v>
      </c>
    </row>
    <row r="7" spans="1:15" x14ac:dyDescent="0.25">
      <c r="A7" s="3" t="s">
        <v>24</v>
      </c>
      <c r="B7" s="4" t="s">
        <v>25</v>
      </c>
      <c r="C7" s="5">
        <v>1117751</v>
      </c>
      <c r="D7" s="5">
        <v>1315577</v>
      </c>
      <c r="E7" s="5">
        <v>1394817</v>
      </c>
      <c r="F7" s="5">
        <v>1485647</v>
      </c>
      <c r="G7" s="5">
        <v>1757066</v>
      </c>
      <c r="H7" s="5">
        <v>1530363</v>
      </c>
      <c r="I7" s="5">
        <v>1395442</v>
      </c>
      <c r="J7" s="5">
        <v>1445680</v>
      </c>
      <c r="K7" s="5">
        <v>1746323</v>
      </c>
      <c r="L7" s="14">
        <f t="shared" si="0"/>
        <v>1574974.8</v>
      </c>
      <c r="M7" s="16">
        <f t="shared" si="1"/>
        <v>4.3832426736224353E-2</v>
      </c>
      <c r="N7" s="6">
        <v>1443195</v>
      </c>
      <c r="O7" t="s">
        <v>547</v>
      </c>
    </row>
    <row r="8" spans="1:15" x14ac:dyDescent="0.25">
      <c r="A8" s="7" t="s">
        <v>22</v>
      </c>
      <c r="B8" s="8" t="s">
        <v>23</v>
      </c>
      <c r="C8" s="9">
        <v>1113443</v>
      </c>
      <c r="D8" s="9">
        <v>1444241</v>
      </c>
      <c r="E8" s="9">
        <v>1373256</v>
      </c>
      <c r="F8" s="9">
        <v>1643386</v>
      </c>
      <c r="G8" s="9">
        <v>1484171</v>
      </c>
      <c r="H8" s="9">
        <v>1414352</v>
      </c>
      <c r="I8" s="9">
        <v>1195668</v>
      </c>
      <c r="J8" s="9">
        <v>1405388</v>
      </c>
      <c r="K8" s="9">
        <v>1814855</v>
      </c>
      <c r="L8" s="14">
        <f t="shared" si="0"/>
        <v>1462886.8</v>
      </c>
      <c r="M8" s="16">
        <f t="shared" si="1"/>
        <v>4.0712955206895815E-2</v>
      </c>
      <c r="N8" s="10">
        <v>1459594</v>
      </c>
      <c r="O8" t="s">
        <v>547</v>
      </c>
    </row>
    <row r="9" spans="1:15" x14ac:dyDescent="0.25">
      <c r="A9" s="3" t="s">
        <v>28</v>
      </c>
      <c r="B9" s="4" t="s">
        <v>29</v>
      </c>
      <c r="C9" s="5">
        <v>790846</v>
      </c>
      <c r="D9" s="5">
        <v>1097414</v>
      </c>
      <c r="E9" s="5">
        <v>1069571</v>
      </c>
      <c r="F9" s="5">
        <v>1261777</v>
      </c>
      <c r="G9" s="5">
        <v>1559911</v>
      </c>
      <c r="H9" s="5">
        <v>1500237</v>
      </c>
      <c r="I9" s="5">
        <v>1363562</v>
      </c>
      <c r="J9" s="5">
        <v>1375871</v>
      </c>
      <c r="K9" s="5">
        <v>1268407</v>
      </c>
      <c r="L9" s="14">
        <f t="shared" si="0"/>
        <v>1413597.6</v>
      </c>
      <c r="M9" s="16">
        <f t="shared" si="1"/>
        <v>3.9341209292048727E-2</v>
      </c>
      <c r="N9" s="6">
        <v>1336823</v>
      </c>
      <c r="O9" t="str">
        <f>B9</f>
        <v>Pharmaceutical products</v>
      </c>
    </row>
    <row r="10" spans="1:15" x14ac:dyDescent="0.25">
      <c r="A10" s="7" t="s">
        <v>26</v>
      </c>
      <c r="B10" s="8" t="s">
        <v>27</v>
      </c>
      <c r="C10" s="9">
        <v>942884</v>
      </c>
      <c r="D10" s="9">
        <v>1418412</v>
      </c>
      <c r="E10" s="9">
        <v>1533421</v>
      </c>
      <c r="F10" s="9">
        <v>1345446</v>
      </c>
      <c r="G10" s="9">
        <v>1447775</v>
      </c>
      <c r="H10" s="9">
        <v>1378906</v>
      </c>
      <c r="I10" s="9">
        <v>1044733</v>
      </c>
      <c r="J10" s="9">
        <v>1787568</v>
      </c>
      <c r="K10" s="9">
        <v>1329222</v>
      </c>
      <c r="L10" s="14">
        <f t="shared" si="0"/>
        <v>1397640.8</v>
      </c>
      <c r="M10" s="16">
        <f t="shared" si="1"/>
        <v>3.8897122652094496E-2</v>
      </c>
      <c r="N10" s="10">
        <v>847081</v>
      </c>
      <c r="O10" t="str">
        <f>B10</f>
        <v>Cereals</v>
      </c>
    </row>
    <row r="11" spans="1:15" ht="23.25" x14ac:dyDescent="0.25">
      <c r="A11" s="7" t="s">
        <v>30</v>
      </c>
      <c r="B11" s="8" t="s">
        <v>31</v>
      </c>
      <c r="C11" s="9">
        <v>935255</v>
      </c>
      <c r="D11" s="9">
        <v>1280240</v>
      </c>
      <c r="E11" s="9">
        <v>1268907</v>
      </c>
      <c r="F11" s="9">
        <v>1107386</v>
      </c>
      <c r="G11" s="9">
        <v>1353446</v>
      </c>
      <c r="H11" s="9">
        <v>1062360</v>
      </c>
      <c r="I11" s="9">
        <v>1163675</v>
      </c>
      <c r="J11" s="9">
        <v>1327954</v>
      </c>
      <c r="K11" s="9">
        <v>1183085</v>
      </c>
      <c r="L11" s="14">
        <f t="shared" si="0"/>
        <v>1218104</v>
      </c>
      <c r="M11" s="16">
        <f t="shared" si="1"/>
        <v>3.3900513415898358E-2</v>
      </c>
      <c r="N11" s="10">
        <v>284469</v>
      </c>
      <c r="O11" t="s">
        <v>546</v>
      </c>
    </row>
    <row r="12" spans="1:15" x14ac:dyDescent="0.25">
      <c r="A12" s="3" t="s">
        <v>32</v>
      </c>
      <c r="B12" s="4" t="s">
        <v>33</v>
      </c>
      <c r="C12" s="5">
        <v>478734</v>
      </c>
      <c r="D12" s="5">
        <v>605150</v>
      </c>
      <c r="E12" s="5">
        <v>728244</v>
      </c>
      <c r="F12" s="5">
        <v>1051655</v>
      </c>
      <c r="G12" s="5">
        <v>1008934</v>
      </c>
      <c r="H12" s="5">
        <v>952277</v>
      </c>
      <c r="I12" s="5">
        <v>820622</v>
      </c>
      <c r="J12" s="5">
        <v>639910</v>
      </c>
      <c r="K12" s="5">
        <v>861211</v>
      </c>
      <c r="L12" s="14">
        <f t="shared" si="0"/>
        <v>856590.8</v>
      </c>
      <c r="M12" s="16">
        <f t="shared" si="1"/>
        <v>2.383939951542324E-2</v>
      </c>
      <c r="N12" s="6">
        <v>874519</v>
      </c>
      <c r="O12" t="s">
        <v>547</v>
      </c>
    </row>
    <row r="13" spans="1:15" x14ac:dyDescent="0.25">
      <c r="A13" s="7" t="s">
        <v>34</v>
      </c>
      <c r="B13" s="8" t="s">
        <v>35</v>
      </c>
      <c r="C13" s="9">
        <v>417233</v>
      </c>
      <c r="D13" s="9">
        <v>451032</v>
      </c>
      <c r="E13" s="9">
        <v>493197</v>
      </c>
      <c r="F13" s="9">
        <v>534625</v>
      </c>
      <c r="G13" s="9">
        <v>608066</v>
      </c>
      <c r="H13" s="9">
        <v>605948</v>
      </c>
      <c r="I13" s="9">
        <v>591487</v>
      </c>
      <c r="J13" s="9">
        <v>697174</v>
      </c>
      <c r="K13" s="9">
        <v>819496</v>
      </c>
      <c r="L13" s="14">
        <f t="shared" si="0"/>
        <v>664434.19999999995</v>
      </c>
      <c r="M13" s="16">
        <f t="shared" si="1"/>
        <v>1.8491574209658364E-2</v>
      </c>
      <c r="N13" s="10">
        <v>545569</v>
      </c>
      <c r="O13" t="s">
        <v>547</v>
      </c>
    </row>
    <row r="14" spans="1:15" x14ac:dyDescent="0.25">
      <c r="A14" s="3" t="s">
        <v>60</v>
      </c>
      <c r="B14" s="4" t="s">
        <v>61</v>
      </c>
      <c r="C14" s="5">
        <v>642447</v>
      </c>
      <c r="D14" s="5">
        <v>414471</v>
      </c>
      <c r="E14" s="5">
        <v>635203</v>
      </c>
      <c r="F14" s="5">
        <v>387195</v>
      </c>
      <c r="G14" s="5">
        <v>1631273</v>
      </c>
      <c r="H14" s="5">
        <v>925227</v>
      </c>
      <c r="I14" s="5">
        <v>191613</v>
      </c>
      <c r="J14" s="5">
        <v>205410</v>
      </c>
      <c r="K14" s="5">
        <v>295444</v>
      </c>
      <c r="L14" s="14">
        <f t="shared" si="0"/>
        <v>649793.4</v>
      </c>
      <c r="M14" s="16">
        <f t="shared" si="1"/>
        <v>1.8084112583377287E-2</v>
      </c>
      <c r="N14" s="6">
        <v>648808</v>
      </c>
      <c r="O14" t="s">
        <v>547</v>
      </c>
    </row>
    <row r="15" spans="1:15" ht="23.25" x14ac:dyDescent="0.25">
      <c r="A15" s="3" t="s">
        <v>36</v>
      </c>
      <c r="B15" s="4" t="s">
        <v>37</v>
      </c>
      <c r="C15" s="5">
        <v>552021</v>
      </c>
      <c r="D15" s="5">
        <v>648997</v>
      </c>
      <c r="E15" s="5">
        <v>638074</v>
      </c>
      <c r="F15" s="5">
        <v>589177</v>
      </c>
      <c r="G15" s="5">
        <v>621960</v>
      </c>
      <c r="H15" s="5">
        <v>571758</v>
      </c>
      <c r="I15" s="5">
        <v>581128</v>
      </c>
      <c r="J15" s="5">
        <v>626348</v>
      </c>
      <c r="K15" s="5">
        <v>771904</v>
      </c>
      <c r="L15" s="14">
        <f t="shared" si="0"/>
        <v>634619.6</v>
      </c>
      <c r="M15" s="16">
        <f t="shared" si="1"/>
        <v>1.7661817269947432E-2</v>
      </c>
      <c r="N15" s="6">
        <v>496229</v>
      </c>
      <c r="O15" t="s">
        <v>546</v>
      </c>
    </row>
    <row r="16" spans="1:15" x14ac:dyDescent="0.25">
      <c r="A16" s="3" t="s">
        <v>40</v>
      </c>
      <c r="B16" s="4" t="s">
        <v>41</v>
      </c>
      <c r="C16" s="5">
        <v>424261</v>
      </c>
      <c r="D16" s="5">
        <v>446294</v>
      </c>
      <c r="E16" s="5">
        <v>625089</v>
      </c>
      <c r="F16" s="5">
        <v>556000</v>
      </c>
      <c r="G16" s="5">
        <v>434884</v>
      </c>
      <c r="H16" s="5">
        <v>464733</v>
      </c>
      <c r="I16" s="5">
        <v>532408</v>
      </c>
      <c r="J16" s="5">
        <v>982255</v>
      </c>
      <c r="K16" s="5">
        <v>548157</v>
      </c>
      <c r="L16" s="14">
        <f t="shared" si="0"/>
        <v>592487.4</v>
      </c>
      <c r="M16" s="16">
        <f t="shared" si="1"/>
        <v>1.6489254655144992E-2</v>
      </c>
      <c r="N16" s="6">
        <v>365538</v>
      </c>
      <c r="O16" t="s">
        <v>546</v>
      </c>
    </row>
    <row r="17" spans="1:15" ht="34.5" x14ac:dyDescent="0.25">
      <c r="A17" s="7" t="s">
        <v>38</v>
      </c>
      <c r="B17" s="8" t="s">
        <v>39</v>
      </c>
      <c r="C17" s="9">
        <v>293322</v>
      </c>
      <c r="D17" s="9">
        <v>443081</v>
      </c>
      <c r="E17" s="9">
        <v>504321</v>
      </c>
      <c r="F17" s="9">
        <v>599925</v>
      </c>
      <c r="G17" s="9">
        <v>597427</v>
      </c>
      <c r="H17" s="9">
        <v>572533</v>
      </c>
      <c r="I17" s="9">
        <v>521228</v>
      </c>
      <c r="J17" s="9">
        <v>582296</v>
      </c>
      <c r="K17" s="9">
        <v>613324</v>
      </c>
      <c r="L17" s="14">
        <f t="shared" si="0"/>
        <v>577361.6</v>
      </c>
      <c r="M17" s="16">
        <f t="shared" si="1"/>
        <v>1.6068295208475254E-2</v>
      </c>
      <c r="N17" s="10">
        <v>540820</v>
      </c>
      <c r="O17" t="s">
        <v>546</v>
      </c>
    </row>
    <row r="18" spans="1:15" ht="23.25" x14ac:dyDescent="0.25">
      <c r="A18" s="3" t="s">
        <v>44</v>
      </c>
      <c r="B18" s="4" t="s">
        <v>45</v>
      </c>
      <c r="C18" s="5">
        <v>374405</v>
      </c>
      <c r="D18" s="5">
        <v>392518</v>
      </c>
      <c r="E18" s="5">
        <v>414756</v>
      </c>
      <c r="F18" s="5">
        <v>439118</v>
      </c>
      <c r="G18" s="5">
        <v>477207</v>
      </c>
      <c r="H18" s="5">
        <v>506374</v>
      </c>
      <c r="I18" s="5">
        <v>523159</v>
      </c>
      <c r="J18" s="5">
        <v>490997</v>
      </c>
      <c r="K18" s="5">
        <v>531393</v>
      </c>
      <c r="L18" s="14">
        <f t="shared" si="0"/>
        <v>505826</v>
      </c>
      <c r="M18" s="16">
        <f t="shared" si="1"/>
        <v>1.4077419579206867E-2</v>
      </c>
      <c r="N18" s="6">
        <v>462344</v>
      </c>
      <c r="O18" t="s">
        <v>546</v>
      </c>
    </row>
    <row r="19" spans="1:15" x14ac:dyDescent="0.25">
      <c r="A19" s="7" t="s">
        <v>42</v>
      </c>
      <c r="B19" s="8" t="s">
        <v>43</v>
      </c>
      <c r="C19" s="9">
        <v>360970</v>
      </c>
      <c r="D19" s="9">
        <v>523553</v>
      </c>
      <c r="E19" s="9">
        <v>480303</v>
      </c>
      <c r="F19" s="9">
        <v>616400</v>
      </c>
      <c r="G19" s="9">
        <v>421611</v>
      </c>
      <c r="H19" s="9">
        <v>482054</v>
      </c>
      <c r="I19" s="9">
        <v>436455</v>
      </c>
      <c r="J19" s="9">
        <v>524847</v>
      </c>
      <c r="K19" s="9">
        <v>546861</v>
      </c>
      <c r="L19" s="14">
        <f t="shared" si="0"/>
        <v>482365.6</v>
      </c>
      <c r="M19" s="16">
        <f t="shared" si="1"/>
        <v>1.3424503567977661E-2</v>
      </c>
      <c r="N19" s="10">
        <v>135562</v>
      </c>
      <c r="O19" t="s">
        <v>546</v>
      </c>
    </row>
    <row r="20" spans="1:15" x14ac:dyDescent="0.25">
      <c r="A20" s="7" t="s">
        <v>46</v>
      </c>
      <c r="B20" s="8" t="s">
        <v>47</v>
      </c>
      <c r="C20" s="9">
        <v>375456</v>
      </c>
      <c r="D20" s="9">
        <v>441125</v>
      </c>
      <c r="E20" s="9">
        <v>547327</v>
      </c>
      <c r="F20" s="9">
        <v>543439</v>
      </c>
      <c r="G20" s="9">
        <v>514296</v>
      </c>
      <c r="H20" s="9">
        <v>454179</v>
      </c>
      <c r="I20" s="9">
        <v>461403</v>
      </c>
      <c r="J20" s="9">
        <v>454415</v>
      </c>
      <c r="K20" s="9">
        <v>496399</v>
      </c>
      <c r="L20" s="14">
        <f t="shared" si="0"/>
        <v>476138.4</v>
      </c>
      <c r="M20" s="16">
        <f t="shared" si="1"/>
        <v>1.3251197120298742E-2</v>
      </c>
      <c r="N20" s="10">
        <v>475207</v>
      </c>
      <c r="O20" t="s">
        <v>546</v>
      </c>
    </row>
    <row r="21" spans="1:15" ht="23.25" x14ac:dyDescent="0.25">
      <c r="A21" s="7" t="s">
        <v>50</v>
      </c>
      <c r="B21" s="8" t="s">
        <v>51</v>
      </c>
      <c r="C21" s="9">
        <v>385426</v>
      </c>
      <c r="D21" s="9">
        <v>431161</v>
      </c>
      <c r="E21" s="9">
        <v>505687</v>
      </c>
      <c r="F21" s="9">
        <v>484899</v>
      </c>
      <c r="G21" s="9">
        <v>522520</v>
      </c>
      <c r="H21" s="9">
        <v>462926</v>
      </c>
      <c r="I21" s="9">
        <v>366484</v>
      </c>
      <c r="J21" s="9">
        <v>302237</v>
      </c>
      <c r="K21" s="9">
        <v>388696</v>
      </c>
      <c r="L21" s="14">
        <f t="shared" si="0"/>
        <v>408572.6</v>
      </c>
      <c r="M21" s="16">
        <f t="shared" si="1"/>
        <v>1.1370803238203366E-2</v>
      </c>
      <c r="N21" s="10">
        <v>91231</v>
      </c>
      <c r="O21" t="s">
        <v>546</v>
      </c>
    </row>
    <row r="22" spans="1:15" ht="23.25" x14ac:dyDescent="0.25">
      <c r="A22" s="7" t="s">
        <v>54</v>
      </c>
      <c r="B22" s="8" t="s">
        <v>55</v>
      </c>
      <c r="C22" s="9">
        <v>216911</v>
      </c>
      <c r="D22" s="9">
        <v>247500</v>
      </c>
      <c r="E22" s="9">
        <v>290615</v>
      </c>
      <c r="F22" s="9">
        <v>311707</v>
      </c>
      <c r="G22" s="9">
        <v>388430</v>
      </c>
      <c r="H22" s="9">
        <v>370722</v>
      </c>
      <c r="I22" s="9">
        <v>342565</v>
      </c>
      <c r="J22" s="9">
        <v>358691</v>
      </c>
      <c r="K22" s="9">
        <v>372252</v>
      </c>
      <c r="L22" s="14">
        <f t="shared" si="0"/>
        <v>366532</v>
      </c>
      <c r="M22" s="16">
        <f t="shared" si="1"/>
        <v>1.0200789902468144E-2</v>
      </c>
      <c r="N22" s="10">
        <v>482550</v>
      </c>
      <c r="O22" t="s">
        <v>546</v>
      </c>
    </row>
    <row r="23" spans="1:15" ht="23.25" x14ac:dyDescent="0.25">
      <c r="A23" s="3" t="s">
        <v>52</v>
      </c>
      <c r="B23" s="4" t="s">
        <v>53</v>
      </c>
      <c r="C23" s="5">
        <v>202817</v>
      </c>
      <c r="D23" s="5">
        <v>251241</v>
      </c>
      <c r="E23" s="5">
        <v>262593</v>
      </c>
      <c r="F23" s="5">
        <v>300152</v>
      </c>
      <c r="G23" s="5">
        <v>321424</v>
      </c>
      <c r="H23" s="5">
        <v>319236</v>
      </c>
      <c r="I23" s="5">
        <v>307582</v>
      </c>
      <c r="J23" s="5">
        <v>345048</v>
      </c>
      <c r="K23" s="5">
        <v>372900</v>
      </c>
      <c r="L23" s="14">
        <f t="shared" si="0"/>
        <v>333238</v>
      </c>
      <c r="M23" s="16">
        <f t="shared" si="1"/>
        <v>9.2741993209833774E-3</v>
      </c>
      <c r="N23" s="6">
        <v>297266</v>
      </c>
      <c r="O23" t="s">
        <v>546</v>
      </c>
    </row>
    <row r="24" spans="1:15" x14ac:dyDescent="0.25">
      <c r="A24" s="3" t="s">
        <v>48</v>
      </c>
      <c r="B24" s="4" t="s">
        <v>49</v>
      </c>
      <c r="C24" s="5">
        <v>249093</v>
      </c>
      <c r="D24" s="5">
        <v>257277</v>
      </c>
      <c r="E24" s="5">
        <v>303710</v>
      </c>
      <c r="F24" s="5">
        <v>287506</v>
      </c>
      <c r="G24" s="5">
        <v>309249</v>
      </c>
      <c r="H24" s="5">
        <v>279020</v>
      </c>
      <c r="I24" s="5">
        <v>274368</v>
      </c>
      <c r="J24" s="5">
        <v>326934</v>
      </c>
      <c r="K24" s="5">
        <v>400208</v>
      </c>
      <c r="L24" s="14">
        <f t="shared" si="0"/>
        <v>317955.8</v>
      </c>
      <c r="M24" s="16">
        <f t="shared" si="1"/>
        <v>8.8488871751202635E-3</v>
      </c>
      <c r="N24" s="6">
        <v>281151</v>
      </c>
      <c r="O24" t="s">
        <v>546</v>
      </c>
    </row>
    <row r="25" spans="1:15" ht="34.5" x14ac:dyDescent="0.25">
      <c r="A25" s="7" t="s">
        <v>62</v>
      </c>
      <c r="B25" s="8" t="s">
        <v>63</v>
      </c>
      <c r="C25" s="9">
        <v>188677</v>
      </c>
      <c r="D25" s="9">
        <v>226732</v>
      </c>
      <c r="E25" s="9">
        <v>259195</v>
      </c>
      <c r="F25" s="9">
        <v>264791</v>
      </c>
      <c r="G25" s="9">
        <v>357729</v>
      </c>
      <c r="H25" s="9">
        <v>311334</v>
      </c>
      <c r="I25" s="9">
        <v>233169</v>
      </c>
      <c r="J25" s="9">
        <v>247645</v>
      </c>
      <c r="K25" s="9">
        <v>287178</v>
      </c>
      <c r="L25" s="14">
        <f t="shared" si="0"/>
        <v>287411</v>
      </c>
      <c r="M25" s="16">
        <f t="shared" si="1"/>
        <v>7.9988083623210842E-3</v>
      </c>
      <c r="N25" s="10">
        <v>288967</v>
      </c>
      <c r="O25" t="s">
        <v>546</v>
      </c>
    </row>
    <row r="26" spans="1:15" ht="23.25" x14ac:dyDescent="0.25">
      <c r="A26" s="7" t="s">
        <v>58</v>
      </c>
      <c r="B26" s="8" t="s">
        <v>59</v>
      </c>
      <c r="C26" s="9">
        <v>7682</v>
      </c>
      <c r="D26" s="9">
        <v>23335</v>
      </c>
      <c r="E26" s="9">
        <v>44599</v>
      </c>
      <c r="F26" s="9">
        <v>36981</v>
      </c>
      <c r="G26" s="9">
        <v>84994</v>
      </c>
      <c r="H26" s="9">
        <v>265786</v>
      </c>
      <c r="I26" s="9">
        <v>159934</v>
      </c>
      <c r="J26" s="9">
        <v>507575</v>
      </c>
      <c r="K26" s="9">
        <v>307300</v>
      </c>
      <c r="L26" s="14">
        <f t="shared" si="0"/>
        <v>265117.8</v>
      </c>
      <c r="M26" s="16">
        <f t="shared" si="1"/>
        <v>7.3783761778086739E-3</v>
      </c>
      <c r="N26" s="10">
        <v>45888</v>
      </c>
      <c r="O26" t="s">
        <v>547</v>
      </c>
    </row>
    <row r="27" spans="1:15" x14ac:dyDescent="0.25">
      <c r="A27" s="3" t="s">
        <v>64</v>
      </c>
      <c r="B27" s="4" t="s">
        <v>65</v>
      </c>
      <c r="C27" s="5">
        <v>151542</v>
      </c>
      <c r="D27" s="5">
        <v>233819</v>
      </c>
      <c r="E27" s="5">
        <v>211532</v>
      </c>
      <c r="F27" s="5">
        <v>227833</v>
      </c>
      <c r="G27" s="5">
        <v>318920</v>
      </c>
      <c r="H27" s="5">
        <v>224253</v>
      </c>
      <c r="I27" s="5">
        <v>245333</v>
      </c>
      <c r="J27" s="5">
        <v>235733</v>
      </c>
      <c r="K27" s="5">
        <v>260567</v>
      </c>
      <c r="L27" s="14">
        <f t="shared" si="0"/>
        <v>256961.2</v>
      </c>
      <c r="M27" s="16">
        <f t="shared" si="1"/>
        <v>7.151373452484633E-3</v>
      </c>
      <c r="N27" s="6">
        <v>264545</v>
      </c>
      <c r="O27" t="s">
        <v>547</v>
      </c>
    </row>
    <row r="28" spans="1:15" x14ac:dyDescent="0.25">
      <c r="A28" s="3" t="s">
        <v>72</v>
      </c>
      <c r="B28" s="4" t="s">
        <v>73</v>
      </c>
      <c r="C28" s="5">
        <v>145220</v>
      </c>
      <c r="D28" s="5">
        <v>164030</v>
      </c>
      <c r="E28" s="5">
        <v>190802</v>
      </c>
      <c r="F28" s="5">
        <v>206334</v>
      </c>
      <c r="G28" s="5">
        <v>240911</v>
      </c>
      <c r="H28" s="5">
        <v>246155</v>
      </c>
      <c r="I28" s="5">
        <v>251339</v>
      </c>
      <c r="J28" s="5">
        <v>223548</v>
      </c>
      <c r="K28" s="5">
        <v>202765</v>
      </c>
      <c r="L28" s="14">
        <f t="shared" si="0"/>
        <v>232943.6</v>
      </c>
      <c r="M28" s="16">
        <f t="shared" si="1"/>
        <v>6.4829502546150906E-3</v>
      </c>
      <c r="N28" s="6">
        <v>270415</v>
      </c>
      <c r="O28" t="s">
        <v>546</v>
      </c>
    </row>
    <row r="29" spans="1:15" x14ac:dyDescent="0.25">
      <c r="A29" s="7" t="s">
        <v>70</v>
      </c>
      <c r="B29" s="8" t="s">
        <v>71</v>
      </c>
      <c r="C29" s="9">
        <v>151688</v>
      </c>
      <c r="D29" s="9">
        <v>180681</v>
      </c>
      <c r="E29" s="9">
        <v>223710</v>
      </c>
      <c r="F29" s="9">
        <v>212423</v>
      </c>
      <c r="G29" s="9">
        <v>220017</v>
      </c>
      <c r="H29" s="9">
        <v>212917</v>
      </c>
      <c r="I29" s="9">
        <v>205397</v>
      </c>
      <c r="J29" s="9">
        <v>209061</v>
      </c>
      <c r="K29" s="9">
        <v>211691</v>
      </c>
      <c r="L29" s="14">
        <f t="shared" si="0"/>
        <v>211816.6</v>
      </c>
      <c r="M29" s="16">
        <f t="shared" si="1"/>
        <v>5.8949740662619741E-3</v>
      </c>
      <c r="N29" s="10">
        <v>137851</v>
      </c>
      <c r="O29" t="s">
        <v>546</v>
      </c>
    </row>
    <row r="30" spans="1:15" x14ac:dyDescent="0.25">
      <c r="A30" s="7" t="s">
        <v>66</v>
      </c>
      <c r="B30" s="8" t="s">
        <v>67</v>
      </c>
      <c r="C30" s="9">
        <v>133300</v>
      </c>
      <c r="D30" s="9">
        <v>152484</v>
      </c>
      <c r="E30" s="9">
        <v>164644</v>
      </c>
      <c r="F30" s="9">
        <v>175454</v>
      </c>
      <c r="G30" s="9">
        <v>185501</v>
      </c>
      <c r="H30" s="9">
        <v>180748</v>
      </c>
      <c r="I30" s="9">
        <v>199988</v>
      </c>
      <c r="J30" s="9">
        <v>193848</v>
      </c>
      <c r="K30" s="9">
        <v>245840</v>
      </c>
      <c r="L30" s="14">
        <f t="shared" si="0"/>
        <v>201185</v>
      </c>
      <c r="M30" s="16">
        <f t="shared" si="1"/>
        <v>5.5990907111195028E-3</v>
      </c>
      <c r="N30" s="10">
        <v>222226</v>
      </c>
      <c r="O30" t="s">
        <v>546</v>
      </c>
    </row>
    <row r="31" spans="1:15" ht="23.25" x14ac:dyDescent="0.25">
      <c r="A31" s="3" t="s">
        <v>76</v>
      </c>
      <c r="B31" s="4" t="s">
        <v>77</v>
      </c>
      <c r="C31" s="5">
        <v>110422</v>
      </c>
      <c r="D31" s="5">
        <v>146053</v>
      </c>
      <c r="E31" s="5">
        <v>199457</v>
      </c>
      <c r="F31" s="5">
        <v>189435</v>
      </c>
      <c r="G31" s="5">
        <v>232753</v>
      </c>
      <c r="H31" s="5">
        <v>194171</v>
      </c>
      <c r="I31" s="5">
        <v>184726</v>
      </c>
      <c r="J31" s="5">
        <v>195258</v>
      </c>
      <c r="K31" s="5">
        <v>198852</v>
      </c>
      <c r="L31" s="14">
        <f t="shared" si="0"/>
        <v>201152</v>
      </c>
      <c r="M31" s="16">
        <f t="shared" si="1"/>
        <v>5.5981723027219241E-3</v>
      </c>
      <c r="N31" s="6">
        <v>95728</v>
      </c>
      <c r="O31" t="s">
        <v>546</v>
      </c>
    </row>
    <row r="32" spans="1:15" ht="23.25" x14ac:dyDescent="0.25">
      <c r="A32" s="3" t="s">
        <v>68</v>
      </c>
      <c r="B32" s="4" t="s">
        <v>69</v>
      </c>
      <c r="C32" s="5">
        <v>117808</v>
      </c>
      <c r="D32" s="5">
        <v>136591</v>
      </c>
      <c r="E32" s="5">
        <v>155607</v>
      </c>
      <c r="F32" s="5">
        <v>157830</v>
      </c>
      <c r="G32" s="5">
        <v>181893</v>
      </c>
      <c r="H32" s="5">
        <v>176769</v>
      </c>
      <c r="I32" s="5">
        <v>174231</v>
      </c>
      <c r="J32" s="5">
        <v>197977</v>
      </c>
      <c r="K32" s="5">
        <v>232243</v>
      </c>
      <c r="L32" s="14">
        <f t="shared" si="0"/>
        <v>192622.6</v>
      </c>
      <c r="M32" s="16">
        <f t="shared" si="1"/>
        <v>5.360794345560989E-3</v>
      </c>
      <c r="N32" s="6">
        <v>179062</v>
      </c>
      <c r="O32" t="s">
        <v>546</v>
      </c>
    </row>
    <row r="33" spans="1:15" x14ac:dyDescent="0.25">
      <c r="A33" s="7" t="s">
        <v>78</v>
      </c>
      <c r="B33" s="8" t="s">
        <v>79</v>
      </c>
      <c r="C33" s="9">
        <v>49312</v>
      </c>
      <c r="D33" s="9">
        <v>53407</v>
      </c>
      <c r="E33" s="9">
        <v>101091</v>
      </c>
      <c r="F33" s="9">
        <v>163444</v>
      </c>
      <c r="G33" s="9">
        <v>197492</v>
      </c>
      <c r="H33" s="9">
        <v>166291</v>
      </c>
      <c r="I33" s="9">
        <v>179351</v>
      </c>
      <c r="J33" s="9">
        <v>178607</v>
      </c>
      <c r="K33" s="9">
        <v>184103</v>
      </c>
      <c r="L33" s="14">
        <f t="shared" si="0"/>
        <v>181168.8</v>
      </c>
      <c r="M33" s="16">
        <f t="shared" si="1"/>
        <v>5.0420287060400472E-3</v>
      </c>
      <c r="N33" s="10">
        <v>233167</v>
      </c>
      <c r="O33" t="s">
        <v>546</v>
      </c>
    </row>
    <row r="34" spans="1:15" x14ac:dyDescent="0.25">
      <c r="A34" s="7" t="s">
        <v>74</v>
      </c>
      <c r="B34" s="8" t="s">
        <v>75</v>
      </c>
      <c r="C34" s="9">
        <v>114307</v>
      </c>
      <c r="D34" s="9">
        <v>112263</v>
      </c>
      <c r="E34" s="9">
        <v>123194</v>
      </c>
      <c r="F34" s="9">
        <v>146540</v>
      </c>
      <c r="G34" s="9">
        <v>147181</v>
      </c>
      <c r="H34" s="9">
        <v>150060</v>
      </c>
      <c r="I34" s="9">
        <v>176550</v>
      </c>
      <c r="J34" s="9">
        <v>176535</v>
      </c>
      <c r="K34" s="9">
        <v>199192</v>
      </c>
      <c r="L34" s="14">
        <f t="shared" si="0"/>
        <v>169903.6</v>
      </c>
      <c r="M34" s="16">
        <f t="shared" si="1"/>
        <v>4.7285119096640588E-3</v>
      </c>
      <c r="N34" s="10">
        <v>501794</v>
      </c>
      <c r="O34" t="s">
        <v>546</v>
      </c>
    </row>
    <row r="35" spans="1:15" x14ac:dyDescent="0.25">
      <c r="A35" s="3" t="s">
        <v>84</v>
      </c>
      <c r="B35" s="4" t="s">
        <v>85</v>
      </c>
      <c r="C35" s="5">
        <v>106047</v>
      </c>
      <c r="D35" s="5">
        <v>130977</v>
      </c>
      <c r="E35" s="5">
        <v>136330</v>
      </c>
      <c r="F35" s="5">
        <v>137487</v>
      </c>
      <c r="G35" s="5">
        <v>155225</v>
      </c>
      <c r="H35" s="5">
        <v>147864</v>
      </c>
      <c r="I35" s="5">
        <v>155083</v>
      </c>
      <c r="J35" s="5">
        <v>151210</v>
      </c>
      <c r="K35" s="5">
        <v>160985</v>
      </c>
      <c r="L35" s="14">
        <f t="shared" si="0"/>
        <v>154073.4</v>
      </c>
      <c r="M35" s="16">
        <f t="shared" si="1"/>
        <v>4.2879486182896319E-3</v>
      </c>
      <c r="N35" s="6">
        <v>175291</v>
      </c>
      <c r="O35" t="s">
        <v>546</v>
      </c>
    </row>
    <row r="36" spans="1:15" x14ac:dyDescent="0.25">
      <c r="A36" s="7" t="s">
        <v>86</v>
      </c>
      <c r="B36" s="8" t="s">
        <v>87</v>
      </c>
      <c r="C36" s="9">
        <v>78159</v>
      </c>
      <c r="D36" s="9">
        <v>167350</v>
      </c>
      <c r="E36" s="9">
        <v>113639</v>
      </c>
      <c r="F36" s="9">
        <v>131054</v>
      </c>
      <c r="G36" s="9">
        <v>128691</v>
      </c>
      <c r="H36" s="9">
        <v>148441</v>
      </c>
      <c r="I36" s="9">
        <v>149644</v>
      </c>
      <c r="J36" s="9">
        <v>144264</v>
      </c>
      <c r="K36" s="9">
        <v>159115</v>
      </c>
      <c r="L36" s="14">
        <f t="shared" si="0"/>
        <v>146031</v>
      </c>
      <c r="M36" s="16">
        <f t="shared" si="1"/>
        <v>4.0641241426323639E-3</v>
      </c>
      <c r="N36" s="10">
        <v>130218</v>
      </c>
      <c r="O36" t="s">
        <v>546</v>
      </c>
    </row>
    <row r="37" spans="1:15" ht="23.25" x14ac:dyDescent="0.25">
      <c r="A37" s="7" t="s">
        <v>90</v>
      </c>
      <c r="B37" s="8" t="s">
        <v>91</v>
      </c>
      <c r="C37" s="9">
        <v>81497</v>
      </c>
      <c r="D37" s="9">
        <v>80109</v>
      </c>
      <c r="E37" s="9">
        <v>113664</v>
      </c>
      <c r="F37" s="9">
        <v>101848</v>
      </c>
      <c r="G37" s="9">
        <v>108955</v>
      </c>
      <c r="H37" s="9">
        <v>120192</v>
      </c>
      <c r="I37" s="9">
        <v>126631</v>
      </c>
      <c r="J37" s="9">
        <v>178641</v>
      </c>
      <c r="K37" s="9">
        <v>151280</v>
      </c>
      <c r="L37" s="14">
        <f t="shared" si="0"/>
        <v>137139.79999999999</v>
      </c>
      <c r="M37" s="16">
        <f t="shared" si="1"/>
        <v>3.8166770897670619E-3</v>
      </c>
      <c r="N37" s="10">
        <v>93738</v>
      </c>
      <c r="O37" t="s">
        <v>546</v>
      </c>
    </row>
    <row r="38" spans="1:15" ht="23.25" x14ac:dyDescent="0.25">
      <c r="A38" s="3" t="s">
        <v>100</v>
      </c>
      <c r="B38" s="4" t="s">
        <v>101</v>
      </c>
      <c r="C38" s="5">
        <v>148091</v>
      </c>
      <c r="D38" s="5">
        <v>133578</v>
      </c>
      <c r="E38" s="5">
        <v>114397</v>
      </c>
      <c r="F38" s="5">
        <v>124015</v>
      </c>
      <c r="G38" s="5">
        <v>154959</v>
      </c>
      <c r="H38" s="5">
        <v>93672</v>
      </c>
      <c r="I38" s="5">
        <v>131414</v>
      </c>
      <c r="J38" s="5">
        <v>141395</v>
      </c>
      <c r="K38" s="5">
        <v>125199</v>
      </c>
      <c r="L38" s="14">
        <f t="shared" si="0"/>
        <v>129327.8</v>
      </c>
      <c r="M38" s="16">
        <f t="shared" si="1"/>
        <v>3.5992647745583463E-3</v>
      </c>
      <c r="N38" s="6">
        <v>129853</v>
      </c>
      <c r="O38" t="s">
        <v>546</v>
      </c>
    </row>
    <row r="39" spans="1:15" ht="23.25" x14ac:dyDescent="0.25">
      <c r="A39" s="3" t="s">
        <v>80</v>
      </c>
      <c r="B39" s="4" t="s">
        <v>81</v>
      </c>
      <c r="C39" s="5">
        <v>94608</v>
      </c>
      <c r="D39" s="5">
        <v>83095</v>
      </c>
      <c r="E39" s="5">
        <v>87394</v>
      </c>
      <c r="F39" s="5">
        <v>101625</v>
      </c>
      <c r="G39" s="5">
        <v>100322</v>
      </c>
      <c r="H39" s="5">
        <v>93735</v>
      </c>
      <c r="I39" s="5">
        <v>108189</v>
      </c>
      <c r="J39" s="5">
        <v>156672</v>
      </c>
      <c r="K39" s="5">
        <v>175977</v>
      </c>
      <c r="L39" s="14">
        <f t="shared" si="0"/>
        <v>126979</v>
      </c>
      <c r="M39" s="16">
        <f t="shared" si="1"/>
        <v>3.5338963610967188E-3</v>
      </c>
      <c r="N39" s="6">
        <v>271241</v>
      </c>
      <c r="O39" t="s">
        <v>546</v>
      </c>
    </row>
    <row r="40" spans="1:15" x14ac:dyDescent="0.25">
      <c r="A40" s="7" t="s">
        <v>98</v>
      </c>
      <c r="B40" s="8" t="s">
        <v>99</v>
      </c>
      <c r="C40" s="9">
        <v>66611</v>
      </c>
      <c r="D40" s="9">
        <v>86377</v>
      </c>
      <c r="E40" s="9">
        <v>109521</v>
      </c>
      <c r="F40" s="9">
        <v>106010</v>
      </c>
      <c r="G40" s="9">
        <v>157232</v>
      </c>
      <c r="H40" s="9">
        <v>128483</v>
      </c>
      <c r="I40" s="9">
        <v>111964</v>
      </c>
      <c r="J40" s="9">
        <v>98262</v>
      </c>
      <c r="K40" s="9">
        <v>126960</v>
      </c>
      <c r="L40" s="14">
        <f t="shared" si="0"/>
        <v>124580.2</v>
      </c>
      <c r="M40" s="16">
        <f t="shared" si="1"/>
        <v>3.4671364197599716E-3</v>
      </c>
      <c r="N40" s="10">
        <v>66384</v>
      </c>
      <c r="O40" t="s">
        <v>546</v>
      </c>
    </row>
    <row r="41" spans="1:15" x14ac:dyDescent="0.25">
      <c r="A41" s="7" t="s">
        <v>82</v>
      </c>
      <c r="B41" s="8" t="s">
        <v>83</v>
      </c>
      <c r="C41" s="9">
        <v>43252</v>
      </c>
      <c r="D41" s="9">
        <v>77953</v>
      </c>
      <c r="E41" s="9">
        <v>89927</v>
      </c>
      <c r="F41" s="9">
        <v>73016</v>
      </c>
      <c r="G41" s="9">
        <v>77170</v>
      </c>
      <c r="H41" s="9">
        <v>102802</v>
      </c>
      <c r="I41" s="9">
        <v>95379</v>
      </c>
      <c r="J41" s="9">
        <v>168300</v>
      </c>
      <c r="K41" s="9">
        <v>165469</v>
      </c>
      <c r="L41" s="14">
        <f t="shared" si="0"/>
        <v>121824</v>
      </c>
      <c r="M41" s="16">
        <f t="shared" si="1"/>
        <v>3.3904298371718682E-3</v>
      </c>
      <c r="N41" s="10">
        <v>26256</v>
      </c>
      <c r="O41" t="s">
        <v>546</v>
      </c>
    </row>
    <row r="42" spans="1:15" x14ac:dyDescent="0.25">
      <c r="A42" s="3" t="s">
        <v>96</v>
      </c>
      <c r="B42" s="4" t="s">
        <v>97</v>
      </c>
      <c r="C42" s="5">
        <v>88487</v>
      </c>
      <c r="D42" s="5">
        <v>104078</v>
      </c>
      <c r="E42" s="5">
        <v>111953</v>
      </c>
      <c r="F42" s="5">
        <v>113715</v>
      </c>
      <c r="G42" s="5">
        <v>125330</v>
      </c>
      <c r="H42" s="5">
        <v>108250</v>
      </c>
      <c r="I42" s="5">
        <v>109452</v>
      </c>
      <c r="J42" s="5">
        <v>121062</v>
      </c>
      <c r="K42" s="5">
        <v>130112</v>
      </c>
      <c r="L42" s="14">
        <f t="shared" si="0"/>
        <v>118841.2</v>
      </c>
      <c r="M42" s="16">
        <f t="shared" si="1"/>
        <v>3.3074168502537221E-3</v>
      </c>
      <c r="N42" s="6">
        <v>197025</v>
      </c>
      <c r="O42" t="s">
        <v>546</v>
      </c>
    </row>
    <row r="43" spans="1:15" x14ac:dyDescent="0.25">
      <c r="A43" s="3" t="s">
        <v>92</v>
      </c>
      <c r="B43" s="4" t="s">
        <v>93</v>
      </c>
      <c r="C43" s="5">
        <v>87210</v>
      </c>
      <c r="D43" s="5">
        <v>84649</v>
      </c>
      <c r="E43" s="5">
        <v>74779</v>
      </c>
      <c r="F43" s="5">
        <v>91994</v>
      </c>
      <c r="G43" s="5">
        <v>91812</v>
      </c>
      <c r="H43" s="5">
        <v>104162</v>
      </c>
      <c r="I43" s="5">
        <v>120108</v>
      </c>
      <c r="J43" s="5">
        <v>118688</v>
      </c>
      <c r="K43" s="5">
        <v>149785</v>
      </c>
      <c r="L43" s="14">
        <f t="shared" si="0"/>
        <v>116911</v>
      </c>
      <c r="M43" s="16">
        <f t="shared" si="1"/>
        <v>3.2536983081625976E-3</v>
      </c>
      <c r="N43" s="6">
        <v>260100</v>
      </c>
      <c r="O43" t="s">
        <v>546</v>
      </c>
    </row>
    <row r="44" spans="1:15" ht="23.25" x14ac:dyDescent="0.25">
      <c r="A44" s="3" t="s">
        <v>112</v>
      </c>
      <c r="B44" s="4" t="s">
        <v>113</v>
      </c>
      <c r="C44" s="5">
        <v>91489</v>
      </c>
      <c r="D44" s="5">
        <v>116976</v>
      </c>
      <c r="E44" s="5">
        <v>120083</v>
      </c>
      <c r="F44" s="5">
        <v>117612</v>
      </c>
      <c r="G44" s="5">
        <v>129261</v>
      </c>
      <c r="H44" s="5">
        <v>98102</v>
      </c>
      <c r="I44" s="5">
        <v>98959</v>
      </c>
      <c r="J44" s="5">
        <v>90627</v>
      </c>
      <c r="K44" s="5">
        <v>96324</v>
      </c>
      <c r="L44" s="14">
        <f t="shared" si="0"/>
        <v>102654.6</v>
      </c>
      <c r="M44" s="16">
        <f t="shared" si="1"/>
        <v>2.8569347481854422E-3</v>
      </c>
      <c r="N44" s="6">
        <v>164143</v>
      </c>
      <c r="O44" t="s">
        <v>546</v>
      </c>
    </row>
    <row r="45" spans="1:15" ht="23.25" x14ac:dyDescent="0.25">
      <c r="A45" s="3" t="s">
        <v>104</v>
      </c>
      <c r="B45" s="4" t="s">
        <v>105</v>
      </c>
      <c r="C45" s="5">
        <v>141308</v>
      </c>
      <c r="D45" s="5">
        <v>159358</v>
      </c>
      <c r="E45" s="5">
        <v>156881</v>
      </c>
      <c r="F45" s="5">
        <v>102945</v>
      </c>
      <c r="G45" s="5">
        <v>123064</v>
      </c>
      <c r="H45" s="5">
        <v>80968</v>
      </c>
      <c r="I45" s="5">
        <v>84861</v>
      </c>
      <c r="J45" s="5">
        <v>100837</v>
      </c>
      <c r="K45" s="5">
        <v>114687</v>
      </c>
      <c r="L45" s="14">
        <f t="shared" si="0"/>
        <v>100883.4</v>
      </c>
      <c r="M45" s="16">
        <f t="shared" si="1"/>
        <v>2.8076412647371984E-3</v>
      </c>
      <c r="N45" s="6">
        <v>76507</v>
      </c>
      <c r="O45" t="s">
        <v>546</v>
      </c>
    </row>
    <row r="46" spans="1:15" x14ac:dyDescent="0.25">
      <c r="A46" s="3" t="s">
        <v>108</v>
      </c>
      <c r="B46" s="4" t="s">
        <v>109</v>
      </c>
      <c r="C46" s="5">
        <v>69789</v>
      </c>
      <c r="D46" s="5">
        <v>100743</v>
      </c>
      <c r="E46" s="5">
        <v>81809</v>
      </c>
      <c r="F46" s="5">
        <v>107911</v>
      </c>
      <c r="G46" s="5">
        <v>114665</v>
      </c>
      <c r="H46" s="5">
        <v>99303</v>
      </c>
      <c r="I46" s="5">
        <v>75238</v>
      </c>
      <c r="J46" s="5">
        <v>88082</v>
      </c>
      <c r="K46" s="5">
        <v>98402</v>
      </c>
      <c r="L46" s="14">
        <f t="shared" si="0"/>
        <v>95138</v>
      </c>
      <c r="M46" s="16">
        <f t="shared" si="1"/>
        <v>2.6477435796629332E-3</v>
      </c>
      <c r="N46" s="6">
        <v>132315</v>
      </c>
      <c r="O46" t="s">
        <v>546</v>
      </c>
    </row>
    <row r="47" spans="1:15" ht="23.25" x14ac:dyDescent="0.25">
      <c r="A47" s="3" t="s">
        <v>88</v>
      </c>
      <c r="B47" s="4" t="s">
        <v>89</v>
      </c>
      <c r="C47" s="5">
        <v>26265</v>
      </c>
      <c r="D47" s="5">
        <v>38322</v>
      </c>
      <c r="E47" s="5">
        <v>42187</v>
      </c>
      <c r="F47" s="5">
        <v>41681</v>
      </c>
      <c r="G47" s="5">
        <v>45542</v>
      </c>
      <c r="H47" s="5">
        <v>52421</v>
      </c>
      <c r="I47" s="5">
        <v>61791</v>
      </c>
      <c r="J47" s="5">
        <v>150791</v>
      </c>
      <c r="K47" s="5">
        <v>157830</v>
      </c>
      <c r="L47" s="14">
        <f t="shared" si="0"/>
        <v>93675</v>
      </c>
      <c r="M47" s="16">
        <f t="shared" si="1"/>
        <v>2.6070274740369282E-3</v>
      </c>
      <c r="N47" s="6">
        <v>94986</v>
      </c>
      <c r="O47" t="s">
        <v>546</v>
      </c>
    </row>
    <row r="48" spans="1:15" ht="23.25" x14ac:dyDescent="0.25">
      <c r="A48" s="7" t="s">
        <v>94</v>
      </c>
      <c r="B48" s="8" t="s">
        <v>95</v>
      </c>
      <c r="C48" s="9">
        <v>34306</v>
      </c>
      <c r="D48" s="9">
        <v>46205</v>
      </c>
      <c r="E48" s="9">
        <v>53792</v>
      </c>
      <c r="F48" s="9">
        <v>49408</v>
      </c>
      <c r="G48" s="9">
        <v>64805</v>
      </c>
      <c r="H48" s="9">
        <v>66020</v>
      </c>
      <c r="I48" s="9">
        <v>51826</v>
      </c>
      <c r="J48" s="9">
        <v>137602</v>
      </c>
      <c r="K48" s="9">
        <v>139242</v>
      </c>
      <c r="L48" s="14">
        <f t="shared" si="0"/>
        <v>91899</v>
      </c>
      <c r="M48" s="16">
        <f t="shared" si="1"/>
        <v>2.5576004039126734E-3</v>
      </c>
      <c r="N48" s="10">
        <v>36403</v>
      </c>
      <c r="O48" t="s">
        <v>546</v>
      </c>
    </row>
    <row r="49" spans="1:15" x14ac:dyDescent="0.25">
      <c r="A49" s="7" t="s">
        <v>118</v>
      </c>
      <c r="B49" s="8" t="s">
        <v>119</v>
      </c>
      <c r="C49" s="9">
        <v>85940</v>
      </c>
      <c r="D49" s="9">
        <v>121152</v>
      </c>
      <c r="E49" s="9">
        <v>88666</v>
      </c>
      <c r="F49" s="9">
        <v>150003</v>
      </c>
      <c r="G49" s="9">
        <v>119145</v>
      </c>
      <c r="H49" s="9">
        <v>78278</v>
      </c>
      <c r="I49" s="9">
        <v>79004</v>
      </c>
      <c r="J49" s="9">
        <v>60023</v>
      </c>
      <c r="K49" s="9">
        <v>77426</v>
      </c>
      <c r="L49" s="14">
        <f t="shared" si="0"/>
        <v>82775.199999999997</v>
      </c>
      <c r="M49" s="16">
        <f t="shared" si="1"/>
        <v>2.3036799633723145E-3</v>
      </c>
      <c r="N49" s="10">
        <v>6799</v>
      </c>
      <c r="O49" t="s">
        <v>546</v>
      </c>
    </row>
    <row r="50" spans="1:15" ht="23.25" x14ac:dyDescent="0.25">
      <c r="A50" s="7" t="s">
        <v>102</v>
      </c>
      <c r="B50" s="8" t="s">
        <v>103</v>
      </c>
      <c r="C50" s="9">
        <v>43799</v>
      </c>
      <c r="D50" s="9">
        <v>57572</v>
      </c>
      <c r="E50" s="9">
        <v>55956</v>
      </c>
      <c r="F50" s="9">
        <v>62584</v>
      </c>
      <c r="G50" s="9">
        <v>69249</v>
      </c>
      <c r="H50" s="9">
        <v>62331</v>
      </c>
      <c r="I50" s="9">
        <v>72894</v>
      </c>
      <c r="J50" s="9">
        <v>79379</v>
      </c>
      <c r="K50" s="9">
        <v>118290</v>
      </c>
      <c r="L50" s="14">
        <f t="shared" si="0"/>
        <v>80428.600000000006</v>
      </c>
      <c r="M50" s="16">
        <f t="shared" si="1"/>
        <v>2.2383727771371925E-3</v>
      </c>
      <c r="N50" s="10">
        <v>392892</v>
      </c>
      <c r="O50" t="s">
        <v>546</v>
      </c>
    </row>
    <row r="51" spans="1:15" ht="23.25" x14ac:dyDescent="0.25">
      <c r="A51" s="7" t="s">
        <v>114</v>
      </c>
      <c r="B51" s="8" t="s">
        <v>115</v>
      </c>
      <c r="C51" s="9">
        <v>56519</v>
      </c>
      <c r="D51" s="9">
        <v>193056</v>
      </c>
      <c r="E51" s="9">
        <v>266321</v>
      </c>
      <c r="F51" s="9">
        <v>71930</v>
      </c>
      <c r="G51" s="9">
        <v>89772</v>
      </c>
      <c r="H51" s="9">
        <v>84188</v>
      </c>
      <c r="I51" s="9">
        <v>68047</v>
      </c>
      <c r="J51" s="9">
        <v>76078</v>
      </c>
      <c r="K51" s="9">
        <v>80722</v>
      </c>
      <c r="L51" s="14">
        <f t="shared" si="0"/>
        <v>79761.399999999994</v>
      </c>
      <c r="M51" s="16">
        <f t="shared" si="1"/>
        <v>2.2198042291715937E-3</v>
      </c>
      <c r="N51" s="10">
        <v>37074</v>
      </c>
      <c r="O51" t="s">
        <v>546</v>
      </c>
    </row>
    <row r="52" spans="1:15" ht="23.25" x14ac:dyDescent="0.25">
      <c r="A52" s="3" t="s">
        <v>56</v>
      </c>
      <c r="B52" s="4" t="s">
        <v>57</v>
      </c>
      <c r="C52" s="5">
        <v>4871</v>
      </c>
      <c r="D52" s="5">
        <v>13806</v>
      </c>
      <c r="E52" s="5">
        <v>7242</v>
      </c>
      <c r="F52" s="5">
        <v>23425</v>
      </c>
      <c r="G52" s="5">
        <v>24506</v>
      </c>
      <c r="H52" s="5">
        <v>10860</v>
      </c>
      <c r="I52" s="5">
        <v>4037</v>
      </c>
      <c r="J52" s="5">
        <v>5249</v>
      </c>
      <c r="K52" s="5">
        <v>339677</v>
      </c>
      <c r="L52" s="14">
        <f t="shared" si="0"/>
        <v>76865.8</v>
      </c>
      <c r="M52" s="16">
        <f t="shared" si="1"/>
        <v>2.1392180668676568E-3</v>
      </c>
      <c r="N52" s="6">
        <v>22985</v>
      </c>
      <c r="O52" t="s">
        <v>546</v>
      </c>
    </row>
    <row r="53" spans="1:15" ht="23.25" x14ac:dyDescent="0.25">
      <c r="A53" s="7" t="s">
        <v>106</v>
      </c>
      <c r="B53" s="8" t="s">
        <v>107</v>
      </c>
      <c r="C53" s="9">
        <v>49199</v>
      </c>
      <c r="D53" s="9">
        <v>48007</v>
      </c>
      <c r="E53" s="9">
        <v>53603</v>
      </c>
      <c r="F53" s="9">
        <v>58940</v>
      </c>
      <c r="G53" s="9">
        <v>62508</v>
      </c>
      <c r="H53" s="9">
        <v>50632</v>
      </c>
      <c r="I53" s="9">
        <v>73887</v>
      </c>
      <c r="J53" s="9">
        <v>78539</v>
      </c>
      <c r="K53" s="9">
        <v>111209</v>
      </c>
      <c r="L53" s="14">
        <f t="shared" si="0"/>
        <v>75355</v>
      </c>
      <c r="M53" s="16">
        <f t="shared" si="1"/>
        <v>2.097171660593037E-3</v>
      </c>
      <c r="N53" s="10">
        <v>460000</v>
      </c>
      <c r="O53" t="s">
        <v>546</v>
      </c>
    </row>
    <row r="54" spans="1:15" ht="23.25" x14ac:dyDescent="0.25">
      <c r="A54" s="3" t="s">
        <v>116</v>
      </c>
      <c r="B54" s="4" t="s">
        <v>117</v>
      </c>
      <c r="C54" s="5">
        <v>17173</v>
      </c>
      <c r="D54" s="5">
        <v>25475</v>
      </c>
      <c r="E54" s="5">
        <v>30901</v>
      </c>
      <c r="F54" s="5">
        <v>37502</v>
      </c>
      <c r="G54" s="5">
        <v>60159</v>
      </c>
      <c r="H54" s="5">
        <v>94226</v>
      </c>
      <c r="I54" s="5">
        <v>70089</v>
      </c>
      <c r="J54" s="5">
        <v>71810</v>
      </c>
      <c r="K54" s="5">
        <v>79630</v>
      </c>
      <c r="L54" s="14">
        <f t="shared" si="0"/>
        <v>75182.8</v>
      </c>
      <c r="M54" s="16">
        <f t="shared" si="1"/>
        <v>2.0923792385911244E-3</v>
      </c>
      <c r="N54" s="6">
        <v>55631</v>
      </c>
      <c r="O54" t="s">
        <v>546</v>
      </c>
    </row>
    <row r="55" spans="1:15" x14ac:dyDescent="0.25">
      <c r="A55" s="3" t="s">
        <v>120</v>
      </c>
      <c r="B55" s="4" t="s">
        <v>121</v>
      </c>
      <c r="C55" s="5">
        <v>59490</v>
      </c>
      <c r="D55" s="5">
        <v>74457</v>
      </c>
      <c r="E55" s="5">
        <v>74361</v>
      </c>
      <c r="F55" s="5">
        <v>78606</v>
      </c>
      <c r="G55" s="5">
        <v>83218</v>
      </c>
      <c r="H55" s="5">
        <v>74579</v>
      </c>
      <c r="I55" s="5">
        <v>62923</v>
      </c>
      <c r="J55" s="5">
        <v>61062</v>
      </c>
      <c r="K55" s="5">
        <v>75067</v>
      </c>
      <c r="L55" s="14">
        <f t="shared" si="0"/>
        <v>71369.8</v>
      </c>
      <c r="M55" s="16">
        <f t="shared" si="1"/>
        <v>1.9862613228344892E-3</v>
      </c>
      <c r="N55" s="6">
        <v>47338</v>
      </c>
      <c r="O55" t="s">
        <v>546</v>
      </c>
    </row>
    <row r="56" spans="1:15" ht="23.25" x14ac:dyDescent="0.25">
      <c r="A56" s="7" t="s">
        <v>122</v>
      </c>
      <c r="B56" s="8" t="s">
        <v>123</v>
      </c>
      <c r="C56" s="9">
        <v>41959</v>
      </c>
      <c r="D56" s="9">
        <v>55349</v>
      </c>
      <c r="E56" s="9">
        <v>60961</v>
      </c>
      <c r="F56" s="9">
        <v>62917</v>
      </c>
      <c r="G56" s="9">
        <v>68877</v>
      </c>
      <c r="H56" s="9">
        <v>65382</v>
      </c>
      <c r="I56" s="9">
        <v>64847</v>
      </c>
      <c r="J56" s="9">
        <v>65969</v>
      </c>
      <c r="K56" s="9">
        <v>67596</v>
      </c>
      <c r="L56" s="14">
        <f t="shared" si="0"/>
        <v>66534.2</v>
      </c>
      <c r="M56" s="16">
        <f t="shared" si="1"/>
        <v>1.8516838789759038E-3</v>
      </c>
      <c r="N56" s="10">
        <v>82714</v>
      </c>
      <c r="O56" t="s">
        <v>546</v>
      </c>
    </row>
    <row r="57" spans="1:15" x14ac:dyDescent="0.25">
      <c r="A57" s="3" t="s">
        <v>124</v>
      </c>
      <c r="B57" s="4" t="s">
        <v>125</v>
      </c>
      <c r="C57" s="5">
        <v>67823</v>
      </c>
      <c r="D57" s="5">
        <v>59643</v>
      </c>
      <c r="E57" s="5">
        <v>50717</v>
      </c>
      <c r="F57" s="5">
        <v>73844</v>
      </c>
      <c r="G57" s="5">
        <v>78890</v>
      </c>
      <c r="H57" s="5">
        <v>70362</v>
      </c>
      <c r="I57" s="5">
        <v>45082</v>
      </c>
      <c r="J57" s="5">
        <v>58290</v>
      </c>
      <c r="K57" s="5">
        <v>67020</v>
      </c>
      <c r="L57" s="14">
        <f t="shared" si="0"/>
        <v>63928.800000000003</v>
      </c>
      <c r="M57" s="16">
        <f t="shared" si="1"/>
        <v>1.779174144459162E-3</v>
      </c>
      <c r="N57" s="6">
        <v>44637</v>
      </c>
      <c r="O57" t="s">
        <v>546</v>
      </c>
    </row>
    <row r="58" spans="1:15" x14ac:dyDescent="0.25">
      <c r="A58" s="7" t="s">
        <v>130</v>
      </c>
      <c r="B58" s="8" t="s">
        <v>131</v>
      </c>
      <c r="C58" s="9">
        <v>65810</v>
      </c>
      <c r="D58" s="9">
        <v>63830</v>
      </c>
      <c r="E58" s="9">
        <v>281731</v>
      </c>
      <c r="F58" s="9">
        <v>123499</v>
      </c>
      <c r="G58" s="9">
        <v>49862</v>
      </c>
      <c r="H58" s="9">
        <v>63121</v>
      </c>
      <c r="I58" s="9">
        <v>42840</v>
      </c>
      <c r="J58" s="9">
        <v>111156</v>
      </c>
      <c r="K58" s="9">
        <v>49957</v>
      </c>
      <c r="L58" s="14">
        <f t="shared" si="0"/>
        <v>63387.199999999997</v>
      </c>
      <c r="M58" s="16">
        <f t="shared" si="1"/>
        <v>1.7641011145158641E-3</v>
      </c>
      <c r="N58" s="10">
        <v>129965</v>
      </c>
      <c r="O58" t="s">
        <v>546</v>
      </c>
    </row>
    <row r="59" spans="1:15" ht="23.25" x14ac:dyDescent="0.25">
      <c r="A59" s="7" t="s">
        <v>126</v>
      </c>
      <c r="B59" s="8" t="s">
        <v>127</v>
      </c>
      <c r="C59" s="9">
        <v>33337</v>
      </c>
      <c r="D59" s="9">
        <v>36721</v>
      </c>
      <c r="E59" s="9">
        <v>36840</v>
      </c>
      <c r="F59" s="9">
        <v>39872</v>
      </c>
      <c r="G59" s="9">
        <v>45612</v>
      </c>
      <c r="H59" s="9">
        <v>46909</v>
      </c>
      <c r="I59" s="9">
        <v>51300</v>
      </c>
      <c r="J59" s="9">
        <v>54184</v>
      </c>
      <c r="K59" s="9">
        <v>64954</v>
      </c>
      <c r="L59" s="14">
        <f t="shared" si="0"/>
        <v>52591.8</v>
      </c>
      <c r="M59" s="16">
        <f t="shared" si="1"/>
        <v>1.4636591140545006E-3</v>
      </c>
      <c r="N59" s="10">
        <v>179268</v>
      </c>
      <c r="O59" t="s">
        <v>546</v>
      </c>
    </row>
    <row r="60" spans="1:15" ht="23.25" x14ac:dyDescent="0.25">
      <c r="A60" s="7" t="s">
        <v>110</v>
      </c>
      <c r="B60" s="8" t="s">
        <v>111</v>
      </c>
      <c r="C60" s="9">
        <v>11704</v>
      </c>
      <c r="D60" s="9">
        <v>40484</v>
      </c>
      <c r="E60" s="9">
        <v>26345</v>
      </c>
      <c r="F60" s="9">
        <v>10267</v>
      </c>
      <c r="G60" s="9">
        <v>22925</v>
      </c>
      <c r="H60" s="9">
        <v>27484</v>
      </c>
      <c r="I60" s="9">
        <v>20893</v>
      </c>
      <c r="J60" s="9">
        <v>61844</v>
      </c>
      <c r="K60" s="9">
        <v>97892</v>
      </c>
      <c r="L60" s="14">
        <f t="shared" si="0"/>
        <v>46207.6</v>
      </c>
      <c r="M60" s="16">
        <f t="shared" si="1"/>
        <v>1.285983268847705E-3</v>
      </c>
      <c r="N60" s="10">
        <v>27070</v>
      </c>
      <c r="O60" t="s">
        <v>546</v>
      </c>
    </row>
    <row r="61" spans="1:15" x14ac:dyDescent="0.25">
      <c r="A61" s="3" t="s">
        <v>132</v>
      </c>
      <c r="B61" s="4" t="s">
        <v>133</v>
      </c>
      <c r="C61" s="5">
        <v>25479</v>
      </c>
      <c r="D61" s="5">
        <v>23447</v>
      </c>
      <c r="E61" s="5">
        <v>24535</v>
      </c>
      <c r="F61" s="5">
        <v>29748</v>
      </c>
      <c r="G61" s="5">
        <v>47356</v>
      </c>
      <c r="H61" s="5">
        <v>47783</v>
      </c>
      <c r="I61" s="5">
        <v>34357</v>
      </c>
      <c r="J61" s="5">
        <v>47098</v>
      </c>
      <c r="K61" s="5">
        <v>47884</v>
      </c>
      <c r="L61" s="14">
        <f t="shared" si="0"/>
        <v>44895.6</v>
      </c>
      <c r="M61" s="16">
        <f t="shared" si="1"/>
        <v>1.2494695774045617E-3</v>
      </c>
      <c r="N61" s="6">
        <v>8148</v>
      </c>
      <c r="O61" t="s">
        <v>546</v>
      </c>
    </row>
    <row r="62" spans="1:15" x14ac:dyDescent="0.25">
      <c r="A62" s="3" t="s">
        <v>128</v>
      </c>
      <c r="B62" s="4" t="s">
        <v>129</v>
      </c>
      <c r="C62" s="5">
        <v>18967</v>
      </c>
      <c r="D62" s="5">
        <v>23996</v>
      </c>
      <c r="E62" s="5">
        <v>27880</v>
      </c>
      <c r="F62" s="5">
        <v>33297</v>
      </c>
      <c r="G62" s="5">
        <v>35451</v>
      </c>
      <c r="H62" s="5">
        <v>40001</v>
      </c>
      <c r="I62" s="5">
        <v>42012</v>
      </c>
      <c r="J62" s="5">
        <v>48437</v>
      </c>
      <c r="K62" s="5">
        <v>54485</v>
      </c>
      <c r="L62" s="14">
        <f t="shared" si="0"/>
        <v>44077.2</v>
      </c>
      <c r="M62" s="16">
        <f t="shared" si="1"/>
        <v>1.226693049144601E-3</v>
      </c>
      <c r="N62" s="6">
        <v>36610</v>
      </c>
      <c r="O62" t="s">
        <v>546</v>
      </c>
    </row>
    <row r="63" spans="1:15" ht="23.25" x14ac:dyDescent="0.25">
      <c r="A63" s="7" t="s">
        <v>134</v>
      </c>
      <c r="B63" s="8" t="s">
        <v>135</v>
      </c>
      <c r="C63" s="9">
        <v>23282</v>
      </c>
      <c r="D63" s="9">
        <v>27411</v>
      </c>
      <c r="E63" s="9">
        <v>32787</v>
      </c>
      <c r="F63" s="9">
        <v>35873</v>
      </c>
      <c r="G63" s="9">
        <v>35787</v>
      </c>
      <c r="H63" s="9">
        <v>37558</v>
      </c>
      <c r="I63" s="9">
        <v>39713</v>
      </c>
      <c r="J63" s="9">
        <v>43399</v>
      </c>
      <c r="K63" s="9">
        <v>46865</v>
      </c>
      <c r="L63" s="14">
        <f t="shared" si="0"/>
        <v>40664.400000000001</v>
      </c>
      <c r="M63" s="16">
        <f t="shared" si="1"/>
        <v>1.1317129225004246E-3</v>
      </c>
      <c r="N63" s="10">
        <v>52915</v>
      </c>
      <c r="O63" t="s">
        <v>546</v>
      </c>
    </row>
    <row r="64" spans="1:15" ht="23.25" x14ac:dyDescent="0.25">
      <c r="A64" s="3" t="s">
        <v>136</v>
      </c>
      <c r="B64" s="4" t="s">
        <v>137</v>
      </c>
      <c r="C64" s="5">
        <v>37646</v>
      </c>
      <c r="D64" s="5">
        <v>48729</v>
      </c>
      <c r="E64" s="5">
        <v>57226</v>
      </c>
      <c r="F64" s="5">
        <v>38526</v>
      </c>
      <c r="G64" s="5">
        <v>34968</v>
      </c>
      <c r="H64" s="5">
        <v>35146</v>
      </c>
      <c r="I64" s="5">
        <v>36484</v>
      </c>
      <c r="J64" s="5">
        <v>39000</v>
      </c>
      <c r="K64" s="5">
        <v>44783</v>
      </c>
      <c r="L64" s="14">
        <f t="shared" si="0"/>
        <v>38076.199999999997</v>
      </c>
      <c r="M64" s="16">
        <f t="shared" si="1"/>
        <v>1.0596818735727235E-3</v>
      </c>
      <c r="N64" s="6">
        <v>40334</v>
      </c>
      <c r="O64" t="s">
        <v>546</v>
      </c>
    </row>
    <row r="65" spans="1:15" ht="23.25" x14ac:dyDescent="0.25">
      <c r="A65" s="7" t="s">
        <v>138</v>
      </c>
      <c r="B65" s="8" t="s">
        <v>139</v>
      </c>
      <c r="C65" s="9">
        <v>32774</v>
      </c>
      <c r="D65" s="9">
        <v>30387</v>
      </c>
      <c r="E65" s="9">
        <v>32675</v>
      </c>
      <c r="F65" s="9">
        <v>29183</v>
      </c>
      <c r="G65" s="9">
        <v>34851</v>
      </c>
      <c r="H65" s="9">
        <v>35694</v>
      </c>
      <c r="I65" s="9">
        <v>34057</v>
      </c>
      <c r="J65" s="9">
        <v>33890</v>
      </c>
      <c r="K65" s="9">
        <v>37622</v>
      </c>
      <c r="L65" s="14">
        <f t="shared" si="0"/>
        <v>35222.800000000003</v>
      </c>
      <c r="M65" s="16">
        <f t="shared" si="1"/>
        <v>9.8027016079538752E-4</v>
      </c>
      <c r="N65" s="10">
        <v>59652</v>
      </c>
      <c r="O65" t="s">
        <v>546</v>
      </c>
    </row>
    <row r="66" spans="1:15" x14ac:dyDescent="0.25">
      <c r="A66" s="7" t="s">
        <v>158</v>
      </c>
      <c r="B66" s="8" t="s">
        <v>159</v>
      </c>
      <c r="C66" s="9">
        <v>3761</v>
      </c>
      <c r="D66" s="9">
        <v>10929</v>
      </c>
      <c r="E66" s="9">
        <v>10036</v>
      </c>
      <c r="F66" s="9">
        <v>9681</v>
      </c>
      <c r="G66" s="9">
        <v>19991</v>
      </c>
      <c r="H66" s="9">
        <v>97019</v>
      </c>
      <c r="I66" s="9">
        <v>19056</v>
      </c>
      <c r="J66" s="9">
        <v>16556</v>
      </c>
      <c r="K66" s="9">
        <v>13173</v>
      </c>
      <c r="L66" s="14">
        <f t="shared" ref="L66:L98" si="2">AVERAGE(G66:K66)</f>
        <v>33159</v>
      </c>
      <c r="M66" s="16">
        <f t="shared" si="1"/>
        <v>9.22833456221943E-4</v>
      </c>
      <c r="N66" s="10">
        <v>10895</v>
      </c>
      <c r="O66" t="s">
        <v>546</v>
      </c>
    </row>
    <row r="67" spans="1:15" ht="34.5" x14ac:dyDescent="0.25">
      <c r="A67" s="3" t="s">
        <v>140</v>
      </c>
      <c r="B67" s="4" t="s">
        <v>141</v>
      </c>
      <c r="C67" s="5">
        <v>20660</v>
      </c>
      <c r="D67" s="5">
        <v>27672</v>
      </c>
      <c r="E67" s="5">
        <v>31156</v>
      </c>
      <c r="F67" s="5">
        <v>34028</v>
      </c>
      <c r="G67" s="5">
        <v>31927</v>
      </c>
      <c r="H67" s="5">
        <v>34963</v>
      </c>
      <c r="I67" s="5">
        <v>31418</v>
      </c>
      <c r="J67" s="5">
        <v>30072</v>
      </c>
      <c r="K67" s="5">
        <v>34708</v>
      </c>
      <c r="L67" s="14">
        <f t="shared" si="2"/>
        <v>32617.599999999999</v>
      </c>
      <c r="M67" s="16">
        <f t="shared" ref="M67:M98" si="3">L67/$L$2</f>
        <v>9.077659923901458E-4</v>
      </c>
      <c r="N67" s="6">
        <v>22243</v>
      </c>
      <c r="O67" t="s">
        <v>546</v>
      </c>
    </row>
    <row r="68" spans="1:15" ht="23.25" x14ac:dyDescent="0.25">
      <c r="A68" s="7" t="s">
        <v>142</v>
      </c>
      <c r="B68" s="8" t="s">
        <v>143</v>
      </c>
      <c r="C68" s="9">
        <v>23921</v>
      </c>
      <c r="D68" s="9">
        <v>21538</v>
      </c>
      <c r="E68" s="9">
        <v>24342</v>
      </c>
      <c r="F68" s="9">
        <v>26461</v>
      </c>
      <c r="G68" s="9">
        <v>31024</v>
      </c>
      <c r="H68" s="9">
        <v>32226</v>
      </c>
      <c r="I68" s="9">
        <v>29383</v>
      </c>
      <c r="J68" s="9">
        <v>25675</v>
      </c>
      <c r="K68" s="9">
        <v>31232</v>
      </c>
      <c r="L68" s="14">
        <f t="shared" si="2"/>
        <v>29908</v>
      </c>
      <c r="M68" s="16">
        <f t="shared" si="3"/>
        <v>8.3235631378165411E-4</v>
      </c>
      <c r="N68" s="10">
        <v>71419</v>
      </c>
      <c r="O68" t="s">
        <v>546</v>
      </c>
    </row>
    <row r="69" spans="1:15" x14ac:dyDescent="0.25">
      <c r="A69" s="3" t="s">
        <v>144</v>
      </c>
      <c r="B69" s="4" t="s">
        <v>145</v>
      </c>
      <c r="C69" s="5">
        <v>18297</v>
      </c>
      <c r="D69" s="5">
        <v>20396</v>
      </c>
      <c r="E69" s="5">
        <v>21257</v>
      </c>
      <c r="F69" s="5">
        <v>20893</v>
      </c>
      <c r="G69" s="5">
        <v>23572</v>
      </c>
      <c r="H69" s="5">
        <v>21690</v>
      </c>
      <c r="I69" s="5">
        <v>19539</v>
      </c>
      <c r="J69" s="5">
        <v>21553</v>
      </c>
      <c r="K69" s="5">
        <v>27678</v>
      </c>
      <c r="L69" s="14">
        <f t="shared" si="2"/>
        <v>22806.400000000001</v>
      </c>
      <c r="M69" s="16">
        <f t="shared" si="3"/>
        <v>6.3471482662264E-4</v>
      </c>
      <c r="N69" s="6">
        <v>18562</v>
      </c>
      <c r="O69" t="s">
        <v>546</v>
      </c>
    </row>
    <row r="70" spans="1:15" ht="23.25" x14ac:dyDescent="0.25">
      <c r="A70" s="7" t="s">
        <v>146</v>
      </c>
      <c r="B70" s="8" t="s">
        <v>147</v>
      </c>
      <c r="C70" s="9">
        <v>11336</v>
      </c>
      <c r="D70" s="9">
        <v>13744</v>
      </c>
      <c r="E70" s="9">
        <v>17844</v>
      </c>
      <c r="F70" s="9">
        <v>16561</v>
      </c>
      <c r="G70" s="9">
        <v>18979</v>
      </c>
      <c r="H70" s="9">
        <v>21305</v>
      </c>
      <c r="I70" s="9">
        <v>20838</v>
      </c>
      <c r="J70" s="9">
        <v>21192</v>
      </c>
      <c r="K70" s="9">
        <v>26165</v>
      </c>
      <c r="L70" s="14">
        <f t="shared" si="2"/>
        <v>21695.8</v>
      </c>
      <c r="M70" s="16">
        <f t="shared" si="3"/>
        <v>6.0380620946047915E-4</v>
      </c>
      <c r="N70" s="10">
        <v>47859</v>
      </c>
      <c r="O70" t="s">
        <v>546</v>
      </c>
    </row>
    <row r="71" spans="1:15" ht="23.25" x14ac:dyDescent="0.25">
      <c r="A71" s="3" t="s">
        <v>152</v>
      </c>
      <c r="B71" s="4" t="s">
        <v>153</v>
      </c>
      <c r="C71" s="5">
        <v>12606</v>
      </c>
      <c r="D71" s="5">
        <v>24750</v>
      </c>
      <c r="E71" s="5">
        <v>28754</v>
      </c>
      <c r="F71" s="5">
        <v>22637</v>
      </c>
      <c r="G71" s="5">
        <v>18663</v>
      </c>
      <c r="H71" s="5">
        <v>25548</v>
      </c>
      <c r="I71" s="5">
        <v>15503</v>
      </c>
      <c r="J71" s="5">
        <v>15466</v>
      </c>
      <c r="K71" s="5">
        <v>17621</v>
      </c>
      <c r="L71" s="14">
        <f t="shared" si="2"/>
        <v>18560.2</v>
      </c>
      <c r="M71" s="16">
        <f t="shared" si="3"/>
        <v>5.1654071335596686E-4</v>
      </c>
      <c r="N71" s="6">
        <v>27981</v>
      </c>
      <c r="O71" t="s">
        <v>546</v>
      </c>
    </row>
    <row r="72" spans="1:15" x14ac:dyDescent="0.25">
      <c r="A72" s="3" t="s">
        <v>156</v>
      </c>
      <c r="B72" s="4" t="s">
        <v>157</v>
      </c>
      <c r="C72" s="5">
        <v>10223</v>
      </c>
      <c r="D72" s="5">
        <v>9330</v>
      </c>
      <c r="E72" s="5">
        <v>9567</v>
      </c>
      <c r="F72" s="5">
        <v>11562</v>
      </c>
      <c r="G72" s="5">
        <v>18492</v>
      </c>
      <c r="H72" s="5">
        <v>19884</v>
      </c>
      <c r="I72" s="5">
        <v>15100</v>
      </c>
      <c r="J72" s="5">
        <v>20205</v>
      </c>
      <c r="K72" s="5">
        <v>16474</v>
      </c>
      <c r="L72" s="14">
        <f t="shared" si="2"/>
        <v>18031</v>
      </c>
      <c r="M72" s="16">
        <f t="shared" si="3"/>
        <v>5.0181278232569904E-4</v>
      </c>
      <c r="N72" s="6">
        <v>24264</v>
      </c>
      <c r="O72" t="s">
        <v>546</v>
      </c>
    </row>
    <row r="73" spans="1:15" x14ac:dyDescent="0.25">
      <c r="A73" s="3" t="s">
        <v>148</v>
      </c>
      <c r="B73" s="4" t="s">
        <v>149</v>
      </c>
      <c r="C73" s="5">
        <v>29078</v>
      </c>
      <c r="D73" s="5">
        <v>14700</v>
      </c>
      <c r="E73" s="5">
        <v>7712</v>
      </c>
      <c r="F73" s="5">
        <v>12988</v>
      </c>
      <c r="G73" s="5">
        <v>10835</v>
      </c>
      <c r="H73" s="5">
        <v>20548</v>
      </c>
      <c r="I73" s="5">
        <v>17768</v>
      </c>
      <c r="J73" s="5">
        <v>19024</v>
      </c>
      <c r="K73" s="5">
        <v>19715</v>
      </c>
      <c r="L73" s="14">
        <f t="shared" si="2"/>
        <v>17578</v>
      </c>
      <c r="M73" s="16">
        <f t="shared" si="3"/>
        <v>4.8920553977711367E-4</v>
      </c>
      <c r="N73" s="6">
        <v>6565</v>
      </c>
      <c r="O73" t="s">
        <v>546</v>
      </c>
    </row>
    <row r="74" spans="1:15" x14ac:dyDescent="0.25">
      <c r="A74" s="7" t="s">
        <v>150</v>
      </c>
      <c r="B74" s="8" t="s">
        <v>151</v>
      </c>
      <c r="C74" s="9">
        <v>9593</v>
      </c>
      <c r="D74" s="9">
        <v>9757</v>
      </c>
      <c r="E74" s="9">
        <v>12749</v>
      </c>
      <c r="F74" s="9">
        <v>11515</v>
      </c>
      <c r="G74" s="9">
        <v>11964</v>
      </c>
      <c r="H74" s="9">
        <v>16441</v>
      </c>
      <c r="I74" s="9">
        <v>11939</v>
      </c>
      <c r="J74" s="9">
        <v>14486</v>
      </c>
      <c r="K74" s="9">
        <v>18253</v>
      </c>
      <c r="L74" s="14">
        <f t="shared" si="2"/>
        <v>14616.6</v>
      </c>
      <c r="M74" s="16">
        <f t="shared" si="3"/>
        <v>4.0678812678951871E-4</v>
      </c>
      <c r="N74" s="10">
        <v>15511</v>
      </c>
      <c r="O74" t="s">
        <v>546</v>
      </c>
    </row>
    <row r="75" spans="1:15" x14ac:dyDescent="0.25">
      <c r="A75" s="3" t="s">
        <v>160</v>
      </c>
      <c r="B75" s="4" t="s">
        <v>161</v>
      </c>
      <c r="C75" s="5">
        <v>25856</v>
      </c>
      <c r="D75" s="5">
        <v>22750</v>
      </c>
      <c r="E75" s="5">
        <v>23541</v>
      </c>
      <c r="F75" s="5">
        <v>21872</v>
      </c>
      <c r="G75" s="5">
        <v>20358</v>
      </c>
      <c r="H75" s="5">
        <v>14564</v>
      </c>
      <c r="I75" s="5">
        <v>12854</v>
      </c>
      <c r="J75" s="5">
        <v>11504</v>
      </c>
      <c r="K75" s="5">
        <v>12748</v>
      </c>
      <c r="L75" s="14">
        <f t="shared" si="2"/>
        <v>14405.6</v>
      </c>
      <c r="M75" s="16">
        <f t="shared" si="3"/>
        <v>4.0091587915651322E-4</v>
      </c>
      <c r="N75" s="6">
        <v>13513</v>
      </c>
      <c r="O75" t="s">
        <v>546</v>
      </c>
    </row>
    <row r="76" spans="1:15" x14ac:dyDescent="0.25">
      <c r="A76" s="7" t="s">
        <v>154</v>
      </c>
      <c r="B76" s="8" t="s">
        <v>155</v>
      </c>
      <c r="C76" s="9">
        <v>11210</v>
      </c>
      <c r="D76" s="9">
        <v>11349</v>
      </c>
      <c r="E76" s="9">
        <v>12128</v>
      </c>
      <c r="F76" s="9">
        <v>14780</v>
      </c>
      <c r="G76" s="9">
        <v>15434</v>
      </c>
      <c r="H76" s="9">
        <v>12233</v>
      </c>
      <c r="I76" s="9">
        <v>13914</v>
      </c>
      <c r="J76" s="9">
        <v>13257</v>
      </c>
      <c r="K76" s="9">
        <v>16816</v>
      </c>
      <c r="L76" s="14">
        <f t="shared" si="2"/>
        <v>14330.8</v>
      </c>
      <c r="M76" s="16">
        <f t="shared" si="3"/>
        <v>3.9883415345533398E-4</v>
      </c>
      <c r="N76" s="10">
        <v>18138</v>
      </c>
      <c r="O76" t="s">
        <v>546</v>
      </c>
    </row>
    <row r="77" spans="1:15" ht="23.25" x14ac:dyDescent="0.25">
      <c r="A77" s="7" t="s">
        <v>166</v>
      </c>
      <c r="B77" s="8" t="s">
        <v>167</v>
      </c>
      <c r="C77" s="9">
        <v>8470</v>
      </c>
      <c r="D77" s="9">
        <v>11354</v>
      </c>
      <c r="E77" s="9">
        <v>16570</v>
      </c>
      <c r="F77" s="9">
        <v>16634</v>
      </c>
      <c r="G77" s="9">
        <v>13523</v>
      </c>
      <c r="H77" s="9">
        <v>13787</v>
      </c>
      <c r="I77" s="9">
        <v>9759</v>
      </c>
      <c r="J77" s="9">
        <v>10302</v>
      </c>
      <c r="K77" s="9">
        <v>10982</v>
      </c>
      <c r="L77" s="14">
        <f t="shared" si="2"/>
        <v>11670.6</v>
      </c>
      <c r="M77" s="16">
        <f t="shared" si="3"/>
        <v>3.2479930438746068E-4</v>
      </c>
      <c r="N77" s="10">
        <v>816</v>
      </c>
      <c r="O77" t="s">
        <v>546</v>
      </c>
    </row>
    <row r="78" spans="1:15" ht="23.25" x14ac:dyDescent="0.25">
      <c r="A78" s="7" t="s">
        <v>162</v>
      </c>
      <c r="B78" s="8" t="s">
        <v>163</v>
      </c>
      <c r="C78" s="9">
        <v>4717</v>
      </c>
      <c r="D78" s="9">
        <v>4719</v>
      </c>
      <c r="E78" s="9">
        <v>7935</v>
      </c>
      <c r="F78" s="9">
        <v>10187</v>
      </c>
      <c r="G78" s="9">
        <v>14443</v>
      </c>
      <c r="H78" s="9">
        <v>11110</v>
      </c>
      <c r="I78" s="9">
        <v>7408</v>
      </c>
      <c r="J78" s="9">
        <v>7278</v>
      </c>
      <c r="K78" s="9">
        <v>11448</v>
      </c>
      <c r="L78" s="14">
        <f t="shared" si="2"/>
        <v>10337.4</v>
      </c>
      <c r="M78" s="16">
        <f t="shared" si="3"/>
        <v>2.8769560512526655E-4</v>
      </c>
      <c r="N78" s="10">
        <v>46337</v>
      </c>
      <c r="O78" t="s">
        <v>546</v>
      </c>
    </row>
    <row r="79" spans="1:15" ht="23.25" x14ac:dyDescent="0.25">
      <c r="A79" s="3" t="s">
        <v>168</v>
      </c>
      <c r="B79" s="4" t="s">
        <v>169</v>
      </c>
      <c r="C79" s="5">
        <v>13089</v>
      </c>
      <c r="D79" s="5">
        <v>14538</v>
      </c>
      <c r="E79" s="5">
        <v>12822</v>
      </c>
      <c r="F79" s="5">
        <v>10249</v>
      </c>
      <c r="G79" s="5">
        <v>12976</v>
      </c>
      <c r="H79" s="5">
        <v>9634</v>
      </c>
      <c r="I79" s="5">
        <v>7764</v>
      </c>
      <c r="J79" s="5">
        <v>8429</v>
      </c>
      <c r="K79" s="5">
        <v>9120</v>
      </c>
      <c r="L79" s="14">
        <f t="shared" si="2"/>
        <v>9584.6</v>
      </c>
      <c r="M79" s="16">
        <f t="shared" si="3"/>
        <v>2.6674476143746296E-4</v>
      </c>
      <c r="N79" s="6">
        <v>8354</v>
      </c>
      <c r="O79" t="s">
        <v>546</v>
      </c>
    </row>
    <row r="80" spans="1:15" ht="23.25" x14ac:dyDescent="0.25">
      <c r="A80" s="3" t="s">
        <v>164</v>
      </c>
      <c r="B80" s="4" t="s">
        <v>165</v>
      </c>
      <c r="C80" s="5">
        <v>4719</v>
      </c>
      <c r="D80" s="5">
        <v>5615</v>
      </c>
      <c r="E80" s="5">
        <v>6590</v>
      </c>
      <c r="F80" s="5">
        <v>6188</v>
      </c>
      <c r="G80" s="5">
        <v>8498</v>
      </c>
      <c r="H80" s="5">
        <v>8709</v>
      </c>
      <c r="I80" s="5">
        <v>6457</v>
      </c>
      <c r="J80" s="5">
        <v>8621</v>
      </c>
      <c r="K80" s="5">
        <v>11431</v>
      </c>
      <c r="L80" s="14">
        <f t="shared" si="2"/>
        <v>8743.2000000000007</v>
      </c>
      <c r="M80" s="16">
        <f t="shared" si="3"/>
        <v>2.4332813035494714E-4</v>
      </c>
      <c r="N80" s="6">
        <v>36126</v>
      </c>
      <c r="O80" t="s">
        <v>546</v>
      </c>
    </row>
    <row r="81" spans="1:15" ht="23.25" x14ac:dyDescent="0.25">
      <c r="A81" s="7" t="s">
        <v>170</v>
      </c>
      <c r="B81" s="8" t="s">
        <v>171</v>
      </c>
      <c r="C81" s="9">
        <v>5746</v>
      </c>
      <c r="D81" s="9">
        <v>8156</v>
      </c>
      <c r="E81" s="9">
        <v>7522</v>
      </c>
      <c r="F81" s="9">
        <v>6902</v>
      </c>
      <c r="G81" s="9">
        <v>5602</v>
      </c>
      <c r="H81" s="9">
        <v>5432</v>
      </c>
      <c r="I81" s="9">
        <v>5597</v>
      </c>
      <c r="J81" s="9">
        <v>6940</v>
      </c>
      <c r="K81" s="9">
        <v>7867</v>
      </c>
      <c r="L81" s="14">
        <f t="shared" si="2"/>
        <v>6287.6</v>
      </c>
      <c r="M81" s="16">
        <f t="shared" si="3"/>
        <v>1.7498741335206396E-4</v>
      </c>
      <c r="N81" s="10">
        <v>7876</v>
      </c>
      <c r="O81" t="s">
        <v>546</v>
      </c>
    </row>
    <row r="82" spans="1:15" ht="23.25" x14ac:dyDescent="0.25">
      <c r="A82" s="3" t="s">
        <v>172</v>
      </c>
      <c r="B82" s="4" t="s">
        <v>173</v>
      </c>
      <c r="C82" s="5">
        <v>4656</v>
      </c>
      <c r="D82" s="5">
        <v>4053</v>
      </c>
      <c r="E82" s="5">
        <v>6000</v>
      </c>
      <c r="F82" s="5">
        <v>5159</v>
      </c>
      <c r="G82" s="5">
        <v>6101</v>
      </c>
      <c r="H82" s="5">
        <v>5686</v>
      </c>
      <c r="I82" s="5">
        <v>6641</v>
      </c>
      <c r="J82" s="5">
        <v>5243</v>
      </c>
      <c r="K82" s="5">
        <v>7016</v>
      </c>
      <c r="L82" s="14">
        <f t="shared" si="2"/>
        <v>6137.4</v>
      </c>
      <c r="M82" s="16">
        <f t="shared" si="3"/>
        <v>1.7080726361520408E-4</v>
      </c>
      <c r="N82" s="6">
        <v>22770</v>
      </c>
      <c r="O82" t="s">
        <v>546</v>
      </c>
    </row>
    <row r="83" spans="1:15" x14ac:dyDescent="0.25">
      <c r="A83" s="7" t="s">
        <v>174</v>
      </c>
      <c r="B83" s="8" t="s">
        <v>175</v>
      </c>
      <c r="C83" s="9">
        <v>10832</v>
      </c>
      <c r="D83" s="9">
        <v>5827</v>
      </c>
      <c r="E83" s="9">
        <v>5710</v>
      </c>
      <c r="F83" s="9">
        <v>5788</v>
      </c>
      <c r="G83" s="9">
        <v>5298</v>
      </c>
      <c r="H83" s="9">
        <v>5362</v>
      </c>
      <c r="I83" s="9">
        <v>5460</v>
      </c>
      <c r="J83" s="9">
        <v>5181</v>
      </c>
      <c r="K83" s="9">
        <v>6266</v>
      </c>
      <c r="L83" s="14">
        <f t="shared" si="2"/>
        <v>5513.4</v>
      </c>
      <c r="M83" s="16">
        <f t="shared" si="3"/>
        <v>1.534409957337091E-4</v>
      </c>
      <c r="N83" s="10">
        <v>13270</v>
      </c>
      <c r="O83" t="s">
        <v>546</v>
      </c>
    </row>
    <row r="84" spans="1:15" ht="23.25" x14ac:dyDescent="0.25">
      <c r="A84" s="7" t="s">
        <v>178</v>
      </c>
      <c r="B84" s="8" t="s">
        <v>179</v>
      </c>
      <c r="C84" s="9">
        <v>2704</v>
      </c>
      <c r="D84" s="9">
        <v>2219</v>
      </c>
      <c r="E84" s="9">
        <v>2781</v>
      </c>
      <c r="F84" s="9">
        <v>1985</v>
      </c>
      <c r="G84" s="9">
        <v>3607</v>
      </c>
      <c r="H84" s="9">
        <v>3173</v>
      </c>
      <c r="I84" s="9">
        <v>3270</v>
      </c>
      <c r="J84" s="9">
        <v>4906</v>
      </c>
      <c r="K84" s="9">
        <v>4868</v>
      </c>
      <c r="L84" s="14">
        <f t="shared" si="2"/>
        <v>3964.8</v>
      </c>
      <c r="M84" s="16">
        <f t="shared" si="3"/>
        <v>1.1034259438549894E-4</v>
      </c>
      <c r="N84" s="10">
        <v>3380</v>
      </c>
      <c r="O84" t="s">
        <v>546</v>
      </c>
    </row>
    <row r="85" spans="1:15" x14ac:dyDescent="0.25">
      <c r="A85" s="3" t="s">
        <v>180</v>
      </c>
      <c r="B85" s="4" t="s">
        <v>181</v>
      </c>
      <c r="C85" s="5">
        <v>2924</v>
      </c>
      <c r="D85" s="5">
        <v>3829</v>
      </c>
      <c r="E85" s="5">
        <v>3147</v>
      </c>
      <c r="F85" s="5">
        <v>3897</v>
      </c>
      <c r="G85" s="5">
        <v>6293</v>
      </c>
      <c r="H85" s="5">
        <v>3187</v>
      </c>
      <c r="I85" s="5">
        <v>2187</v>
      </c>
      <c r="J85" s="5">
        <v>2253</v>
      </c>
      <c r="K85" s="5">
        <v>3040</v>
      </c>
      <c r="L85" s="14">
        <f t="shared" si="2"/>
        <v>3392</v>
      </c>
      <c r="M85" s="16">
        <f t="shared" si="3"/>
        <v>9.4401251048126616E-5</v>
      </c>
      <c r="N85" s="6">
        <v>1599</v>
      </c>
      <c r="O85" t="s">
        <v>547</v>
      </c>
    </row>
    <row r="86" spans="1:15" ht="23.25" x14ac:dyDescent="0.25">
      <c r="A86" s="7" t="s">
        <v>182</v>
      </c>
      <c r="B86" s="8" t="s">
        <v>183</v>
      </c>
      <c r="C86" s="9">
        <v>9725</v>
      </c>
      <c r="D86" s="9">
        <v>6861</v>
      </c>
      <c r="E86" s="9">
        <v>7350</v>
      </c>
      <c r="F86" s="9">
        <v>2945</v>
      </c>
      <c r="G86" s="9">
        <v>3123</v>
      </c>
      <c r="H86" s="9">
        <v>4350</v>
      </c>
      <c r="I86" s="9">
        <v>3725</v>
      </c>
      <c r="J86" s="9">
        <v>2624</v>
      </c>
      <c r="K86" s="9">
        <v>3027</v>
      </c>
      <c r="L86" s="14">
        <f t="shared" si="2"/>
        <v>3369.8</v>
      </c>
      <c r="M86" s="16">
        <f t="shared" si="3"/>
        <v>9.3783412671573433E-5</v>
      </c>
      <c r="N86" s="10">
        <v>3435</v>
      </c>
      <c r="O86" t="s">
        <v>546</v>
      </c>
    </row>
    <row r="87" spans="1:15" ht="23.25" x14ac:dyDescent="0.25">
      <c r="A87" s="3" t="s">
        <v>176</v>
      </c>
      <c r="B87" s="4" t="s">
        <v>177</v>
      </c>
      <c r="C87" s="5">
        <v>2909</v>
      </c>
      <c r="D87" s="5">
        <v>1908</v>
      </c>
      <c r="E87" s="5">
        <v>2250</v>
      </c>
      <c r="F87" s="5">
        <v>2501</v>
      </c>
      <c r="G87" s="5">
        <v>2037</v>
      </c>
      <c r="H87" s="5">
        <v>2545</v>
      </c>
      <c r="I87" s="5">
        <v>3243</v>
      </c>
      <c r="J87" s="5">
        <v>2424</v>
      </c>
      <c r="K87" s="5">
        <v>6252</v>
      </c>
      <c r="L87" s="14">
        <f t="shared" si="2"/>
        <v>3300.2</v>
      </c>
      <c r="M87" s="16">
        <f t="shared" si="3"/>
        <v>9.1846405869406674E-5</v>
      </c>
      <c r="N87" s="6">
        <v>12274</v>
      </c>
      <c r="O87" t="s">
        <v>546</v>
      </c>
    </row>
    <row r="88" spans="1:15" ht="23.25" x14ac:dyDescent="0.25">
      <c r="A88" s="3" t="s">
        <v>184</v>
      </c>
      <c r="B88" s="4" t="s">
        <v>185</v>
      </c>
      <c r="C88" s="5">
        <v>6576</v>
      </c>
      <c r="D88" s="5">
        <v>5585</v>
      </c>
      <c r="E88" s="5">
        <v>8385</v>
      </c>
      <c r="F88" s="5">
        <v>3712</v>
      </c>
      <c r="G88" s="5">
        <v>2190</v>
      </c>
      <c r="H88" s="5">
        <v>6264</v>
      </c>
      <c r="I88" s="5">
        <v>1681</v>
      </c>
      <c r="J88" s="5">
        <v>1516</v>
      </c>
      <c r="K88" s="5">
        <v>1966</v>
      </c>
      <c r="L88" s="14">
        <f t="shared" si="2"/>
        <v>2723.4</v>
      </c>
      <c r="M88" s="16">
        <f t="shared" si="3"/>
        <v>7.5793740302024771E-5</v>
      </c>
      <c r="N88" s="6">
        <v>13756</v>
      </c>
      <c r="O88" t="s">
        <v>546</v>
      </c>
    </row>
    <row r="89" spans="1:15" x14ac:dyDescent="0.25">
      <c r="A89" s="3" t="s">
        <v>188</v>
      </c>
      <c r="B89" s="4" t="s">
        <v>189</v>
      </c>
      <c r="C89" s="5">
        <v>1697</v>
      </c>
      <c r="D89" s="5">
        <v>1215</v>
      </c>
      <c r="E89" s="5">
        <v>1266</v>
      </c>
      <c r="F89" s="5">
        <v>2694</v>
      </c>
      <c r="G89" s="5">
        <v>1296</v>
      </c>
      <c r="H89" s="5">
        <v>1629</v>
      </c>
      <c r="I89" s="5">
        <v>1167</v>
      </c>
      <c r="J89" s="5">
        <v>1596</v>
      </c>
      <c r="K89" s="5">
        <v>1326</v>
      </c>
      <c r="L89" s="14">
        <f t="shared" si="2"/>
        <v>1402.8</v>
      </c>
      <c r="M89" s="16">
        <f t="shared" si="3"/>
        <v>3.9040706064360853E-5</v>
      </c>
      <c r="N89" s="6">
        <v>2504</v>
      </c>
      <c r="O89" t="s">
        <v>546</v>
      </c>
    </row>
    <row r="90" spans="1:15" x14ac:dyDescent="0.25">
      <c r="A90" s="7" t="s">
        <v>190</v>
      </c>
      <c r="B90" s="8" t="s">
        <v>191</v>
      </c>
      <c r="C90" s="9">
        <v>479</v>
      </c>
      <c r="D90" s="9">
        <v>1680</v>
      </c>
      <c r="E90" s="9">
        <v>842</v>
      </c>
      <c r="F90" s="9">
        <v>1363</v>
      </c>
      <c r="G90" s="9">
        <v>846</v>
      </c>
      <c r="H90" s="9">
        <v>1032</v>
      </c>
      <c r="I90" s="9">
        <v>1625</v>
      </c>
      <c r="J90" s="9">
        <v>1247</v>
      </c>
      <c r="K90" s="9">
        <v>1265</v>
      </c>
      <c r="L90" s="14">
        <f t="shared" si="2"/>
        <v>1203</v>
      </c>
      <c r="M90" s="16">
        <f t="shared" si="3"/>
        <v>3.348016067538217E-5</v>
      </c>
      <c r="N90" s="10">
        <v>1826</v>
      </c>
      <c r="O90" t="s">
        <v>546</v>
      </c>
    </row>
    <row r="91" spans="1:15" ht="23.25" x14ac:dyDescent="0.25">
      <c r="A91" s="7" t="s">
        <v>186</v>
      </c>
      <c r="B91" s="8" t="s">
        <v>187</v>
      </c>
      <c r="C91" s="9">
        <v>434</v>
      </c>
      <c r="D91" s="9">
        <v>571</v>
      </c>
      <c r="E91" s="9">
        <v>703</v>
      </c>
      <c r="F91" s="9">
        <v>507</v>
      </c>
      <c r="G91" s="9">
        <v>480</v>
      </c>
      <c r="H91" s="9">
        <v>718</v>
      </c>
      <c r="I91" s="9">
        <v>1173</v>
      </c>
      <c r="J91" s="9">
        <v>1585</v>
      </c>
      <c r="K91" s="9">
        <v>1823</v>
      </c>
      <c r="L91" s="14">
        <f t="shared" si="2"/>
        <v>1155.8</v>
      </c>
      <c r="M91" s="16">
        <f t="shared" si="3"/>
        <v>3.2166558361269089E-5</v>
      </c>
      <c r="N91" s="10">
        <v>336</v>
      </c>
      <c r="O91" t="s">
        <v>546</v>
      </c>
    </row>
    <row r="92" spans="1:15" x14ac:dyDescent="0.25">
      <c r="A92" s="3" t="s">
        <v>204</v>
      </c>
      <c r="B92" s="4" t="s">
        <v>205</v>
      </c>
      <c r="C92" s="5">
        <v>1061</v>
      </c>
      <c r="D92" s="5">
        <v>828</v>
      </c>
      <c r="E92" s="5">
        <v>648</v>
      </c>
      <c r="F92" s="5">
        <v>790</v>
      </c>
      <c r="G92" s="5">
        <v>1652</v>
      </c>
      <c r="H92" s="5">
        <v>1692</v>
      </c>
      <c r="I92" s="5">
        <v>358</v>
      </c>
      <c r="J92" s="5">
        <v>165</v>
      </c>
      <c r="K92" s="5">
        <v>77</v>
      </c>
      <c r="L92" s="14">
        <f t="shared" si="2"/>
        <v>788.8</v>
      </c>
      <c r="M92" s="16">
        <f t="shared" si="3"/>
        <v>2.1952743757889819E-5</v>
      </c>
      <c r="N92" s="6">
        <v>108</v>
      </c>
      <c r="O92" t="s">
        <v>546</v>
      </c>
    </row>
    <row r="93" spans="1:15" x14ac:dyDescent="0.25">
      <c r="A93" s="7" t="s">
        <v>194</v>
      </c>
      <c r="B93" s="8" t="s">
        <v>195</v>
      </c>
      <c r="C93" s="9">
        <v>356</v>
      </c>
      <c r="D93" s="9">
        <v>1141</v>
      </c>
      <c r="E93" s="9">
        <v>1271</v>
      </c>
      <c r="F93" s="9">
        <v>1051</v>
      </c>
      <c r="G93" s="9">
        <v>791</v>
      </c>
      <c r="H93" s="9">
        <v>754</v>
      </c>
      <c r="I93" s="9">
        <v>981</v>
      </c>
      <c r="J93" s="9">
        <v>444</v>
      </c>
      <c r="K93" s="9">
        <v>751</v>
      </c>
      <c r="L93" s="14">
        <f t="shared" si="2"/>
        <v>744.2</v>
      </c>
      <c r="M93" s="16">
        <f t="shared" si="3"/>
        <v>2.0711500893282969E-5</v>
      </c>
      <c r="N93" s="10">
        <v>706</v>
      </c>
      <c r="O93" t="s">
        <v>546</v>
      </c>
    </row>
    <row r="94" spans="1:15" ht="23.25" x14ac:dyDescent="0.25">
      <c r="A94" s="3" t="s">
        <v>192</v>
      </c>
      <c r="B94" s="4" t="s">
        <v>193</v>
      </c>
      <c r="C94" s="5">
        <v>650</v>
      </c>
      <c r="D94" s="5">
        <v>870</v>
      </c>
      <c r="E94" s="5">
        <v>689</v>
      </c>
      <c r="F94" s="5">
        <v>571</v>
      </c>
      <c r="G94" s="5">
        <v>572</v>
      </c>
      <c r="H94" s="5">
        <v>689</v>
      </c>
      <c r="I94" s="5">
        <v>447</v>
      </c>
      <c r="J94" s="5">
        <v>456</v>
      </c>
      <c r="K94" s="5">
        <v>1151</v>
      </c>
      <c r="L94" s="14">
        <f t="shared" si="2"/>
        <v>663</v>
      </c>
      <c r="M94" s="16">
        <f t="shared" si="3"/>
        <v>1.8451659624088427E-5</v>
      </c>
      <c r="N94" s="6">
        <v>3282</v>
      </c>
      <c r="O94" t="s">
        <v>546</v>
      </c>
    </row>
    <row r="95" spans="1:15" x14ac:dyDescent="0.25">
      <c r="A95" s="3" t="s">
        <v>196</v>
      </c>
      <c r="B95" s="4" t="s">
        <v>197</v>
      </c>
      <c r="C95" s="5">
        <v>636</v>
      </c>
      <c r="D95" s="5">
        <v>857</v>
      </c>
      <c r="E95" s="5">
        <v>456</v>
      </c>
      <c r="F95" s="5">
        <v>1400</v>
      </c>
      <c r="G95" s="5">
        <v>890</v>
      </c>
      <c r="H95" s="5">
        <v>1030</v>
      </c>
      <c r="I95" s="5">
        <v>375</v>
      </c>
      <c r="J95" s="5">
        <v>313</v>
      </c>
      <c r="K95" s="5">
        <v>388</v>
      </c>
      <c r="L95" s="14">
        <f t="shared" si="2"/>
        <v>599.20000000000005</v>
      </c>
      <c r="M95" s="16">
        <f t="shared" si="3"/>
        <v>1.6676070055435575E-5</v>
      </c>
      <c r="N95" s="6">
        <v>757</v>
      </c>
      <c r="O95" t="s">
        <v>546</v>
      </c>
    </row>
    <row r="96" spans="1:15" ht="23.25" x14ac:dyDescent="0.25">
      <c r="A96" s="7" t="s">
        <v>198</v>
      </c>
      <c r="B96" s="8" t="s">
        <v>199</v>
      </c>
      <c r="C96" s="9">
        <v>2805</v>
      </c>
      <c r="D96" s="9">
        <v>705</v>
      </c>
      <c r="E96" s="9">
        <v>1136</v>
      </c>
      <c r="F96" s="9">
        <v>513</v>
      </c>
      <c r="G96" s="9">
        <v>551</v>
      </c>
      <c r="H96" s="9">
        <v>128</v>
      </c>
      <c r="I96" s="9">
        <v>258</v>
      </c>
      <c r="J96" s="9">
        <v>219</v>
      </c>
      <c r="K96" s="9">
        <v>261</v>
      </c>
      <c r="L96" s="14">
        <f t="shared" si="2"/>
        <v>283.39999999999998</v>
      </c>
      <c r="M96" s="16">
        <f t="shared" si="3"/>
        <v>7.887179996178975E-6</v>
      </c>
      <c r="N96" s="10">
        <v>319</v>
      </c>
      <c r="O96" t="s">
        <v>546</v>
      </c>
    </row>
    <row r="97" spans="1:15" x14ac:dyDescent="0.25">
      <c r="A97" s="3" t="s">
        <v>200</v>
      </c>
      <c r="B97" s="4" t="s">
        <v>201</v>
      </c>
      <c r="C97" s="5">
        <v>351</v>
      </c>
      <c r="D97" s="5">
        <v>679</v>
      </c>
      <c r="E97" s="5">
        <v>329</v>
      </c>
      <c r="F97" s="5">
        <v>740</v>
      </c>
      <c r="G97" s="5">
        <v>222</v>
      </c>
      <c r="H97" s="5">
        <v>369</v>
      </c>
      <c r="I97" s="5">
        <v>215</v>
      </c>
      <c r="J97" s="5">
        <v>169</v>
      </c>
      <c r="K97" s="5">
        <v>238</v>
      </c>
      <c r="L97" s="14">
        <f t="shared" si="2"/>
        <v>242.6</v>
      </c>
      <c r="M97" s="16">
        <f t="shared" si="3"/>
        <v>6.7516932500812253E-6</v>
      </c>
      <c r="N97" s="6">
        <v>6603</v>
      </c>
      <c r="O97" t="s">
        <v>546</v>
      </c>
    </row>
    <row r="98" spans="1:15" x14ac:dyDescent="0.25">
      <c r="A98" s="7" t="s">
        <v>202</v>
      </c>
      <c r="B98" s="8" t="s">
        <v>203</v>
      </c>
      <c r="C98" s="9">
        <v>152</v>
      </c>
      <c r="D98" s="9">
        <v>265</v>
      </c>
      <c r="E98" s="9">
        <v>249</v>
      </c>
      <c r="F98" s="9">
        <v>238</v>
      </c>
      <c r="G98" s="9">
        <v>236</v>
      </c>
      <c r="H98" s="9">
        <v>95</v>
      </c>
      <c r="I98" s="9">
        <v>147</v>
      </c>
      <c r="J98" s="9">
        <v>169</v>
      </c>
      <c r="K98" s="9">
        <v>235</v>
      </c>
      <c r="L98" s="14">
        <f t="shared" si="2"/>
        <v>176.4</v>
      </c>
      <c r="M98" s="16">
        <f t="shared" si="3"/>
        <v>4.9093103434226225E-6</v>
      </c>
      <c r="N98" s="10">
        <v>135</v>
      </c>
      <c r="O98" t="s">
        <v>546</v>
      </c>
    </row>
    <row r="99" spans="1:15" x14ac:dyDescent="0.25">
      <c r="A99" s="11" t="s">
        <v>206</v>
      </c>
      <c r="B99" s="12" t="s">
        <v>207</v>
      </c>
      <c r="C99" s="13">
        <v>372</v>
      </c>
      <c r="D99" s="13">
        <v>441</v>
      </c>
      <c r="E99" s="13">
        <v>1270</v>
      </c>
      <c r="F99" s="13">
        <v>1695</v>
      </c>
      <c r="G99" s="13">
        <v>29</v>
      </c>
      <c r="H99" s="13"/>
      <c r="I99" s="13"/>
      <c r="J99" s="13"/>
      <c r="K99" s="13"/>
      <c r="L99" s="15"/>
      <c r="M99" s="15"/>
      <c r="N99" s="10">
        <v>203520</v>
      </c>
      <c r="O99" t="s">
        <v>546</v>
      </c>
    </row>
  </sheetData>
  <autoFilter ref="A1:O99" xr:uid="{886B1AB3-EA56-45B7-842D-2BE295F988C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0D97-0648-4180-83FA-E0D194FD7A90}">
  <dimension ref="C2:K41"/>
  <sheetViews>
    <sheetView workbookViewId="0">
      <selection activeCell="O34" sqref="O34"/>
    </sheetView>
  </sheetViews>
  <sheetFormatPr defaultRowHeight="15" x14ac:dyDescent="0.25"/>
  <cols>
    <col min="3" max="3" width="20.5703125" customWidth="1"/>
    <col min="5" max="5" width="20" customWidth="1"/>
  </cols>
  <sheetData>
    <row r="2" spans="3:5" x14ac:dyDescent="0.25">
      <c r="C2" t="s">
        <v>554</v>
      </c>
      <c r="D2" t="s">
        <v>551</v>
      </c>
      <c r="E2" t="s">
        <v>552</v>
      </c>
    </row>
    <row r="3" spans="3:5" x14ac:dyDescent="0.25">
      <c r="C3" t="s">
        <v>549</v>
      </c>
      <c r="D3" s="17">
        <v>0.62</v>
      </c>
      <c r="E3" s="40">
        <v>22515194</v>
      </c>
    </row>
    <row r="4" spans="3:5" x14ac:dyDescent="0.25">
      <c r="C4" t="s">
        <v>550</v>
      </c>
      <c r="D4" s="17">
        <v>0.04</v>
      </c>
      <c r="E4" s="40">
        <v>1413597.6</v>
      </c>
    </row>
    <row r="5" spans="3:5" x14ac:dyDescent="0.25">
      <c r="C5" t="s">
        <v>27</v>
      </c>
      <c r="D5" s="17">
        <v>0.04</v>
      </c>
      <c r="E5" s="40">
        <v>1397640.8</v>
      </c>
    </row>
    <row r="6" spans="3:5" x14ac:dyDescent="0.25">
      <c r="C6" t="s">
        <v>546</v>
      </c>
      <c r="D6" s="17">
        <v>0.3</v>
      </c>
      <c r="E6" s="40">
        <v>10605286</v>
      </c>
    </row>
    <row r="7" spans="3:5" x14ac:dyDescent="0.25">
      <c r="D7" s="17">
        <f>SUM(D3:D6)</f>
        <v>1</v>
      </c>
      <c r="E7" s="40">
        <f>SUM(E3:E6)</f>
        <v>35931718.400000006</v>
      </c>
    </row>
    <row r="11" spans="3:5" x14ac:dyDescent="0.25">
      <c r="C11" t="s">
        <v>554</v>
      </c>
      <c r="E11" t="s">
        <v>552</v>
      </c>
    </row>
    <row r="12" spans="3:5" x14ac:dyDescent="0.25">
      <c r="C12" t="s">
        <v>549</v>
      </c>
      <c r="E12" s="40">
        <v>22515194</v>
      </c>
    </row>
    <row r="13" spans="3:5" x14ac:dyDescent="0.25">
      <c r="C13" t="s">
        <v>550</v>
      </c>
      <c r="E13" s="40">
        <v>1413597.6</v>
      </c>
    </row>
    <row r="14" spans="3:5" x14ac:dyDescent="0.25">
      <c r="C14" t="s">
        <v>27</v>
      </c>
      <c r="E14" s="40">
        <v>1397640.8</v>
      </c>
    </row>
    <row r="15" spans="3:5" x14ac:dyDescent="0.25">
      <c r="C15" t="s">
        <v>546</v>
      </c>
      <c r="E15" s="40">
        <v>10605286</v>
      </c>
    </row>
    <row r="21" spans="3:11" x14ac:dyDescent="0.25">
      <c r="J21" t="s">
        <v>554</v>
      </c>
      <c r="K21" t="s">
        <v>551</v>
      </c>
    </row>
    <row r="22" spans="3:11" x14ac:dyDescent="0.25">
      <c r="J22" t="s">
        <v>549</v>
      </c>
      <c r="K22" s="17">
        <v>0.62</v>
      </c>
    </row>
    <row r="23" spans="3:11" x14ac:dyDescent="0.25">
      <c r="J23" t="s">
        <v>550</v>
      </c>
      <c r="K23" s="17">
        <v>0.04</v>
      </c>
    </row>
    <row r="24" spans="3:11" x14ac:dyDescent="0.25">
      <c r="J24" t="s">
        <v>27</v>
      </c>
      <c r="K24" s="17">
        <v>0.04</v>
      </c>
    </row>
    <row r="25" spans="3:11" x14ac:dyDescent="0.25">
      <c r="J25" t="s">
        <v>546</v>
      </c>
      <c r="K25" s="17">
        <v>0.3</v>
      </c>
    </row>
    <row r="32" spans="3:11" x14ac:dyDescent="0.25">
      <c r="C32" s="41" t="s">
        <v>555</v>
      </c>
      <c r="D32" s="41" t="s">
        <v>556</v>
      </c>
    </row>
    <row r="33" spans="3:4" ht="45.75" x14ac:dyDescent="0.25">
      <c r="C33" s="42" t="s">
        <v>558</v>
      </c>
      <c r="D33" s="43">
        <v>0.21532894750464429</v>
      </c>
    </row>
    <row r="34" spans="3:4" ht="34.5" x14ac:dyDescent="0.25">
      <c r="C34" s="44" t="s">
        <v>17</v>
      </c>
      <c r="D34" s="43">
        <v>9.8434550065269327E-2</v>
      </c>
    </row>
    <row r="35" spans="3:4" ht="34.5" x14ac:dyDescent="0.25">
      <c r="C35" s="42" t="s">
        <v>19</v>
      </c>
      <c r="D35" s="43">
        <v>8.1397100220665139E-2</v>
      </c>
    </row>
    <row r="36" spans="3:4" ht="45.75" x14ac:dyDescent="0.25">
      <c r="C36" s="44" t="s">
        <v>559</v>
      </c>
      <c r="D36" s="43">
        <v>7.1865184371098081E-2</v>
      </c>
    </row>
    <row r="37" spans="3:4" x14ac:dyDescent="0.25">
      <c r="C37" s="44" t="s">
        <v>25</v>
      </c>
      <c r="D37" s="43">
        <v>4.3832426736224353E-2</v>
      </c>
    </row>
    <row r="38" spans="3:4" x14ac:dyDescent="0.25">
      <c r="C38" s="42" t="s">
        <v>23</v>
      </c>
      <c r="D38" s="43">
        <v>4.0712955206895815E-2</v>
      </c>
    </row>
    <row r="39" spans="3:4" x14ac:dyDescent="0.25">
      <c r="C39" s="44" t="s">
        <v>29</v>
      </c>
      <c r="D39" s="43">
        <v>3.9341209292048727E-2</v>
      </c>
    </row>
    <row r="40" spans="3:4" x14ac:dyDescent="0.25">
      <c r="C40" s="42" t="s">
        <v>27</v>
      </c>
      <c r="D40" s="43">
        <v>3.8897122652094496E-2</v>
      </c>
    </row>
    <row r="41" spans="3:4" x14ac:dyDescent="0.25">
      <c r="C41" s="45" t="s">
        <v>557</v>
      </c>
      <c r="D41" s="43">
        <v>0.37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CA1D-9A94-49C7-B05C-B472896B4B3F}">
  <dimension ref="A1:K103"/>
  <sheetViews>
    <sheetView workbookViewId="0">
      <selection activeCell="P2" sqref="P2"/>
    </sheetView>
  </sheetViews>
  <sheetFormatPr defaultRowHeight="15" x14ac:dyDescent="0.25"/>
  <cols>
    <col min="9" max="10" width="12.28515625" customWidth="1"/>
    <col min="11" max="11" width="11.42578125" customWidth="1"/>
  </cols>
  <sheetData>
    <row r="1" spans="1:11" x14ac:dyDescent="0.25"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319</v>
      </c>
      <c r="J1" t="s">
        <v>321</v>
      </c>
      <c r="K1" t="s">
        <v>320</v>
      </c>
    </row>
    <row r="2" spans="1:11" x14ac:dyDescent="0.25">
      <c r="A2">
        <v>1</v>
      </c>
      <c r="B2" t="s">
        <v>217</v>
      </c>
      <c r="C2">
        <v>137615.79999999999</v>
      </c>
      <c r="D2">
        <v>55797</v>
      </c>
      <c r="E2">
        <v>33717.4</v>
      </c>
      <c r="F2">
        <v>10020.6</v>
      </c>
      <c r="G2" t="s">
        <v>218</v>
      </c>
      <c r="H2">
        <v>74866.399999999994</v>
      </c>
      <c r="I2">
        <v>312017.2</v>
      </c>
      <c r="J2" s="17">
        <f>I2/$I$103</f>
        <v>0.2136787908885128</v>
      </c>
      <c r="K2">
        <v>104005.733333333</v>
      </c>
    </row>
    <row r="3" spans="1:11" x14ac:dyDescent="0.25">
      <c r="A3">
        <v>2</v>
      </c>
      <c r="B3" t="s">
        <v>219</v>
      </c>
      <c r="C3">
        <v>134319.20000000001</v>
      </c>
      <c r="D3">
        <v>45565</v>
      </c>
      <c r="E3">
        <v>42356.6</v>
      </c>
      <c r="F3">
        <v>1491.4</v>
      </c>
      <c r="G3">
        <v>2880.75</v>
      </c>
      <c r="H3">
        <v>1527.2</v>
      </c>
      <c r="I3">
        <v>228140.15</v>
      </c>
      <c r="J3" s="17">
        <f t="shared" ref="J3:J66" si="0">I3/$I$103</f>
        <v>0.15623725680867573</v>
      </c>
      <c r="K3">
        <v>65182.9</v>
      </c>
    </row>
    <row r="4" spans="1:11" x14ac:dyDescent="0.25">
      <c r="A4">
        <v>4</v>
      </c>
      <c r="B4" t="s">
        <v>220</v>
      </c>
      <c r="C4">
        <v>45949.599999999999</v>
      </c>
      <c r="D4" t="s">
        <v>218</v>
      </c>
      <c r="E4">
        <v>21050.6</v>
      </c>
      <c r="F4">
        <v>1574.6</v>
      </c>
      <c r="G4">
        <v>58436.25</v>
      </c>
      <c r="H4">
        <v>4442.6000000000004</v>
      </c>
      <c r="I4">
        <v>131453.65</v>
      </c>
      <c r="J4" s="17">
        <f t="shared" si="0"/>
        <v>9.0023424958245085E-2</v>
      </c>
      <c r="K4">
        <v>43817.883333333302</v>
      </c>
    </row>
    <row r="5" spans="1:11" x14ac:dyDescent="0.25">
      <c r="A5">
        <v>9</v>
      </c>
      <c r="B5" t="s">
        <v>221</v>
      </c>
      <c r="C5">
        <v>32842.6</v>
      </c>
      <c r="D5">
        <v>6829.6</v>
      </c>
      <c r="E5">
        <v>6254</v>
      </c>
      <c r="F5">
        <v>1529</v>
      </c>
      <c r="G5">
        <v>8.5</v>
      </c>
      <c r="H5">
        <v>28818.6</v>
      </c>
      <c r="I5">
        <v>76282.3</v>
      </c>
      <c r="J5" s="17">
        <f t="shared" si="0"/>
        <v>5.2240420176178748E-2</v>
      </c>
      <c r="K5">
        <v>21794.942857142902</v>
      </c>
    </row>
    <row r="6" spans="1:11" x14ac:dyDescent="0.25">
      <c r="A6">
        <v>3</v>
      </c>
      <c r="B6" t="s">
        <v>222</v>
      </c>
      <c r="C6">
        <v>48559.8</v>
      </c>
      <c r="D6">
        <v>21081.200000000001</v>
      </c>
      <c r="E6">
        <v>2.8</v>
      </c>
      <c r="F6">
        <v>560.4</v>
      </c>
      <c r="G6" t="s">
        <v>218</v>
      </c>
      <c r="H6">
        <v>5244.8</v>
      </c>
      <c r="I6">
        <v>75449</v>
      </c>
      <c r="J6" s="17">
        <f t="shared" si="0"/>
        <v>5.1669751198803786E-2</v>
      </c>
      <c r="K6">
        <v>25149.666666666701</v>
      </c>
    </row>
    <row r="7" spans="1:11" x14ac:dyDescent="0.25">
      <c r="A7">
        <v>8</v>
      </c>
      <c r="B7" t="s">
        <v>223</v>
      </c>
      <c r="C7">
        <v>33672.6</v>
      </c>
      <c r="D7">
        <v>14918.6</v>
      </c>
      <c r="E7">
        <v>8004</v>
      </c>
      <c r="F7">
        <v>6905.6</v>
      </c>
      <c r="G7">
        <v>1204</v>
      </c>
      <c r="H7" t="s">
        <v>218</v>
      </c>
      <c r="I7">
        <v>64704.800000000003</v>
      </c>
      <c r="J7" s="17">
        <f t="shared" si="0"/>
        <v>4.4311798928658559E-2</v>
      </c>
      <c r="K7">
        <v>21568.266666666699</v>
      </c>
    </row>
    <row r="8" spans="1:11" x14ac:dyDescent="0.25">
      <c r="A8">
        <v>11</v>
      </c>
      <c r="B8" t="s">
        <v>224</v>
      </c>
      <c r="C8">
        <v>31467.200000000001</v>
      </c>
      <c r="D8">
        <v>9258.6</v>
      </c>
      <c r="E8">
        <v>2483</v>
      </c>
      <c r="F8">
        <v>907.2</v>
      </c>
      <c r="G8" t="s">
        <v>218</v>
      </c>
      <c r="H8">
        <v>16136.2</v>
      </c>
      <c r="I8">
        <v>60252.2</v>
      </c>
      <c r="J8" s="17">
        <f t="shared" si="0"/>
        <v>4.1262524131274972E-2</v>
      </c>
      <c r="K8">
        <v>20084.066666666698</v>
      </c>
    </row>
    <row r="9" spans="1:11" x14ac:dyDescent="0.25">
      <c r="A9">
        <v>10</v>
      </c>
      <c r="B9" t="s">
        <v>225</v>
      </c>
      <c r="C9">
        <v>32715</v>
      </c>
      <c r="D9">
        <v>669.6</v>
      </c>
      <c r="E9">
        <v>690.6</v>
      </c>
      <c r="F9">
        <v>47.8</v>
      </c>
      <c r="G9">
        <v>15861</v>
      </c>
      <c r="H9">
        <v>9313</v>
      </c>
      <c r="I9">
        <v>59297</v>
      </c>
      <c r="J9" s="17">
        <f t="shared" si="0"/>
        <v>4.060837435665772E-2</v>
      </c>
      <c r="K9">
        <v>16942</v>
      </c>
    </row>
    <row r="10" spans="1:11" x14ac:dyDescent="0.25">
      <c r="A10">
        <v>7</v>
      </c>
      <c r="B10" t="s">
        <v>226</v>
      </c>
      <c r="C10">
        <v>36411.4</v>
      </c>
      <c r="D10">
        <v>14426.6</v>
      </c>
      <c r="E10">
        <v>1401.8</v>
      </c>
      <c r="F10">
        <v>631.4</v>
      </c>
      <c r="G10">
        <v>27</v>
      </c>
      <c r="H10">
        <v>4034.8</v>
      </c>
      <c r="I10">
        <v>56933</v>
      </c>
      <c r="J10" s="17">
        <f t="shared" si="0"/>
        <v>3.8989435844099939E-2</v>
      </c>
      <c r="K10">
        <v>16266.5714285714</v>
      </c>
    </row>
    <row r="11" spans="1:11" x14ac:dyDescent="0.25">
      <c r="A11">
        <v>5</v>
      </c>
      <c r="B11" t="s">
        <v>227</v>
      </c>
      <c r="C11">
        <v>37274.800000000003</v>
      </c>
      <c r="D11">
        <v>4562.6000000000004</v>
      </c>
      <c r="E11">
        <v>10729.6</v>
      </c>
      <c r="F11">
        <v>40.6</v>
      </c>
      <c r="G11" t="s">
        <v>218</v>
      </c>
      <c r="H11">
        <v>534.4</v>
      </c>
      <c r="I11">
        <v>53142</v>
      </c>
      <c r="J11" s="17">
        <f t="shared" si="0"/>
        <v>3.6393244684579398E-2</v>
      </c>
      <c r="K11">
        <v>17714</v>
      </c>
    </row>
    <row r="12" spans="1:11" x14ac:dyDescent="0.25">
      <c r="A12">
        <v>13</v>
      </c>
      <c r="B12" t="s">
        <v>228</v>
      </c>
      <c r="C12">
        <v>18996.400000000001</v>
      </c>
      <c r="D12">
        <v>5611.6</v>
      </c>
      <c r="E12">
        <v>709.6</v>
      </c>
      <c r="F12">
        <v>411.6</v>
      </c>
      <c r="G12">
        <v>46</v>
      </c>
      <c r="H12">
        <v>26792.799999999999</v>
      </c>
      <c r="I12">
        <v>52568</v>
      </c>
      <c r="J12" s="17">
        <f t="shared" si="0"/>
        <v>3.6000152169262917E-2</v>
      </c>
      <c r="K12">
        <v>15019.4285714286</v>
      </c>
    </row>
    <row r="13" spans="1:11" x14ac:dyDescent="0.25">
      <c r="A13">
        <v>12</v>
      </c>
      <c r="B13" t="s">
        <v>229</v>
      </c>
      <c r="C13">
        <v>24123.200000000001</v>
      </c>
      <c r="D13">
        <v>12751.2</v>
      </c>
      <c r="E13">
        <v>1642.8</v>
      </c>
      <c r="F13">
        <v>300.39999999999998</v>
      </c>
      <c r="G13" t="s">
        <v>218</v>
      </c>
      <c r="H13">
        <v>10842.6</v>
      </c>
      <c r="I13">
        <v>49660.2</v>
      </c>
      <c r="J13" s="17">
        <f t="shared" si="0"/>
        <v>3.4008803012403555E-2</v>
      </c>
      <c r="K13">
        <v>16553.400000000001</v>
      </c>
    </row>
    <row r="14" spans="1:11" x14ac:dyDescent="0.25">
      <c r="A14">
        <v>14</v>
      </c>
      <c r="B14" t="s">
        <v>230</v>
      </c>
      <c r="C14">
        <v>18044.2</v>
      </c>
      <c r="D14">
        <v>1152.4000000000001</v>
      </c>
      <c r="E14">
        <v>3001.4</v>
      </c>
      <c r="F14">
        <v>1620</v>
      </c>
      <c r="G14" t="s">
        <v>218</v>
      </c>
      <c r="H14">
        <v>17205.400000000001</v>
      </c>
      <c r="I14">
        <v>41023.4</v>
      </c>
      <c r="J14" s="17">
        <f t="shared" si="0"/>
        <v>2.8094061834205986E-2</v>
      </c>
      <c r="K14">
        <v>13674.4666666667</v>
      </c>
    </row>
    <row r="15" spans="1:11" x14ac:dyDescent="0.25">
      <c r="A15">
        <v>6</v>
      </c>
      <c r="B15" t="s">
        <v>231</v>
      </c>
      <c r="C15">
        <v>36944</v>
      </c>
      <c r="D15" t="s">
        <v>218</v>
      </c>
      <c r="E15" t="s">
        <v>218</v>
      </c>
      <c r="F15" t="s">
        <v>218</v>
      </c>
      <c r="G15" t="s">
        <v>218</v>
      </c>
      <c r="H15">
        <v>0</v>
      </c>
      <c r="I15">
        <v>36944</v>
      </c>
      <c r="J15" s="17">
        <f t="shared" si="0"/>
        <v>2.5300365654794724E-2</v>
      </c>
      <c r="K15">
        <v>24629.333333333299</v>
      </c>
    </row>
    <row r="16" spans="1:11" x14ac:dyDescent="0.25">
      <c r="A16">
        <v>17</v>
      </c>
      <c r="B16" t="s">
        <v>232</v>
      </c>
      <c r="C16">
        <v>14097.4</v>
      </c>
      <c r="D16">
        <v>4937.2</v>
      </c>
      <c r="E16">
        <v>722</v>
      </c>
      <c r="F16" t="s">
        <v>218</v>
      </c>
      <c r="G16" t="s">
        <v>218</v>
      </c>
      <c r="H16">
        <v>2243.4</v>
      </c>
      <c r="I16">
        <v>22000</v>
      </c>
      <c r="J16" s="17">
        <f t="shared" si="0"/>
        <v>1.5066263653245019E-2</v>
      </c>
      <c r="K16">
        <v>8800</v>
      </c>
    </row>
    <row r="17" spans="1:11" x14ac:dyDescent="0.25">
      <c r="A17">
        <v>16</v>
      </c>
      <c r="B17" t="s">
        <v>233</v>
      </c>
      <c r="C17">
        <v>15985.8</v>
      </c>
      <c r="D17">
        <v>1582</v>
      </c>
      <c r="E17">
        <v>958</v>
      </c>
      <c r="F17">
        <v>1742.6</v>
      </c>
      <c r="G17" t="s">
        <v>218</v>
      </c>
      <c r="H17">
        <v>293.2</v>
      </c>
      <c r="I17">
        <v>20561.599999999999</v>
      </c>
      <c r="J17" s="17">
        <f t="shared" si="0"/>
        <v>1.4081203942389216E-2</v>
      </c>
      <c r="K17">
        <v>6853.8666666666704</v>
      </c>
    </row>
    <row r="18" spans="1:11" x14ac:dyDescent="0.25">
      <c r="A18">
        <v>15</v>
      </c>
      <c r="B18" t="s">
        <v>234</v>
      </c>
      <c r="C18">
        <v>16282.8</v>
      </c>
      <c r="D18">
        <v>582.4</v>
      </c>
      <c r="E18">
        <v>595.4</v>
      </c>
      <c r="F18">
        <v>175.8</v>
      </c>
      <c r="G18" t="s">
        <v>218</v>
      </c>
      <c r="H18">
        <v>2675</v>
      </c>
      <c r="I18">
        <v>20311.400000000001</v>
      </c>
      <c r="J18" s="17">
        <f t="shared" si="0"/>
        <v>1.3909859434841859E-2</v>
      </c>
      <c r="K18">
        <v>6770.4666666666699</v>
      </c>
    </row>
    <row r="19" spans="1:11" x14ac:dyDescent="0.25">
      <c r="A19">
        <v>73</v>
      </c>
      <c r="B19" t="s">
        <v>235</v>
      </c>
      <c r="C19" t="s">
        <v>218</v>
      </c>
      <c r="D19">
        <v>3161.2</v>
      </c>
      <c r="E19">
        <v>2792</v>
      </c>
      <c r="F19">
        <v>247.4</v>
      </c>
      <c r="G19">
        <v>9852.4</v>
      </c>
      <c r="H19">
        <v>1289.4000000000001</v>
      </c>
      <c r="I19">
        <v>17342.400000000001</v>
      </c>
      <c r="J19" s="17">
        <f t="shared" si="0"/>
        <v>1.1876598671819838E-2</v>
      </c>
      <c r="K19">
        <v>5780.8</v>
      </c>
    </row>
    <row r="20" spans="1:11" x14ac:dyDescent="0.25">
      <c r="A20">
        <v>19</v>
      </c>
      <c r="B20" t="s">
        <v>236</v>
      </c>
      <c r="C20">
        <v>9385.4</v>
      </c>
      <c r="D20">
        <v>1543.6</v>
      </c>
      <c r="E20">
        <v>12.2</v>
      </c>
      <c r="F20">
        <v>3076.8</v>
      </c>
      <c r="G20">
        <v>3253.25</v>
      </c>
      <c r="H20">
        <v>12.2</v>
      </c>
      <c r="I20">
        <v>17283.45</v>
      </c>
      <c r="J20" s="17">
        <f t="shared" si="0"/>
        <v>1.1836227933530801E-2</v>
      </c>
      <c r="K20">
        <v>4938.1285714285696</v>
      </c>
    </row>
    <row r="21" spans="1:11" x14ac:dyDescent="0.25">
      <c r="A21">
        <v>18</v>
      </c>
      <c r="B21" t="s">
        <v>237</v>
      </c>
      <c r="C21">
        <v>10010.4</v>
      </c>
      <c r="D21">
        <v>5224.2</v>
      </c>
      <c r="E21">
        <v>752.2</v>
      </c>
      <c r="F21" t="s">
        <v>218</v>
      </c>
      <c r="G21" t="s">
        <v>218</v>
      </c>
      <c r="H21">
        <v>1098.8</v>
      </c>
      <c r="I21">
        <v>17085.599999999999</v>
      </c>
      <c r="J21" s="17">
        <f t="shared" si="0"/>
        <v>1.1700734285176503E-2</v>
      </c>
      <c r="K21">
        <v>6834.24</v>
      </c>
    </row>
    <row r="22" spans="1:11" x14ac:dyDescent="0.25">
      <c r="A22">
        <v>22</v>
      </c>
      <c r="B22" t="s">
        <v>238</v>
      </c>
      <c r="C22">
        <v>3976.8</v>
      </c>
      <c r="D22">
        <v>3959.6</v>
      </c>
      <c r="E22" t="s">
        <v>218</v>
      </c>
      <c r="F22" t="s">
        <v>218</v>
      </c>
      <c r="G22" t="s">
        <v>218</v>
      </c>
      <c r="H22">
        <v>1364.8</v>
      </c>
      <c r="I22">
        <v>9301.2000000000007</v>
      </c>
      <c r="J22" s="17">
        <f t="shared" si="0"/>
        <v>6.3697423405255716E-3</v>
      </c>
      <c r="K22">
        <v>4650.6000000000004</v>
      </c>
    </row>
    <row r="23" spans="1:11" x14ac:dyDescent="0.25">
      <c r="A23">
        <v>21</v>
      </c>
      <c r="B23" t="s">
        <v>239</v>
      </c>
      <c r="C23">
        <v>5144.6000000000004</v>
      </c>
      <c r="D23">
        <v>1980.6</v>
      </c>
      <c r="E23">
        <v>132.19999999999999</v>
      </c>
      <c r="F23" t="s">
        <v>218</v>
      </c>
      <c r="G23" t="s">
        <v>218</v>
      </c>
      <c r="H23">
        <v>891.4</v>
      </c>
      <c r="I23">
        <v>8148.8</v>
      </c>
      <c r="J23" s="17">
        <f t="shared" si="0"/>
        <v>5.5805440571619546E-3</v>
      </c>
      <c r="K23">
        <v>3259.52</v>
      </c>
    </row>
    <row r="24" spans="1:11" x14ac:dyDescent="0.25">
      <c r="A24">
        <v>20</v>
      </c>
      <c r="B24" t="s">
        <v>240</v>
      </c>
      <c r="C24">
        <v>6762.2</v>
      </c>
      <c r="D24">
        <v>3.8</v>
      </c>
      <c r="E24" t="s">
        <v>218</v>
      </c>
      <c r="F24" t="s">
        <v>218</v>
      </c>
      <c r="G24">
        <v>1350</v>
      </c>
      <c r="H24" t="s">
        <v>218</v>
      </c>
      <c r="I24">
        <v>8116</v>
      </c>
      <c r="J24" s="17">
        <f t="shared" si="0"/>
        <v>5.5580816277152984E-3</v>
      </c>
      <c r="K24">
        <v>4058</v>
      </c>
    </row>
    <row r="25" spans="1:11" x14ac:dyDescent="0.25">
      <c r="A25">
        <v>27</v>
      </c>
      <c r="B25" t="s">
        <v>241</v>
      </c>
      <c r="C25">
        <v>925.4</v>
      </c>
      <c r="D25">
        <v>4.5999999999999996</v>
      </c>
      <c r="E25">
        <v>185.6</v>
      </c>
      <c r="F25">
        <v>2089.4</v>
      </c>
      <c r="G25" t="s">
        <v>218</v>
      </c>
      <c r="H25">
        <v>388.6</v>
      </c>
      <c r="I25">
        <v>3593.6</v>
      </c>
      <c r="J25" s="17">
        <f t="shared" si="0"/>
        <v>2.461005684740968E-3</v>
      </c>
      <c r="K25">
        <v>1197.86666666667</v>
      </c>
    </row>
    <row r="26" spans="1:11" x14ac:dyDescent="0.25">
      <c r="A26">
        <v>23</v>
      </c>
      <c r="B26" t="s">
        <v>242</v>
      </c>
      <c r="C26">
        <v>3041.8</v>
      </c>
      <c r="D26">
        <v>2.4</v>
      </c>
      <c r="E26" t="s">
        <v>218</v>
      </c>
      <c r="F26" t="s">
        <v>218</v>
      </c>
      <c r="G26" t="s">
        <v>218</v>
      </c>
      <c r="H26" t="s">
        <v>218</v>
      </c>
      <c r="I26">
        <v>3044.2</v>
      </c>
      <c r="J26" s="17">
        <f t="shared" si="0"/>
        <v>2.0847599915094763E-3</v>
      </c>
      <c r="K26">
        <v>2029.4666666666701</v>
      </c>
    </row>
    <row r="27" spans="1:11" x14ac:dyDescent="0.25">
      <c r="A27">
        <v>24</v>
      </c>
      <c r="B27" t="s">
        <v>243</v>
      </c>
      <c r="C27">
        <v>2709.8</v>
      </c>
      <c r="D27">
        <v>6.4</v>
      </c>
      <c r="E27" t="s">
        <v>218</v>
      </c>
      <c r="F27" t="s">
        <v>218</v>
      </c>
      <c r="G27" t="s">
        <v>218</v>
      </c>
      <c r="H27" t="s">
        <v>218</v>
      </c>
      <c r="I27">
        <v>2716.2</v>
      </c>
      <c r="J27" s="17">
        <f t="shared" si="0"/>
        <v>1.8601356970429142E-3</v>
      </c>
      <c r="K27">
        <v>1810.8</v>
      </c>
    </row>
    <row r="28" spans="1:11" x14ac:dyDescent="0.25">
      <c r="A28">
        <v>25</v>
      </c>
      <c r="B28" t="s">
        <v>244</v>
      </c>
      <c r="C28">
        <v>1724.6</v>
      </c>
      <c r="D28">
        <v>425.8</v>
      </c>
      <c r="E28" t="s">
        <v>218</v>
      </c>
      <c r="F28" t="s">
        <v>218</v>
      </c>
      <c r="G28" t="s">
        <v>218</v>
      </c>
      <c r="H28" t="s">
        <v>218</v>
      </c>
      <c r="I28">
        <v>2150.4</v>
      </c>
      <c r="J28" s="17">
        <f t="shared" si="0"/>
        <v>1.4726587890880949E-3</v>
      </c>
      <c r="K28">
        <v>1433.6</v>
      </c>
    </row>
    <row r="29" spans="1:11" x14ac:dyDescent="0.25">
      <c r="A29">
        <v>30</v>
      </c>
      <c r="B29" t="s">
        <v>245</v>
      </c>
      <c r="C29">
        <v>387.6</v>
      </c>
      <c r="D29">
        <v>152</v>
      </c>
      <c r="E29">
        <v>437.4</v>
      </c>
      <c r="F29">
        <v>315</v>
      </c>
      <c r="G29">
        <v>12</v>
      </c>
      <c r="H29">
        <v>80.8</v>
      </c>
      <c r="I29">
        <v>1384.8</v>
      </c>
      <c r="J29" s="17">
        <f t="shared" si="0"/>
        <v>9.483528139551682E-4</v>
      </c>
      <c r="K29">
        <v>395.65714285714301</v>
      </c>
    </row>
    <row r="30" spans="1:11" x14ac:dyDescent="0.25">
      <c r="A30">
        <v>28</v>
      </c>
      <c r="B30" t="s">
        <v>246</v>
      </c>
      <c r="C30">
        <v>782</v>
      </c>
      <c r="D30">
        <v>519.20000000000005</v>
      </c>
      <c r="E30">
        <v>11.6</v>
      </c>
      <c r="F30">
        <v>0.2</v>
      </c>
      <c r="G30" t="s">
        <v>218</v>
      </c>
      <c r="H30">
        <v>0</v>
      </c>
      <c r="I30">
        <v>1313</v>
      </c>
      <c r="J30" s="17">
        <f t="shared" si="0"/>
        <v>8.9918200803230496E-4</v>
      </c>
      <c r="K30">
        <v>437.66666666666703</v>
      </c>
    </row>
    <row r="31" spans="1:11" x14ac:dyDescent="0.25">
      <c r="A31">
        <v>26</v>
      </c>
      <c r="B31" t="s">
        <v>247</v>
      </c>
      <c r="C31">
        <v>1223.2</v>
      </c>
      <c r="D31">
        <v>0.2</v>
      </c>
      <c r="E31">
        <v>0.2</v>
      </c>
      <c r="F31" t="s">
        <v>218</v>
      </c>
      <c r="G31" t="s">
        <v>218</v>
      </c>
      <c r="H31">
        <v>6</v>
      </c>
      <c r="I31">
        <v>1229.5999999999999</v>
      </c>
      <c r="J31" s="17">
        <f t="shared" si="0"/>
        <v>8.4206717218318508E-4</v>
      </c>
      <c r="K31">
        <v>491.84</v>
      </c>
    </row>
    <row r="32" spans="1:11" x14ac:dyDescent="0.25">
      <c r="A32">
        <v>32</v>
      </c>
      <c r="B32" t="s">
        <v>248</v>
      </c>
      <c r="C32">
        <v>299</v>
      </c>
      <c r="D32">
        <v>0.6</v>
      </c>
      <c r="E32">
        <v>157.4</v>
      </c>
      <c r="F32">
        <v>645.4</v>
      </c>
      <c r="G32" t="s">
        <v>218</v>
      </c>
      <c r="H32">
        <v>40.799999999999997</v>
      </c>
      <c r="I32">
        <v>1143.2</v>
      </c>
      <c r="J32" s="17">
        <f t="shared" si="0"/>
        <v>7.8289784583589575E-4</v>
      </c>
      <c r="K32">
        <v>381.066666666667</v>
      </c>
    </row>
    <row r="33" spans="1:11" x14ac:dyDescent="0.25">
      <c r="A33">
        <v>87</v>
      </c>
      <c r="B33" t="s">
        <v>249</v>
      </c>
      <c r="C33" t="s">
        <v>218</v>
      </c>
      <c r="D33">
        <v>0</v>
      </c>
      <c r="E33">
        <v>0</v>
      </c>
      <c r="F33">
        <v>50.6</v>
      </c>
      <c r="G33" t="s">
        <v>218</v>
      </c>
      <c r="H33">
        <v>902.4</v>
      </c>
      <c r="I33">
        <v>953</v>
      </c>
      <c r="J33" s="17">
        <f t="shared" si="0"/>
        <v>6.5264314825193195E-4</v>
      </c>
      <c r="K33">
        <v>381.2</v>
      </c>
    </row>
    <row r="34" spans="1:11" x14ac:dyDescent="0.25">
      <c r="A34">
        <v>74</v>
      </c>
      <c r="B34" t="s">
        <v>250</v>
      </c>
      <c r="C34" t="s">
        <v>218</v>
      </c>
      <c r="D34">
        <v>735.4</v>
      </c>
      <c r="E34" t="s">
        <v>218</v>
      </c>
      <c r="F34" t="s">
        <v>218</v>
      </c>
      <c r="G34" t="s">
        <v>218</v>
      </c>
      <c r="H34">
        <v>0.6</v>
      </c>
      <c r="I34">
        <v>736</v>
      </c>
      <c r="J34" s="17">
        <f t="shared" si="0"/>
        <v>5.0403500221765153E-4</v>
      </c>
      <c r="K34">
        <v>490.66666666666703</v>
      </c>
    </row>
    <row r="35" spans="1:11" x14ac:dyDescent="0.25">
      <c r="A35">
        <v>46</v>
      </c>
      <c r="B35" t="s">
        <v>251</v>
      </c>
      <c r="C35">
        <v>3.4</v>
      </c>
      <c r="D35">
        <v>541.20000000000005</v>
      </c>
      <c r="E35">
        <v>7.6</v>
      </c>
      <c r="F35">
        <v>12.4</v>
      </c>
      <c r="G35" t="s">
        <v>218</v>
      </c>
      <c r="H35" t="s">
        <v>218</v>
      </c>
      <c r="I35">
        <v>564.6</v>
      </c>
      <c r="J35" s="17">
        <f t="shared" si="0"/>
        <v>3.8665511175555172E-4</v>
      </c>
      <c r="K35">
        <v>225.84</v>
      </c>
    </row>
    <row r="36" spans="1:11" x14ac:dyDescent="0.25">
      <c r="A36">
        <v>75</v>
      </c>
      <c r="B36" t="s">
        <v>252</v>
      </c>
      <c r="C36" t="s">
        <v>218</v>
      </c>
      <c r="D36">
        <v>23.6</v>
      </c>
      <c r="E36" t="s">
        <v>218</v>
      </c>
      <c r="F36">
        <v>520</v>
      </c>
      <c r="G36" t="s">
        <v>218</v>
      </c>
      <c r="H36">
        <v>1.8</v>
      </c>
      <c r="I36">
        <v>545.4</v>
      </c>
      <c r="J36" s="17">
        <f t="shared" si="0"/>
        <v>3.7350637256726514E-4</v>
      </c>
      <c r="K36">
        <v>272.7</v>
      </c>
    </row>
    <row r="37" spans="1:11" x14ac:dyDescent="0.25">
      <c r="A37">
        <v>29</v>
      </c>
      <c r="B37" t="s">
        <v>253</v>
      </c>
      <c r="C37">
        <v>468.6</v>
      </c>
      <c r="D37" t="s">
        <v>218</v>
      </c>
      <c r="E37" t="s">
        <v>218</v>
      </c>
      <c r="F37" t="s">
        <v>218</v>
      </c>
      <c r="G37" t="s">
        <v>218</v>
      </c>
      <c r="H37">
        <v>7.4</v>
      </c>
      <c r="I37">
        <v>476</v>
      </c>
      <c r="J37" s="17">
        <f t="shared" si="0"/>
        <v>3.2597915904293768E-4</v>
      </c>
      <c r="K37">
        <v>317.33333333333297</v>
      </c>
    </row>
    <row r="38" spans="1:11" x14ac:dyDescent="0.25">
      <c r="A38">
        <v>31</v>
      </c>
      <c r="B38" t="s">
        <v>254</v>
      </c>
      <c r="C38">
        <v>341.6</v>
      </c>
      <c r="D38">
        <v>25.2</v>
      </c>
      <c r="E38">
        <v>20.2</v>
      </c>
      <c r="F38">
        <v>0</v>
      </c>
      <c r="G38" t="s">
        <v>218</v>
      </c>
      <c r="H38">
        <v>50</v>
      </c>
      <c r="I38">
        <v>437</v>
      </c>
      <c r="J38" s="17">
        <f t="shared" si="0"/>
        <v>2.9927078256673057E-4</v>
      </c>
      <c r="K38">
        <v>145.666666666667</v>
      </c>
    </row>
    <row r="39" spans="1:11" x14ac:dyDescent="0.25">
      <c r="A39">
        <v>60</v>
      </c>
      <c r="B39" t="s">
        <v>255</v>
      </c>
      <c r="C39">
        <v>0</v>
      </c>
      <c r="D39">
        <v>82</v>
      </c>
      <c r="E39" t="s">
        <v>218</v>
      </c>
      <c r="F39" t="s">
        <v>218</v>
      </c>
      <c r="G39" t="s">
        <v>218</v>
      </c>
      <c r="H39">
        <v>293.2</v>
      </c>
      <c r="I39">
        <v>375.2</v>
      </c>
      <c r="J39" s="17">
        <f t="shared" si="0"/>
        <v>2.5694827830443322E-4</v>
      </c>
      <c r="K39">
        <v>187.6</v>
      </c>
    </row>
    <row r="40" spans="1:11" x14ac:dyDescent="0.25">
      <c r="A40">
        <v>41</v>
      </c>
      <c r="B40" t="s">
        <v>256</v>
      </c>
      <c r="C40">
        <v>26</v>
      </c>
      <c r="D40">
        <v>2.8</v>
      </c>
      <c r="E40">
        <v>33</v>
      </c>
      <c r="F40">
        <v>166.2</v>
      </c>
      <c r="G40" t="s">
        <v>218</v>
      </c>
      <c r="H40">
        <v>94.6</v>
      </c>
      <c r="I40">
        <v>322.60000000000002</v>
      </c>
      <c r="J40" s="17">
        <f t="shared" si="0"/>
        <v>2.209262115698565E-4</v>
      </c>
      <c r="K40">
        <v>107.533333333333</v>
      </c>
    </row>
    <row r="41" spans="1:11" x14ac:dyDescent="0.25">
      <c r="A41">
        <v>80</v>
      </c>
      <c r="B41" t="s">
        <v>257</v>
      </c>
      <c r="C41" t="s">
        <v>218</v>
      </c>
      <c r="D41">
        <v>0</v>
      </c>
      <c r="E41">
        <v>261.2</v>
      </c>
      <c r="F41">
        <v>0.8</v>
      </c>
      <c r="G41" t="s">
        <v>218</v>
      </c>
      <c r="H41" t="s">
        <v>218</v>
      </c>
      <c r="I41">
        <v>262</v>
      </c>
      <c r="J41" s="17">
        <f t="shared" si="0"/>
        <v>1.7942550350682704E-4</v>
      </c>
      <c r="K41">
        <v>131</v>
      </c>
    </row>
    <row r="42" spans="1:11" x14ac:dyDescent="0.25">
      <c r="A42">
        <v>33</v>
      </c>
      <c r="B42" t="s">
        <v>258</v>
      </c>
      <c r="C42">
        <v>152</v>
      </c>
      <c r="D42">
        <v>0</v>
      </c>
      <c r="E42">
        <v>2.4</v>
      </c>
      <c r="F42" t="s">
        <v>218</v>
      </c>
      <c r="G42" t="s">
        <v>218</v>
      </c>
      <c r="H42" t="s">
        <v>218</v>
      </c>
      <c r="I42">
        <v>154.4</v>
      </c>
      <c r="J42" s="17">
        <f t="shared" si="0"/>
        <v>1.0573777763913777E-4</v>
      </c>
      <c r="K42">
        <v>77.2</v>
      </c>
    </row>
    <row r="43" spans="1:11" x14ac:dyDescent="0.25">
      <c r="A43">
        <v>34</v>
      </c>
      <c r="B43" t="s">
        <v>259</v>
      </c>
      <c r="C43">
        <v>142.6</v>
      </c>
      <c r="D43" t="s">
        <v>218</v>
      </c>
      <c r="E43" t="s">
        <v>218</v>
      </c>
      <c r="F43" t="s">
        <v>218</v>
      </c>
      <c r="G43" t="s">
        <v>218</v>
      </c>
      <c r="H43" t="s">
        <v>218</v>
      </c>
      <c r="I43">
        <v>142.6</v>
      </c>
      <c r="J43" s="17">
        <f t="shared" si="0"/>
        <v>9.7656781679669982E-5</v>
      </c>
      <c r="K43">
        <v>142.6</v>
      </c>
    </row>
    <row r="44" spans="1:11" x14ac:dyDescent="0.25">
      <c r="A44">
        <v>82</v>
      </c>
      <c r="B44" t="s">
        <v>260</v>
      </c>
      <c r="C44" t="s">
        <v>218</v>
      </c>
      <c r="D44">
        <v>0</v>
      </c>
      <c r="E44">
        <v>90.4</v>
      </c>
      <c r="F44" t="s">
        <v>218</v>
      </c>
      <c r="G44" t="s">
        <v>218</v>
      </c>
      <c r="H44">
        <v>0</v>
      </c>
      <c r="I44">
        <v>90.4</v>
      </c>
      <c r="J44" s="17">
        <f t="shared" si="0"/>
        <v>6.1908647011515902E-5</v>
      </c>
      <c r="K44">
        <v>45.2</v>
      </c>
    </row>
    <row r="45" spans="1:11" x14ac:dyDescent="0.25">
      <c r="A45">
        <v>35</v>
      </c>
      <c r="B45" t="s">
        <v>261</v>
      </c>
      <c r="C45">
        <v>75.400000000000006</v>
      </c>
      <c r="D45" t="s">
        <v>218</v>
      </c>
      <c r="E45" t="s">
        <v>218</v>
      </c>
      <c r="F45" t="s">
        <v>218</v>
      </c>
      <c r="G45" t="s">
        <v>218</v>
      </c>
      <c r="H45" t="s">
        <v>218</v>
      </c>
      <c r="I45">
        <v>75.400000000000006</v>
      </c>
      <c r="J45" s="17">
        <f t="shared" si="0"/>
        <v>5.1636194520667021E-5</v>
      </c>
      <c r="K45">
        <v>75.400000000000006</v>
      </c>
    </row>
    <row r="46" spans="1:11" x14ac:dyDescent="0.25">
      <c r="A46">
        <v>40</v>
      </c>
      <c r="B46" t="s">
        <v>262</v>
      </c>
      <c r="C46">
        <v>36.4</v>
      </c>
      <c r="D46">
        <v>0.4</v>
      </c>
      <c r="E46">
        <v>20</v>
      </c>
      <c r="F46">
        <v>0</v>
      </c>
      <c r="G46" t="s">
        <v>218</v>
      </c>
      <c r="H46">
        <v>2.4</v>
      </c>
      <c r="I46">
        <v>59.2</v>
      </c>
      <c r="J46" s="17">
        <f t="shared" si="0"/>
        <v>4.054194583055023E-5</v>
      </c>
      <c r="K46">
        <v>19.733333333333299</v>
      </c>
    </row>
    <row r="47" spans="1:11" x14ac:dyDescent="0.25">
      <c r="A47">
        <v>37</v>
      </c>
      <c r="B47" t="s">
        <v>263</v>
      </c>
      <c r="C47">
        <v>46.8</v>
      </c>
      <c r="D47">
        <v>3.4</v>
      </c>
      <c r="E47" t="s">
        <v>218</v>
      </c>
      <c r="F47">
        <v>1.8</v>
      </c>
      <c r="G47" t="s">
        <v>218</v>
      </c>
      <c r="H47">
        <v>1.4</v>
      </c>
      <c r="I47">
        <v>53.4</v>
      </c>
      <c r="J47" s="17">
        <f t="shared" si="0"/>
        <v>3.6569930867421998E-5</v>
      </c>
      <c r="K47">
        <v>21.36</v>
      </c>
    </row>
    <row r="48" spans="1:11" x14ac:dyDescent="0.25">
      <c r="A48">
        <v>47</v>
      </c>
      <c r="B48" t="s">
        <v>264</v>
      </c>
      <c r="C48">
        <v>1.4</v>
      </c>
      <c r="D48">
        <v>15.2</v>
      </c>
      <c r="E48">
        <v>3.6</v>
      </c>
      <c r="F48">
        <v>2.8</v>
      </c>
      <c r="G48" t="s">
        <v>218</v>
      </c>
      <c r="H48">
        <v>27.6</v>
      </c>
      <c r="I48">
        <v>50.6</v>
      </c>
      <c r="J48" s="17">
        <f t="shared" si="0"/>
        <v>3.4652406402463541E-5</v>
      </c>
      <c r="K48">
        <v>16.866666666666699</v>
      </c>
    </row>
    <row r="49" spans="1:11" x14ac:dyDescent="0.25">
      <c r="A49">
        <v>36</v>
      </c>
      <c r="B49" t="s">
        <v>265</v>
      </c>
      <c r="C49">
        <v>47.2</v>
      </c>
      <c r="D49">
        <v>0</v>
      </c>
      <c r="E49">
        <v>0</v>
      </c>
      <c r="F49">
        <v>0</v>
      </c>
      <c r="G49" t="s">
        <v>218</v>
      </c>
      <c r="H49">
        <v>2</v>
      </c>
      <c r="I49">
        <v>49.2</v>
      </c>
      <c r="J49" s="17">
        <f t="shared" si="0"/>
        <v>3.3693644169984312E-5</v>
      </c>
      <c r="K49">
        <v>16.399999999999999</v>
      </c>
    </row>
    <row r="50" spans="1:11" x14ac:dyDescent="0.25">
      <c r="A50">
        <v>70</v>
      </c>
      <c r="B50" t="s">
        <v>266</v>
      </c>
      <c r="C50">
        <v>0</v>
      </c>
      <c r="D50">
        <v>0.6</v>
      </c>
      <c r="E50">
        <v>36.799999999999997</v>
      </c>
      <c r="F50" t="s">
        <v>218</v>
      </c>
      <c r="G50" t="s">
        <v>218</v>
      </c>
      <c r="H50">
        <v>6.6</v>
      </c>
      <c r="I50">
        <v>44</v>
      </c>
      <c r="J50" s="17">
        <f t="shared" si="0"/>
        <v>3.0132527306490036E-5</v>
      </c>
      <c r="K50">
        <v>17.600000000000001</v>
      </c>
    </row>
    <row r="51" spans="1:11" x14ac:dyDescent="0.25">
      <c r="A51">
        <v>38</v>
      </c>
      <c r="B51" t="s">
        <v>267</v>
      </c>
      <c r="C51">
        <v>41.8</v>
      </c>
      <c r="D51" t="s">
        <v>218</v>
      </c>
      <c r="E51" t="s">
        <v>218</v>
      </c>
      <c r="F51" t="s">
        <v>218</v>
      </c>
      <c r="G51" t="s">
        <v>218</v>
      </c>
      <c r="H51" t="s">
        <v>218</v>
      </c>
      <c r="I51">
        <v>41.8</v>
      </c>
      <c r="J51" s="17">
        <f t="shared" si="0"/>
        <v>2.8625900941165531E-5</v>
      </c>
      <c r="K51">
        <v>41.8</v>
      </c>
    </row>
    <row r="52" spans="1:11" x14ac:dyDescent="0.25">
      <c r="A52">
        <v>39</v>
      </c>
      <c r="B52" t="s">
        <v>268</v>
      </c>
      <c r="C52">
        <v>40.6</v>
      </c>
      <c r="D52" t="s">
        <v>218</v>
      </c>
      <c r="E52" t="s">
        <v>218</v>
      </c>
      <c r="F52" t="s">
        <v>218</v>
      </c>
      <c r="G52" t="s">
        <v>218</v>
      </c>
      <c r="H52" t="s">
        <v>218</v>
      </c>
      <c r="I52">
        <v>40.6</v>
      </c>
      <c r="J52" s="17">
        <f t="shared" si="0"/>
        <v>2.7804104741897627E-5</v>
      </c>
      <c r="K52">
        <v>40.6</v>
      </c>
    </row>
    <row r="53" spans="1:11" x14ac:dyDescent="0.25">
      <c r="A53">
        <v>88</v>
      </c>
      <c r="B53" t="s">
        <v>269</v>
      </c>
      <c r="C53" t="s">
        <v>218</v>
      </c>
      <c r="D53" t="s">
        <v>218</v>
      </c>
      <c r="E53">
        <v>31.4</v>
      </c>
      <c r="F53" t="s">
        <v>218</v>
      </c>
      <c r="G53" t="s">
        <v>218</v>
      </c>
      <c r="H53" t="s">
        <v>218</v>
      </c>
      <c r="I53">
        <v>31.4</v>
      </c>
      <c r="J53" s="17">
        <f t="shared" si="0"/>
        <v>2.1503667214176979E-5</v>
      </c>
      <c r="K53">
        <v>31.4</v>
      </c>
    </row>
    <row r="54" spans="1:11" x14ac:dyDescent="0.25">
      <c r="A54">
        <v>42</v>
      </c>
      <c r="B54" t="s">
        <v>270</v>
      </c>
      <c r="C54">
        <v>21.6</v>
      </c>
      <c r="D54">
        <v>0</v>
      </c>
      <c r="E54" t="s">
        <v>218</v>
      </c>
      <c r="F54">
        <v>4</v>
      </c>
      <c r="G54" t="s">
        <v>218</v>
      </c>
      <c r="H54">
        <v>0.6</v>
      </c>
      <c r="I54">
        <v>26.2</v>
      </c>
      <c r="J54" s="17">
        <f t="shared" si="0"/>
        <v>1.7942550350682702E-5</v>
      </c>
      <c r="K54">
        <v>10.48</v>
      </c>
    </row>
    <row r="55" spans="1:11" x14ac:dyDescent="0.25">
      <c r="A55">
        <v>44</v>
      </c>
      <c r="B55" t="s">
        <v>271</v>
      </c>
      <c r="C55">
        <v>17.600000000000001</v>
      </c>
      <c r="D55">
        <v>4</v>
      </c>
      <c r="E55">
        <v>0</v>
      </c>
      <c r="F55" t="s">
        <v>218</v>
      </c>
      <c r="G55">
        <v>1.5</v>
      </c>
      <c r="H55">
        <v>0.2</v>
      </c>
      <c r="I55">
        <v>23.3</v>
      </c>
      <c r="J55" s="17">
        <f t="shared" si="0"/>
        <v>1.5956542869118586E-5</v>
      </c>
      <c r="K55">
        <v>7.7666666666666702</v>
      </c>
    </row>
    <row r="56" spans="1:11" x14ac:dyDescent="0.25">
      <c r="A56">
        <v>43</v>
      </c>
      <c r="B56" t="s">
        <v>272</v>
      </c>
      <c r="C56">
        <v>20.6</v>
      </c>
      <c r="D56">
        <v>0.2</v>
      </c>
      <c r="E56" t="s">
        <v>218</v>
      </c>
      <c r="F56" t="s">
        <v>218</v>
      </c>
      <c r="G56" t="s">
        <v>218</v>
      </c>
      <c r="H56">
        <v>0.2</v>
      </c>
      <c r="I56">
        <v>21</v>
      </c>
      <c r="J56" s="17">
        <f t="shared" si="0"/>
        <v>1.4381433487188426E-5</v>
      </c>
      <c r="K56">
        <v>10.5</v>
      </c>
    </row>
    <row r="57" spans="1:11" x14ac:dyDescent="0.25">
      <c r="A57">
        <v>45</v>
      </c>
      <c r="B57" t="s">
        <v>273</v>
      </c>
      <c r="C57">
        <v>10</v>
      </c>
      <c r="D57" t="s">
        <v>218</v>
      </c>
      <c r="E57" t="s">
        <v>218</v>
      </c>
      <c r="F57" t="s">
        <v>218</v>
      </c>
      <c r="G57" t="s">
        <v>218</v>
      </c>
      <c r="H57">
        <v>1.4</v>
      </c>
      <c r="I57">
        <v>11.4</v>
      </c>
      <c r="J57" s="17">
        <f t="shared" si="0"/>
        <v>7.8070638930451464E-6</v>
      </c>
      <c r="K57">
        <v>7.6</v>
      </c>
    </row>
    <row r="58" spans="1:11" x14ac:dyDescent="0.25">
      <c r="A58">
        <v>54</v>
      </c>
      <c r="B58" t="s">
        <v>274</v>
      </c>
      <c r="C58">
        <v>0</v>
      </c>
      <c r="D58">
        <v>0</v>
      </c>
      <c r="E58">
        <v>9.6</v>
      </c>
      <c r="F58" t="s">
        <v>218</v>
      </c>
      <c r="G58" t="s">
        <v>218</v>
      </c>
      <c r="H58" t="s">
        <v>218</v>
      </c>
      <c r="I58">
        <v>9.6</v>
      </c>
      <c r="J58" s="17">
        <f t="shared" si="0"/>
        <v>6.5743695941432804E-6</v>
      </c>
      <c r="K58">
        <v>4.8</v>
      </c>
    </row>
    <row r="59" spans="1:11" x14ac:dyDescent="0.25">
      <c r="A59">
        <v>76</v>
      </c>
      <c r="B59" t="s">
        <v>275</v>
      </c>
      <c r="C59" t="s">
        <v>218</v>
      </c>
      <c r="D59">
        <v>3.2</v>
      </c>
      <c r="E59">
        <v>2.6</v>
      </c>
      <c r="F59" t="s">
        <v>218</v>
      </c>
      <c r="G59" t="s">
        <v>218</v>
      </c>
      <c r="H59" t="s">
        <v>218</v>
      </c>
      <c r="I59">
        <v>5.8</v>
      </c>
      <c r="J59" s="17">
        <f t="shared" si="0"/>
        <v>3.9720149631282319E-6</v>
      </c>
      <c r="K59">
        <v>3.8666666666666698</v>
      </c>
    </row>
    <row r="60" spans="1:11" x14ac:dyDescent="0.25">
      <c r="A60">
        <v>50</v>
      </c>
      <c r="B60" t="s">
        <v>276</v>
      </c>
      <c r="C60">
        <v>0.2</v>
      </c>
      <c r="D60">
        <v>5.2</v>
      </c>
      <c r="E60" t="s">
        <v>218</v>
      </c>
      <c r="F60">
        <v>0</v>
      </c>
      <c r="G60" t="s">
        <v>218</v>
      </c>
      <c r="H60">
        <v>0.4</v>
      </c>
      <c r="I60">
        <v>5.8</v>
      </c>
      <c r="J60" s="17">
        <f t="shared" si="0"/>
        <v>3.9720149631282319E-6</v>
      </c>
      <c r="K60">
        <v>2.3199999999999998</v>
      </c>
    </row>
    <row r="61" spans="1:11" x14ac:dyDescent="0.25">
      <c r="A61">
        <v>71</v>
      </c>
      <c r="B61" t="s">
        <v>277</v>
      </c>
      <c r="C61">
        <v>0</v>
      </c>
      <c r="D61">
        <v>0</v>
      </c>
      <c r="E61">
        <v>4.5999999999999996</v>
      </c>
      <c r="F61">
        <v>0</v>
      </c>
      <c r="G61" t="s">
        <v>218</v>
      </c>
      <c r="H61">
        <v>0</v>
      </c>
      <c r="I61">
        <v>4.5999999999999996</v>
      </c>
      <c r="J61" s="17">
        <f t="shared" si="0"/>
        <v>3.1502187638603215E-6</v>
      </c>
      <c r="K61">
        <v>1.5333333333333301</v>
      </c>
    </row>
    <row r="62" spans="1:11" x14ac:dyDescent="0.25">
      <c r="A62">
        <v>51</v>
      </c>
      <c r="B62" t="s">
        <v>278</v>
      </c>
      <c r="C62">
        <v>0.2</v>
      </c>
      <c r="D62" t="s">
        <v>218</v>
      </c>
      <c r="E62">
        <v>3.2</v>
      </c>
      <c r="F62" t="s">
        <v>218</v>
      </c>
      <c r="G62" t="s">
        <v>218</v>
      </c>
      <c r="H62">
        <v>0</v>
      </c>
      <c r="I62">
        <v>3.4</v>
      </c>
      <c r="J62" s="17">
        <f t="shared" si="0"/>
        <v>2.328422564592412E-6</v>
      </c>
      <c r="K62">
        <v>1.7</v>
      </c>
    </row>
    <row r="63" spans="1:11" x14ac:dyDescent="0.25">
      <c r="A63">
        <v>89</v>
      </c>
      <c r="B63" t="s">
        <v>279</v>
      </c>
      <c r="C63" t="s">
        <v>218</v>
      </c>
      <c r="D63" t="s">
        <v>218</v>
      </c>
      <c r="E63">
        <v>2.4</v>
      </c>
      <c r="F63" t="s">
        <v>218</v>
      </c>
      <c r="G63" t="s">
        <v>218</v>
      </c>
      <c r="H63" t="s">
        <v>218</v>
      </c>
      <c r="I63">
        <v>2.4</v>
      </c>
      <c r="J63" s="17">
        <f t="shared" si="0"/>
        <v>1.6435923985358201E-6</v>
      </c>
      <c r="K63">
        <v>2.4</v>
      </c>
    </row>
    <row r="64" spans="1:11" x14ac:dyDescent="0.25">
      <c r="A64">
        <v>63</v>
      </c>
      <c r="B64" t="s">
        <v>280</v>
      </c>
      <c r="C64">
        <v>0</v>
      </c>
      <c r="D64">
        <v>1.6</v>
      </c>
      <c r="E64">
        <v>0</v>
      </c>
      <c r="F64" t="s">
        <v>218</v>
      </c>
      <c r="G64" t="s">
        <v>218</v>
      </c>
      <c r="H64">
        <v>0</v>
      </c>
      <c r="I64">
        <v>1.6</v>
      </c>
      <c r="J64" s="17">
        <f t="shared" si="0"/>
        <v>1.0957282656905469E-6</v>
      </c>
      <c r="K64">
        <v>0.64</v>
      </c>
    </row>
    <row r="65" spans="1:11" x14ac:dyDescent="0.25">
      <c r="A65">
        <v>77</v>
      </c>
      <c r="B65" t="s">
        <v>281</v>
      </c>
      <c r="C65" t="s">
        <v>218</v>
      </c>
      <c r="D65">
        <v>1.2</v>
      </c>
      <c r="E65" t="s">
        <v>218</v>
      </c>
      <c r="F65" t="s">
        <v>218</v>
      </c>
      <c r="G65" t="s">
        <v>218</v>
      </c>
      <c r="H65" t="s">
        <v>218</v>
      </c>
      <c r="I65">
        <v>1.2</v>
      </c>
      <c r="J65" s="17">
        <f t="shared" si="0"/>
        <v>8.2179619926791005E-7</v>
      </c>
      <c r="K65">
        <v>1.2</v>
      </c>
    </row>
    <row r="66" spans="1:11" x14ac:dyDescent="0.25">
      <c r="A66">
        <v>48</v>
      </c>
      <c r="B66" t="s">
        <v>282</v>
      </c>
      <c r="C66">
        <v>0.6</v>
      </c>
      <c r="D66" t="s">
        <v>218</v>
      </c>
      <c r="E66" t="s">
        <v>218</v>
      </c>
      <c r="F66" t="s">
        <v>218</v>
      </c>
      <c r="G66" t="s">
        <v>218</v>
      </c>
      <c r="H66" t="s">
        <v>218</v>
      </c>
      <c r="I66">
        <v>0.6</v>
      </c>
      <c r="J66" s="17">
        <f t="shared" si="0"/>
        <v>4.1089809963395503E-7</v>
      </c>
      <c r="K66">
        <v>0.6</v>
      </c>
    </row>
    <row r="67" spans="1:11" x14ac:dyDescent="0.25">
      <c r="A67">
        <v>59</v>
      </c>
      <c r="B67" t="s">
        <v>283</v>
      </c>
      <c r="C67">
        <v>0</v>
      </c>
      <c r="D67">
        <v>0</v>
      </c>
      <c r="E67" t="s">
        <v>218</v>
      </c>
      <c r="F67" t="s">
        <v>218</v>
      </c>
      <c r="G67" t="s">
        <v>218</v>
      </c>
      <c r="H67">
        <v>0.4</v>
      </c>
      <c r="I67">
        <v>0.4</v>
      </c>
      <c r="J67" s="17">
        <f t="shared" ref="J67:J102" si="1">I67/$I$103</f>
        <v>2.7393206642263672E-7</v>
      </c>
      <c r="K67">
        <v>0.2</v>
      </c>
    </row>
    <row r="68" spans="1:11" x14ac:dyDescent="0.25">
      <c r="A68">
        <v>78</v>
      </c>
      <c r="B68" t="s">
        <v>284</v>
      </c>
      <c r="C68" t="s">
        <v>218</v>
      </c>
      <c r="D68">
        <v>0.4</v>
      </c>
      <c r="E68" t="s">
        <v>218</v>
      </c>
      <c r="F68" t="s">
        <v>218</v>
      </c>
      <c r="G68" t="s">
        <v>218</v>
      </c>
      <c r="H68" t="s">
        <v>218</v>
      </c>
      <c r="I68">
        <v>0.4</v>
      </c>
      <c r="J68" s="17">
        <f t="shared" si="1"/>
        <v>2.7393206642263672E-7</v>
      </c>
      <c r="K68">
        <v>0.4</v>
      </c>
    </row>
    <row r="69" spans="1:11" x14ac:dyDescent="0.25">
      <c r="A69">
        <v>86</v>
      </c>
      <c r="B69" t="s">
        <v>285</v>
      </c>
      <c r="C69" t="s">
        <v>218</v>
      </c>
      <c r="D69">
        <v>0</v>
      </c>
      <c r="E69" t="s">
        <v>218</v>
      </c>
      <c r="F69" t="s">
        <v>218</v>
      </c>
      <c r="G69" t="s">
        <v>218</v>
      </c>
      <c r="H69">
        <v>0.4</v>
      </c>
      <c r="I69">
        <v>0.4</v>
      </c>
      <c r="J69" s="17">
        <f t="shared" si="1"/>
        <v>2.7393206642263672E-7</v>
      </c>
      <c r="K69">
        <v>0.266666666666667</v>
      </c>
    </row>
    <row r="70" spans="1:11" x14ac:dyDescent="0.25">
      <c r="A70">
        <v>49</v>
      </c>
      <c r="B70" t="s">
        <v>286</v>
      </c>
      <c r="C70">
        <v>0.2</v>
      </c>
      <c r="D70" t="s">
        <v>218</v>
      </c>
      <c r="E70" t="s">
        <v>218</v>
      </c>
      <c r="F70" t="s">
        <v>218</v>
      </c>
      <c r="G70" t="s">
        <v>218</v>
      </c>
      <c r="H70" t="s">
        <v>218</v>
      </c>
      <c r="I70">
        <v>0.2</v>
      </c>
      <c r="J70" s="17">
        <f t="shared" si="1"/>
        <v>1.3696603321131836E-7</v>
      </c>
      <c r="K70">
        <v>0.2</v>
      </c>
    </row>
    <row r="71" spans="1:11" x14ac:dyDescent="0.25">
      <c r="A71">
        <v>90</v>
      </c>
      <c r="B71" t="s">
        <v>287</v>
      </c>
      <c r="C71" t="s">
        <v>218</v>
      </c>
      <c r="D71" t="s">
        <v>218</v>
      </c>
      <c r="E71">
        <v>0.2</v>
      </c>
      <c r="F71" t="s">
        <v>218</v>
      </c>
      <c r="G71" t="s">
        <v>218</v>
      </c>
      <c r="H71" t="s">
        <v>218</v>
      </c>
      <c r="I71">
        <v>0.2</v>
      </c>
      <c r="J71" s="17">
        <f t="shared" si="1"/>
        <v>1.3696603321131836E-7</v>
      </c>
      <c r="K71">
        <v>0.2</v>
      </c>
    </row>
    <row r="72" spans="1:11" x14ac:dyDescent="0.25">
      <c r="A72">
        <v>91</v>
      </c>
      <c r="B72" t="s">
        <v>288</v>
      </c>
      <c r="C72" t="s">
        <v>218</v>
      </c>
      <c r="D72" t="s">
        <v>218</v>
      </c>
      <c r="E72">
        <v>0.2</v>
      </c>
      <c r="F72" t="s">
        <v>218</v>
      </c>
      <c r="G72" t="s">
        <v>218</v>
      </c>
      <c r="H72" t="s">
        <v>218</v>
      </c>
      <c r="I72">
        <v>0.2</v>
      </c>
      <c r="J72" s="17">
        <f t="shared" si="1"/>
        <v>1.3696603321131836E-7</v>
      </c>
      <c r="K72">
        <v>0.2</v>
      </c>
    </row>
    <row r="73" spans="1:11" x14ac:dyDescent="0.25">
      <c r="A73">
        <v>95</v>
      </c>
      <c r="B73" t="s">
        <v>289</v>
      </c>
      <c r="C73" t="s">
        <v>218</v>
      </c>
      <c r="D73" t="s">
        <v>218</v>
      </c>
      <c r="E73" t="s">
        <v>218</v>
      </c>
      <c r="F73" t="s">
        <v>218</v>
      </c>
      <c r="G73" t="s">
        <v>218</v>
      </c>
      <c r="H73">
        <v>0.2</v>
      </c>
      <c r="I73">
        <v>0.2</v>
      </c>
      <c r="J73" s="17">
        <f t="shared" si="1"/>
        <v>1.3696603321131836E-7</v>
      </c>
      <c r="K73">
        <v>0.2</v>
      </c>
    </row>
    <row r="74" spans="1:11" x14ac:dyDescent="0.25">
      <c r="A74">
        <v>52</v>
      </c>
      <c r="B74" t="s">
        <v>290</v>
      </c>
      <c r="C74">
        <v>0</v>
      </c>
      <c r="D74">
        <v>0</v>
      </c>
      <c r="E74" t="s">
        <v>218</v>
      </c>
      <c r="F74" t="s">
        <v>218</v>
      </c>
      <c r="G74" t="s">
        <v>218</v>
      </c>
      <c r="H74" t="s">
        <v>218</v>
      </c>
      <c r="I74">
        <v>0</v>
      </c>
      <c r="J74" s="17">
        <f t="shared" si="1"/>
        <v>0</v>
      </c>
      <c r="K74">
        <v>0</v>
      </c>
    </row>
    <row r="75" spans="1:11" x14ac:dyDescent="0.25">
      <c r="A75">
        <v>53</v>
      </c>
      <c r="B75" t="s">
        <v>291</v>
      </c>
      <c r="C75">
        <v>0</v>
      </c>
      <c r="D75" t="s">
        <v>218</v>
      </c>
      <c r="E75" t="s">
        <v>218</v>
      </c>
      <c r="F75" t="s">
        <v>218</v>
      </c>
      <c r="G75" t="s">
        <v>218</v>
      </c>
      <c r="H75" t="s">
        <v>218</v>
      </c>
      <c r="I75">
        <v>0</v>
      </c>
      <c r="J75" s="17">
        <f t="shared" si="1"/>
        <v>0</v>
      </c>
      <c r="K75">
        <v>0</v>
      </c>
    </row>
    <row r="76" spans="1:11" x14ac:dyDescent="0.25">
      <c r="A76">
        <v>55</v>
      </c>
      <c r="B76" t="s">
        <v>292</v>
      </c>
      <c r="C76">
        <v>0</v>
      </c>
      <c r="D76" t="s">
        <v>218</v>
      </c>
      <c r="E76" t="s">
        <v>218</v>
      </c>
      <c r="F76" t="s">
        <v>218</v>
      </c>
      <c r="G76" t="s">
        <v>218</v>
      </c>
      <c r="H76">
        <v>0</v>
      </c>
      <c r="I76">
        <v>0</v>
      </c>
      <c r="J76" s="17">
        <f t="shared" si="1"/>
        <v>0</v>
      </c>
      <c r="K76">
        <v>0</v>
      </c>
    </row>
    <row r="77" spans="1:11" x14ac:dyDescent="0.25">
      <c r="A77">
        <v>56</v>
      </c>
      <c r="B77" t="s">
        <v>293</v>
      </c>
      <c r="C77">
        <v>0</v>
      </c>
      <c r="D77" t="s">
        <v>218</v>
      </c>
      <c r="E77" t="s">
        <v>218</v>
      </c>
      <c r="F77" t="s">
        <v>218</v>
      </c>
      <c r="G77" t="s">
        <v>218</v>
      </c>
      <c r="H77" t="s">
        <v>218</v>
      </c>
      <c r="I77">
        <v>0</v>
      </c>
      <c r="J77" s="17">
        <f t="shared" si="1"/>
        <v>0</v>
      </c>
      <c r="K77">
        <v>0</v>
      </c>
    </row>
    <row r="78" spans="1:11" x14ac:dyDescent="0.25">
      <c r="A78">
        <v>57</v>
      </c>
      <c r="B78" t="s">
        <v>294</v>
      </c>
      <c r="C78">
        <v>0</v>
      </c>
      <c r="D78">
        <v>0</v>
      </c>
      <c r="E78" t="s">
        <v>218</v>
      </c>
      <c r="F78">
        <v>0</v>
      </c>
      <c r="G78" t="s">
        <v>218</v>
      </c>
      <c r="H78" t="s">
        <v>218</v>
      </c>
      <c r="I78">
        <v>0</v>
      </c>
      <c r="J78" s="17">
        <f t="shared" si="1"/>
        <v>0</v>
      </c>
      <c r="K78">
        <v>0</v>
      </c>
    </row>
    <row r="79" spans="1:11" x14ac:dyDescent="0.25">
      <c r="A79">
        <v>58</v>
      </c>
      <c r="B79" t="s">
        <v>295</v>
      </c>
      <c r="C79">
        <v>0</v>
      </c>
      <c r="D79" t="s">
        <v>218</v>
      </c>
      <c r="E79" t="s">
        <v>218</v>
      </c>
      <c r="F79" t="s">
        <v>218</v>
      </c>
      <c r="G79" t="s">
        <v>218</v>
      </c>
      <c r="H79" t="s">
        <v>218</v>
      </c>
      <c r="I79">
        <v>0</v>
      </c>
      <c r="J79" s="17">
        <f t="shared" si="1"/>
        <v>0</v>
      </c>
      <c r="K79">
        <v>0</v>
      </c>
    </row>
    <row r="80" spans="1:11" x14ac:dyDescent="0.25">
      <c r="A80">
        <v>61</v>
      </c>
      <c r="B80" t="s">
        <v>296</v>
      </c>
      <c r="C80">
        <v>0</v>
      </c>
      <c r="D80" t="s">
        <v>218</v>
      </c>
      <c r="E80" t="s">
        <v>218</v>
      </c>
      <c r="F80" t="s">
        <v>218</v>
      </c>
      <c r="G80" t="s">
        <v>218</v>
      </c>
      <c r="H80">
        <v>0</v>
      </c>
      <c r="I80">
        <v>0</v>
      </c>
      <c r="J80" s="17">
        <f t="shared" si="1"/>
        <v>0</v>
      </c>
      <c r="K80">
        <v>0</v>
      </c>
    </row>
    <row r="81" spans="1:11" x14ac:dyDescent="0.25">
      <c r="A81">
        <v>62</v>
      </c>
      <c r="B81" t="s">
        <v>297</v>
      </c>
      <c r="C81">
        <v>0</v>
      </c>
      <c r="D81" t="s">
        <v>218</v>
      </c>
      <c r="E81" t="s">
        <v>218</v>
      </c>
      <c r="F81" t="s">
        <v>218</v>
      </c>
      <c r="G81" t="s">
        <v>218</v>
      </c>
      <c r="H81" t="s">
        <v>218</v>
      </c>
      <c r="I81">
        <v>0</v>
      </c>
      <c r="J81" s="17">
        <f t="shared" si="1"/>
        <v>0</v>
      </c>
      <c r="K81">
        <v>0</v>
      </c>
    </row>
    <row r="82" spans="1:11" x14ac:dyDescent="0.25">
      <c r="A82">
        <v>64</v>
      </c>
      <c r="B82" t="s">
        <v>298</v>
      </c>
      <c r="C82">
        <v>0</v>
      </c>
      <c r="D82" t="s">
        <v>218</v>
      </c>
      <c r="E82" t="s">
        <v>218</v>
      </c>
      <c r="F82" t="s">
        <v>218</v>
      </c>
      <c r="G82" t="s">
        <v>218</v>
      </c>
      <c r="H82" t="s">
        <v>218</v>
      </c>
      <c r="I82">
        <v>0</v>
      </c>
      <c r="J82" s="17">
        <f t="shared" si="1"/>
        <v>0</v>
      </c>
      <c r="K82">
        <v>0</v>
      </c>
    </row>
    <row r="83" spans="1:11" x14ac:dyDescent="0.25">
      <c r="A83">
        <v>65</v>
      </c>
      <c r="B83" t="s">
        <v>299</v>
      </c>
      <c r="C83">
        <v>0</v>
      </c>
      <c r="D83" t="s">
        <v>218</v>
      </c>
      <c r="E83" t="s">
        <v>218</v>
      </c>
      <c r="F83" t="s">
        <v>218</v>
      </c>
      <c r="G83" t="s">
        <v>218</v>
      </c>
      <c r="H83" t="s">
        <v>218</v>
      </c>
      <c r="I83">
        <v>0</v>
      </c>
      <c r="J83" s="17">
        <f t="shared" si="1"/>
        <v>0</v>
      </c>
      <c r="K83">
        <v>0</v>
      </c>
    </row>
    <row r="84" spans="1:11" x14ac:dyDescent="0.25">
      <c r="A84">
        <v>66</v>
      </c>
      <c r="B84" t="s">
        <v>300</v>
      </c>
      <c r="C84">
        <v>0</v>
      </c>
      <c r="D84" t="s">
        <v>218</v>
      </c>
      <c r="E84" t="s">
        <v>218</v>
      </c>
      <c r="F84" t="s">
        <v>218</v>
      </c>
      <c r="G84" t="s">
        <v>218</v>
      </c>
      <c r="H84">
        <v>0</v>
      </c>
      <c r="I84">
        <v>0</v>
      </c>
      <c r="J84" s="17">
        <f t="shared" si="1"/>
        <v>0</v>
      </c>
      <c r="K84">
        <v>0</v>
      </c>
    </row>
    <row r="85" spans="1:11" x14ac:dyDescent="0.25">
      <c r="A85">
        <v>67</v>
      </c>
      <c r="B85" t="s">
        <v>301</v>
      </c>
      <c r="C85">
        <v>0</v>
      </c>
      <c r="D85">
        <v>0</v>
      </c>
      <c r="E85" t="s">
        <v>218</v>
      </c>
      <c r="F85" t="s">
        <v>218</v>
      </c>
      <c r="G85" t="s">
        <v>218</v>
      </c>
      <c r="H85" t="s">
        <v>218</v>
      </c>
      <c r="I85">
        <v>0</v>
      </c>
      <c r="J85" s="17">
        <f t="shared" si="1"/>
        <v>0</v>
      </c>
      <c r="K85">
        <v>0</v>
      </c>
    </row>
    <row r="86" spans="1:11" x14ac:dyDescent="0.25">
      <c r="A86">
        <v>68</v>
      </c>
      <c r="B86" t="s">
        <v>302</v>
      </c>
      <c r="C86">
        <v>0</v>
      </c>
      <c r="D86" t="s">
        <v>218</v>
      </c>
      <c r="E86" t="s">
        <v>218</v>
      </c>
      <c r="F86" t="s">
        <v>218</v>
      </c>
      <c r="G86" t="s">
        <v>218</v>
      </c>
      <c r="H86" t="s">
        <v>218</v>
      </c>
      <c r="I86">
        <v>0</v>
      </c>
      <c r="J86" s="17">
        <f t="shared" si="1"/>
        <v>0</v>
      </c>
      <c r="K86">
        <v>0</v>
      </c>
    </row>
    <row r="87" spans="1:11" x14ac:dyDescent="0.25">
      <c r="A87">
        <v>69</v>
      </c>
      <c r="B87" t="s">
        <v>303</v>
      </c>
      <c r="C87">
        <v>0</v>
      </c>
      <c r="D87" t="s">
        <v>218</v>
      </c>
      <c r="E87" t="s">
        <v>218</v>
      </c>
      <c r="F87" t="s">
        <v>218</v>
      </c>
      <c r="G87" t="s">
        <v>218</v>
      </c>
      <c r="H87" t="s">
        <v>218</v>
      </c>
      <c r="I87">
        <v>0</v>
      </c>
      <c r="J87" s="17">
        <f t="shared" si="1"/>
        <v>0</v>
      </c>
      <c r="K87">
        <v>0</v>
      </c>
    </row>
    <row r="88" spans="1:11" x14ac:dyDescent="0.25">
      <c r="A88">
        <v>72</v>
      </c>
      <c r="B88" t="s">
        <v>304</v>
      </c>
      <c r="C88">
        <v>0</v>
      </c>
      <c r="D88" t="s">
        <v>218</v>
      </c>
      <c r="E88" t="s">
        <v>218</v>
      </c>
      <c r="F88" t="s">
        <v>218</v>
      </c>
      <c r="G88" t="s">
        <v>218</v>
      </c>
      <c r="H88" t="s">
        <v>218</v>
      </c>
      <c r="I88">
        <v>0</v>
      </c>
      <c r="J88" s="17">
        <f t="shared" si="1"/>
        <v>0</v>
      </c>
      <c r="K88">
        <v>0</v>
      </c>
    </row>
    <row r="89" spans="1:11" x14ac:dyDescent="0.25">
      <c r="A89">
        <v>79</v>
      </c>
      <c r="B89" t="s">
        <v>305</v>
      </c>
      <c r="C89" t="s">
        <v>218</v>
      </c>
      <c r="D89">
        <v>0</v>
      </c>
      <c r="E89">
        <v>0</v>
      </c>
      <c r="F89" t="s">
        <v>218</v>
      </c>
      <c r="G89" t="s">
        <v>218</v>
      </c>
      <c r="H89">
        <v>0</v>
      </c>
      <c r="I89">
        <v>0</v>
      </c>
      <c r="J89" s="17">
        <f t="shared" si="1"/>
        <v>0</v>
      </c>
      <c r="K89">
        <v>0</v>
      </c>
    </row>
    <row r="90" spans="1:11" x14ac:dyDescent="0.25">
      <c r="A90">
        <v>81</v>
      </c>
      <c r="B90" t="s">
        <v>306</v>
      </c>
      <c r="C90" t="s">
        <v>218</v>
      </c>
      <c r="D90">
        <v>0</v>
      </c>
      <c r="E90">
        <v>0</v>
      </c>
      <c r="F90" t="s">
        <v>218</v>
      </c>
      <c r="G90" t="s">
        <v>218</v>
      </c>
      <c r="H90" t="s">
        <v>218</v>
      </c>
      <c r="I90">
        <v>0</v>
      </c>
      <c r="J90" s="17">
        <f t="shared" si="1"/>
        <v>0</v>
      </c>
      <c r="K90">
        <v>0</v>
      </c>
    </row>
    <row r="91" spans="1:11" x14ac:dyDescent="0.25">
      <c r="A91">
        <v>83</v>
      </c>
      <c r="B91" t="s">
        <v>307</v>
      </c>
      <c r="C91" t="s">
        <v>218</v>
      </c>
      <c r="D91">
        <v>0</v>
      </c>
      <c r="E91" t="s">
        <v>218</v>
      </c>
      <c r="F91" t="s">
        <v>218</v>
      </c>
      <c r="G91" t="s">
        <v>218</v>
      </c>
      <c r="H91">
        <v>0</v>
      </c>
      <c r="I91">
        <v>0</v>
      </c>
      <c r="J91" s="17">
        <f t="shared" si="1"/>
        <v>0</v>
      </c>
      <c r="K91">
        <v>0</v>
      </c>
    </row>
    <row r="92" spans="1:11" x14ac:dyDescent="0.25">
      <c r="A92">
        <v>84</v>
      </c>
      <c r="B92" t="s">
        <v>308</v>
      </c>
      <c r="C92" t="s">
        <v>218</v>
      </c>
      <c r="D92">
        <v>0</v>
      </c>
      <c r="E92" t="s">
        <v>218</v>
      </c>
      <c r="F92" t="s">
        <v>218</v>
      </c>
      <c r="G92" t="s">
        <v>218</v>
      </c>
      <c r="H92" t="s">
        <v>218</v>
      </c>
      <c r="I92">
        <v>0</v>
      </c>
      <c r="J92" s="17">
        <f t="shared" si="1"/>
        <v>0</v>
      </c>
      <c r="K92">
        <v>0</v>
      </c>
    </row>
    <row r="93" spans="1:11" x14ac:dyDescent="0.25">
      <c r="A93">
        <v>85</v>
      </c>
      <c r="B93" t="s">
        <v>309</v>
      </c>
      <c r="C93" t="s">
        <v>218</v>
      </c>
      <c r="D93">
        <v>0</v>
      </c>
      <c r="E93" t="s">
        <v>218</v>
      </c>
      <c r="F93" t="s">
        <v>218</v>
      </c>
      <c r="G93" t="s">
        <v>218</v>
      </c>
      <c r="H93">
        <v>0</v>
      </c>
      <c r="I93">
        <v>0</v>
      </c>
      <c r="J93" s="17">
        <f t="shared" si="1"/>
        <v>0</v>
      </c>
      <c r="K93">
        <v>0</v>
      </c>
    </row>
    <row r="94" spans="1:11" x14ac:dyDescent="0.25">
      <c r="A94">
        <v>92</v>
      </c>
      <c r="B94" t="s">
        <v>310</v>
      </c>
      <c r="C94" t="s">
        <v>218</v>
      </c>
      <c r="D94" t="s">
        <v>218</v>
      </c>
      <c r="E94">
        <v>0</v>
      </c>
      <c r="F94" t="s">
        <v>218</v>
      </c>
      <c r="G94" t="s">
        <v>218</v>
      </c>
      <c r="H94" t="s">
        <v>218</v>
      </c>
      <c r="I94">
        <v>0</v>
      </c>
      <c r="J94" s="17">
        <f t="shared" si="1"/>
        <v>0</v>
      </c>
      <c r="K94">
        <v>0</v>
      </c>
    </row>
    <row r="95" spans="1:11" x14ac:dyDescent="0.25">
      <c r="A95">
        <v>93</v>
      </c>
      <c r="B95" t="s">
        <v>311</v>
      </c>
      <c r="C95" t="s">
        <v>218</v>
      </c>
      <c r="D95" t="s">
        <v>218</v>
      </c>
      <c r="E95" t="s">
        <v>218</v>
      </c>
      <c r="F95">
        <v>0</v>
      </c>
      <c r="G95" t="s">
        <v>218</v>
      </c>
      <c r="H95" t="s">
        <v>218</v>
      </c>
      <c r="I95">
        <v>0</v>
      </c>
      <c r="J95" s="17">
        <f t="shared" si="1"/>
        <v>0</v>
      </c>
      <c r="K95">
        <v>0</v>
      </c>
    </row>
    <row r="96" spans="1:11" x14ac:dyDescent="0.25">
      <c r="A96">
        <v>94</v>
      </c>
      <c r="B96" t="s">
        <v>312</v>
      </c>
      <c r="C96" t="s">
        <v>218</v>
      </c>
      <c r="D96" t="s">
        <v>218</v>
      </c>
      <c r="E96" t="s">
        <v>218</v>
      </c>
      <c r="F96">
        <v>0</v>
      </c>
      <c r="G96" t="s">
        <v>218</v>
      </c>
      <c r="H96" t="s">
        <v>218</v>
      </c>
      <c r="I96">
        <v>0</v>
      </c>
      <c r="J96" s="17">
        <f t="shared" si="1"/>
        <v>0</v>
      </c>
      <c r="K96">
        <v>0</v>
      </c>
    </row>
    <row r="97" spans="1:11" x14ac:dyDescent="0.25">
      <c r="A97">
        <v>96</v>
      </c>
      <c r="B97" t="s">
        <v>313</v>
      </c>
      <c r="C97" t="s">
        <v>218</v>
      </c>
      <c r="D97" t="s">
        <v>218</v>
      </c>
      <c r="E97" t="s">
        <v>218</v>
      </c>
      <c r="F97" t="s">
        <v>218</v>
      </c>
      <c r="G97" t="s">
        <v>218</v>
      </c>
      <c r="H97">
        <v>0</v>
      </c>
      <c r="I97">
        <v>0</v>
      </c>
      <c r="J97" s="17">
        <f t="shared" si="1"/>
        <v>0</v>
      </c>
      <c r="K97">
        <v>0</v>
      </c>
    </row>
    <row r="98" spans="1:11" x14ac:dyDescent="0.25">
      <c r="A98">
        <v>97</v>
      </c>
      <c r="B98" t="s">
        <v>314</v>
      </c>
      <c r="C98" t="s">
        <v>218</v>
      </c>
      <c r="D98" t="s">
        <v>218</v>
      </c>
      <c r="E98" t="s">
        <v>218</v>
      </c>
      <c r="F98" t="s">
        <v>218</v>
      </c>
      <c r="G98" t="s">
        <v>218</v>
      </c>
      <c r="H98">
        <v>0</v>
      </c>
      <c r="I98">
        <v>0</v>
      </c>
      <c r="J98" s="17">
        <f t="shared" si="1"/>
        <v>0</v>
      </c>
      <c r="K98">
        <v>0</v>
      </c>
    </row>
    <row r="99" spans="1:11" x14ac:dyDescent="0.25">
      <c r="A99">
        <v>98</v>
      </c>
      <c r="B99" t="s">
        <v>315</v>
      </c>
      <c r="C99" t="s">
        <v>218</v>
      </c>
      <c r="D99" t="s">
        <v>218</v>
      </c>
      <c r="E99" t="s">
        <v>218</v>
      </c>
      <c r="F99" t="s">
        <v>218</v>
      </c>
      <c r="G99" t="s">
        <v>218</v>
      </c>
      <c r="H99">
        <v>0</v>
      </c>
      <c r="I99">
        <v>0</v>
      </c>
      <c r="J99" s="17">
        <f t="shared" si="1"/>
        <v>0</v>
      </c>
      <c r="K99">
        <v>0</v>
      </c>
    </row>
    <row r="100" spans="1:11" x14ac:dyDescent="0.25">
      <c r="A100">
        <v>99</v>
      </c>
      <c r="B100" t="s">
        <v>316</v>
      </c>
      <c r="C100" t="s">
        <v>218</v>
      </c>
      <c r="D100" t="s">
        <v>218</v>
      </c>
      <c r="E100" t="s">
        <v>218</v>
      </c>
      <c r="F100" t="s">
        <v>218</v>
      </c>
      <c r="G100" t="s">
        <v>218</v>
      </c>
      <c r="H100">
        <v>0</v>
      </c>
      <c r="I100">
        <v>0</v>
      </c>
      <c r="J100" s="17">
        <f t="shared" si="1"/>
        <v>0</v>
      </c>
      <c r="K100">
        <v>0</v>
      </c>
    </row>
    <row r="101" spans="1:11" x14ac:dyDescent="0.25">
      <c r="A101">
        <v>100</v>
      </c>
      <c r="B101" t="s">
        <v>317</v>
      </c>
      <c r="C101" t="s">
        <v>218</v>
      </c>
      <c r="D101" t="s">
        <v>218</v>
      </c>
      <c r="E101" t="s">
        <v>218</v>
      </c>
      <c r="F101" t="s">
        <v>218</v>
      </c>
      <c r="G101" t="s">
        <v>218</v>
      </c>
      <c r="H101">
        <v>0</v>
      </c>
      <c r="I101">
        <v>0</v>
      </c>
      <c r="J101" s="17">
        <f t="shared" si="1"/>
        <v>0</v>
      </c>
      <c r="K101">
        <v>0</v>
      </c>
    </row>
    <row r="102" spans="1:11" x14ac:dyDescent="0.25">
      <c r="A102">
        <v>101</v>
      </c>
      <c r="B102" t="s">
        <v>318</v>
      </c>
      <c r="C102" t="s">
        <v>218</v>
      </c>
      <c r="D102" t="s">
        <v>218</v>
      </c>
      <c r="E102" t="s">
        <v>218</v>
      </c>
      <c r="F102" t="s">
        <v>218</v>
      </c>
      <c r="G102" t="s">
        <v>218</v>
      </c>
      <c r="H102">
        <v>0</v>
      </c>
      <c r="I102">
        <v>0</v>
      </c>
      <c r="J102" s="17">
        <f t="shared" si="1"/>
        <v>0</v>
      </c>
      <c r="K102">
        <v>0</v>
      </c>
    </row>
    <row r="103" spans="1:11" x14ac:dyDescent="0.25">
      <c r="I103">
        <f>SUM(I2:I102)</f>
        <v>1460216.0499999993</v>
      </c>
      <c r="J103">
        <f>SUM(J2:J102)</f>
        <v>1.0000000000000009</v>
      </c>
    </row>
  </sheetData>
  <autoFilter ref="A1:I102" xr:uid="{7CA8B1AB-60A2-4285-AF6C-10993160FC0E}">
    <sortState xmlns:xlrd2="http://schemas.microsoft.com/office/spreadsheetml/2017/richdata2" ref="A2:I102">
      <sortCondition descending="1" ref="I1:I10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695C-9C8E-4193-82CB-BBE37FD21C07}">
  <dimension ref="A1:L162"/>
  <sheetViews>
    <sheetView workbookViewId="0">
      <selection activeCell="M2" sqref="M2"/>
    </sheetView>
  </sheetViews>
  <sheetFormatPr defaultRowHeight="15" x14ac:dyDescent="0.25"/>
  <sheetData>
    <row r="1" spans="1:12" x14ac:dyDescent="0.25">
      <c r="B1" t="s">
        <v>210</v>
      </c>
      <c r="C1" t="s">
        <v>322</v>
      </c>
      <c r="D1" t="s">
        <v>323</v>
      </c>
      <c r="E1" t="s">
        <v>324</v>
      </c>
      <c r="F1" t="s">
        <v>325</v>
      </c>
      <c r="G1" t="s">
        <v>326</v>
      </c>
      <c r="H1" t="s">
        <v>327</v>
      </c>
      <c r="I1" t="s">
        <v>319</v>
      </c>
      <c r="J1" t="s">
        <v>320</v>
      </c>
      <c r="K1" t="s">
        <v>394</v>
      </c>
    </row>
    <row r="2" spans="1:12" x14ac:dyDescent="0.25">
      <c r="A2">
        <v>1</v>
      </c>
      <c r="B2" t="s">
        <v>233</v>
      </c>
      <c r="C2">
        <v>277493.40000000002</v>
      </c>
      <c r="D2">
        <v>159321.79999999999</v>
      </c>
      <c r="E2">
        <v>41924.400000000001</v>
      </c>
      <c r="F2">
        <v>16875</v>
      </c>
      <c r="G2">
        <v>863</v>
      </c>
      <c r="H2">
        <v>195136.2</v>
      </c>
      <c r="I2">
        <v>691613.8</v>
      </c>
      <c r="J2">
        <v>197603.942857143</v>
      </c>
      <c r="K2" s="17">
        <f>I2/$I$162</f>
        <v>0.47590694067224343</v>
      </c>
    </row>
    <row r="3" spans="1:12" x14ac:dyDescent="0.25">
      <c r="A3">
        <v>2</v>
      </c>
      <c r="B3" t="s">
        <v>264</v>
      </c>
      <c r="C3">
        <v>37386</v>
      </c>
      <c r="D3">
        <v>17023</v>
      </c>
      <c r="E3">
        <v>12033</v>
      </c>
      <c r="F3">
        <v>8867.6</v>
      </c>
      <c r="G3">
        <v>545</v>
      </c>
      <c r="H3">
        <v>12841.6</v>
      </c>
      <c r="I3">
        <v>88696.2</v>
      </c>
      <c r="J3">
        <v>25341.771428571399</v>
      </c>
      <c r="K3" s="17">
        <f t="shared" ref="K3:K66" si="0">I3/$I$162</f>
        <v>6.1032815122042727E-2</v>
      </c>
    </row>
    <row r="4" spans="1:12" x14ac:dyDescent="0.25">
      <c r="A4">
        <v>5</v>
      </c>
      <c r="B4" t="s">
        <v>236</v>
      </c>
      <c r="C4">
        <v>24171.4</v>
      </c>
      <c r="D4">
        <v>20497.400000000001</v>
      </c>
      <c r="E4">
        <v>3027</v>
      </c>
      <c r="F4">
        <v>4636.3999999999996</v>
      </c>
      <c r="G4">
        <v>1797.6</v>
      </c>
      <c r="H4">
        <v>18290</v>
      </c>
      <c r="I4">
        <v>72419.8</v>
      </c>
      <c r="J4">
        <v>20691.371428571401</v>
      </c>
      <c r="K4" s="17">
        <f t="shared" si="0"/>
        <v>4.9832848133012579E-2</v>
      </c>
    </row>
    <row r="5" spans="1:12" x14ac:dyDescent="0.25">
      <c r="A5">
        <v>7</v>
      </c>
      <c r="B5" t="s">
        <v>225</v>
      </c>
      <c r="C5">
        <v>22292.6</v>
      </c>
      <c r="D5">
        <v>10514.6</v>
      </c>
      <c r="E5">
        <v>4948.6000000000004</v>
      </c>
      <c r="F5">
        <v>1507.6</v>
      </c>
      <c r="G5">
        <v>9</v>
      </c>
      <c r="H5">
        <v>31395.4</v>
      </c>
      <c r="I5">
        <v>70667.8</v>
      </c>
      <c r="J5">
        <v>20190.8</v>
      </c>
      <c r="K5" s="17">
        <f t="shared" si="0"/>
        <v>4.8627277972241104E-2</v>
      </c>
      <c r="L5" s="17">
        <f>AVERAGE(K3:K11)</f>
        <v>4.2050513519712826E-2</v>
      </c>
    </row>
    <row r="6" spans="1:12" x14ac:dyDescent="0.25">
      <c r="A6">
        <v>115</v>
      </c>
      <c r="B6" t="s">
        <v>235</v>
      </c>
      <c r="C6" t="s">
        <v>218</v>
      </c>
      <c r="D6">
        <v>20853.2</v>
      </c>
      <c r="E6">
        <v>7146</v>
      </c>
      <c r="F6">
        <v>1615</v>
      </c>
      <c r="G6">
        <v>5160.3999999999996</v>
      </c>
      <c r="H6">
        <v>33433.4</v>
      </c>
      <c r="I6">
        <v>68208</v>
      </c>
      <c r="J6">
        <v>22736</v>
      </c>
      <c r="K6" s="17">
        <f t="shared" si="0"/>
        <v>4.6934662971404528E-2</v>
      </c>
    </row>
    <row r="7" spans="1:12" x14ac:dyDescent="0.25">
      <c r="A7">
        <v>12</v>
      </c>
      <c r="B7" t="s">
        <v>250</v>
      </c>
      <c r="C7">
        <v>8704</v>
      </c>
      <c r="D7">
        <v>15195.6</v>
      </c>
      <c r="E7">
        <v>5387</v>
      </c>
      <c r="F7">
        <v>7315.4</v>
      </c>
      <c r="G7">
        <v>528.5</v>
      </c>
      <c r="H7">
        <v>28053.200000000001</v>
      </c>
      <c r="I7">
        <v>65183.7</v>
      </c>
      <c r="J7">
        <v>18623.914285714302</v>
      </c>
      <c r="K7" s="17">
        <f t="shared" si="0"/>
        <v>4.4853609411346786E-2</v>
      </c>
    </row>
    <row r="8" spans="1:12" x14ac:dyDescent="0.25">
      <c r="A8">
        <v>6</v>
      </c>
      <c r="B8" t="s">
        <v>251</v>
      </c>
      <c r="C8">
        <v>22886.6</v>
      </c>
      <c r="D8">
        <v>23856.6</v>
      </c>
      <c r="E8">
        <v>4591.2</v>
      </c>
      <c r="F8">
        <v>6490.8</v>
      </c>
      <c r="G8" t="s">
        <v>218</v>
      </c>
      <c r="H8">
        <v>3308.6</v>
      </c>
      <c r="I8">
        <v>61133.8</v>
      </c>
      <c r="J8">
        <v>20377.933333333302</v>
      </c>
      <c r="K8" s="17">
        <f t="shared" si="0"/>
        <v>4.2066829391878523E-2</v>
      </c>
    </row>
    <row r="9" spans="1:12" x14ac:dyDescent="0.25">
      <c r="A9">
        <v>4</v>
      </c>
      <c r="B9" t="s">
        <v>224</v>
      </c>
      <c r="C9">
        <v>26799.8</v>
      </c>
      <c r="D9">
        <v>6943</v>
      </c>
      <c r="E9">
        <v>1665.8</v>
      </c>
      <c r="F9">
        <v>499.2</v>
      </c>
      <c r="G9">
        <v>278.2</v>
      </c>
      <c r="H9">
        <v>7402.2</v>
      </c>
      <c r="I9">
        <v>43588.2</v>
      </c>
      <c r="J9">
        <v>12453.771428571399</v>
      </c>
      <c r="K9" s="17">
        <f t="shared" si="0"/>
        <v>2.9993512147111406E-2</v>
      </c>
    </row>
    <row r="10" spans="1:12" x14ac:dyDescent="0.25">
      <c r="A10">
        <v>3</v>
      </c>
      <c r="B10" t="s">
        <v>241</v>
      </c>
      <c r="C10">
        <v>29918.799999999999</v>
      </c>
      <c r="D10">
        <v>4702.6000000000004</v>
      </c>
      <c r="E10">
        <v>1160.5999999999999</v>
      </c>
      <c r="F10">
        <v>711.2</v>
      </c>
      <c r="G10">
        <v>303.5</v>
      </c>
      <c r="H10">
        <v>5392.2</v>
      </c>
      <c r="I10">
        <v>42188.9</v>
      </c>
      <c r="J10">
        <v>12053.9714285714</v>
      </c>
      <c r="K10" s="17">
        <f t="shared" si="0"/>
        <v>2.9030638673385654E-2</v>
      </c>
    </row>
    <row r="11" spans="1:12" x14ac:dyDescent="0.25">
      <c r="A11">
        <v>11</v>
      </c>
      <c r="B11" t="s">
        <v>271</v>
      </c>
      <c r="C11">
        <v>10337.799999999999</v>
      </c>
      <c r="D11">
        <v>6981.2</v>
      </c>
      <c r="E11">
        <v>2246.8000000000002</v>
      </c>
      <c r="F11">
        <v>1241.8</v>
      </c>
      <c r="G11">
        <v>1879</v>
      </c>
      <c r="H11">
        <v>15217.8</v>
      </c>
      <c r="I11">
        <v>37904.400000000001</v>
      </c>
      <c r="J11">
        <v>10829.828571428599</v>
      </c>
      <c r="K11" s="17">
        <f t="shared" si="0"/>
        <v>2.6082427854992169E-2</v>
      </c>
    </row>
    <row r="12" spans="1:12" x14ac:dyDescent="0.25">
      <c r="A12">
        <v>8</v>
      </c>
      <c r="B12" t="s">
        <v>249</v>
      </c>
      <c r="C12">
        <v>19052.599999999999</v>
      </c>
      <c r="D12">
        <v>4522.2</v>
      </c>
      <c r="E12">
        <v>1904.4</v>
      </c>
      <c r="F12">
        <v>189</v>
      </c>
      <c r="G12">
        <v>2145.6</v>
      </c>
      <c r="H12">
        <v>5191.2</v>
      </c>
      <c r="I12">
        <v>33005</v>
      </c>
      <c r="J12">
        <v>9430</v>
      </c>
      <c r="K12" s="17">
        <f t="shared" si="0"/>
        <v>2.2711097691930662E-2</v>
      </c>
    </row>
    <row r="13" spans="1:12" x14ac:dyDescent="0.25">
      <c r="A13">
        <v>9</v>
      </c>
      <c r="B13" t="s">
        <v>234</v>
      </c>
      <c r="C13">
        <v>13849</v>
      </c>
      <c r="D13">
        <v>7113.2</v>
      </c>
      <c r="E13">
        <v>946.8</v>
      </c>
      <c r="F13">
        <v>149.19999999999999</v>
      </c>
      <c r="G13">
        <v>5</v>
      </c>
      <c r="H13">
        <v>2700.6</v>
      </c>
      <c r="I13">
        <v>24763.8</v>
      </c>
      <c r="J13">
        <v>7075.3714285714304</v>
      </c>
      <c r="K13" s="17">
        <f t="shared" si="0"/>
        <v>1.7040238782712696E-2</v>
      </c>
    </row>
    <row r="14" spans="1:12" x14ac:dyDescent="0.25">
      <c r="A14">
        <v>13</v>
      </c>
      <c r="B14" t="s">
        <v>219</v>
      </c>
      <c r="C14">
        <v>8194.6</v>
      </c>
      <c r="D14">
        <v>1194.4000000000001</v>
      </c>
      <c r="E14">
        <v>137.80000000000001</v>
      </c>
      <c r="F14">
        <v>248.6</v>
      </c>
      <c r="G14">
        <v>7406</v>
      </c>
      <c r="H14">
        <v>970.2</v>
      </c>
      <c r="I14">
        <v>18151.599999999999</v>
      </c>
      <c r="J14">
        <v>5186.1714285714297</v>
      </c>
      <c r="K14" s="17">
        <f t="shared" si="0"/>
        <v>1.249031240311615E-2</v>
      </c>
    </row>
    <row r="15" spans="1:12" x14ac:dyDescent="0.25">
      <c r="A15">
        <v>14</v>
      </c>
      <c r="B15" t="s">
        <v>303</v>
      </c>
      <c r="C15">
        <v>7960</v>
      </c>
      <c r="D15">
        <v>104</v>
      </c>
      <c r="E15">
        <v>97.8</v>
      </c>
      <c r="F15">
        <v>1.2</v>
      </c>
      <c r="G15">
        <v>8654</v>
      </c>
      <c r="H15">
        <v>196</v>
      </c>
      <c r="I15">
        <v>17013</v>
      </c>
      <c r="J15">
        <v>4860.8571428571404</v>
      </c>
      <c r="K15" s="17">
        <f t="shared" si="0"/>
        <v>1.1706829420779165E-2</v>
      </c>
    </row>
    <row r="16" spans="1:12" x14ac:dyDescent="0.25">
      <c r="A16">
        <v>10</v>
      </c>
      <c r="B16" t="s">
        <v>256</v>
      </c>
      <c r="C16">
        <v>10433</v>
      </c>
      <c r="D16">
        <v>764</v>
      </c>
      <c r="E16">
        <v>149</v>
      </c>
      <c r="F16">
        <v>15</v>
      </c>
      <c r="G16">
        <v>15</v>
      </c>
      <c r="H16">
        <v>862.2</v>
      </c>
      <c r="I16">
        <v>12238.2</v>
      </c>
      <c r="J16">
        <v>3496.62857142857</v>
      </c>
      <c r="K16" s="17">
        <f t="shared" si="0"/>
        <v>8.4212378661834824E-3</v>
      </c>
    </row>
    <row r="17" spans="1:11" x14ac:dyDescent="0.25">
      <c r="A17">
        <v>15</v>
      </c>
      <c r="B17" t="s">
        <v>294</v>
      </c>
      <c r="C17">
        <v>6934.8</v>
      </c>
      <c r="D17">
        <v>2146</v>
      </c>
      <c r="E17">
        <v>1366.8</v>
      </c>
      <c r="F17">
        <v>0</v>
      </c>
      <c r="G17">
        <v>54</v>
      </c>
      <c r="H17">
        <v>342.2</v>
      </c>
      <c r="I17">
        <v>10843.8</v>
      </c>
      <c r="J17">
        <v>3098.2285714285699</v>
      </c>
      <c r="K17" s="17">
        <f t="shared" si="0"/>
        <v>7.4617361354872803E-3</v>
      </c>
    </row>
    <row r="18" spans="1:11" x14ac:dyDescent="0.25">
      <c r="A18">
        <v>23</v>
      </c>
      <c r="B18" t="s">
        <v>220</v>
      </c>
      <c r="C18">
        <v>1533.2</v>
      </c>
      <c r="D18" t="s">
        <v>218</v>
      </c>
      <c r="E18">
        <v>2081.8000000000002</v>
      </c>
      <c r="F18">
        <v>1620</v>
      </c>
      <c r="G18">
        <v>1308.25</v>
      </c>
      <c r="H18">
        <v>2955.2</v>
      </c>
      <c r="I18">
        <v>9498.4500000000007</v>
      </c>
      <c r="J18">
        <v>3166.15</v>
      </c>
      <c r="K18" s="17">
        <f t="shared" si="0"/>
        <v>6.5359862406277475E-3</v>
      </c>
    </row>
    <row r="19" spans="1:11" x14ac:dyDescent="0.25">
      <c r="A19">
        <v>21</v>
      </c>
      <c r="B19" t="s">
        <v>247</v>
      </c>
      <c r="C19">
        <v>2159.1999999999998</v>
      </c>
      <c r="D19">
        <v>2051.6</v>
      </c>
      <c r="E19">
        <v>785.6</v>
      </c>
      <c r="F19">
        <v>1110</v>
      </c>
      <c r="G19">
        <v>6</v>
      </c>
      <c r="H19">
        <v>2903.4</v>
      </c>
      <c r="I19">
        <v>9015.7999999999993</v>
      </c>
      <c r="J19">
        <v>2575.9428571428598</v>
      </c>
      <c r="K19" s="17">
        <f t="shared" si="0"/>
        <v>6.2038695522165866E-3</v>
      </c>
    </row>
    <row r="20" spans="1:11" x14ac:dyDescent="0.25">
      <c r="A20">
        <v>20</v>
      </c>
      <c r="B20" t="s">
        <v>262</v>
      </c>
      <c r="C20">
        <v>3575.6</v>
      </c>
      <c r="D20">
        <v>2286.6</v>
      </c>
      <c r="E20">
        <v>13</v>
      </c>
      <c r="F20">
        <v>41.4</v>
      </c>
      <c r="G20" t="s">
        <v>218</v>
      </c>
      <c r="H20">
        <v>1595</v>
      </c>
      <c r="I20">
        <v>7511.6</v>
      </c>
      <c r="J20">
        <v>2503.86666666667</v>
      </c>
      <c r="K20" s="17">
        <f t="shared" si="0"/>
        <v>5.1688132532254618E-3</v>
      </c>
    </row>
    <row r="21" spans="1:11" x14ac:dyDescent="0.25">
      <c r="A21">
        <v>17</v>
      </c>
      <c r="B21" t="s">
        <v>221</v>
      </c>
      <c r="C21">
        <v>4685.3999999999996</v>
      </c>
      <c r="D21">
        <v>764.8</v>
      </c>
      <c r="E21">
        <v>209</v>
      </c>
      <c r="F21">
        <v>28.8</v>
      </c>
      <c r="G21">
        <v>111</v>
      </c>
      <c r="H21">
        <v>378.4</v>
      </c>
      <c r="I21">
        <v>6177.4</v>
      </c>
      <c r="J21">
        <v>1764.9714285714299</v>
      </c>
      <c r="K21" s="17">
        <f t="shared" si="0"/>
        <v>4.2507357940352207E-3</v>
      </c>
    </row>
    <row r="22" spans="1:11" x14ac:dyDescent="0.25">
      <c r="A22">
        <v>26</v>
      </c>
      <c r="B22" t="s">
        <v>245</v>
      </c>
      <c r="C22">
        <v>1075.8</v>
      </c>
      <c r="D22">
        <v>800.2</v>
      </c>
      <c r="E22">
        <v>250.6</v>
      </c>
      <c r="F22">
        <v>140.6</v>
      </c>
      <c r="G22">
        <v>842</v>
      </c>
      <c r="H22">
        <v>2770.4</v>
      </c>
      <c r="I22">
        <v>5879.6</v>
      </c>
      <c r="J22">
        <v>1679.88571428571</v>
      </c>
      <c r="K22" s="17">
        <f t="shared" si="0"/>
        <v>4.0458163911369647E-3</v>
      </c>
    </row>
    <row r="23" spans="1:11" x14ac:dyDescent="0.25">
      <c r="A23">
        <v>19</v>
      </c>
      <c r="B23" t="s">
        <v>300</v>
      </c>
      <c r="C23">
        <v>4057.8</v>
      </c>
      <c r="D23">
        <v>723.6</v>
      </c>
      <c r="E23">
        <v>160</v>
      </c>
      <c r="F23">
        <v>21.4</v>
      </c>
      <c r="G23">
        <v>19</v>
      </c>
      <c r="H23">
        <v>667.2</v>
      </c>
      <c r="I23">
        <v>5649</v>
      </c>
      <c r="J23">
        <v>1614</v>
      </c>
      <c r="K23" s="17">
        <f t="shared" si="0"/>
        <v>3.8871380355011758E-3</v>
      </c>
    </row>
    <row r="24" spans="1:11" x14ac:dyDescent="0.25">
      <c r="A24">
        <v>16</v>
      </c>
      <c r="B24" t="s">
        <v>328</v>
      </c>
      <c r="C24">
        <v>4731.6000000000004</v>
      </c>
      <c r="D24">
        <v>226</v>
      </c>
      <c r="E24">
        <v>0</v>
      </c>
      <c r="F24">
        <v>38</v>
      </c>
      <c r="G24" t="s">
        <v>218</v>
      </c>
      <c r="H24">
        <v>437.6</v>
      </c>
      <c r="I24">
        <v>5433.2</v>
      </c>
      <c r="J24">
        <v>1811.06666666667</v>
      </c>
      <c r="K24" s="17">
        <f t="shared" si="0"/>
        <v>3.7386437200362874E-3</v>
      </c>
    </row>
    <row r="25" spans="1:11" x14ac:dyDescent="0.25">
      <c r="A25">
        <v>18</v>
      </c>
      <c r="B25" t="s">
        <v>266</v>
      </c>
      <c r="C25">
        <v>4208</v>
      </c>
      <c r="D25">
        <v>202.2</v>
      </c>
      <c r="E25">
        <v>276.39999999999998</v>
      </c>
      <c r="F25">
        <v>2.4</v>
      </c>
      <c r="G25" t="s">
        <v>218</v>
      </c>
      <c r="H25">
        <v>674.8</v>
      </c>
      <c r="I25">
        <v>5363.8</v>
      </c>
      <c r="J25">
        <v>1787.93333333333</v>
      </c>
      <c r="K25" s="17">
        <f t="shared" si="0"/>
        <v>3.690888828964632E-3</v>
      </c>
    </row>
    <row r="26" spans="1:11" x14ac:dyDescent="0.25">
      <c r="A26">
        <v>30</v>
      </c>
      <c r="B26" t="s">
        <v>292</v>
      </c>
      <c r="C26">
        <v>596.79999999999995</v>
      </c>
      <c r="D26">
        <v>827.8</v>
      </c>
      <c r="E26">
        <v>91.6</v>
      </c>
      <c r="F26">
        <v>92.4</v>
      </c>
      <c r="G26">
        <v>85.6666666666667</v>
      </c>
      <c r="H26">
        <v>2334</v>
      </c>
      <c r="I26">
        <v>4028.2666666666701</v>
      </c>
      <c r="J26">
        <v>1150.93333333333</v>
      </c>
      <c r="K26" s="17">
        <f t="shared" si="0"/>
        <v>2.7718938886779165E-3</v>
      </c>
    </row>
    <row r="27" spans="1:11" x14ac:dyDescent="0.25">
      <c r="A27">
        <v>38</v>
      </c>
      <c r="B27" t="s">
        <v>248</v>
      </c>
      <c r="C27">
        <v>333.2</v>
      </c>
      <c r="D27">
        <v>1946.8</v>
      </c>
      <c r="E27">
        <v>17.600000000000001</v>
      </c>
      <c r="F27">
        <v>441</v>
      </c>
      <c r="G27">
        <v>245.666666666667</v>
      </c>
      <c r="H27">
        <v>520</v>
      </c>
      <c r="I27">
        <v>3504.2666666666701</v>
      </c>
      <c r="J27">
        <v>1001.21904761905</v>
      </c>
      <c r="K27" s="17">
        <f t="shared" si="0"/>
        <v>2.4113238177622472E-3</v>
      </c>
    </row>
    <row r="28" spans="1:11" x14ac:dyDescent="0.25">
      <c r="A28">
        <v>24</v>
      </c>
      <c r="B28" t="s">
        <v>227</v>
      </c>
      <c r="C28">
        <v>1217.5999999999999</v>
      </c>
      <c r="D28">
        <v>310.39999999999998</v>
      </c>
      <c r="E28">
        <v>91.2</v>
      </c>
      <c r="F28">
        <v>26.2</v>
      </c>
      <c r="G28">
        <v>27</v>
      </c>
      <c r="H28">
        <v>1597.8</v>
      </c>
      <c r="I28">
        <v>3270.2</v>
      </c>
      <c r="J28">
        <v>934.34285714285704</v>
      </c>
      <c r="K28" s="17">
        <f t="shared" si="0"/>
        <v>2.2502600112756141E-3</v>
      </c>
    </row>
    <row r="29" spans="1:11" x14ac:dyDescent="0.25">
      <c r="A29">
        <v>34</v>
      </c>
      <c r="B29" t="s">
        <v>329</v>
      </c>
      <c r="C29">
        <v>382</v>
      </c>
      <c r="D29">
        <v>1667.6</v>
      </c>
      <c r="E29">
        <v>135.4</v>
      </c>
      <c r="F29">
        <v>73.599999999999994</v>
      </c>
      <c r="G29">
        <v>516</v>
      </c>
      <c r="H29">
        <v>347.6</v>
      </c>
      <c r="I29">
        <v>3122.2</v>
      </c>
      <c r="J29">
        <v>892.05714285714305</v>
      </c>
      <c r="K29" s="17">
        <f t="shared" si="0"/>
        <v>2.1484196095666081E-3</v>
      </c>
    </row>
    <row r="30" spans="1:11" x14ac:dyDescent="0.25">
      <c r="A30">
        <v>22</v>
      </c>
      <c r="B30" t="s">
        <v>330</v>
      </c>
      <c r="C30">
        <v>1592.2</v>
      </c>
      <c r="D30">
        <v>400.6</v>
      </c>
      <c r="E30">
        <v>371.8</v>
      </c>
      <c r="F30">
        <v>3.2</v>
      </c>
      <c r="G30" t="s">
        <v>218</v>
      </c>
      <c r="H30">
        <v>400</v>
      </c>
      <c r="I30">
        <v>2767.8</v>
      </c>
      <c r="J30">
        <v>922.6</v>
      </c>
      <c r="K30" s="17">
        <f t="shared" si="0"/>
        <v>1.904553134122881E-3</v>
      </c>
    </row>
    <row r="31" spans="1:11" x14ac:dyDescent="0.25">
      <c r="A31">
        <v>27</v>
      </c>
      <c r="B31" t="s">
        <v>231</v>
      </c>
      <c r="C31">
        <v>960.8</v>
      </c>
      <c r="D31">
        <v>237.4</v>
      </c>
      <c r="E31">
        <v>223</v>
      </c>
      <c r="F31">
        <v>214.8</v>
      </c>
      <c r="G31" t="s">
        <v>218</v>
      </c>
      <c r="H31">
        <v>934.2</v>
      </c>
      <c r="I31">
        <v>2570.1999999999998</v>
      </c>
      <c r="J31">
        <v>856.73333333333301</v>
      </c>
      <c r="K31" s="17">
        <f t="shared" si="0"/>
        <v>1.7685824356249108E-3</v>
      </c>
    </row>
    <row r="32" spans="1:11" x14ac:dyDescent="0.25">
      <c r="A32">
        <v>41</v>
      </c>
      <c r="B32" t="s">
        <v>278</v>
      </c>
      <c r="C32">
        <v>228.8</v>
      </c>
      <c r="D32">
        <v>476</v>
      </c>
      <c r="E32">
        <v>40</v>
      </c>
      <c r="F32" t="s">
        <v>218</v>
      </c>
      <c r="G32">
        <v>891</v>
      </c>
      <c r="H32">
        <v>635.6</v>
      </c>
      <c r="I32">
        <v>2271.4</v>
      </c>
      <c r="J32">
        <v>757.13333333333298</v>
      </c>
      <c r="K32" s="17">
        <f t="shared" si="0"/>
        <v>1.5629749219042966E-3</v>
      </c>
    </row>
    <row r="33" spans="1:11" x14ac:dyDescent="0.25">
      <c r="A33">
        <v>117</v>
      </c>
      <c r="B33" t="s">
        <v>317</v>
      </c>
      <c r="C33" t="s">
        <v>218</v>
      </c>
      <c r="D33">
        <v>25.6</v>
      </c>
      <c r="E33">
        <v>1732.6</v>
      </c>
      <c r="F33">
        <v>27.2</v>
      </c>
      <c r="G33">
        <v>7.5</v>
      </c>
      <c r="H33">
        <v>77.2</v>
      </c>
      <c r="I33">
        <v>1870.1</v>
      </c>
      <c r="J33">
        <v>623.36666666666702</v>
      </c>
      <c r="K33" s="17">
        <f t="shared" si="0"/>
        <v>1.2868360488919718E-3</v>
      </c>
    </row>
    <row r="34" spans="1:11" x14ac:dyDescent="0.25">
      <c r="A34">
        <v>25</v>
      </c>
      <c r="B34" t="s">
        <v>309</v>
      </c>
      <c r="C34">
        <v>1176.4000000000001</v>
      </c>
      <c r="D34">
        <v>15.4</v>
      </c>
      <c r="E34">
        <v>5</v>
      </c>
      <c r="F34">
        <v>3</v>
      </c>
      <c r="G34" t="s">
        <v>218</v>
      </c>
      <c r="H34">
        <v>242.4</v>
      </c>
      <c r="I34">
        <v>1442.2</v>
      </c>
      <c r="J34">
        <v>480.73333333333301</v>
      </c>
      <c r="K34" s="17">
        <f t="shared" si="0"/>
        <v>9.923934280049204E-4</v>
      </c>
    </row>
    <row r="35" spans="1:11" x14ac:dyDescent="0.25">
      <c r="A35">
        <v>45</v>
      </c>
      <c r="B35" t="s">
        <v>263</v>
      </c>
      <c r="C35">
        <v>164.8</v>
      </c>
      <c r="D35">
        <v>171.6</v>
      </c>
      <c r="E35">
        <v>150.6</v>
      </c>
      <c r="F35">
        <v>322.60000000000002</v>
      </c>
      <c r="G35" t="s">
        <v>218</v>
      </c>
      <c r="H35">
        <v>461.8</v>
      </c>
      <c r="I35">
        <v>1271.4000000000001</v>
      </c>
      <c r="J35">
        <v>423.8</v>
      </c>
      <c r="K35" s="17">
        <f t="shared" si="0"/>
        <v>8.7486409954614893E-4</v>
      </c>
    </row>
    <row r="36" spans="1:11" x14ac:dyDescent="0.25">
      <c r="A36">
        <v>28</v>
      </c>
      <c r="B36" t="s">
        <v>307</v>
      </c>
      <c r="C36">
        <v>919.6</v>
      </c>
      <c r="D36">
        <v>59</v>
      </c>
      <c r="E36">
        <v>15.8</v>
      </c>
      <c r="F36">
        <v>0</v>
      </c>
      <c r="G36" t="s">
        <v>218</v>
      </c>
      <c r="H36">
        <v>95.6</v>
      </c>
      <c r="I36">
        <v>1090</v>
      </c>
      <c r="J36">
        <v>363.33333333333297</v>
      </c>
      <c r="K36" s="17">
        <f t="shared" si="0"/>
        <v>7.5004079637038088E-4</v>
      </c>
    </row>
    <row r="37" spans="1:11" x14ac:dyDescent="0.25">
      <c r="A37">
        <v>37</v>
      </c>
      <c r="B37" t="s">
        <v>270</v>
      </c>
      <c r="C37">
        <v>335.2</v>
      </c>
      <c r="D37">
        <v>238.4</v>
      </c>
      <c r="E37">
        <v>167.6</v>
      </c>
      <c r="F37">
        <v>159.6</v>
      </c>
      <c r="G37" t="s">
        <v>218</v>
      </c>
      <c r="H37">
        <v>112</v>
      </c>
      <c r="I37">
        <v>1012.8</v>
      </c>
      <c r="J37">
        <v>337.6</v>
      </c>
      <c r="K37" s="17">
        <f t="shared" si="0"/>
        <v>6.9691864088433186E-4</v>
      </c>
    </row>
    <row r="38" spans="1:11" x14ac:dyDescent="0.25">
      <c r="A38">
        <v>33</v>
      </c>
      <c r="B38" t="s">
        <v>331</v>
      </c>
      <c r="C38">
        <v>431.2</v>
      </c>
      <c r="D38">
        <v>421.2</v>
      </c>
      <c r="E38">
        <v>0.8</v>
      </c>
      <c r="F38" t="s">
        <v>218</v>
      </c>
      <c r="G38" t="s">
        <v>218</v>
      </c>
      <c r="H38">
        <v>70.2</v>
      </c>
      <c r="I38">
        <v>923.4</v>
      </c>
      <c r="J38">
        <v>369.36</v>
      </c>
      <c r="K38" s="17">
        <f t="shared" si="0"/>
        <v>6.354015333655135E-4</v>
      </c>
    </row>
    <row r="39" spans="1:11" x14ac:dyDescent="0.25">
      <c r="A39">
        <v>71</v>
      </c>
      <c r="B39" t="s">
        <v>289</v>
      </c>
      <c r="C39">
        <v>13.2</v>
      </c>
      <c r="D39" t="s">
        <v>218</v>
      </c>
      <c r="E39">
        <v>3.4</v>
      </c>
      <c r="F39" t="s">
        <v>218</v>
      </c>
      <c r="G39" t="s">
        <v>218</v>
      </c>
      <c r="H39">
        <v>851</v>
      </c>
      <c r="I39">
        <v>867.6</v>
      </c>
      <c r="J39">
        <v>433.8</v>
      </c>
      <c r="K39" s="17">
        <f t="shared" si="0"/>
        <v>5.9700494947792883E-4</v>
      </c>
    </row>
    <row r="40" spans="1:11" x14ac:dyDescent="0.25">
      <c r="A40">
        <v>39</v>
      </c>
      <c r="B40" t="s">
        <v>295</v>
      </c>
      <c r="C40">
        <v>326.2</v>
      </c>
      <c r="D40">
        <v>289.8</v>
      </c>
      <c r="E40">
        <v>166.4</v>
      </c>
      <c r="F40">
        <v>34.4</v>
      </c>
      <c r="G40" t="s">
        <v>218</v>
      </c>
      <c r="H40">
        <v>50.2</v>
      </c>
      <c r="I40">
        <v>867</v>
      </c>
      <c r="J40">
        <v>289</v>
      </c>
      <c r="K40" s="17">
        <f t="shared" si="0"/>
        <v>5.9659208298451396E-4</v>
      </c>
    </row>
    <row r="41" spans="1:11" x14ac:dyDescent="0.25">
      <c r="A41">
        <v>32</v>
      </c>
      <c r="B41" t="s">
        <v>306</v>
      </c>
      <c r="C41">
        <v>522</v>
      </c>
      <c r="D41">
        <v>42.6</v>
      </c>
      <c r="E41">
        <v>78.400000000000006</v>
      </c>
      <c r="F41">
        <v>0.4</v>
      </c>
      <c r="G41">
        <v>12.8</v>
      </c>
      <c r="H41">
        <v>101.8</v>
      </c>
      <c r="I41">
        <v>758</v>
      </c>
      <c r="J41">
        <v>216.57142857142901</v>
      </c>
      <c r="K41" s="17">
        <f t="shared" si="0"/>
        <v>5.2158800334747586E-4</v>
      </c>
    </row>
    <row r="42" spans="1:11" x14ac:dyDescent="0.25">
      <c r="A42">
        <v>29</v>
      </c>
      <c r="B42" t="s">
        <v>229</v>
      </c>
      <c r="C42">
        <v>624</v>
      </c>
      <c r="D42">
        <v>23.6</v>
      </c>
      <c r="E42">
        <v>1.2</v>
      </c>
      <c r="F42" t="s">
        <v>218</v>
      </c>
      <c r="G42" t="s">
        <v>218</v>
      </c>
      <c r="H42">
        <v>5.2</v>
      </c>
      <c r="I42">
        <v>654</v>
      </c>
      <c r="J42">
        <v>261.60000000000002</v>
      </c>
      <c r="K42" s="17">
        <f t="shared" si="0"/>
        <v>4.5002447782222849E-4</v>
      </c>
    </row>
    <row r="43" spans="1:11" x14ac:dyDescent="0.25">
      <c r="A43">
        <v>49</v>
      </c>
      <c r="B43" t="s">
        <v>332</v>
      </c>
      <c r="C43">
        <v>118.6</v>
      </c>
      <c r="D43">
        <v>224.8</v>
      </c>
      <c r="E43" t="s">
        <v>218</v>
      </c>
      <c r="F43" t="s">
        <v>218</v>
      </c>
      <c r="G43">
        <v>277</v>
      </c>
      <c r="H43">
        <v>26</v>
      </c>
      <c r="I43">
        <v>646.4</v>
      </c>
      <c r="J43">
        <v>258.56</v>
      </c>
      <c r="K43" s="17">
        <f t="shared" si="0"/>
        <v>4.4479483557230659E-4</v>
      </c>
    </row>
    <row r="44" spans="1:11" x14ac:dyDescent="0.25">
      <c r="A44">
        <v>31</v>
      </c>
      <c r="B44" t="s">
        <v>273</v>
      </c>
      <c r="C44">
        <v>577.4</v>
      </c>
      <c r="D44" t="s">
        <v>218</v>
      </c>
      <c r="E44" t="s">
        <v>218</v>
      </c>
      <c r="F44" t="s">
        <v>218</v>
      </c>
      <c r="G44" t="s">
        <v>218</v>
      </c>
      <c r="H44">
        <v>0</v>
      </c>
      <c r="I44">
        <v>577.4</v>
      </c>
      <c r="J44">
        <v>384.933333333333</v>
      </c>
      <c r="K44" s="17">
        <f t="shared" si="0"/>
        <v>3.973151888295944E-4</v>
      </c>
    </row>
    <row r="45" spans="1:11" x14ac:dyDescent="0.25">
      <c r="A45">
        <v>40</v>
      </c>
      <c r="B45" t="s">
        <v>228</v>
      </c>
      <c r="C45">
        <v>326</v>
      </c>
      <c r="D45">
        <v>50.2</v>
      </c>
      <c r="E45">
        <v>29.4</v>
      </c>
      <c r="F45">
        <v>0.4</v>
      </c>
      <c r="G45" t="s">
        <v>218</v>
      </c>
      <c r="H45">
        <v>136.19999999999999</v>
      </c>
      <c r="I45">
        <v>542.20000000000005</v>
      </c>
      <c r="J45">
        <v>180.73333333333301</v>
      </c>
      <c r="K45" s="17">
        <f t="shared" si="0"/>
        <v>3.7309368788258766E-4</v>
      </c>
    </row>
    <row r="46" spans="1:11" x14ac:dyDescent="0.25">
      <c r="A46">
        <v>36</v>
      </c>
      <c r="B46" t="s">
        <v>333</v>
      </c>
      <c r="C46">
        <v>339.6</v>
      </c>
      <c r="D46">
        <v>44</v>
      </c>
      <c r="E46">
        <v>85.4</v>
      </c>
      <c r="F46" t="s">
        <v>218</v>
      </c>
      <c r="G46" t="s">
        <v>218</v>
      </c>
      <c r="H46">
        <v>71.2</v>
      </c>
      <c r="I46">
        <v>540.20000000000005</v>
      </c>
      <c r="J46">
        <v>216.08</v>
      </c>
      <c r="K46" s="17">
        <f t="shared" si="0"/>
        <v>3.7171746623787137E-4</v>
      </c>
    </row>
    <row r="47" spans="1:11" x14ac:dyDescent="0.25">
      <c r="A47">
        <v>43</v>
      </c>
      <c r="B47" t="s">
        <v>285</v>
      </c>
      <c r="C47">
        <v>169</v>
      </c>
      <c r="D47">
        <v>292</v>
      </c>
      <c r="E47" t="s">
        <v>218</v>
      </c>
      <c r="F47" t="s">
        <v>218</v>
      </c>
      <c r="G47" t="s">
        <v>218</v>
      </c>
      <c r="H47">
        <v>10.8</v>
      </c>
      <c r="I47">
        <v>471.8</v>
      </c>
      <c r="J47">
        <v>235.9</v>
      </c>
      <c r="K47" s="17">
        <f t="shared" si="0"/>
        <v>3.2465068598857405E-4</v>
      </c>
    </row>
    <row r="48" spans="1:11" x14ac:dyDescent="0.25">
      <c r="A48">
        <v>47</v>
      </c>
      <c r="B48" t="s">
        <v>276</v>
      </c>
      <c r="C48">
        <v>151</v>
      </c>
      <c r="D48">
        <v>16.399999999999999</v>
      </c>
      <c r="E48">
        <v>78.599999999999994</v>
      </c>
      <c r="F48">
        <v>79.400000000000006</v>
      </c>
      <c r="G48">
        <v>42</v>
      </c>
      <c r="H48">
        <v>103.2</v>
      </c>
      <c r="I48">
        <v>470.6</v>
      </c>
      <c r="J48">
        <v>134.457142857143</v>
      </c>
      <c r="K48" s="17">
        <f t="shared" si="0"/>
        <v>3.2382495300174426E-4</v>
      </c>
    </row>
    <row r="49" spans="1:11" x14ac:dyDescent="0.25">
      <c r="A49">
        <v>35</v>
      </c>
      <c r="B49" t="s">
        <v>334</v>
      </c>
      <c r="C49">
        <v>360.4</v>
      </c>
      <c r="D49">
        <v>14.4</v>
      </c>
      <c r="E49">
        <v>2.6</v>
      </c>
      <c r="F49">
        <v>74.400000000000006</v>
      </c>
      <c r="G49" t="s">
        <v>218</v>
      </c>
      <c r="H49">
        <v>0.4</v>
      </c>
      <c r="I49">
        <v>452.2</v>
      </c>
      <c r="J49">
        <v>150.73333333333301</v>
      </c>
      <c r="K49" s="17">
        <f t="shared" si="0"/>
        <v>3.1116371387035431E-4</v>
      </c>
    </row>
    <row r="50" spans="1:11" x14ac:dyDescent="0.25">
      <c r="A50">
        <v>58</v>
      </c>
      <c r="B50" t="s">
        <v>272</v>
      </c>
      <c r="C50">
        <v>33.6</v>
      </c>
      <c r="D50">
        <v>245.2</v>
      </c>
      <c r="E50">
        <v>32</v>
      </c>
      <c r="F50">
        <v>2.8</v>
      </c>
      <c r="G50" t="s">
        <v>218</v>
      </c>
      <c r="H50">
        <v>124.6</v>
      </c>
      <c r="I50">
        <v>438.2</v>
      </c>
      <c r="J50">
        <v>146.066666666667</v>
      </c>
      <c r="K50" s="17">
        <f t="shared" si="0"/>
        <v>3.0153016235734024E-4</v>
      </c>
    </row>
    <row r="51" spans="1:11" x14ac:dyDescent="0.25">
      <c r="A51">
        <v>48</v>
      </c>
      <c r="B51" t="s">
        <v>269</v>
      </c>
      <c r="C51">
        <v>119.4</v>
      </c>
      <c r="D51">
        <v>5.6</v>
      </c>
      <c r="E51">
        <v>75.400000000000006</v>
      </c>
      <c r="F51" t="s">
        <v>218</v>
      </c>
      <c r="G51" t="s">
        <v>218</v>
      </c>
      <c r="H51">
        <v>152</v>
      </c>
      <c r="I51">
        <v>352.4</v>
      </c>
      <c r="J51">
        <v>140.96</v>
      </c>
      <c r="K51" s="17">
        <f t="shared" si="0"/>
        <v>2.424902537990112E-4</v>
      </c>
    </row>
    <row r="52" spans="1:11" x14ac:dyDescent="0.25">
      <c r="A52">
        <v>63</v>
      </c>
      <c r="B52" t="s">
        <v>222</v>
      </c>
      <c r="C52">
        <v>17.399999999999999</v>
      </c>
      <c r="D52">
        <v>266.2</v>
      </c>
      <c r="E52">
        <v>6.4</v>
      </c>
      <c r="F52">
        <v>0.4</v>
      </c>
      <c r="G52" t="s">
        <v>218</v>
      </c>
      <c r="H52">
        <v>11.6</v>
      </c>
      <c r="I52">
        <v>302</v>
      </c>
      <c r="J52">
        <v>100.666666666667</v>
      </c>
      <c r="K52" s="17">
        <f t="shared" si="0"/>
        <v>2.0780946835216056E-4</v>
      </c>
    </row>
    <row r="53" spans="1:11" x14ac:dyDescent="0.25">
      <c r="A53">
        <v>42</v>
      </c>
      <c r="B53" t="s">
        <v>223</v>
      </c>
      <c r="C53">
        <v>173.2</v>
      </c>
      <c r="D53">
        <v>33.799999999999997</v>
      </c>
      <c r="E53">
        <v>1.4</v>
      </c>
      <c r="F53">
        <v>82.6</v>
      </c>
      <c r="G53" t="s">
        <v>218</v>
      </c>
      <c r="H53" t="s">
        <v>218</v>
      </c>
      <c r="I53">
        <v>291</v>
      </c>
      <c r="J53">
        <v>116.4</v>
      </c>
      <c r="K53" s="17">
        <f t="shared" si="0"/>
        <v>2.0024024930622095E-4</v>
      </c>
    </row>
    <row r="54" spans="1:11" x14ac:dyDescent="0.25">
      <c r="A54">
        <v>91</v>
      </c>
      <c r="B54" t="s">
        <v>279</v>
      </c>
      <c r="C54">
        <v>0.6</v>
      </c>
      <c r="D54">
        <v>198.2</v>
      </c>
      <c r="E54">
        <v>39.4</v>
      </c>
      <c r="F54">
        <v>22.6</v>
      </c>
      <c r="G54" t="s">
        <v>218</v>
      </c>
      <c r="H54">
        <v>6.4</v>
      </c>
      <c r="I54">
        <v>267.2</v>
      </c>
      <c r="J54">
        <v>89.066666666666706</v>
      </c>
      <c r="K54" s="17">
        <f t="shared" si="0"/>
        <v>1.8386321173409704E-4</v>
      </c>
    </row>
    <row r="55" spans="1:11" x14ac:dyDescent="0.25">
      <c r="A55">
        <v>73</v>
      </c>
      <c r="B55" t="s">
        <v>217</v>
      </c>
      <c r="C55">
        <v>8</v>
      </c>
      <c r="D55">
        <v>132.80000000000001</v>
      </c>
      <c r="E55">
        <v>15.2</v>
      </c>
      <c r="F55">
        <v>2.4</v>
      </c>
      <c r="G55">
        <v>52</v>
      </c>
      <c r="H55">
        <v>0</v>
      </c>
      <c r="I55">
        <v>210.4</v>
      </c>
      <c r="J55">
        <v>60.1142857142857</v>
      </c>
      <c r="K55" s="17">
        <f t="shared" si="0"/>
        <v>1.4477851702415426E-4</v>
      </c>
    </row>
    <row r="56" spans="1:11" x14ac:dyDescent="0.25">
      <c r="A56">
        <v>44</v>
      </c>
      <c r="B56" t="s">
        <v>265</v>
      </c>
      <c r="C56">
        <v>167.6</v>
      </c>
      <c r="D56">
        <v>27.2</v>
      </c>
      <c r="E56">
        <v>2.4</v>
      </c>
      <c r="F56">
        <v>6.6</v>
      </c>
      <c r="G56" t="s">
        <v>218</v>
      </c>
      <c r="H56">
        <v>6.2</v>
      </c>
      <c r="I56">
        <v>210</v>
      </c>
      <c r="J56">
        <v>70</v>
      </c>
      <c r="K56" s="17">
        <f t="shared" si="0"/>
        <v>1.4450327269521098E-4</v>
      </c>
    </row>
    <row r="57" spans="1:11" x14ac:dyDescent="0.25">
      <c r="A57">
        <v>54</v>
      </c>
      <c r="B57" t="s">
        <v>335</v>
      </c>
      <c r="C57">
        <v>46.4</v>
      </c>
      <c r="D57">
        <v>141.6</v>
      </c>
      <c r="E57">
        <v>0</v>
      </c>
      <c r="F57">
        <v>2</v>
      </c>
      <c r="G57">
        <v>11</v>
      </c>
      <c r="H57">
        <v>6.8</v>
      </c>
      <c r="I57">
        <v>207.8</v>
      </c>
      <c r="J57">
        <v>59.371428571428602</v>
      </c>
      <c r="K57" s="17">
        <f t="shared" si="0"/>
        <v>1.4298942888602307E-4</v>
      </c>
    </row>
    <row r="58" spans="1:11" x14ac:dyDescent="0.25">
      <c r="A58">
        <v>62</v>
      </c>
      <c r="B58" t="s">
        <v>255</v>
      </c>
      <c r="C58">
        <v>17.8</v>
      </c>
      <c r="D58">
        <v>137.19999999999999</v>
      </c>
      <c r="E58">
        <v>5.6</v>
      </c>
      <c r="F58" t="s">
        <v>218</v>
      </c>
      <c r="G58" t="s">
        <v>218</v>
      </c>
      <c r="H58">
        <v>34.4</v>
      </c>
      <c r="I58">
        <v>195</v>
      </c>
      <c r="J58">
        <v>78</v>
      </c>
      <c r="K58" s="17">
        <f t="shared" si="0"/>
        <v>1.3418161035983877E-4</v>
      </c>
    </row>
    <row r="59" spans="1:11" x14ac:dyDescent="0.25">
      <c r="A59">
        <v>116</v>
      </c>
      <c r="B59" t="s">
        <v>336</v>
      </c>
      <c r="C59" t="s">
        <v>218</v>
      </c>
      <c r="D59">
        <v>120.8</v>
      </c>
      <c r="E59" t="s">
        <v>218</v>
      </c>
      <c r="F59" t="s">
        <v>218</v>
      </c>
      <c r="G59" t="s">
        <v>218</v>
      </c>
      <c r="H59">
        <v>47.6</v>
      </c>
      <c r="I59">
        <v>168.4</v>
      </c>
      <c r="J59">
        <v>112.26666666666701</v>
      </c>
      <c r="K59" s="17">
        <f t="shared" si="0"/>
        <v>1.1587786248511206E-4</v>
      </c>
    </row>
    <row r="60" spans="1:11" x14ac:dyDescent="0.25">
      <c r="A60">
        <v>46</v>
      </c>
      <c r="B60" t="s">
        <v>297</v>
      </c>
      <c r="C60">
        <v>164</v>
      </c>
      <c r="D60">
        <v>2.8</v>
      </c>
      <c r="E60" t="s">
        <v>218</v>
      </c>
      <c r="F60" t="s">
        <v>218</v>
      </c>
      <c r="G60" t="s">
        <v>218</v>
      </c>
      <c r="H60">
        <v>0.6</v>
      </c>
      <c r="I60">
        <v>167.4</v>
      </c>
      <c r="J60">
        <v>83.7</v>
      </c>
      <c r="K60" s="17">
        <f t="shared" si="0"/>
        <v>1.1518975166275391E-4</v>
      </c>
    </row>
    <row r="61" spans="1:11" x14ac:dyDescent="0.25">
      <c r="A61">
        <v>60</v>
      </c>
      <c r="B61" t="s">
        <v>337</v>
      </c>
      <c r="C61">
        <v>19.2</v>
      </c>
      <c r="D61">
        <v>57.4</v>
      </c>
      <c r="E61">
        <v>64.599999999999994</v>
      </c>
      <c r="F61">
        <v>7</v>
      </c>
      <c r="G61" t="s">
        <v>218</v>
      </c>
      <c r="H61" t="s">
        <v>218</v>
      </c>
      <c r="I61">
        <v>148.19999999999999</v>
      </c>
      <c r="J61">
        <v>59.28</v>
      </c>
      <c r="K61" s="17">
        <f t="shared" si="0"/>
        <v>1.0197802387347746E-4</v>
      </c>
    </row>
    <row r="62" spans="1:11" x14ac:dyDescent="0.25">
      <c r="A62">
        <v>68</v>
      </c>
      <c r="B62" t="s">
        <v>288</v>
      </c>
      <c r="C62">
        <v>14.6</v>
      </c>
      <c r="D62">
        <v>12.2</v>
      </c>
      <c r="E62">
        <v>26.4</v>
      </c>
      <c r="F62">
        <v>25.8</v>
      </c>
      <c r="G62" t="s">
        <v>218</v>
      </c>
      <c r="H62">
        <v>52</v>
      </c>
      <c r="I62">
        <v>131</v>
      </c>
      <c r="J62">
        <v>43.6666666666667</v>
      </c>
      <c r="K62" s="17">
        <f t="shared" si="0"/>
        <v>9.0142517728917333E-5</v>
      </c>
    </row>
    <row r="63" spans="1:11" x14ac:dyDescent="0.25">
      <c r="A63">
        <v>114</v>
      </c>
      <c r="B63" t="s">
        <v>318</v>
      </c>
      <c r="C63">
        <v>0</v>
      </c>
      <c r="D63">
        <v>0</v>
      </c>
      <c r="E63" t="s">
        <v>218</v>
      </c>
      <c r="F63" t="s">
        <v>218</v>
      </c>
      <c r="G63" t="s">
        <v>218</v>
      </c>
      <c r="H63">
        <v>128.4</v>
      </c>
      <c r="I63">
        <v>128.4</v>
      </c>
      <c r="J63">
        <v>64.2</v>
      </c>
      <c r="K63" s="17">
        <f t="shared" si="0"/>
        <v>8.8353429590786147E-5</v>
      </c>
    </row>
    <row r="64" spans="1:11" x14ac:dyDescent="0.25">
      <c r="A64">
        <v>52</v>
      </c>
      <c r="B64" t="s">
        <v>238</v>
      </c>
      <c r="C64">
        <v>71.599999999999994</v>
      </c>
      <c r="D64">
        <v>28.2</v>
      </c>
      <c r="E64">
        <v>1.4</v>
      </c>
      <c r="F64">
        <v>0</v>
      </c>
      <c r="G64" t="s">
        <v>218</v>
      </c>
      <c r="H64">
        <v>10.4</v>
      </c>
      <c r="I64">
        <v>111.6</v>
      </c>
      <c r="J64">
        <v>37.200000000000003</v>
      </c>
      <c r="K64" s="17">
        <f t="shared" si="0"/>
        <v>7.6793167775169268E-5</v>
      </c>
    </row>
    <row r="65" spans="1:11" x14ac:dyDescent="0.25">
      <c r="A65">
        <v>61</v>
      </c>
      <c r="B65" t="s">
        <v>314</v>
      </c>
      <c r="C65">
        <v>18</v>
      </c>
      <c r="D65" t="s">
        <v>218</v>
      </c>
      <c r="E65" t="s">
        <v>218</v>
      </c>
      <c r="F65" t="s">
        <v>218</v>
      </c>
      <c r="G65" t="s">
        <v>218</v>
      </c>
      <c r="H65">
        <v>88.8</v>
      </c>
      <c r="I65">
        <v>106.8</v>
      </c>
      <c r="J65">
        <v>71.2</v>
      </c>
      <c r="K65" s="17">
        <f t="shared" si="0"/>
        <v>7.3490235827850157E-5</v>
      </c>
    </row>
    <row r="66" spans="1:11" x14ac:dyDescent="0.25">
      <c r="A66">
        <v>50</v>
      </c>
      <c r="B66" t="s">
        <v>226</v>
      </c>
      <c r="C66">
        <v>101.4</v>
      </c>
      <c r="D66">
        <v>3.4</v>
      </c>
      <c r="E66" t="s">
        <v>218</v>
      </c>
      <c r="F66" t="s">
        <v>218</v>
      </c>
      <c r="G66" t="s">
        <v>218</v>
      </c>
      <c r="H66">
        <v>0</v>
      </c>
      <c r="I66">
        <v>104.8</v>
      </c>
      <c r="J66">
        <v>52.4</v>
      </c>
      <c r="K66" s="17">
        <f t="shared" si="0"/>
        <v>7.2114014183133869E-5</v>
      </c>
    </row>
    <row r="67" spans="1:11" x14ac:dyDescent="0.25">
      <c r="A67">
        <v>74</v>
      </c>
      <c r="B67" t="s">
        <v>286</v>
      </c>
      <c r="C67">
        <v>5.6</v>
      </c>
      <c r="D67" t="s">
        <v>218</v>
      </c>
      <c r="E67" t="s">
        <v>218</v>
      </c>
      <c r="F67" t="s">
        <v>218</v>
      </c>
      <c r="G67" t="s">
        <v>218</v>
      </c>
      <c r="H67">
        <v>95.2</v>
      </c>
      <c r="I67">
        <v>100.8</v>
      </c>
      <c r="J67">
        <v>67.2</v>
      </c>
      <c r="K67" s="17">
        <f t="shared" ref="K67:K130" si="1">I67/$I$162</f>
        <v>6.9361570893701279E-5</v>
      </c>
    </row>
    <row r="68" spans="1:11" x14ac:dyDescent="0.25">
      <c r="A68">
        <v>83</v>
      </c>
      <c r="B68" t="s">
        <v>257</v>
      </c>
      <c r="C68">
        <v>2.6</v>
      </c>
      <c r="D68">
        <v>0</v>
      </c>
      <c r="E68">
        <v>3.4</v>
      </c>
      <c r="F68">
        <v>93.2</v>
      </c>
      <c r="G68" t="s">
        <v>218</v>
      </c>
      <c r="H68">
        <v>0</v>
      </c>
      <c r="I68">
        <v>99.2</v>
      </c>
      <c r="J68">
        <v>33.066666666666698</v>
      </c>
      <c r="K68" s="17">
        <f t="shared" si="1"/>
        <v>6.8260593577928238E-5</v>
      </c>
    </row>
    <row r="69" spans="1:11" x14ac:dyDescent="0.25">
      <c r="A69">
        <v>77</v>
      </c>
      <c r="B69" t="s">
        <v>237</v>
      </c>
      <c r="C69">
        <v>4.5999999999999996</v>
      </c>
      <c r="D69">
        <v>1.4</v>
      </c>
      <c r="E69">
        <v>12.8</v>
      </c>
      <c r="F69" t="s">
        <v>218</v>
      </c>
      <c r="G69" t="s">
        <v>218</v>
      </c>
      <c r="H69">
        <v>78</v>
      </c>
      <c r="I69">
        <v>96.8</v>
      </c>
      <c r="J69">
        <v>38.72</v>
      </c>
      <c r="K69" s="17">
        <f t="shared" si="1"/>
        <v>6.6609127604268689E-5</v>
      </c>
    </row>
    <row r="70" spans="1:11" x14ac:dyDescent="0.25">
      <c r="A70">
        <v>89</v>
      </c>
      <c r="B70" t="s">
        <v>252</v>
      </c>
      <c r="C70">
        <v>1</v>
      </c>
      <c r="D70">
        <v>9</v>
      </c>
      <c r="E70" t="s">
        <v>218</v>
      </c>
      <c r="F70">
        <v>43.6</v>
      </c>
      <c r="G70" t="s">
        <v>218</v>
      </c>
      <c r="H70">
        <v>41.6</v>
      </c>
      <c r="I70">
        <v>95.2</v>
      </c>
      <c r="J70">
        <v>38.08</v>
      </c>
      <c r="K70" s="17">
        <f t="shared" si="1"/>
        <v>6.5508150288495648E-5</v>
      </c>
    </row>
    <row r="71" spans="1:11" x14ac:dyDescent="0.25">
      <c r="A71">
        <v>51</v>
      </c>
      <c r="B71" t="s">
        <v>296</v>
      </c>
      <c r="C71">
        <v>82</v>
      </c>
      <c r="D71">
        <v>0.8</v>
      </c>
      <c r="E71">
        <v>0</v>
      </c>
      <c r="F71" t="s">
        <v>218</v>
      </c>
      <c r="G71" t="s">
        <v>218</v>
      </c>
      <c r="H71">
        <v>4.8</v>
      </c>
      <c r="I71">
        <v>87.6</v>
      </c>
      <c r="J71">
        <v>35.04</v>
      </c>
      <c r="K71" s="17">
        <f t="shared" si="1"/>
        <v>6.0278508038573722E-5</v>
      </c>
    </row>
    <row r="72" spans="1:11" x14ac:dyDescent="0.25">
      <c r="A72">
        <v>79</v>
      </c>
      <c r="B72" t="s">
        <v>246</v>
      </c>
      <c r="C72">
        <v>3.6</v>
      </c>
      <c r="D72">
        <v>7.2</v>
      </c>
      <c r="E72">
        <v>0.8</v>
      </c>
      <c r="F72" t="s">
        <v>218</v>
      </c>
      <c r="G72" t="s">
        <v>218</v>
      </c>
      <c r="H72">
        <v>58</v>
      </c>
      <c r="I72">
        <v>69.599999999999994</v>
      </c>
      <c r="J72">
        <v>27.84</v>
      </c>
      <c r="K72" s="17">
        <f t="shared" si="1"/>
        <v>4.7892513236127068E-5</v>
      </c>
    </row>
    <row r="73" spans="1:11" x14ac:dyDescent="0.25">
      <c r="A73">
        <v>87</v>
      </c>
      <c r="B73" t="s">
        <v>287</v>
      </c>
      <c r="C73">
        <v>1.8</v>
      </c>
      <c r="D73">
        <v>67.400000000000006</v>
      </c>
      <c r="E73" t="s">
        <v>218</v>
      </c>
      <c r="F73" t="s">
        <v>218</v>
      </c>
      <c r="G73" t="s">
        <v>218</v>
      </c>
      <c r="H73" t="s">
        <v>218</v>
      </c>
      <c r="I73">
        <v>69.2</v>
      </c>
      <c r="J73">
        <v>46.133333333333297</v>
      </c>
      <c r="K73" s="17">
        <f t="shared" si="1"/>
        <v>4.7617268907183814E-5</v>
      </c>
    </row>
    <row r="74" spans="1:11" x14ac:dyDescent="0.25">
      <c r="A74">
        <v>53</v>
      </c>
      <c r="B74" t="s">
        <v>277</v>
      </c>
      <c r="C74">
        <v>58.6</v>
      </c>
      <c r="D74" t="s">
        <v>218</v>
      </c>
      <c r="E74">
        <v>4.5999999999999996</v>
      </c>
      <c r="F74" t="s">
        <v>218</v>
      </c>
      <c r="G74" t="s">
        <v>218</v>
      </c>
      <c r="H74" t="s">
        <v>218</v>
      </c>
      <c r="I74">
        <v>63.2</v>
      </c>
      <c r="J74">
        <v>42.133333333333297</v>
      </c>
      <c r="K74" s="17">
        <f t="shared" si="1"/>
        <v>4.348860397303493E-5</v>
      </c>
    </row>
    <row r="75" spans="1:11" x14ac:dyDescent="0.25">
      <c r="A75">
        <v>80</v>
      </c>
      <c r="B75" t="s">
        <v>242</v>
      </c>
      <c r="C75">
        <v>3.6</v>
      </c>
      <c r="D75">
        <v>46.4</v>
      </c>
      <c r="E75">
        <v>0</v>
      </c>
      <c r="F75">
        <v>5</v>
      </c>
      <c r="G75" t="s">
        <v>218</v>
      </c>
      <c r="H75">
        <v>4.4000000000000004</v>
      </c>
      <c r="I75">
        <v>59.4</v>
      </c>
      <c r="J75">
        <v>19.8</v>
      </c>
      <c r="K75" s="17">
        <f t="shared" si="1"/>
        <v>4.0873782848073963E-5</v>
      </c>
    </row>
    <row r="76" spans="1:11" x14ac:dyDescent="0.25">
      <c r="A76">
        <v>57</v>
      </c>
      <c r="B76" t="s">
        <v>310</v>
      </c>
      <c r="C76">
        <v>35.4</v>
      </c>
      <c r="D76">
        <v>3.4</v>
      </c>
      <c r="E76">
        <v>4.5999999999999996</v>
      </c>
      <c r="F76">
        <v>15.6</v>
      </c>
      <c r="G76" t="s">
        <v>218</v>
      </c>
      <c r="H76">
        <v>0</v>
      </c>
      <c r="I76">
        <v>59</v>
      </c>
      <c r="J76">
        <v>19.6666666666667</v>
      </c>
      <c r="K76" s="17">
        <f t="shared" si="1"/>
        <v>4.059853851913071E-5</v>
      </c>
    </row>
    <row r="77" spans="1:11" x14ac:dyDescent="0.25">
      <c r="A77">
        <v>59</v>
      </c>
      <c r="B77" t="s">
        <v>316</v>
      </c>
      <c r="C77">
        <v>23.2</v>
      </c>
      <c r="D77">
        <v>0</v>
      </c>
      <c r="E77">
        <v>5.8</v>
      </c>
      <c r="F77">
        <v>0</v>
      </c>
      <c r="G77" t="s">
        <v>218</v>
      </c>
      <c r="H77">
        <v>26.2</v>
      </c>
      <c r="I77">
        <v>55.2</v>
      </c>
      <c r="J77">
        <v>18.399999999999999</v>
      </c>
      <c r="K77" s="17">
        <f t="shared" si="1"/>
        <v>3.798371739416975E-5</v>
      </c>
    </row>
    <row r="78" spans="1:11" x14ac:dyDescent="0.25">
      <c r="A78">
        <v>64</v>
      </c>
      <c r="B78" t="s">
        <v>338</v>
      </c>
      <c r="C78">
        <v>16.399999999999999</v>
      </c>
      <c r="D78" t="s">
        <v>218</v>
      </c>
      <c r="E78" t="s">
        <v>218</v>
      </c>
      <c r="F78" t="s">
        <v>218</v>
      </c>
      <c r="G78">
        <v>38</v>
      </c>
      <c r="H78">
        <v>0.4</v>
      </c>
      <c r="I78">
        <v>54.8</v>
      </c>
      <c r="J78">
        <v>27.4</v>
      </c>
      <c r="K78" s="17">
        <f t="shared" si="1"/>
        <v>3.7708473065226483E-5</v>
      </c>
    </row>
    <row r="79" spans="1:11" x14ac:dyDescent="0.25">
      <c r="A79">
        <v>106</v>
      </c>
      <c r="B79" t="s">
        <v>339</v>
      </c>
      <c r="C79">
        <v>0</v>
      </c>
      <c r="D79" t="s">
        <v>218</v>
      </c>
      <c r="E79">
        <v>47.4</v>
      </c>
      <c r="F79">
        <v>0.4</v>
      </c>
      <c r="G79" t="s">
        <v>218</v>
      </c>
      <c r="H79">
        <v>1.6</v>
      </c>
      <c r="I79">
        <v>49.4</v>
      </c>
      <c r="J79">
        <v>19.760000000000002</v>
      </c>
      <c r="K79" s="17">
        <f t="shared" si="1"/>
        <v>3.3992674624492489E-5</v>
      </c>
    </row>
    <row r="80" spans="1:11" x14ac:dyDescent="0.25">
      <c r="A80">
        <v>119</v>
      </c>
      <c r="B80" t="s">
        <v>340</v>
      </c>
      <c r="C80" t="s">
        <v>218</v>
      </c>
      <c r="D80">
        <v>9.6</v>
      </c>
      <c r="E80">
        <v>31.2</v>
      </c>
      <c r="F80">
        <v>6.4</v>
      </c>
      <c r="G80" t="s">
        <v>218</v>
      </c>
      <c r="H80" t="s">
        <v>218</v>
      </c>
      <c r="I80">
        <v>47.2</v>
      </c>
      <c r="J80">
        <v>23.6</v>
      </c>
      <c r="K80" s="17">
        <f t="shared" si="1"/>
        <v>3.247883081530457E-5</v>
      </c>
    </row>
    <row r="81" spans="1:11" x14ac:dyDescent="0.25">
      <c r="A81">
        <v>55</v>
      </c>
      <c r="B81" t="s">
        <v>244</v>
      </c>
      <c r="C81">
        <v>43.8</v>
      </c>
      <c r="D81" t="s">
        <v>218</v>
      </c>
      <c r="E81">
        <v>2</v>
      </c>
      <c r="F81" t="s">
        <v>218</v>
      </c>
      <c r="G81" t="s">
        <v>218</v>
      </c>
      <c r="H81">
        <v>1</v>
      </c>
      <c r="I81">
        <v>46.8</v>
      </c>
      <c r="J81">
        <v>23.4</v>
      </c>
      <c r="K81" s="17">
        <f t="shared" si="1"/>
        <v>3.2203586486361303E-5</v>
      </c>
    </row>
    <row r="82" spans="1:11" x14ac:dyDescent="0.25">
      <c r="A82">
        <v>92</v>
      </c>
      <c r="B82" t="s">
        <v>240</v>
      </c>
      <c r="C82">
        <v>0.4</v>
      </c>
      <c r="D82">
        <v>43.4</v>
      </c>
      <c r="E82" t="s">
        <v>218</v>
      </c>
      <c r="F82" t="s">
        <v>218</v>
      </c>
      <c r="G82" t="s">
        <v>218</v>
      </c>
      <c r="H82" t="s">
        <v>218</v>
      </c>
      <c r="I82">
        <v>43.8</v>
      </c>
      <c r="J82">
        <v>29.2</v>
      </c>
      <c r="K82" s="17">
        <f t="shared" si="1"/>
        <v>3.0139254019286861E-5</v>
      </c>
    </row>
    <row r="83" spans="1:11" x14ac:dyDescent="0.25">
      <c r="A83">
        <v>56</v>
      </c>
      <c r="B83" t="s">
        <v>341</v>
      </c>
      <c r="C83">
        <v>35.6</v>
      </c>
      <c r="D83" t="s">
        <v>218</v>
      </c>
      <c r="E83">
        <v>8</v>
      </c>
      <c r="F83" t="s">
        <v>218</v>
      </c>
      <c r="G83" t="s">
        <v>218</v>
      </c>
      <c r="H83" t="s">
        <v>218</v>
      </c>
      <c r="I83">
        <v>43.6</v>
      </c>
      <c r="J83">
        <v>29.066666666666698</v>
      </c>
      <c r="K83" s="17">
        <f t="shared" si="1"/>
        <v>3.0001631854815234E-5</v>
      </c>
    </row>
    <row r="84" spans="1:11" x14ac:dyDescent="0.25">
      <c r="A84">
        <v>111</v>
      </c>
      <c r="B84" t="s">
        <v>342</v>
      </c>
      <c r="C84">
        <v>0</v>
      </c>
      <c r="D84">
        <v>35</v>
      </c>
      <c r="E84">
        <v>4</v>
      </c>
      <c r="F84" t="s">
        <v>218</v>
      </c>
      <c r="G84" t="s">
        <v>218</v>
      </c>
      <c r="H84" t="s">
        <v>218</v>
      </c>
      <c r="I84">
        <v>39</v>
      </c>
      <c r="J84">
        <v>19.5</v>
      </c>
      <c r="K84" s="17">
        <f t="shared" si="1"/>
        <v>2.6836322071967757E-5</v>
      </c>
    </row>
    <row r="85" spans="1:11" x14ac:dyDescent="0.25">
      <c r="A85">
        <v>70</v>
      </c>
      <c r="B85" t="s">
        <v>239</v>
      </c>
      <c r="C85">
        <v>13.4</v>
      </c>
      <c r="D85">
        <v>0</v>
      </c>
      <c r="E85" t="s">
        <v>218</v>
      </c>
      <c r="F85">
        <v>24</v>
      </c>
      <c r="G85" t="s">
        <v>218</v>
      </c>
      <c r="H85">
        <v>0.2</v>
      </c>
      <c r="I85">
        <v>37.6</v>
      </c>
      <c r="J85">
        <v>15.04</v>
      </c>
      <c r="K85" s="17">
        <f t="shared" si="1"/>
        <v>2.587296692066635E-5</v>
      </c>
    </row>
    <row r="86" spans="1:11" x14ac:dyDescent="0.25">
      <c r="A86">
        <v>101</v>
      </c>
      <c r="B86" t="s">
        <v>343</v>
      </c>
      <c r="C86">
        <v>0</v>
      </c>
      <c r="D86" t="s">
        <v>218</v>
      </c>
      <c r="E86" t="s">
        <v>218</v>
      </c>
      <c r="F86" t="s">
        <v>218</v>
      </c>
      <c r="G86" t="s">
        <v>218</v>
      </c>
      <c r="H86">
        <v>29.6</v>
      </c>
      <c r="I86">
        <v>29.6</v>
      </c>
      <c r="J86">
        <v>19.733333333333299</v>
      </c>
      <c r="K86" s="17">
        <f t="shared" si="1"/>
        <v>2.036808034180117E-5</v>
      </c>
    </row>
    <row r="87" spans="1:11" x14ac:dyDescent="0.25">
      <c r="A87">
        <v>69</v>
      </c>
      <c r="B87" t="s">
        <v>274</v>
      </c>
      <c r="C87">
        <v>14.4</v>
      </c>
      <c r="D87">
        <v>8.6</v>
      </c>
      <c r="E87">
        <v>0.4</v>
      </c>
      <c r="F87">
        <v>0</v>
      </c>
      <c r="G87" t="s">
        <v>218</v>
      </c>
      <c r="H87">
        <v>0</v>
      </c>
      <c r="I87">
        <v>23.4</v>
      </c>
      <c r="J87">
        <v>7.8</v>
      </c>
      <c r="K87" s="17">
        <f t="shared" si="1"/>
        <v>1.6101793243180652E-5</v>
      </c>
    </row>
    <row r="88" spans="1:11" x14ac:dyDescent="0.25">
      <c r="A88">
        <v>76</v>
      </c>
      <c r="B88" t="s">
        <v>230</v>
      </c>
      <c r="C88">
        <v>4.8</v>
      </c>
      <c r="D88">
        <v>15.8</v>
      </c>
      <c r="E88" t="s">
        <v>218</v>
      </c>
      <c r="F88">
        <v>0</v>
      </c>
      <c r="G88" t="s">
        <v>218</v>
      </c>
      <c r="H88">
        <v>2.2000000000000002</v>
      </c>
      <c r="I88">
        <v>22.8</v>
      </c>
      <c r="J88">
        <v>9.1199999999999992</v>
      </c>
      <c r="K88" s="17">
        <f t="shared" si="1"/>
        <v>1.5688926749765765E-5</v>
      </c>
    </row>
    <row r="89" spans="1:11" x14ac:dyDescent="0.25">
      <c r="A89">
        <v>98</v>
      </c>
      <c r="B89" t="s">
        <v>290</v>
      </c>
      <c r="C89">
        <v>0</v>
      </c>
      <c r="D89" t="s">
        <v>218</v>
      </c>
      <c r="E89" t="s">
        <v>218</v>
      </c>
      <c r="F89" t="s">
        <v>218</v>
      </c>
      <c r="G89">
        <v>21</v>
      </c>
      <c r="H89" t="s">
        <v>218</v>
      </c>
      <c r="I89">
        <v>21</v>
      </c>
      <c r="J89">
        <v>14</v>
      </c>
      <c r="K89" s="17">
        <f t="shared" si="1"/>
        <v>1.44503272695211E-5</v>
      </c>
    </row>
    <row r="90" spans="1:11" x14ac:dyDescent="0.25">
      <c r="A90">
        <v>95</v>
      </c>
      <c r="B90" t="s">
        <v>344</v>
      </c>
      <c r="C90">
        <v>0.2</v>
      </c>
      <c r="D90">
        <v>7.2</v>
      </c>
      <c r="E90">
        <v>0</v>
      </c>
      <c r="F90" t="s">
        <v>218</v>
      </c>
      <c r="G90" t="s">
        <v>218</v>
      </c>
      <c r="H90">
        <v>10.4</v>
      </c>
      <c r="I90">
        <v>17.8</v>
      </c>
      <c r="J90">
        <v>7.12</v>
      </c>
      <c r="K90" s="17">
        <f t="shared" si="1"/>
        <v>1.2248372637975027E-5</v>
      </c>
    </row>
    <row r="91" spans="1:11" x14ac:dyDescent="0.25">
      <c r="A91">
        <v>72</v>
      </c>
      <c r="B91" t="s">
        <v>254</v>
      </c>
      <c r="C91">
        <v>9.1999999999999993</v>
      </c>
      <c r="D91">
        <v>0.2</v>
      </c>
      <c r="E91" t="s">
        <v>218</v>
      </c>
      <c r="F91" t="s">
        <v>218</v>
      </c>
      <c r="G91" t="s">
        <v>218</v>
      </c>
      <c r="H91">
        <v>8</v>
      </c>
      <c r="I91">
        <v>17.399999999999999</v>
      </c>
      <c r="J91">
        <v>8.6999999999999993</v>
      </c>
      <c r="K91" s="17">
        <f t="shared" si="1"/>
        <v>1.1973128309031767E-5</v>
      </c>
    </row>
    <row r="92" spans="1:11" x14ac:dyDescent="0.25">
      <c r="A92">
        <v>118</v>
      </c>
      <c r="B92" t="s">
        <v>345</v>
      </c>
      <c r="C92" t="s">
        <v>218</v>
      </c>
      <c r="D92">
        <v>16.600000000000001</v>
      </c>
      <c r="E92" t="s">
        <v>218</v>
      </c>
      <c r="F92" t="s">
        <v>218</v>
      </c>
      <c r="G92" t="s">
        <v>218</v>
      </c>
      <c r="H92">
        <v>0</v>
      </c>
      <c r="I92">
        <v>16.600000000000001</v>
      </c>
      <c r="J92">
        <v>11.0666666666667</v>
      </c>
      <c r="K92" s="17">
        <f t="shared" si="1"/>
        <v>1.1422639651145251E-5</v>
      </c>
    </row>
    <row r="93" spans="1:11" x14ac:dyDescent="0.25">
      <c r="A93">
        <v>88</v>
      </c>
      <c r="B93" t="s">
        <v>312</v>
      </c>
      <c r="C93">
        <v>1</v>
      </c>
      <c r="D93" t="s">
        <v>218</v>
      </c>
      <c r="E93">
        <v>7.2</v>
      </c>
      <c r="F93" t="s">
        <v>218</v>
      </c>
      <c r="G93" t="s">
        <v>218</v>
      </c>
      <c r="H93">
        <v>7.6</v>
      </c>
      <c r="I93">
        <v>15.8</v>
      </c>
      <c r="J93">
        <v>7.9</v>
      </c>
      <c r="K93" s="17">
        <f t="shared" si="1"/>
        <v>1.0872150993258732E-5</v>
      </c>
    </row>
    <row r="94" spans="1:11" x14ac:dyDescent="0.25">
      <c r="A94">
        <v>65</v>
      </c>
      <c r="B94" t="s">
        <v>315</v>
      </c>
      <c r="C94">
        <v>15.6</v>
      </c>
      <c r="D94" t="s">
        <v>218</v>
      </c>
      <c r="E94" t="s">
        <v>218</v>
      </c>
      <c r="F94">
        <v>0</v>
      </c>
      <c r="G94" t="s">
        <v>218</v>
      </c>
      <c r="H94" t="s">
        <v>218</v>
      </c>
      <c r="I94">
        <v>15.6</v>
      </c>
      <c r="J94">
        <v>10.4</v>
      </c>
      <c r="K94" s="17">
        <f t="shared" si="1"/>
        <v>1.0734528828787102E-5</v>
      </c>
    </row>
    <row r="95" spans="1:11" x14ac:dyDescent="0.25">
      <c r="A95">
        <v>66</v>
      </c>
      <c r="B95" t="s">
        <v>346</v>
      </c>
      <c r="C95">
        <v>15.2</v>
      </c>
      <c r="D95" t="s">
        <v>218</v>
      </c>
      <c r="E95">
        <v>0.2</v>
      </c>
      <c r="F95" t="s">
        <v>218</v>
      </c>
      <c r="G95" t="s">
        <v>218</v>
      </c>
      <c r="H95" t="s">
        <v>218</v>
      </c>
      <c r="I95">
        <v>15.4</v>
      </c>
      <c r="J95">
        <v>10.266666666666699</v>
      </c>
      <c r="K95" s="17">
        <f t="shared" si="1"/>
        <v>1.0596906664315474E-5</v>
      </c>
    </row>
    <row r="96" spans="1:11" x14ac:dyDescent="0.25">
      <c r="A96">
        <v>67</v>
      </c>
      <c r="B96" t="s">
        <v>347</v>
      </c>
      <c r="C96">
        <v>14.8</v>
      </c>
      <c r="D96" t="s">
        <v>218</v>
      </c>
      <c r="E96" t="s">
        <v>218</v>
      </c>
      <c r="F96">
        <v>0</v>
      </c>
      <c r="G96" t="s">
        <v>218</v>
      </c>
      <c r="H96" t="s">
        <v>218</v>
      </c>
      <c r="I96">
        <v>14.8</v>
      </c>
      <c r="J96">
        <v>9.8666666666666707</v>
      </c>
      <c r="K96" s="17">
        <f t="shared" si="1"/>
        <v>1.0184040170900585E-5</v>
      </c>
    </row>
    <row r="97" spans="1:11" x14ac:dyDescent="0.25">
      <c r="A97">
        <v>81</v>
      </c>
      <c r="B97" t="s">
        <v>348</v>
      </c>
      <c r="C97">
        <v>3.4</v>
      </c>
      <c r="D97">
        <v>2</v>
      </c>
      <c r="E97">
        <v>0.6</v>
      </c>
      <c r="F97">
        <v>7.2</v>
      </c>
      <c r="G97" t="s">
        <v>218</v>
      </c>
      <c r="H97">
        <v>0.2</v>
      </c>
      <c r="I97">
        <v>13.4</v>
      </c>
      <c r="J97">
        <v>4.4666666666666703</v>
      </c>
      <c r="K97" s="17">
        <f t="shared" si="1"/>
        <v>9.2206850195991772E-6</v>
      </c>
    </row>
    <row r="98" spans="1:11" x14ac:dyDescent="0.25">
      <c r="A98">
        <v>86</v>
      </c>
      <c r="B98" t="s">
        <v>349</v>
      </c>
      <c r="C98">
        <v>2</v>
      </c>
      <c r="D98">
        <v>0</v>
      </c>
      <c r="E98">
        <v>9.8000000000000007</v>
      </c>
      <c r="F98" t="s">
        <v>218</v>
      </c>
      <c r="G98" t="s">
        <v>218</v>
      </c>
      <c r="H98">
        <v>0.8</v>
      </c>
      <c r="I98">
        <v>12.6</v>
      </c>
      <c r="J98">
        <v>5.04</v>
      </c>
      <c r="K98" s="17">
        <f t="shared" si="1"/>
        <v>8.6701963617126599E-6</v>
      </c>
    </row>
    <row r="99" spans="1:11" x14ac:dyDescent="0.25">
      <c r="A99">
        <v>94</v>
      </c>
      <c r="B99" t="s">
        <v>350</v>
      </c>
      <c r="C99">
        <v>0.2</v>
      </c>
      <c r="D99" t="s">
        <v>218</v>
      </c>
      <c r="E99" t="s">
        <v>218</v>
      </c>
      <c r="F99">
        <v>11</v>
      </c>
      <c r="G99" t="s">
        <v>218</v>
      </c>
      <c r="H99" t="s">
        <v>218</v>
      </c>
      <c r="I99">
        <v>11.2</v>
      </c>
      <c r="J99">
        <v>7.4666666666666703</v>
      </c>
      <c r="K99" s="17">
        <f t="shared" si="1"/>
        <v>7.7068412104112521E-6</v>
      </c>
    </row>
    <row r="100" spans="1:11" x14ac:dyDescent="0.25">
      <c r="A100">
        <v>75</v>
      </c>
      <c r="B100" t="s">
        <v>351</v>
      </c>
      <c r="C100">
        <v>5.2</v>
      </c>
      <c r="D100" t="s">
        <v>218</v>
      </c>
      <c r="E100">
        <v>0.4</v>
      </c>
      <c r="F100" t="s">
        <v>218</v>
      </c>
      <c r="G100" t="s">
        <v>218</v>
      </c>
      <c r="H100">
        <v>4.8</v>
      </c>
      <c r="I100">
        <v>10.4</v>
      </c>
      <c r="J100">
        <v>5.2</v>
      </c>
      <c r="K100" s="17">
        <f t="shared" si="1"/>
        <v>7.1563525525247348E-6</v>
      </c>
    </row>
    <row r="101" spans="1:11" x14ac:dyDescent="0.25">
      <c r="A101">
        <v>120</v>
      </c>
      <c r="B101" t="s">
        <v>352</v>
      </c>
      <c r="C101" t="s">
        <v>218</v>
      </c>
      <c r="D101">
        <v>9</v>
      </c>
      <c r="E101" t="s">
        <v>218</v>
      </c>
      <c r="F101" t="s">
        <v>218</v>
      </c>
      <c r="G101" t="s">
        <v>218</v>
      </c>
      <c r="H101" t="s">
        <v>218</v>
      </c>
      <c r="I101">
        <v>9</v>
      </c>
      <c r="J101">
        <v>9</v>
      </c>
      <c r="K101" s="17">
        <f t="shared" si="1"/>
        <v>6.1929974012233279E-6</v>
      </c>
    </row>
    <row r="102" spans="1:11" x14ac:dyDescent="0.25">
      <c r="A102">
        <v>134</v>
      </c>
      <c r="B102" t="s">
        <v>305</v>
      </c>
      <c r="C102" t="s">
        <v>218</v>
      </c>
      <c r="D102" t="s">
        <v>218</v>
      </c>
      <c r="E102">
        <v>8.4</v>
      </c>
      <c r="F102" t="s">
        <v>218</v>
      </c>
      <c r="G102" t="s">
        <v>218</v>
      </c>
      <c r="H102" t="s">
        <v>218</v>
      </c>
      <c r="I102">
        <v>8.4</v>
      </c>
      <c r="J102">
        <v>8.4</v>
      </c>
      <c r="K102" s="17">
        <f t="shared" si="1"/>
        <v>5.7801309078084399E-6</v>
      </c>
    </row>
    <row r="103" spans="1:11" x14ac:dyDescent="0.25">
      <c r="A103">
        <v>144</v>
      </c>
      <c r="B103" t="s">
        <v>353</v>
      </c>
      <c r="C103" t="s">
        <v>218</v>
      </c>
      <c r="D103" t="s">
        <v>218</v>
      </c>
      <c r="E103" t="s">
        <v>218</v>
      </c>
      <c r="F103">
        <v>8</v>
      </c>
      <c r="G103" t="s">
        <v>218</v>
      </c>
      <c r="H103" t="s">
        <v>218</v>
      </c>
      <c r="I103">
        <v>8</v>
      </c>
      <c r="J103">
        <v>8</v>
      </c>
      <c r="K103" s="17">
        <f t="shared" si="1"/>
        <v>5.5048865788651804E-6</v>
      </c>
    </row>
    <row r="104" spans="1:11" x14ac:dyDescent="0.25">
      <c r="A104">
        <v>121</v>
      </c>
      <c r="B104" t="s">
        <v>354</v>
      </c>
      <c r="C104" t="s">
        <v>218</v>
      </c>
      <c r="D104">
        <v>6.2</v>
      </c>
      <c r="E104" t="s">
        <v>218</v>
      </c>
      <c r="F104" t="s">
        <v>218</v>
      </c>
      <c r="G104" t="s">
        <v>218</v>
      </c>
      <c r="H104">
        <v>1</v>
      </c>
      <c r="I104">
        <v>7.2</v>
      </c>
      <c r="J104">
        <v>4.8</v>
      </c>
      <c r="K104" s="17">
        <f t="shared" si="1"/>
        <v>4.9543979209786623E-6</v>
      </c>
    </row>
    <row r="105" spans="1:11" x14ac:dyDescent="0.25">
      <c r="A105">
        <v>78</v>
      </c>
      <c r="B105" t="s">
        <v>232</v>
      </c>
      <c r="C105">
        <v>4.2</v>
      </c>
      <c r="D105">
        <v>1.4</v>
      </c>
      <c r="E105">
        <v>0.2</v>
      </c>
      <c r="F105" t="s">
        <v>218</v>
      </c>
      <c r="G105" t="s">
        <v>218</v>
      </c>
      <c r="H105" t="s">
        <v>218</v>
      </c>
      <c r="I105">
        <v>5.8</v>
      </c>
      <c r="J105">
        <v>2.9</v>
      </c>
      <c r="K105" s="17">
        <f t="shared" si="1"/>
        <v>3.9910427696772562E-6</v>
      </c>
    </row>
    <row r="106" spans="1:11" x14ac:dyDescent="0.25">
      <c r="A106">
        <v>84</v>
      </c>
      <c r="B106" t="s">
        <v>284</v>
      </c>
      <c r="C106">
        <v>2.4</v>
      </c>
      <c r="D106">
        <v>0</v>
      </c>
      <c r="E106" t="s">
        <v>218</v>
      </c>
      <c r="F106">
        <v>1.8</v>
      </c>
      <c r="G106" t="s">
        <v>218</v>
      </c>
      <c r="H106">
        <v>1</v>
      </c>
      <c r="I106">
        <v>5.2</v>
      </c>
      <c r="J106">
        <v>2.08</v>
      </c>
      <c r="K106" s="17">
        <f t="shared" si="1"/>
        <v>3.5781762762623674E-6</v>
      </c>
    </row>
    <row r="107" spans="1:11" x14ac:dyDescent="0.25">
      <c r="A107">
        <v>145</v>
      </c>
      <c r="B107" t="s">
        <v>355</v>
      </c>
      <c r="C107" t="s">
        <v>218</v>
      </c>
      <c r="D107" t="s">
        <v>218</v>
      </c>
      <c r="E107" t="s">
        <v>218</v>
      </c>
      <c r="F107">
        <v>5</v>
      </c>
      <c r="G107" t="s">
        <v>218</v>
      </c>
      <c r="H107" t="s">
        <v>218</v>
      </c>
      <c r="I107">
        <v>5</v>
      </c>
      <c r="J107">
        <v>5</v>
      </c>
      <c r="K107" s="17">
        <f t="shared" si="1"/>
        <v>3.4405541117907381E-6</v>
      </c>
    </row>
    <row r="108" spans="1:11" x14ac:dyDescent="0.25">
      <c r="A108">
        <v>132</v>
      </c>
      <c r="B108" t="s">
        <v>356</v>
      </c>
      <c r="C108" t="s">
        <v>218</v>
      </c>
      <c r="D108">
        <v>0</v>
      </c>
      <c r="E108" t="s">
        <v>218</v>
      </c>
      <c r="F108">
        <v>0</v>
      </c>
      <c r="G108" t="s">
        <v>218</v>
      </c>
      <c r="H108">
        <v>4.8</v>
      </c>
      <c r="I108">
        <v>4.8</v>
      </c>
      <c r="J108">
        <v>2.4</v>
      </c>
      <c r="K108" s="17">
        <f t="shared" si="1"/>
        <v>3.3029319473191084E-6</v>
      </c>
    </row>
    <row r="109" spans="1:11" x14ac:dyDescent="0.25">
      <c r="A109">
        <v>136</v>
      </c>
      <c r="B109" t="s">
        <v>357</v>
      </c>
      <c r="C109" t="s">
        <v>218</v>
      </c>
      <c r="D109" t="s">
        <v>218</v>
      </c>
      <c r="E109">
        <v>2.6</v>
      </c>
      <c r="F109">
        <v>1.6</v>
      </c>
      <c r="G109" t="s">
        <v>218</v>
      </c>
      <c r="H109" t="s">
        <v>218</v>
      </c>
      <c r="I109">
        <v>4.2</v>
      </c>
      <c r="J109">
        <v>2.8</v>
      </c>
      <c r="K109" s="17">
        <f t="shared" si="1"/>
        <v>2.89006545390422E-6</v>
      </c>
    </row>
    <row r="110" spans="1:11" x14ac:dyDescent="0.25">
      <c r="A110">
        <v>152</v>
      </c>
      <c r="B110" t="s">
        <v>291</v>
      </c>
      <c r="C110" t="s">
        <v>218</v>
      </c>
      <c r="D110" t="s">
        <v>218</v>
      </c>
      <c r="E110" t="s">
        <v>218</v>
      </c>
      <c r="F110" t="s">
        <v>218</v>
      </c>
      <c r="G110" t="s">
        <v>218</v>
      </c>
      <c r="H110">
        <v>3.8</v>
      </c>
      <c r="I110">
        <v>3.8</v>
      </c>
      <c r="J110">
        <v>3.8</v>
      </c>
      <c r="K110" s="17">
        <f t="shared" si="1"/>
        <v>2.6148211249609605E-6</v>
      </c>
    </row>
    <row r="111" spans="1:11" x14ac:dyDescent="0.25">
      <c r="A111">
        <v>153</v>
      </c>
      <c r="B111" t="s">
        <v>358</v>
      </c>
      <c r="C111" t="s">
        <v>218</v>
      </c>
      <c r="D111" t="s">
        <v>218</v>
      </c>
      <c r="E111" t="s">
        <v>218</v>
      </c>
      <c r="F111" t="s">
        <v>218</v>
      </c>
      <c r="G111" t="s">
        <v>218</v>
      </c>
      <c r="H111">
        <v>3.2</v>
      </c>
      <c r="I111">
        <v>3.2</v>
      </c>
      <c r="J111">
        <v>3.2</v>
      </c>
      <c r="K111" s="17">
        <f t="shared" si="1"/>
        <v>2.2019546315460725E-6</v>
      </c>
    </row>
    <row r="112" spans="1:11" x14ac:dyDescent="0.25">
      <c r="A112">
        <v>82</v>
      </c>
      <c r="B112" t="s">
        <v>359</v>
      </c>
      <c r="C112">
        <v>3</v>
      </c>
      <c r="D112" t="s">
        <v>218</v>
      </c>
      <c r="E112" t="s">
        <v>218</v>
      </c>
      <c r="F112" t="s">
        <v>218</v>
      </c>
      <c r="G112" t="s">
        <v>218</v>
      </c>
      <c r="H112" t="s">
        <v>218</v>
      </c>
      <c r="I112">
        <v>3</v>
      </c>
      <c r="J112">
        <v>3</v>
      </c>
      <c r="K112" s="17">
        <f t="shared" si="1"/>
        <v>2.0643324670744428E-6</v>
      </c>
    </row>
    <row r="113" spans="1:11" x14ac:dyDescent="0.25">
      <c r="A113">
        <v>104</v>
      </c>
      <c r="B113" t="s">
        <v>360</v>
      </c>
      <c r="C113">
        <v>0</v>
      </c>
      <c r="D113" t="s">
        <v>218</v>
      </c>
      <c r="E113">
        <v>3</v>
      </c>
      <c r="F113" t="s">
        <v>218</v>
      </c>
      <c r="G113" t="s">
        <v>218</v>
      </c>
      <c r="H113">
        <v>0</v>
      </c>
      <c r="I113">
        <v>3</v>
      </c>
      <c r="J113">
        <v>1.5</v>
      </c>
      <c r="K113" s="17">
        <f t="shared" si="1"/>
        <v>2.0643324670744428E-6</v>
      </c>
    </row>
    <row r="114" spans="1:11" x14ac:dyDescent="0.25">
      <c r="A114">
        <v>135</v>
      </c>
      <c r="B114" t="s">
        <v>361</v>
      </c>
      <c r="C114" t="s">
        <v>218</v>
      </c>
      <c r="D114" t="s">
        <v>218</v>
      </c>
      <c r="E114">
        <v>2.6</v>
      </c>
      <c r="F114" t="s">
        <v>218</v>
      </c>
      <c r="G114" t="s">
        <v>218</v>
      </c>
      <c r="H114" t="s">
        <v>218</v>
      </c>
      <c r="I114">
        <v>2.6</v>
      </c>
      <c r="J114">
        <v>2.6</v>
      </c>
      <c r="K114" s="17">
        <f t="shared" si="1"/>
        <v>1.7890881381311837E-6</v>
      </c>
    </row>
    <row r="115" spans="1:11" x14ac:dyDescent="0.25">
      <c r="A115">
        <v>146</v>
      </c>
      <c r="B115" t="s">
        <v>362</v>
      </c>
      <c r="C115" t="s">
        <v>218</v>
      </c>
      <c r="D115" t="s">
        <v>218</v>
      </c>
      <c r="E115" t="s">
        <v>218</v>
      </c>
      <c r="F115">
        <v>2.6</v>
      </c>
      <c r="G115" t="s">
        <v>218</v>
      </c>
      <c r="H115" t="s">
        <v>218</v>
      </c>
      <c r="I115">
        <v>2.6</v>
      </c>
      <c r="J115">
        <v>2.6</v>
      </c>
      <c r="K115" s="17">
        <f t="shared" si="1"/>
        <v>1.7890881381311837E-6</v>
      </c>
    </row>
    <row r="116" spans="1:11" x14ac:dyDescent="0.25">
      <c r="A116">
        <v>147</v>
      </c>
      <c r="B116" t="s">
        <v>363</v>
      </c>
      <c r="C116" t="s">
        <v>218</v>
      </c>
      <c r="D116" t="s">
        <v>218</v>
      </c>
      <c r="E116" t="s">
        <v>218</v>
      </c>
      <c r="F116">
        <v>2.6</v>
      </c>
      <c r="G116" t="s">
        <v>218</v>
      </c>
      <c r="H116" t="s">
        <v>218</v>
      </c>
      <c r="I116">
        <v>2.6</v>
      </c>
      <c r="J116">
        <v>2.6</v>
      </c>
      <c r="K116" s="17">
        <f t="shared" si="1"/>
        <v>1.7890881381311837E-6</v>
      </c>
    </row>
    <row r="117" spans="1:11" x14ac:dyDescent="0.25">
      <c r="A117">
        <v>109</v>
      </c>
      <c r="B117" t="s">
        <v>275</v>
      </c>
      <c r="C117">
        <v>0</v>
      </c>
      <c r="D117">
        <v>0</v>
      </c>
      <c r="E117" t="s">
        <v>218</v>
      </c>
      <c r="F117">
        <v>2.4</v>
      </c>
      <c r="G117" t="s">
        <v>218</v>
      </c>
      <c r="H117">
        <v>0</v>
      </c>
      <c r="I117">
        <v>2.4</v>
      </c>
      <c r="J117">
        <v>0.96</v>
      </c>
      <c r="K117" s="17">
        <f t="shared" si="1"/>
        <v>1.6514659736595542E-6</v>
      </c>
    </row>
    <row r="118" spans="1:11" x14ac:dyDescent="0.25">
      <c r="A118">
        <v>85</v>
      </c>
      <c r="B118" t="s">
        <v>299</v>
      </c>
      <c r="C118">
        <v>2</v>
      </c>
      <c r="D118" t="s">
        <v>218</v>
      </c>
      <c r="E118" t="s">
        <v>218</v>
      </c>
      <c r="F118" t="s">
        <v>218</v>
      </c>
      <c r="G118" t="s">
        <v>218</v>
      </c>
      <c r="H118" t="s">
        <v>218</v>
      </c>
      <c r="I118">
        <v>2</v>
      </c>
      <c r="J118">
        <v>2</v>
      </c>
      <c r="K118" s="17">
        <f t="shared" si="1"/>
        <v>1.3762216447162951E-6</v>
      </c>
    </row>
    <row r="119" spans="1:11" x14ac:dyDescent="0.25">
      <c r="A119">
        <v>108</v>
      </c>
      <c r="B119" t="s">
        <v>253</v>
      </c>
      <c r="C119">
        <v>0</v>
      </c>
      <c r="D119">
        <v>0</v>
      </c>
      <c r="E119" t="s">
        <v>218</v>
      </c>
      <c r="F119" t="s">
        <v>218</v>
      </c>
      <c r="G119" t="s">
        <v>218</v>
      </c>
      <c r="H119">
        <v>2</v>
      </c>
      <c r="I119">
        <v>2</v>
      </c>
      <c r="J119">
        <v>1</v>
      </c>
      <c r="K119" s="17">
        <f t="shared" si="1"/>
        <v>1.3762216447162951E-6</v>
      </c>
    </row>
    <row r="120" spans="1:11" x14ac:dyDescent="0.25">
      <c r="A120">
        <v>148</v>
      </c>
      <c r="B120" t="s">
        <v>364</v>
      </c>
      <c r="C120" t="s">
        <v>218</v>
      </c>
      <c r="D120" t="s">
        <v>218</v>
      </c>
      <c r="E120" t="s">
        <v>218</v>
      </c>
      <c r="F120">
        <v>1.8</v>
      </c>
      <c r="G120" t="s">
        <v>218</v>
      </c>
      <c r="H120" t="s">
        <v>218</v>
      </c>
      <c r="I120">
        <v>1.8</v>
      </c>
      <c r="J120">
        <v>1.8</v>
      </c>
      <c r="K120" s="17">
        <f t="shared" si="1"/>
        <v>1.2385994802446656E-6</v>
      </c>
    </row>
    <row r="121" spans="1:11" x14ac:dyDescent="0.25">
      <c r="A121">
        <v>140</v>
      </c>
      <c r="B121" t="s">
        <v>365</v>
      </c>
      <c r="C121" t="s">
        <v>218</v>
      </c>
      <c r="D121" t="s">
        <v>218</v>
      </c>
      <c r="E121">
        <v>0</v>
      </c>
      <c r="F121" t="s">
        <v>218</v>
      </c>
      <c r="G121" t="s">
        <v>218</v>
      </c>
      <c r="H121">
        <v>1.6</v>
      </c>
      <c r="I121">
        <v>1.6</v>
      </c>
      <c r="J121">
        <v>1.06666666666667</v>
      </c>
      <c r="K121" s="17">
        <f t="shared" si="1"/>
        <v>1.1009773157730363E-6</v>
      </c>
    </row>
    <row r="122" spans="1:11" x14ac:dyDescent="0.25">
      <c r="A122">
        <v>137</v>
      </c>
      <c r="B122" t="s">
        <v>366</v>
      </c>
      <c r="C122" t="s">
        <v>218</v>
      </c>
      <c r="D122" t="s">
        <v>218</v>
      </c>
      <c r="E122">
        <v>1.2</v>
      </c>
      <c r="F122" t="s">
        <v>218</v>
      </c>
      <c r="G122" t="s">
        <v>218</v>
      </c>
      <c r="H122">
        <v>0.2</v>
      </c>
      <c r="I122">
        <v>1.4</v>
      </c>
      <c r="J122">
        <v>0.93333333333333302</v>
      </c>
      <c r="K122" s="17">
        <f t="shared" si="1"/>
        <v>9.6335515130140651E-7</v>
      </c>
    </row>
    <row r="123" spans="1:11" x14ac:dyDescent="0.25">
      <c r="A123">
        <v>143</v>
      </c>
      <c r="B123" t="s">
        <v>367</v>
      </c>
      <c r="C123" t="s">
        <v>218</v>
      </c>
      <c r="D123" t="s">
        <v>218</v>
      </c>
      <c r="E123">
        <v>0</v>
      </c>
      <c r="F123">
        <v>1.2</v>
      </c>
      <c r="G123" t="s">
        <v>218</v>
      </c>
      <c r="H123">
        <v>0</v>
      </c>
      <c r="I123">
        <v>1.2</v>
      </c>
      <c r="J123">
        <v>0.6</v>
      </c>
      <c r="K123" s="17">
        <f t="shared" si="1"/>
        <v>8.2573298682977709E-7</v>
      </c>
    </row>
    <row r="124" spans="1:11" x14ac:dyDescent="0.25">
      <c r="A124">
        <v>154</v>
      </c>
      <c r="B124" t="s">
        <v>281</v>
      </c>
      <c r="C124" t="s">
        <v>218</v>
      </c>
      <c r="D124" t="s">
        <v>218</v>
      </c>
      <c r="E124" t="s">
        <v>218</v>
      </c>
      <c r="F124" t="s">
        <v>218</v>
      </c>
      <c r="G124" t="s">
        <v>218</v>
      </c>
      <c r="H124">
        <v>1.2</v>
      </c>
      <c r="I124">
        <v>1.2</v>
      </c>
      <c r="J124">
        <v>1.2</v>
      </c>
      <c r="K124" s="17">
        <f t="shared" si="1"/>
        <v>8.2573298682977709E-7</v>
      </c>
    </row>
    <row r="125" spans="1:11" x14ac:dyDescent="0.25">
      <c r="A125">
        <v>138</v>
      </c>
      <c r="B125" t="s">
        <v>368</v>
      </c>
      <c r="C125" t="s">
        <v>218</v>
      </c>
      <c r="D125" t="s">
        <v>218</v>
      </c>
      <c r="E125">
        <v>1</v>
      </c>
      <c r="F125" t="s">
        <v>218</v>
      </c>
      <c r="G125" t="s">
        <v>218</v>
      </c>
      <c r="H125" t="s">
        <v>218</v>
      </c>
      <c r="I125">
        <v>1</v>
      </c>
      <c r="J125">
        <v>1</v>
      </c>
      <c r="K125" s="17">
        <f t="shared" si="1"/>
        <v>6.8811082235814756E-7</v>
      </c>
    </row>
    <row r="126" spans="1:11" x14ac:dyDescent="0.25">
      <c r="A126">
        <v>90</v>
      </c>
      <c r="B126" t="s">
        <v>369</v>
      </c>
      <c r="C126">
        <v>0.8</v>
      </c>
      <c r="D126" t="s">
        <v>218</v>
      </c>
      <c r="E126" t="s">
        <v>218</v>
      </c>
      <c r="F126" t="s">
        <v>218</v>
      </c>
      <c r="G126" t="s">
        <v>218</v>
      </c>
      <c r="H126" t="s">
        <v>218</v>
      </c>
      <c r="I126">
        <v>0.8</v>
      </c>
      <c r="J126">
        <v>0.8</v>
      </c>
      <c r="K126" s="17">
        <f t="shared" si="1"/>
        <v>5.5048865788651813E-7</v>
      </c>
    </row>
    <row r="127" spans="1:11" x14ac:dyDescent="0.25">
      <c r="A127">
        <v>122</v>
      </c>
      <c r="B127" t="s">
        <v>370</v>
      </c>
      <c r="C127" t="s">
        <v>218</v>
      </c>
      <c r="D127">
        <v>0.8</v>
      </c>
      <c r="E127" t="s">
        <v>218</v>
      </c>
      <c r="F127" t="s">
        <v>218</v>
      </c>
      <c r="G127" t="s">
        <v>218</v>
      </c>
      <c r="H127" t="s">
        <v>218</v>
      </c>
      <c r="I127">
        <v>0.8</v>
      </c>
      <c r="J127">
        <v>0.8</v>
      </c>
      <c r="K127" s="17">
        <f t="shared" si="1"/>
        <v>5.5048865788651813E-7</v>
      </c>
    </row>
    <row r="128" spans="1:11" x14ac:dyDescent="0.25">
      <c r="A128">
        <v>139</v>
      </c>
      <c r="B128" t="s">
        <v>313</v>
      </c>
      <c r="C128" t="s">
        <v>218</v>
      </c>
      <c r="D128" t="s">
        <v>218</v>
      </c>
      <c r="E128">
        <v>0.8</v>
      </c>
      <c r="F128" t="s">
        <v>218</v>
      </c>
      <c r="G128" t="s">
        <v>218</v>
      </c>
      <c r="H128" t="s">
        <v>218</v>
      </c>
      <c r="I128">
        <v>0.8</v>
      </c>
      <c r="J128">
        <v>0.8</v>
      </c>
      <c r="K128" s="17">
        <f t="shared" si="1"/>
        <v>5.5048865788651813E-7</v>
      </c>
    </row>
    <row r="129" spans="1:11" x14ac:dyDescent="0.25">
      <c r="A129">
        <v>123</v>
      </c>
      <c r="B129" t="s">
        <v>371</v>
      </c>
      <c r="C129" t="s">
        <v>218</v>
      </c>
      <c r="D129">
        <v>0.2</v>
      </c>
      <c r="E129" t="s">
        <v>218</v>
      </c>
      <c r="F129">
        <v>0</v>
      </c>
      <c r="G129" t="s">
        <v>218</v>
      </c>
      <c r="H129">
        <v>0.4</v>
      </c>
      <c r="I129">
        <v>0.6</v>
      </c>
      <c r="J129">
        <v>0.3</v>
      </c>
      <c r="K129" s="17">
        <f t="shared" si="1"/>
        <v>4.1286649341488854E-7</v>
      </c>
    </row>
    <row r="130" spans="1:11" x14ac:dyDescent="0.25">
      <c r="A130">
        <v>149</v>
      </c>
      <c r="B130" t="s">
        <v>372</v>
      </c>
      <c r="C130" t="s">
        <v>218</v>
      </c>
      <c r="D130" t="s">
        <v>218</v>
      </c>
      <c r="E130" t="s">
        <v>218</v>
      </c>
      <c r="F130">
        <v>0.6</v>
      </c>
      <c r="G130" t="s">
        <v>218</v>
      </c>
      <c r="H130">
        <v>0</v>
      </c>
      <c r="I130">
        <v>0.6</v>
      </c>
      <c r="J130">
        <v>0.4</v>
      </c>
      <c r="K130" s="17">
        <f t="shared" si="1"/>
        <v>4.1286649341488854E-7</v>
      </c>
    </row>
    <row r="131" spans="1:11" x14ac:dyDescent="0.25">
      <c r="A131">
        <v>124</v>
      </c>
      <c r="B131" t="s">
        <v>373</v>
      </c>
      <c r="C131" t="s">
        <v>218</v>
      </c>
      <c r="D131">
        <v>0.2</v>
      </c>
      <c r="E131" t="s">
        <v>218</v>
      </c>
      <c r="F131" t="s">
        <v>218</v>
      </c>
      <c r="G131" t="s">
        <v>218</v>
      </c>
      <c r="H131">
        <v>0.2</v>
      </c>
      <c r="I131">
        <v>0.4</v>
      </c>
      <c r="J131">
        <v>0.266666666666667</v>
      </c>
      <c r="K131" s="17">
        <f t="shared" ref="K131:K161" si="2">I131/$I$162</f>
        <v>2.7524432894325906E-7</v>
      </c>
    </row>
    <row r="132" spans="1:11" x14ac:dyDescent="0.25">
      <c r="A132">
        <v>155</v>
      </c>
      <c r="B132" t="s">
        <v>374</v>
      </c>
      <c r="C132" t="s">
        <v>218</v>
      </c>
      <c r="D132" t="s">
        <v>218</v>
      </c>
      <c r="E132" t="s">
        <v>218</v>
      </c>
      <c r="F132" t="s">
        <v>218</v>
      </c>
      <c r="G132" t="s">
        <v>218</v>
      </c>
      <c r="H132">
        <v>0.4</v>
      </c>
      <c r="I132">
        <v>0.4</v>
      </c>
      <c r="J132">
        <v>0.4</v>
      </c>
      <c r="K132" s="17">
        <f t="shared" si="2"/>
        <v>2.7524432894325906E-7</v>
      </c>
    </row>
    <row r="133" spans="1:11" x14ac:dyDescent="0.25">
      <c r="A133">
        <v>93</v>
      </c>
      <c r="B133" t="s">
        <v>375</v>
      </c>
      <c r="C133">
        <v>0.2</v>
      </c>
      <c r="D133" t="s">
        <v>218</v>
      </c>
      <c r="E133" t="s">
        <v>218</v>
      </c>
      <c r="F133" t="s">
        <v>218</v>
      </c>
      <c r="G133" t="s">
        <v>218</v>
      </c>
      <c r="H133" t="s">
        <v>218</v>
      </c>
      <c r="I133">
        <v>0.2</v>
      </c>
      <c r="J133">
        <v>0.2</v>
      </c>
      <c r="K133" s="17">
        <f t="shared" si="2"/>
        <v>1.3762216447162953E-7</v>
      </c>
    </row>
    <row r="134" spans="1:11" x14ac:dyDescent="0.25">
      <c r="A134">
        <v>127</v>
      </c>
      <c r="B134" t="s">
        <v>260</v>
      </c>
      <c r="C134" t="s">
        <v>218</v>
      </c>
      <c r="D134">
        <v>0</v>
      </c>
      <c r="E134">
        <v>0.2</v>
      </c>
      <c r="F134" t="s">
        <v>218</v>
      </c>
      <c r="G134" t="s">
        <v>218</v>
      </c>
      <c r="H134">
        <v>0</v>
      </c>
      <c r="I134">
        <v>0.2</v>
      </c>
      <c r="J134">
        <v>0.1</v>
      </c>
      <c r="K134" s="17">
        <f t="shared" si="2"/>
        <v>1.3762216447162953E-7</v>
      </c>
    </row>
    <row r="135" spans="1:11" x14ac:dyDescent="0.25">
      <c r="A135">
        <v>130</v>
      </c>
      <c r="B135" t="s">
        <v>376</v>
      </c>
      <c r="C135" t="s">
        <v>218</v>
      </c>
      <c r="D135">
        <v>0</v>
      </c>
      <c r="E135">
        <v>0.2</v>
      </c>
      <c r="F135" t="s">
        <v>218</v>
      </c>
      <c r="G135" t="s">
        <v>218</v>
      </c>
      <c r="H135" t="s">
        <v>218</v>
      </c>
      <c r="I135">
        <v>0.2</v>
      </c>
      <c r="J135">
        <v>0.133333333333333</v>
      </c>
      <c r="K135" s="17">
        <f t="shared" si="2"/>
        <v>1.3762216447162953E-7</v>
      </c>
    </row>
    <row r="136" spans="1:11" x14ac:dyDescent="0.25">
      <c r="A136">
        <v>96</v>
      </c>
      <c r="B136" t="s">
        <v>282</v>
      </c>
      <c r="C136">
        <v>0</v>
      </c>
      <c r="D136" t="s">
        <v>218</v>
      </c>
      <c r="E136" t="s">
        <v>218</v>
      </c>
      <c r="F136" t="s">
        <v>218</v>
      </c>
      <c r="G136" t="s">
        <v>218</v>
      </c>
      <c r="H136">
        <v>0</v>
      </c>
      <c r="I136">
        <v>0</v>
      </c>
      <c r="J136">
        <v>0</v>
      </c>
      <c r="K136" s="17">
        <f t="shared" si="2"/>
        <v>0</v>
      </c>
    </row>
    <row r="137" spans="1:11" x14ac:dyDescent="0.25">
      <c r="A137">
        <v>97</v>
      </c>
      <c r="B137" t="s">
        <v>243</v>
      </c>
      <c r="C137">
        <v>0</v>
      </c>
      <c r="D137" t="s">
        <v>218</v>
      </c>
      <c r="E137" t="s">
        <v>218</v>
      </c>
      <c r="F137" t="s">
        <v>218</v>
      </c>
      <c r="G137" t="s">
        <v>218</v>
      </c>
      <c r="H137" t="s">
        <v>218</v>
      </c>
      <c r="I137">
        <v>0</v>
      </c>
      <c r="J137">
        <v>0</v>
      </c>
      <c r="K137" s="17">
        <f t="shared" si="2"/>
        <v>0</v>
      </c>
    </row>
    <row r="138" spans="1:11" x14ac:dyDescent="0.25">
      <c r="A138">
        <v>99</v>
      </c>
      <c r="B138" t="s">
        <v>258</v>
      </c>
      <c r="C138">
        <v>0</v>
      </c>
      <c r="D138" t="s">
        <v>218</v>
      </c>
      <c r="E138" t="s">
        <v>218</v>
      </c>
      <c r="F138" t="s">
        <v>218</v>
      </c>
      <c r="G138" t="s">
        <v>218</v>
      </c>
      <c r="H138" t="s">
        <v>218</v>
      </c>
      <c r="I138">
        <v>0</v>
      </c>
      <c r="J138">
        <v>0</v>
      </c>
      <c r="K138" s="17">
        <f t="shared" si="2"/>
        <v>0</v>
      </c>
    </row>
    <row r="139" spans="1:11" x14ac:dyDescent="0.25">
      <c r="A139">
        <v>100</v>
      </c>
      <c r="B139" t="s">
        <v>261</v>
      </c>
      <c r="C139">
        <v>0</v>
      </c>
      <c r="D139" t="s">
        <v>218</v>
      </c>
      <c r="E139" t="s">
        <v>218</v>
      </c>
      <c r="F139" t="s">
        <v>218</v>
      </c>
      <c r="G139" t="s">
        <v>218</v>
      </c>
      <c r="H139">
        <v>0</v>
      </c>
      <c r="I139">
        <v>0</v>
      </c>
      <c r="J139">
        <v>0</v>
      </c>
      <c r="K139" s="17">
        <f t="shared" si="2"/>
        <v>0</v>
      </c>
    </row>
    <row r="140" spans="1:11" x14ac:dyDescent="0.25">
      <c r="A140">
        <v>102</v>
      </c>
      <c r="B140" t="s">
        <v>377</v>
      </c>
      <c r="C140">
        <v>0</v>
      </c>
      <c r="D140">
        <v>0</v>
      </c>
      <c r="E140">
        <v>0</v>
      </c>
      <c r="F140">
        <v>0</v>
      </c>
      <c r="G140" t="s">
        <v>218</v>
      </c>
      <c r="H140">
        <v>0</v>
      </c>
      <c r="I140">
        <v>0</v>
      </c>
      <c r="J140">
        <v>0</v>
      </c>
      <c r="K140" s="17">
        <f t="shared" si="2"/>
        <v>0</v>
      </c>
    </row>
    <row r="141" spans="1:11" x14ac:dyDescent="0.25">
      <c r="A141">
        <v>103</v>
      </c>
      <c r="B141" t="s">
        <v>293</v>
      </c>
      <c r="C141">
        <v>0</v>
      </c>
      <c r="D141">
        <v>0</v>
      </c>
      <c r="E141" t="s">
        <v>218</v>
      </c>
      <c r="F141" t="s">
        <v>218</v>
      </c>
      <c r="G141" t="s">
        <v>218</v>
      </c>
      <c r="H141" t="s">
        <v>218</v>
      </c>
      <c r="I141">
        <v>0</v>
      </c>
      <c r="J141">
        <v>0</v>
      </c>
      <c r="K141" s="17">
        <f t="shared" si="2"/>
        <v>0</v>
      </c>
    </row>
    <row r="142" spans="1:11" x14ac:dyDescent="0.25">
      <c r="A142">
        <v>105</v>
      </c>
      <c r="B142" t="s">
        <v>378</v>
      </c>
      <c r="C142">
        <v>0</v>
      </c>
      <c r="D142" t="s">
        <v>218</v>
      </c>
      <c r="E142" t="s">
        <v>218</v>
      </c>
      <c r="F142" t="s">
        <v>218</v>
      </c>
      <c r="G142" t="s">
        <v>218</v>
      </c>
      <c r="H142">
        <v>0</v>
      </c>
      <c r="I142">
        <v>0</v>
      </c>
      <c r="J142">
        <v>0</v>
      </c>
      <c r="K142" s="17">
        <f t="shared" si="2"/>
        <v>0</v>
      </c>
    </row>
    <row r="143" spans="1:11" x14ac:dyDescent="0.25">
      <c r="A143">
        <v>107</v>
      </c>
      <c r="B143" t="s">
        <v>379</v>
      </c>
      <c r="C143">
        <v>0</v>
      </c>
      <c r="D143" t="s">
        <v>218</v>
      </c>
      <c r="E143" t="s">
        <v>218</v>
      </c>
      <c r="F143" t="s">
        <v>218</v>
      </c>
      <c r="G143" t="s">
        <v>218</v>
      </c>
      <c r="H143" t="s">
        <v>218</v>
      </c>
      <c r="I143">
        <v>0</v>
      </c>
      <c r="J143">
        <v>0</v>
      </c>
      <c r="K143" s="17">
        <f t="shared" si="2"/>
        <v>0</v>
      </c>
    </row>
    <row r="144" spans="1:11" x14ac:dyDescent="0.25">
      <c r="A144">
        <v>110</v>
      </c>
      <c r="B144" t="s">
        <v>280</v>
      </c>
      <c r="C144">
        <v>0</v>
      </c>
      <c r="D144" t="s">
        <v>218</v>
      </c>
      <c r="E144" t="s">
        <v>218</v>
      </c>
      <c r="F144" t="s">
        <v>218</v>
      </c>
      <c r="G144" t="s">
        <v>218</v>
      </c>
      <c r="H144" t="s">
        <v>218</v>
      </c>
      <c r="I144">
        <v>0</v>
      </c>
      <c r="J144">
        <v>0</v>
      </c>
      <c r="K144" s="17">
        <f t="shared" si="2"/>
        <v>0</v>
      </c>
    </row>
    <row r="145" spans="1:11" x14ac:dyDescent="0.25">
      <c r="A145">
        <v>112</v>
      </c>
      <c r="B145" t="s">
        <v>380</v>
      </c>
      <c r="C145">
        <v>0</v>
      </c>
      <c r="D145" t="s">
        <v>218</v>
      </c>
      <c r="E145">
        <v>0</v>
      </c>
      <c r="F145" t="s">
        <v>218</v>
      </c>
      <c r="G145" t="s">
        <v>218</v>
      </c>
      <c r="H145" t="s">
        <v>218</v>
      </c>
      <c r="I145">
        <v>0</v>
      </c>
      <c r="J145">
        <v>0</v>
      </c>
      <c r="K145" s="17">
        <f t="shared" si="2"/>
        <v>0</v>
      </c>
    </row>
    <row r="146" spans="1:11" x14ac:dyDescent="0.25">
      <c r="A146">
        <v>113</v>
      </c>
      <c r="B146" t="s">
        <v>381</v>
      </c>
      <c r="C146">
        <v>0</v>
      </c>
      <c r="D146">
        <v>0</v>
      </c>
      <c r="E146" t="s">
        <v>218</v>
      </c>
      <c r="F146" t="s">
        <v>218</v>
      </c>
      <c r="G146" t="s">
        <v>218</v>
      </c>
      <c r="H146">
        <v>0</v>
      </c>
      <c r="I146">
        <v>0</v>
      </c>
      <c r="J146">
        <v>0</v>
      </c>
      <c r="K146" s="17">
        <f t="shared" si="2"/>
        <v>0</v>
      </c>
    </row>
    <row r="147" spans="1:11" x14ac:dyDescent="0.25">
      <c r="A147">
        <v>125</v>
      </c>
      <c r="B147" t="s">
        <v>382</v>
      </c>
      <c r="C147" t="s">
        <v>218</v>
      </c>
      <c r="D147">
        <v>0</v>
      </c>
      <c r="E147" t="s">
        <v>218</v>
      </c>
      <c r="F147" t="s">
        <v>218</v>
      </c>
      <c r="G147" t="s">
        <v>218</v>
      </c>
      <c r="H147" t="s">
        <v>218</v>
      </c>
      <c r="I147">
        <v>0</v>
      </c>
      <c r="J147">
        <v>0</v>
      </c>
      <c r="K147" s="17">
        <f t="shared" si="2"/>
        <v>0</v>
      </c>
    </row>
    <row r="148" spans="1:11" x14ac:dyDescent="0.25">
      <c r="A148">
        <v>126</v>
      </c>
      <c r="B148" t="s">
        <v>383</v>
      </c>
      <c r="C148" t="s">
        <v>218</v>
      </c>
      <c r="D148">
        <v>0</v>
      </c>
      <c r="E148" t="s">
        <v>218</v>
      </c>
      <c r="F148" t="s">
        <v>218</v>
      </c>
      <c r="G148" t="s">
        <v>218</v>
      </c>
      <c r="H148" t="s">
        <v>218</v>
      </c>
      <c r="I148">
        <v>0</v>
      </c>
      <c r="J148">
        <v>0</v>
      </c>
      <c r="K148" s="17">
        <f t="shared" si="2"/>
        <v>0</v>
      </c>
    </row>
    <row r="149" spans="1:11" x14ac:dyDescent="0.25">
      <c r="A149">
        <v>128</v>
      </c>
      <c r="B149" t="s">
        <v>384</v>
      </c>
      <c r="C149" t="s">
        <v>218</v>
      </c>
      <c r="D149">
        <v>0</v>
      </c>
      <c r="E149" t="s">
        <v>218</v>
      </c>
      <c r="F149" t="s">
        <v>218</v>
      </c>
      <c r="G149" t="s">
        <v>218</v>
      </c>
      <c r="H149">
        <v>0</v>
      </c>
      <c r="I149">
        <v>0</v>
      </c>
      <c r="J149">
        <v>0</v>
      </c>
      <c r="K149" s="17">
        <f t="shared" si="2"/>
        <v>0</v>
      </c>
    </row>
    <row r="150" spans="1:11" x14ac:dyDescent="0.25">
      <c r="A150">
        <v>129</v>
      </c>
      <c r="B150" t="s">
        <v>385</v>
      </c>
      <c r="C150" t="s">
        <v>218</v>
      </c>
      <c r="D150">
        <v>0</v>
      </c>
      <c r="E150" t="s">
        <v>218</v>
      </c>
      <c r="F150" t="s">
        <v>218</v>
      </c>
      <c r="G150" t="s">
        <v>218</v>
      </c>
      <c r="H150">
        <v>0</v>
      </c>
      <c r="I150">
        <v>0</v>
      </c>
      <c r="J150">
        <v>0</v>
      </c>
      <c r="K150" s="17">
        <f t="shared" si="2"/>
        <v>0</v>
      </c>
    </row>
    <row r="151" spans="1:11" x14ac:dyDescent="0.25">
      <c r="A151">
        <v>131</v>
      </c>
      <c r="B151" t="s">
        <v>283</v>
      </c>
      <c r="C151" t="s">
        <v>218</v>
      </c>
      <c r="D151">
        <v>0</v>
      </c>
      <c r="E151" t="s">
        <v>218</v>
      </c>
      <c r="F151" t="s">
        <v>218</v>
      </c>
      <c r="G151" t="s">
        <v>218</v>
      </c>
      <c r="H151" t="s">
        <v>218</v>
      </c>
      <c r="I151">
        <v>0</v>
      </c>
      <c r="J151">
        <v>0</v>
      </c>
      <c r="K151" s="17">
        <f t="shared" si="2"/>
        <v>0</v>
      </c>
    </row>
    <row r="152" spans="1:11" x14ac:dyDescent="0.25">
      <c r="A152">
        <v>133</v>
      </c>
      <c r="B152" t="s">
        <v>301</v>
      </c>
      <c r="C152" t="s">
        <v>218</v>
      </c>
      <c r="D152">
        <v>0</v>
      </c>
      <c r="E152" t="s">
        <v>218</v>
      </c>
      <c r="F152" t="s">
        <v>218</v>
      </c>
      <c r="G152" t="s">
        <v>218</v>
      </c>
      <c r="H152" t="s">
        <v>218</v>
      </c>
      <c r="I152">
        <v>0</v>
      </c>
      <c r="J152">
        <v>0</v>
      </c>
      <c r="K152" s="17">
        <f t="shared" si="2"/>
        <v>0</v>
      </c>
    </row>
    <row r="153" spans="1:11" x14ac:dyDescent="0.25">
      <c r="A153">
        <v>141</v>
      </c>
      <c r="B153" t="s">
        <v>386</v>
      </c>
      <c r="C153" t="s">
        <v>218</v>
      </c>
      <c r="D153" t="s">
        <v>218</v>
      </c>
      <c r="E153">
        <v>0</v>
      </c>
      <c r="F153" t="s">
        <v>218</v>
      </c>
      <c r="G153" t="s">
        <v>218</v>
      </c>
      <c r="H153" t="s">
        <v>218</v>
      </c>
      <c r="I153">
        <v>0</v>
      </c>
      <c r="J153">
        <v>0</v>
      </c>
      <c r="K153" s="17">
        <f t="shared" si="2"/>
        <v>0</v>
      </c>
    </row>
    <row r="154" spans="1:11" x14ac:dyDescent="0.25">
      <c r="A154">
        <v>142</v>
      </c>
      <c r="B154" t="s">
        <v>387</v>
      </c>
      <c r="C154" t="s">
        <v>218</v>
      </c>
      <c r="D154" t="s">
        <v>218</v>
      </c>
      <c r="E154">
        <v>0</v>
      </c>
      <c r="F154" t="s">
        <v>218</v>
      </c>
      <c r="G154" t="s">
        <v>218</v>
      </c>
      <c r="H154" t="s">
        <v>218</v>
      </c>
      <c r="I154">
        <v>0</v>
      </c>
      <c r="J154">
        <v>0</v>
      </c>
      <c r="K154" s="17">
        <f t="shared" si="2"/>
        <v>0</v>
      </c>
    </row>
    <row r="155" spans="1:11" x14ac:dyDescent="0.25">
      <c r="A155">
        <v>150</v>
      </c>
      <c r="B155" t="s">
        <v>388</v>
      </c>
      <c r="C155" t="s">
        <v>218</v>
      </c>
      <c r="D155" t="s">
        <v>218</v>
      </c>
      <c r="E155" t="s">
        <v>218</v>
      </c>
      <c r="F155">
        <v>0</v>
      </c>
      <c r="G155" t="s">
        <v>218</v>
      </c>
      <c r="H155" t="s">
        <v>218</v>
      </c>
      <c r="I155">
        <v>0</v>
      </c>
      <c r="J155">
        <v>0</v>
      </c>
      <c r="K155" s="17">
        <f t="shared" si="2"/>
        <v>0</v>
      </c>
    </row>
    <row r="156" spans="1:11" x14ac:dyDescent="0.25">
      <c r="A156">
        <v>151</v>
      </c>
      <c r="B156" t="s">
        <v>389</v>
      </c>
      <c r="C156" t="s">
        <v>218</v>
      </c>
      <c r="D156" t="s">
        <v>218</v>
      </c>
      <c r="E156" t="s">
        <v>218</v>
      </c>
      <c r="F156">
        <v>0</v>
      </c>
      <c r="G156" t="s">
        <v>218</v>
      </c>
      <c r="H156" t="s">
        <v>218</v>
      </c>
      <c r="I156">
        <v>0</v>
      </c>
      <c r="J156">
        <v>0</v>
      </c>
      <c r="K156" s="17">
        <f t="shared" si="2"/>
        <v>0</v>
      </c>
    </row>
    <row r="157" spans="1:11" x14ac:dyDescent="0.25">
      <c r="A157">
        <v>156</v>
      </c>
      <c r="B157" t="s">
        <v>390</v>
      </c>
      <c r="C157" t="s">
        <v>218</v>
      </c>
      <c r="D157" t="s">
        <v>218</v>
      </c>
      <c r="E157" t="s">
        <v>218</v>
      </c>
      <c r="F157" t="s">
        <v>218</v>
      </c>
      <c r="G157" t="s">
        <v>218</v>
      </c>
      <c r="H157">
        <v>0</v>
      </c>
      <c r="I157">
        <v>0</v>
      </c>
      <c r="J157">
        <v>0</v>
      </c>
      <c r="K157" s="17">
        <f t="shared" si="2"/>
        <v>0</v>
      </c>
    </row>
    <row r="158" spans="1:11" x14ac:dyDescent="0.25">
      <c r="A158">
        <v>157</v>
      </c>
      <c r="B158" t="s">
        <v>391</v>
      </c>
      <c r="C158" t="s">
        <v>218</v>
      </c>
      <c r="D158" t="s">
        <v>218</v>
      </c>
      <c r="E158" t="s">
        <v>218</v>
      </c>
      <c r="F158" t="s">
        <v>218</v>
      </c>
      <c r="G158" t="s">
        <v>218</v>
      </c>
      <c r="H158">
        <v>0</v>
      </c>
      <c r="I158">
        <v>0</v>
      </c>
      <c r="J158">
        <v>0</v>
      </c>
      <c r="K158" s="17">
        <f t="shared" si="2"/>
        <v>0</v>
      </c>
    </row>
    <row r="159" spans="1:11" x14ac:dyDescent="0.25">
      <c r="A159">
        <v>158</v>
      </c>
      <c r="B159" t="s">
        <v>392</v>
      </c>
      <c r="C159" t="s">
        <v>218</v>
      </c>
      <c r="D159" t="s">
        <v>218</v>
      </c>
      <c r="E159" t="s">
        <v>218</v>
      </c>
      <c r="F159" t="s">
        <v>218</v>
      </c>
      <c r="G159" t="s">
        <v>218</v>
      </c>
      <c r="H159">
        <v>0</v>
      </c>
      <c r="I159">
        <v>0</v>
      </c>
      <c r="J159">
        <v>0</v>
      </c>
      <c r="K159" s="17">
        <f t="shared" si="2"/>
        <v>0</v>
      </c>
    </row>
    <row r="160" spans="1:11" x14ac:dyDescent="0.25">
      <c r="A160">
        <v>159</v>
      </c>
      <c r="B160" t="s">
        <v>393</v>
      </c>
      <c r="C160" t="s">
        <v>218</v>
      </c>
      <c r="D160" t="s">
        <v>218</v>
      </c>
      <c r="E160" t="s">
        <v>218</v>
      </c>
      <c r="F160" t="s">
        <v>218</v>
      </c>
      <c r="G160" t="s">
        <v>218</v>
      </c>
      <c r="H160">
        <v>0</v>
      </c>
      <c r="I160">
        <v>0</v>
      </c>
      <c r="J160">
        <v>0</v>
      </c>
      <c r="K160" s="17">
        <f t="shared" si="2"/>
        <v>0</v>
      </c>
    </row>
    <row r="161" spans="1:11" x14ac:dyDescent="0.25">
      <c r="A161">
        <v>160</v>
      </c>
      <c r="B161" t="s">
        <v>302</v>
      </c>
      <c r="C161" t="s">
        <v>218</v>
      </c>
      <c r="D161" t="s">
        <v>218</v>
      </c>
      <c r="E161" t="s">
        <v>218</v>
      </c>
      <c r="F161" t="s">
        <v>218</v>
      </c>
      <c r="G161" t="s">
        <v>218</v>
      </c>
      <c r="H161">
        <v>0</v>
      </c>
      <c r="I161">
        <v>0</v>
      </c>
      <c r="J161">
        <v>0</v>
      </c>
      <c r="K161" s="17">
        <f t="shared" si="2"/>
        <v>0</v>
      </c>
    </row>
    <row r="162" spans="1:11" x14ac:dyDescent="0.25">
      <c r="I162">
        <f>SUM(I2:I161)</f>
        <v>1453254.2833333327</v>
      </c>
      <c r="J162">
        <f t="shared" ref="J162:K162" si="3">SUM(J2:J161)</f>
        <v>425005.15190476226</v>
      </c>
      <c r="K162">
        <f t="shared" si="3"/>
        <v>1.0000000000000009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61B0-E9D2-48B6-BE0E-4711A9E9A222}">
  <dimension ref="A1:N74"/>
  <sheetViews>
    <sheetView workbookViewId="0">
      <selection activeCell="P5" sqref="P5"/>
    </sheetView>
  </sheetViews>
  <sheetFormatPr defaultRowHeight="15" x14ac:dyDescent="0.25"/>
  <sheetData>
    <row r="1" spans="1:14" x14ac:dyDescent="0.25">
      <c r="B1" t="s">
        <v>210</v>
      </c>
      <c r="C1" t="s">
        <v>395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211</v>
      </c>
    </row>
    <row r="2" spans="1:14" x14ac:dyDescent="0.25">
      <c r="A2">
        <v>2</v>
      </c>
      <c r="B2" t="s">
        <v>217</v>
      </c>
      <c r="C2">
        <v>33337</v>
      </c>
      <c r="D2">
        <v>56197</v>
      </c>
      <c r="E2">
        <v>156576</v>
      </c>
      <c r="F2">
        <v>91328</v>
      </c>
      <c r="G2">
        <v>118713</v>
      </c>
      <c r="H2">
        <v>147526</v>
      </c>
      <c r="I2">
        <v>153566</v>
      </c>
      <c r="J2">
        <v>76731</v>
      </c>
      <c r="K2">
        <v>135287</v>
      </c>
      <c r="L2">
        <v>174969</v>
      </c>
      <c r="M2">
        <v>137615.79999999999</v>
      </c>
      <c r="N2" s="18">
        <f>M2/$M$74</f>
        <v>0.18032143322308261</v>
      </c>
    </row>
    <row r="3" spans="1:14" x14ac:dyDescent="0.25">
      <c r="A3">
        <v>3</v>
      </c>
      <c r="B3" t="s">
        <v>219</v>
      </c>
      <c r="C3">
        <v>71912</v>
      </c>
      <c r="D3">
        <v>80504</v>
      </c>
      <c r="E3">
        <v>157359</v>
      </c>
      <c r="F3">
        <v>111709</v>
      </c>
      <c r="G3">
        <v>136895</v>
      </c>
      <c r="H3">
        <v>143712</v>
      </c>
      <c r="I3">
        <v>123072</v>
      </c>
      <c r="J3">
        <v>115692</v>
      </c>
      <c r="K3">
        <v>153829</v>
      </c>
      <c r="L3">
        <v>135291</v>
      </c>
      <c r="M3">
        <v>134319.20000000001</v>
      </c>
      <c r="N3" s="18">
        <f t="shared" ref="N3:N66" si="0">M3/$M$74</f>
        <v>0.17600181558642164</v>
      </c>
    </row>
    <row r="4" spans="1:14" x14ac:dyDescent="0.25">
      <c r="A4">
        <v>7</v>
      </c>
      <c r="B4" t="s">
        <v>222</v>
      </c>
      <c r="C4">
        <v>113457</v>
      </c>
      <c r="D4">
        <v>98838</v>
      </c>
      <c r="E4">
        <v>14606</v>
      </c>
      <c r="F4">
        <v>68333</v>
      </c>
      <c r="G4">
        <v>122342</v>
      </c>
      <c r="H4">
        <v>81014</v>
      </c>
      <c r="I4">
        <v>21903</v>
      </c>
      <c r="J4">
        <v>20429</v>
      </c>
      <c r="K4">
        <v>64874</v>
      </c>
      <c r="L4">
        <v>54579</v>
      </c>
      <c r="M4">
        <v>48559.8</v>
      </c>
      <c r="N4" s="18">
        <f t="shared" si="0"/>
        <v>6.3629123494731335E-2</v>
      </c>
    </row>
    <row r="5" spans="1:14" x14ac:dyDescent="0.25">
      <c r="A5">
        <v>5</v>
      </c>
      <c r="B5" t="s">
        <v>220</v>
      </c>
      <c r="C5">
        <v>6049</v>
      </c>
      <c r="D5">
        <v>18907</v>
      </c>
      <c r="E5">
        <v>17184</v>
      </c>
      <c r="F5">
        <v>36120</v>
      </c>
      <c r="G5">
        <v>8429</v>
      </c>
      <c r="H5">
        <v>27645</v>
      </c>
      <c r="I5">
        <v>43141</v>
      </c>
      <c r="J5">
        <v>20044</v>
      </c>
      <c r="K5">
        <v>57909</v>
      </c>
      <c r="L5">
        <v>81009</v>
      </c>
      <c r="M5">
        <v>45949.599999999999</v>
      </c>
      <c r="N5" s="18">
        <f t="shared" si="0"/>
        <v>6.0208912988387653E-2</v>
      </c>
    </row>
    <row r="6" spans="1:14" x14ac:dyDescent="0.25">
      <c r="A6">
        <v>6</v>
      </c>
      <c r="B6" t="s">
        <v>227</v>
      </c>
      <c r="C6">
        <v>3285</v>
      </c>
      <c r="D6">
        <v>1169</v>
      </c>
      <c r="E6">
        <v>4063</v>
      </c>
      <c r="F6">
        <v>4133</v>
      </c>
      <c r="G6">
        <v>4090</v>
      </c>
      <c r="H6">
        <v>19175</v>
      </c>
      <c r="I6">
        <v>8197</v>
      </c>
      <c r="J6">
        <v>16716</v>
      </c>
      <c r="K6">
        <v>65388</v>
      </c>
      <c r="L6">
        <v>76898</v>
      </c>
      <c r="M6">
        <v>37274.800000000003</v>
      </c>
      <c r="N6" s="18">
        <f t="shared" si="0"/>
        <v>4.8842105042471586E-2</v>
      </c>
    </row>
    <row r="7" spans="1:14" x14ac:dyDescent="0.25">
      <c r="A7">
        <v>38</v>
      </c>
      <c r="B7" t="s">
        <v>231</v>
      </c>
      <c r="C7">
        <v>0</v>
      </c>
      <c r="D7">
        <v>1</v>
      </c>
      <c r="E7">
        <v>1</v>
      </c>
      <c r="F7">
        <v>0</v>
      </c>
      <c r="G7">
        <v>0</v>
      </c>
      <c r="H7">
        <v>3</v>
      </c>
      <c r="I7">
        <v>5</v>
      </c>
      <c r="J7">
        <v>4</v>
      </c>
      <c r="K7">
        <v>184706</v>
      </c>
      <c r="L7">
        <v>2</v>
      </c>
      <c r="M7">
        <v>36944</v>
      </c>
      <c r="N7" s="18">
        <f t="shared" si="0"/>
        <v>4.8408649508221907E-2</v>
      </c>
    </row>
    <row r="8" spans="1:14" x14ac:dyDescent="0.25">
      <c r="A8">
        <v>4</v>
      </c>
      <c r="B8" t="s">
        <v>226</v>
      </c>
      <c r="C8">
        <v>20028</v>
      </c>
      <c r="D8">
        <v>190</v>
      </c>
      <c r="E8">
        <v>24454</v>
      </c>
      <c r="F8">
        <v>117304</v>
      </c>
      <c r="G8">
        <v>1087</v>
      </c>
      <c r="H8">
        <v>28</v>
      </c>
      <c r="I8">
        <v>8388</v>
      </c>
      <c r="J8">
        <v>2690</v>
      </c>
      <c r="K8">
        <v>81239</v>
      </c>
      <c r="L8">
        <v>89712</v>
      </c>
      <c r="M8">
        <v>36411.4</v>
      </c>
      <c r="N8" s="18">
        <f t="shared" si="0"/>
        <v>4.7710770374179062E-2</v>
      </c>
    </row>
    <row r="9" spans="1:14" x14ac:dyDescent="0.25">
      <c r="A9">
        <v>13</v>
      </c>
      <c r="B9" t="s">
        <v>223</v>
      </c>
      <c r="C9">
        <v>3825</v>
      </c>
      <c r="D9">
        <v>8767</v>
      </c>
      <c r="E9">
        <v>28716</v>
      </c>
      <c r="F9">
        <v>44353</v>
      </c>
      <c r="G9">
        <v>8718</v>
      </c>
      <c r="H9">
        <v>81525</v>
      </c>
      <c r="I9">
        <v>47155</v>
      </c>
      <c r="J9">
        <v>13723</v>
      </c>
      <c r="K9">
        <v>8739</v>
      </c>
      <c r="L9">
        <v>17221</v>
      </c>
      <c r="M9">
        <v>33672.6</v>
      </c>
      <c r="N9" s="18">
        <f t="shared" si="0"/>
        <v>4.4122052063408211E-2</v>
      </c>
    </row>
    <row r="10" spans="1:14" x14ac:dyDescent="0.25">
      <c r="A10">
        <v>8</v>
      </c>
      <c r="B10" t="s">
        <v>221</v>
      </c>
      <c r="C10">
        <v>1</v>
      </c>
      <c r="D10">
        <v>11126</v>
      </c>
      <c r="E10">
        <v>8552</v>
      </c>
      <c r="F10">
        <v>15349</v>
      </c>
      <c r="G10">
        <v>18138</v>
      </c>
      <c r="H10">
        <v>34890</v>
      </c>
      <c r="I10">
        <v>27065</v>
      </c>
      <c r="J10">
        <v>26029</v>
      </c>
      <c r="K10">
        <v>39089</v>
      </c>
      <c r="L10">
        <v>37140</v>
      </c>
      <c r="M10">
        <v>32842.6</v>
      </c>
      <c r="N10" s="18">
        <f t="shared" si="0"/>
        <v>4.3034482252564121E-2</v>
      </c>
    </row>
    <row r="11" spans="1:14" x14ac:dyDescent="0.25">
      <c r="A11">
        <v>11</v>
      </c>
      <c r="B11" t="s">
        <v>225</v>
      </c>
      <c r="C11">
        <v>96816</v>
      </c>
      <c r="D11">
        <v>26523</v>
      </c>
      <c r="E11">
        <v>12042</v>
      </c>
      <c r="F11">
        <v>17016</v>
      </c>
      <c r="G11">
        <v>19917</v>
      </c>
      <c r="H11">
        <v>32324</v>
      </c>
      <c r="I11">
        <v>23679</v>
      </c>
      <c r="J11">
        <v>38130</v>
      </c>
      <c r="K11">
        <v>47208</v>
      </c>
      <c r="L11">
        <v>22234</v>
      </c>
      <c r="M11">
        <v>32715</v>
      </c>
      <c r="N11" s="18">
        <f t="shared" si="0"/>
        <v>4.2867284773210258E-2</v>
      </c>
    </row>
    <row r="12" spans="1:14" x14ac:dyDescent="0.25">
      <c r="A12">
        <v>15</v>
      </c>
      <c r="B12" t="s">
        <v>224</v>
      </c>
      <c r="C12">
        <v>2858</v>
      </c>
      <c r="D12">
        <v>9794</v>
      </c>
      <c r="E12">
        <v>2</v>
      </c>
      <c r="F12">
        <v>5534</v>
      </c>
      <c r="G12">
        <v>4826</v>
      </c>
      <c r="H12">
        <v>29510</v>
      </c>
      <c r="I12">
        <v>51765</v>
      </c>
      <c r="J12">
        <v>38847</v>
      </c>
      <c r="K12">
        <v>24575</v>
      </c>
      <c r="L12">
        <v>12639</v>
      </c>
      <c r="M12">
        <v>31467.200000000001</v>
      </c>
      <c r="N12" s="18">
        <f t="shared" si="0"/>
        <v>4.1232261146738863E-2</v>
      </c>
    </row>
    <row r="13" spans="1:14" x14ac:dyDescent="0.25">
      <c r="A13">
        <v>21</v>
      </c>
      <c r="B13" t="s">
        <v>229</v>
      </c>
      <c r="C13">
        <v>9452</v>
      </c>
      <c r="D13">
        <v>0</v>
      </c>
      <c r="E13">
        <v>0</v>
      </c>
      <c r="F13">
        <v>0</v>
      </c>
      <c r="G13">
        <v>2087</v>
      </c>
      <c r="H13">
        <v>11659</v>
      </c>
      <c r="I13">
        <v>48265</v>
      </c>
      <c r="J13">
        <v>26163</v>
      </c>
      <c r="K13">
        <v>29216</v>
      </c>
      <c r="L13">
        <v>5313</v>
      </c>
      <c r="M13">
        <v>24123.200000000001</v>
      </c>
      <c r="N13" s="18">
        <f t="shared" si="0"/>
        <v>3.1609233808378594E-2</v>
      </c>
    </row>
    <row r="14" spans="1:14" x14ac:dyDescent="0.25">
      <c r="A14">
        <v>14</v>
      </c>
      <c r="B14" t="s">
        <v>228</v>
      </c>
      <c r="C14">
        <v>10026</v>
      </c>
      <c r="D14">
        <v>3799</v>
      </c>
      <c r="E14">
        <v>75</v>
      </c>
      <c r="F14">
        <v>5466</v>
      </c>
      <c r="G14">
        <v>64234</v>
      </c>
      <c r="H14">
        <v>50299</v>
      </c>
      <c r="I14">
        <v>10518</v>
      </c>
      <c r="J14">
        <v>62</v>
      </c>
      <c r="K14">
        <v>20234</v>
      </c>
      <c r="L14">
        <v>13869</v>
      </c>
      <c r="M14">
        <v>18996.400000000001</v>
      </c>
      <c r="N14" s="18">
        <f t="shared" si="0"/>
        <v>2.4891459222552696E-2</v>
      </c>
    </row>
    <row r="15" spans="1:14" x14ac:dyDescent="0.25">
      <c r="A15">
        <v>9</v>
      </c>
      <c r="B15" t="s">
        <v>230</v>
      </c>
      <c r="C15">
        <v>3918</v>
      </c>
      <c r="D15">
        <v>5990</v>
      </c>
      <c r="E15">
        <v>32084</v>
      </c>
      <c r="F15">
        <v>14662</v>
      </c>
      <c r="G15">
        <v>5747</v>
      </c>
      <c r="H15">
        <v>11176</v>
      </c>
      <c r="I15">
        <v>6483</v>
      </c>
      <c r="J15">
        <v>7587</v>
      </c>
      <c r="K15">
        <v>35364</v>
      </c>
      <c r="L15">
        <v>29611</v>
      </c>
      <c r="M15">
        <v>18044.2</v>
      </c>
      <c r="N15" s="18">
        <f t="shared" si="0"/>
        <v>2.3643767687750592E-2</v>
      </c>
    </row>
    <row r="16" spans="1:14" x14ac:dyDescent="0.25">
      <c r="A16">
        <v>23</v>
      </c>
      <c r="B16" t="s">
        <v>234</v>
      </c>
      <c r="C16">
        <v>306116</v>
      </c>
      <c r="D16">
        <v>44668</v>
      </c>
      <c r="E16">
        <v>2244</v>
      </c>
      <c r="F16">
        <v>786</v>
      </c>
      <c r="G16">
        <v>1248</v>
      </c>
      <c r="H16">
        <v>1641</v>
      </c>
      <c r="I16">
        <v>2488</v>
      </c>
      <c r="J16">
        <v>1472</v>
      </c>
      <c r="K16">
        <v>74162</v>
      </c>
      <c r="L16">
        <v>1651</v>
      </c>
      <c r="M16">
        <v>16282.8</v>
      </c>
      <c r="N16" s="18">
        <f t="shared" si="0"/>
        <v>2.1335761103629159E-2</v>
      </c>
    </row>
    <row r="17" spans="1:14" x14ac:dyDescent="0.25">
      <c r="A17">
        <v>10</v>
      </c>
      <c r="B17" t="s">
        <v>233</v>
      </c>
      <c r="C17">
        <v>45500</v>
      </c>
      <c r="D17">
        <v>1434</v>
      </c>
      <c r="E17">
        <v>20433</v>
      </c>
      <c r="F17">
        <v>24868</v>
      </c>
      <c r="G17">
        <v>14760</v>
      </c>
      <c r="H17">
        <v>3082</v>
      </c>
      <c r="I17">
        <v>29632</v>
      </c>
      <c r="J17">
        <v>10469</v>
      </c>
      <c r="K17">
        <v>7627</v>
      </c>
      <c r="L17">
        <v>29119</v>
      </c>
      <c r="M17">
        <v>15985.8</v>
      </c>
      <c r="N17" s="18">
        <f t="shared" si="0"/>
        <v>2.0946594556857236E-2</v>
      </c>
    </row>
    <row r="18" spans="1:14" x14ac:dyDescent="0.25">
      <c r="A18">
        <v>18</v>
      </c>
      <c r="B18" t="s">
        <v>232</v>
      </c>
      <c r="C18">
        <v>0</v>
      </c>
      <c r="D18">
        <v>3452</v>
      </c>
      <c r="E18">
        <v>0</v>
      </c>
      <c r="F18">
        <v>0</v>
      </c>
      <c r="G18">
        <v>0</v>
      </c>
      <c r="H18">
        <v>3370</v>
      </c>
      <c r="I18">
        <v>24901</v>
      </c>
      <c r="J18">
        <v>34387</v>
      </c>
      <c r="K18">
        <v>1101</v>
      </c>
      <c r="L18">
        <v>6728</v>
      </c>
      <c r="M18">
        <v>14097.4</v>
      </c>
      <c r="N18" s="18">
        <f t="shared" si="0"/>
        <v>1.8472176688425931E-2</v>
      </c>
    </row>
    <row r="19" spans="1:14" x14ac:dyDescent="0.25">
      <c r="A19">
        <v>17</v>
      </c>
      <c r="B19" t="s">
        <v>237</v>
      </c>
      <c r="C19">
        <v>0</v>
      </c>
      <c r="D19">
        <v>2014</v>
      </c>
      <c r="E19">
        <v>0</v>
      </c>
      <c r="F19">
        <v>0</v>
      </c>
      <c r="G19">
        <v>0</v>
      </c>
      <c r="H19">
        <v>5877</v>
      </c>
      <c r="I19">
        <v>8363</v>
      </c>
      <c r="J19">
        <v>17482</v>
      </c>
      <c r="K19">
        <v>11569</v>
      </c>
      <c r="L19">
        <v>6761</v>
      </c>
      <c r="M19">
        <v>10010.4</v>
      </c>
      <c r="N19" s="18">
        <f t="shared" si="0"/>
        <v>1.3116878113823749E-2</v>
      </c>
    </row>
    <row r="20" spans="1:14" x14ac:dyDescent="0.25">
      <c r="A20">
        <v>12</v>
      </c>
      <c r="B20" t="s">
        <v>236</v>
      </c>
      <c r="C20">
        <v>83</v>
      </c>
      <c r="D20">
        <v>4</v>
      </c>
      <c r="E20">
        <v>5530</v>
      </c>
      <c r="F20">
        <v>7526</v>
      </c>
      <c r="G20">
        <v>43</v>
      </c>
      <c r="H20">
        <v>364</v>
      </c>
      <c r="I20">
        <v>85</v>
      </c>
      <c r="J20">
        <v>215</v>
      </c>
      <c r="K20">
        <v>27807</v>
      </c>
      <c r="L20">
        <v>18456</v>
      </c>
      <c r="M20">
        <v>9385.4</v>
      </c>
      <c r="N20" s="18">
        <f t="shared" si="0"/>
        <v>1.2297924943007413E-2</v>
      </c>
    </row>
    <row r="21" spans="1:14" x14ac:dyDescent="0.25">
      <c r="A21">
        <v>19</v>
      </c>
      <c r="B21" t="s">
        <v>240</v>
      </c>
      <c r="C21">
        <v>0</v>
      </c>
      <c r="D21">
        <v>0</v>
      </c>
      <c r="E21">
        <v>0</v>
      </c>
      <c r="F21">
        <v>0</v>
      </c>
      <c r="G21">
        <v>5114</v>
      </c>
      <c r="H21">
        <v>0</v>
      </c>
      <c r="I21">
        <v>4304</v>
      </c>
      <c r="J21">
        <v>4610</v>
      </c>
      <c r="K21">
        <v>18351</v>
      </c>
      <c r="L21">
        <v>6546</v>
      </c>
      <c r="M21">
        <v>6762.2</v>
      </c>
      <c r="N21" s="18">
        <f t="shared" si="0"/>
        <v>8.8606802107107571E-3</v>
      </c>
    </row>
    <row r="22" spans="1:14" x14ac:dyDescent="0.25">
      <c r="A22">
        <v>50</v>
      </c>
      <c r="B22" t="s">
        <v>239</v>
      </c>
      <c r="C22">
        <v>0</v>
      </c>
      <c r="D22">
        <v>6462</v>
      </c>
      <c r="E22">
        <v>0</v>
      </c>
      <c r="F22">
        <v>0</v>
      </c>
      <c r="G22">
        <v>0</v>
      </c>
      <c r="H22">
        <v>17326</v>
      </c>
      <c r="I22">
        <v>1651</v>
      </c>
      <c r="J22">
        <v>6746</v>
      </c>
      <c r="K22">
        <v>0</v>
      </c>
      <c r="L22">
        <v>0</v>
      </c>
      <c r="M22">
        <v>5144.6000000000004</v>
      </c>
      <c r="N22" s="18">
        <f t="shared" si="0"/>
        <v>6.7410983721307507E-3</v>
      </c>
    </row>
    <row r="23" spans="1:14" x14ac:dyDescent="0.25">
      <c r="A23">
        <v>22</v>
      </c>
      <c r="B23" t="s">
        <v>238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10044</v>
      </c>
      <c r="K23">
        <v>4788</v>
      </c>
      <c r="L23">
        <v>5052</v>
      </c>
      <c r="M23">
        <v>3976.8</v>
      </c>
      <c r="N23" s="18">
        <f t="shared" si="0"/>
        <v>5.2109007515238441E-3</v>
      </c>
    </row>
    <row r="24" spans="1:14" x14ac:dyDescent="0.25">
      <c r="A24">
        <v>24</v>
      </c>
      <c r="B24" t="s">
        <v>242</v>
      </c>
      <c r="C24">
        <v>4</v>
      </c>
      <c r="D24">
        <v>56</v>
      </c>
      <c r="E24">
        <v>21</v>
      </c>
      <c r="F24">
        <v>297</v>
      </c>
      <c r="G24">
        <v>273</v>
      </c>
      <c r="H24">
        <v>172</v>
      </c>
      <c r="I24">
        <v>109</v>
      </c>
      <c r="J24">
        <v>412</v>
      </c>
      <c r="K24">
        <v>13244</v>
      </c>
      <c r="L24">
        <v>1272</v>
      </c>
      <c r="M24">
        <v>3041.8</v>
      </c>
      <c r="N24" s="18">
        <f t="shared" si="0"/>
        <v>3.9857468079826062E-3</v>
      </c>
    </row>
    <row r="25" spans="1:14" x14ac:dyDescent="0.25">
      <c r="A25">
        <v>40</v>
      </c>
      <c r="B25" t="s">
        <v>243</v>
      </c>
      <c r="C25">
        <v>0</v>
      </c>
      <c r="D25">
        <v>0</v>
      </c>
      <c r="E25">
        <v>0</v>
      </c>
      <c r="F25">
        <v>0</v>
      </c>
      <c r="G25">
        <v>0</v>
      </c>
      <c r="H25">
        <v>13549</v>
      </c>
      <c r="I25">
        <v>0</v>
      </c>
      <c r="J25">
        <v>0</v>
      </c>
      <c r="K25">
        <v>0</v>
      </c>
      <c r="L25">
        <v>0</v>
      </c>
      <c r="M25">
        <v>2709.8</v>
      </c>
      <c r="N25" s="18">
        <f t="shared" si="0"/>
        <v>3.5507188836449693E-3</v>
      </c>
    </row>
    <row r="26" spans="1:14" x14ac:dyDescent="0.25">
      <c r="A26">
        <v>16</v>
      </c>
      <c r="B26" t="s">
        <v>244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8623</v>
      </c>
      <c r="M26">
        <v>1724.6</v>
      </c>
      <c r="N26" s="18">
        <f t="shared" si="0"/>
        <v>2.2597866214237629E-3</v>
      </c>
    </row>
    <row r="27" spans="1:14" x14ac:dyDescent="0.25">
      <c r="A27">
        <v>20</v>
      </c>
      <c r="B27" t="s">
        <v>247</v>
      </c>
      <c r="C27">
        <v>0</v>
      </c>
      <c r="D27">
        <v>3</v>
      </c>
      <c r="E27">
        <v>3</v>
      </c>
      <c r="F27">
        <v>9</v>
      </c>
      <c r="G27">
        <v>9</v>
      </c>
      <c r="H27">
        <v>5</v>
      </c>
      <c r="I27">
        <v>3</v>
      </c>
      <c r="J27">
        <v>0</v>
      </c>
      <c r="K27">
        <v>0</v>
      </c>
      <c r="L27">
        <v>6108</v>
      </c>
      <c r="M27">
        <v>1223.2</v>
      </c>
      <c r="N27" s="18">
        <f t="shared" si="0"/>
        <v>1.6027896296680662E-3</v>
      </c>
    </row>
    <row r="28" spans="1:14" x14ac:dyDescent="0.25">
      <c r="A28">
        <v>31</v>
      </c>
      <c r="B28" t="s">
        <v>241</v>
      </c>
      <c r="C28">
        <v>3334</v>
      </c>
      <c r="D28">
        <v>14</v>
      </c>
      <c r="E28">
        <v>2</v>
      </c>
      <c r="F28">
        <v>6319</v>
      </c>
      <c r="G28">
        <v>21</v>
      </c>
      <c r="H28">
        <v>8</v>
      </c>
      <c r="I28">
        <v>16</v>
      </c>
      <c r="J28">
        <v>4525</v>
      </c>
      <c r="K28">
        <v>38</v>
      </c>
      <c r="L28">
        <v>40</v>
      </c>
      <c r="M28">
        <v>925.4</v>
      </c>
      <c r="N28" s="18">
        <f t="shared" si="0"/>
        <v>1.2125748228374988E-3</v>
      </c>
    </row>
    <row r="29" spans="1:14" x14ac:dyDescent="0.25">
      <c r="A29">
        <v>33</v>
      </c>
      <c r="B29" t="s">
        <v>246</v>
      </c>
      <c r="C29">
        <v>12472</v>
      </c>
      <c r="D29">
        <v>8303</v>
      </c>
      <c r="E29">
        <v>17466</v>
      </c>
      <c r="F29">
        <v>16978</v>
      </c>
      <c r="G29">
        <v>13363</v>
      </c>
      <c r="H29">
        <v>761</v>
      </c>
      <c r="I29">
        <v>1934</v>
      </c>
      <c r="J29">
        <v>337</v>
      </c>
      <c r="K29">
        <v>858</v>
      </c>
      <c r="L29">
        <v>20</v>
      </c>
      <c r="M29">
        <v>782</v>
      </c>
      <c r="N29" s="18">
        <f t="shared" si="0"/>
        <v>1.0246742073253988E-3</v>
      </c>
    </row>
    <row r="30" spans="1:14" x14ac:dyDescent="0.25">
      <c r="A30">
        <v>25</v>
      </c>
      <c r="B30" t="s">
        <v>253</v>
      </c>
      <c r="C30">
        <v>0</v>
      </c>
      <c r="D30">
        <v>0</v>
      </c>
      <c r="E30">
        <v>573</v>
      </c>
      <c r="F30">
        <v>0</v>
      </c>
      <c r="G30">
        <v>10</v>
      </c>
      <c r="H30">
        <v>0</v>
      </c>
      <c r="I30">
        <v>0</v>
      </c>
      <c r="J30">
        <v>0</v>
      </c>
      <c r="K30">
        <v>1399</v>
      </c>
      <c r="L30">
        <v>944</v>
      </c>
      <c r="M30">
        <v>468.6</v>
      </c>
      <c r="N30" s="18">
        <f t="shared" si="0"/>
        <v>6.1401832935125561E-4</v>
      </c>
    </row>
    <row r="31" spans="1:14" x14ac:dyDescent="0.25">
      <c r="A31">
        <v>35</v>
      </c>
      <c r="B31" t="s">
        <v>245</v>
      </c>
      <c r="C31">
        <v>540</v>
      </c>
      <c r="D31">
        <v>83</v>
      </c>
      <c r="E31">
        <v>27</v>
      </c>
      <c r="F31">
        <v>180</v>
      </c>
      <c r="G31">
        <v>762</v>
      </c>
      <c r="H31">
        <v>480</v>
      </c>
      <c r="I31">
        <v>84</v>
      </c>
      <c r="J31">
        <v>505</v>
      </c>
      <c r="K31">
        <v>859</v>
      </c>
      <c r="L31">
        <v>10</v>
      </c>
      <c r="M31">
        <v>387.6</v>
      </c>
      <c r="N31" s="18">
        <f t="shared" si="0"/>
        <v>5.0788199841345853E-4</v>
      </c>
    </row>
    <row r="32" spans="1:14" x14ac:dyDescent="0.25">
      <c r="A32">
        <v>26</v>
      </c>
      <c r="B32" t="s">
        <v>254</v>
      </c>
      <c r="C32">
        <v>0</v>
      </c>
      <c r="D32">
        <v>36</v>
      </c>
      <c r="E32">
        <v>550</v>
      </c>
      <c r="F32">
        <v>113</v>
      </c>
      <c r="G32">
        <v>76</v>
      </c>
      <c r="H32">
        <v>594</v>
      </c>
      <c r="I32">
        <v>16</v>
      </c>
      <c r="J32">
        <v>361</v>
      </c>
      <c r="K32">
        <v>183</v>
      </c>
      <c r="L32">
        <v>554</v>
      </c>
      <c r="M32">
        <v>341.6</v>
      </c>
      <c r="N32" s="18">
        <f t="shared" si="0"/>
        <v>4.4760704504137627E-4</v>
      </c>
    </row>
    <row r="33" spans="1:14" x14ac:dyDescent="0.25">
      <c r="A33">
        <v>27</v>
      </c>
      <c r="B33" t="s">
        <v>248</v>
      </c>
      <c r="C33">
        <v>892</v>
      </c>
      <c r="D33">
        <v>0</v>
      </c>
      <c r="E33">
        <v>0</v>
      </c>
      <c r="F33">
        <v>1</v>
      </c>
      <c r="G33">
        <v>2306</v>
      </c>
      <c r="H33">
        <v>2</v>
      </c>
      <c r="I33">
        <v>3</v>
      </c>
      <c r="J33">
        <v>1</v>
      </c>
      <c r="K33">
        <v>1018</v>
      </c>
      <c r="L33">
        <v>471</v>
      </c>
      <c r="M33">
        <v>299</v>
      </c>
      <c r="N33" s="18">
        <f t="shared" si="0"/>
        <v>3.9178719691853486E-4</v>
      </c>
    </row>
    <row r="34" spans="1:14" x14ac:dyDescent="0.25">
      <c r="A34">
        <v>46</v>
      </c>
      <c r="B34" t="s">
        <v>258</v>
      </c>
      <c r="C34">
        <v>998</v>
      </c>
      <c r="D34">
        <v>0</v>
      </c>
      <c r="E34">
        <v>950</v>
      </c>
      <c r="F34">
        <v>0</v>
      </c>
      <c r="G34">
        <v>0</v>
      </c>
      <c r="H34">
        <v>430</v>
      </c>
      <c r="I34">
        <v>0</v>
      </c>
      <c r="J34">
        <v>0</v>
      </c>
      <c r="K34">
        <v>330</v>
      </c>
      <c r="L34">
        <v>0</v>
      </c>
      <c r="M34">
        <v>152</v>
      </c>
      <c r="N34" s="18">
        <f t="shared" si="0"/>
        <v>1.9916941114253277E-4</v>
      </c>
    </row>
    <row r="35" spans="1:14" x14ac:dyDescent="0.25">
      <c r="A35">
        <v>52</v>
      </c>
      <c r="B35" t="s">
        <v>259</v>
      </c>
      <c r="C35">
        <v>0</v>
      </c>
      <c r="D35">
        <v>0</v>
      </c>
      <c r="E35">
        <v>0</v>
      </c>
      <c r="F35">
        <v>0</v>
      </c>
      <c r="G35">
        <v>0</v>
      </c>
      <c r="H35">
        <v>713</v>
      </c>
      <c r="I35">
        <v>0</v>
      </c>
      <c r="J35">
        <v>0</v>
      </c>
      <c r="K35">
        <v>0</v>
      </c>
      <c r="L35">
        <v>0</v>
      </c>
      <c r="M35">
        <v>142.6</v>
      </c>
      <c r="N35" s="18">
        <f t="shared" si="0"/>
        <v>1.8685235545345507E-4</v>
      </c>
    </row>
    <row r="36" spans="1:14" x14ac:dyDescent="0.25">
      <c r="A36">
        <v>47</v>
      </c>
      <c r="B36" t="s">
        <v>261</v>
      </c>
      <c r="C36">
        <v>0</v>
      </c>
      <c r="D36">
        <v>0</v>
      </c>
      <c r="E36">
        <v>109</v>
      </c>
      <c r="F36">
        <v>3911</v>
      </c>
      <c r="G36">
        <v>798</v>
      </c>
      <c r="H36">
        <v>377</v>
      </c>
      <c r="I36">
        <v>0</v>
      </c>
      <c r="J36">
        <v>0</v>
      </c>
      <c r="K36">
        <v>0</v>
      </c>
      <c r="L36">
        <v>0</v>
      </c>
      <c r="M36">
        <v>75.400000000000006</v>
      </c>
      <c r="N36" s="18">
        <f t="shared" si="0"/>
        <v>9.8798510527282706E-5</v>
      </c>
    </row>
    <row r="37" spans="1:14" x14ac:dyDescent="0.25">
      <c r="A37">
        <v>44</v>
      </c>
      <c r="B37" t="s">
        <v>265</v>
      </c>
      <c r="C37">
        <v>3849</v>
      </c>
      <c r="D37">
        <v>594</v>
      </c>
      <c r="E37">
        <v>38659</v>
      </c>
      <c r="F37">
        <v>19433</v>
      </c>
      <c r="G37">
        <v>93</v>
      </c>
      <c r="H37">
        <v>82</v>
      </c>
      <c r="I37">
        <v>154</v>
      </c>
      <c r="J37">
        <v>0</v>
      </c>
      <c r="K37">
        <v>0</v>
      </c>
      <c r="L37">
        <v>0</v>
      </c>
      <c r="M37">
        <v>47.2</v>
      </c>
      <c r="N37" s="18">
        <f t="shared" si="0"/>
        <v>6.1847343460049646E-5</v>
      </c>
    </row>
    <row r="38" spans="1:14" x14ac:dyDescent="0.25">
      <c r="A38">
        <v>58</v>
      </c>
      <c r="B38" t="s">
        <v>263</v>
      </c>
      <c r="C38">
        <v>0</v>
      </c>
      <c r="D38">
        <v>0</v>
      </c>
      <c r="E38">
        <v>0</v>
      </c>
      <c r="F38">
        <v>27</v>
      </c>
      <c r="G38">
        <v>24</v>
      </c>
      <c r="H38">
        <v>49</v>
      </c>
      <c r="I38">
        <v>74</v>
      </c>
      <c r="J38">
        <v>101</v>
      </c>
      <c r="K38">
        <v>10</v>
      </c>
      <c r="L38">
        <v>0</v>
      </c>
      <c r="M38">
        <v>46.8</v>
      </c>
      <c r="N38" s="18">
        <f t="shared" si="0"/>
        <v>6.1323213430727189E-5</v>
      </c>
    </row>
    <row r="39" spans="1:14" x14ac:dyDescent="0.25">
      <c r="A39">
        <v>41</v>
      </c>
      <c r="B39" t="s">
        <v>267</v>
      </c>
      <c r="C39">
        <v>0</v>
      </c>
      <c r="D39">
        <v>0</v>
      </c>
      <c r="E39">
        <v>0</v>
      </c>
      <c r="F39">
        <v>0</v>
      </c>
      <c r="G39">
        <v>0</v>
      </c>
      <c r="H39">
        <v>65</v>
      </c>
      <c r="I39">
        <v>144</v>
      </c>
      <c r="J39">
        <v>0</v>
      </c>
      <c r="K39">
        <v>0</v>
      </c>
      <c r="L39">
        <v>0</v>
      </c>
      <c r="M39">
        <v>41.8</v>
      </c>
      <c r="N39" s="18">
        <f t="shared" si="0"/>
        <v>5.4771588064196508E-5</v>
      </c>
    </row>
    <row r="40" spans="1:14" x14ac:dyDescent="0.25">
      <c r="A40">
        <v>30</v>
      </c>
      <c r="B40" t="s">
        <v>268</v>
      </c>
      <c r="C40">
        <v>0</v>
      </c>
      <c r="D40">
        <v>0</v>
      </c>
      <c r="E40">
        <v>0</v>
      </c>
      <c r="F40">
        <v>28</v>
      </c>
      <c r="G40">
        <v>214</v>
      </c>
      <c r="H40">
        <v>5</v>
      </c>
      <c r="I40">
        <v>28</v>
      </c>
      <c r="J40">
        <v>45</v>
      </c>
      <c r="K40">
        <v>68</v>
      </c>
      <c r="L40">
        <v>57</v>
      </c>
      <c r="M40">
        <v>40.6</v>
      </c>
      <c r="N40" s="18">
        <f t="shared" si="0"/>
        <v>5.319919797622915E-5</v>
      </c>
    </row>
    <row r="41" spans="1:14" x14ac:dyDescent="0.25">
      <c r="A41">
        <v>28</v>
      </c>
      <c r="B41" t="s">
        <v>262</v>
      </c>
      <c r="C41">
        <v>0</v>
      </c>
      <c r="D41">
        <v>2665</v>
      </c>
      <c r="E41">
        <v>0</v>
      </c>
      <c r="F41">
        <v>0</v>
      </c>
      <c r="G41">
        <v>689</v>
      </c>
      <c r="H41">
        <v>0</v>
      </c>
      <c r="I41">
        <v>0</v>
      </c>
      <c r="J41">
        <v>0</v>
      </c>
      <c r="K41">
        <v>0</v>
      </c>
      <c r="L41">
        <v>182</v>
      </c>
      <c r="M41">
        <v>36.4</v>
      </c>
      <c r="N41" s="18">
        <f t="shared" si="0"/>
        <v>4.7695832668343371E-5</v>
      </c>
    </row>
    <row r="42" spans="1:14" x14ac:dyDescent="0.25">
      <c r="A42">
        <v>32</v>
      </c>
      <c r="B42" t="s">
        <v>256</v>
      </c>
      <c r="C42">
        <v>446</v>
      </c>
      <c r="D42">
        <v>29</v>
      </c>
      <c r="E42">
        <v>55</v>
      </c>
      <c r="F42">
        <v>31</v>
      </c>
      <c r="G42">
        <v>2498</v>
      </c>
      <c r="H42">
        <v>16</v>
      </c>
      <c r="I42">
        <v>30</v>
      </c>
      <c r="J42">
        <v>32</v>
      </c>
      <c r="K42">
        <v>22</v>
      </c>
      <c r="L42">
        <v>30</v>
      </c>
      <c r="M42">
        <v>26</v>
      </c>
      <c r="N42" s="18">
        <f t="shared" si="0"/>
        <v>3.4068451905959552E-5</v>
      </c>
    </row>
    <row r="43" spans="1:14" x14ac:dyDescent="0.25">
      <c r="A43">
        <v>53</v>
      </c>
      <c r="B43" t="s">
        <v>270</v>
      </c>
      <c r="C43">
        <v>22</v>
      </c>
      <c r="D43">
        <v>0</v>
      </c>
      <c r="E43">
        <v>0</v>
      </c>
      <c r="F43">
        <v>0</v>
      </c>
      <c r="G43">
        <v>0</v>
      </c>
      <c r="H43">
        <v>0</v>
      </c>
      <c r="I43">
        <v>108</v>
      </c>
      <c r="J43">
        <v>0</v>
      </c>
      <c r="K43">
        <v>0</v>
      </c>
      <c r="L43">
        <v>0</v>
      </c>
      <c r="M43">
        <v>21.6</v>
      </c>
      <c r="N43" s="18">
        <f t="shared" si="0"/>
        <v>2.8303021583412551E-5</v>
      </c>
    </row>
    <row r="44" spans="1:14" x14ac:dyDescent="0.25">
      <c r="A44">
        <v>29</v>
      </c>
      <c r="B44" t="s">
        <v>272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103</v>
      </c>
      <c r="M44">
        <v>20.6</v>
      </c>
      <c r="N44" s="18">
        <f t="shared" si="0"/>
        <v>2.6992696510106415E-5</v>
      </c>
    </row>
    <row r="45" spans="1:14" x14ac:dyDescent="0.25">
      <c r="A45">
        <v>34</v>
      </c>
      <c r="B45" t="s">
        <v>271</v>
      </c>
      <c r="C45">
        <v>4</v>
      </c>
      <c r="D45">
        <v>5</v>
      </c>
      <c r="E45">
        <v>6</v>
      </c>
      <c r="F45">
        <v>4</v>
      </c>
      <c r="G45">
        <v>3</v>
      </c>
      <c r="H45">
        <v>28</v>
      </c>
      <c r="I45">
        <v>4</v>
      </c>
      <c r="J45">
        <v>9</v>
      </c>
      <c r="K45">
        <v>30</v>
      </c>
      <c r="L45">
        <v>17</v>
      </c>
      <c r="M45">
        <v>17.600000000000001</v>
      </c>
      <c r="N45" s="18">
        <f t="shared" si="0"/>
        <v>2.3061721290188006E-5</v>
      </c>
    </row>
    <row r="46" spans="1:14" x14ac:dyDescent="0.25">
      <c r="A46">
        <v>60</v>
      </c>
      <c r="B46" t="s">
        <v>273</v>
      </c>
      <c r="C46">
        <v>0</v>
      </c>
      <c r="D46">
        <v>0</v>
      </c>
      <c r="E46">
        <v>22</v>
      </c>
      <c r="F46">
        <v>3</v>
      </c>
      <c r="G46">
        <v>0</v>
      </c>
      <c r="H46">
        <v>0</v>
      </c>
      <c r="I46">
        <v>0</v>
      </c>
      <c r="J46">
        <v>0</v>
      </c>
      <c r="K46">
        <v>50</v>
      </c>
      <c r="L46">
        <v>0</v>
      </c>
      <c r="M46">
        <v>10</v>
      </c>
      <c r="N46" s="18">
        <f t="shared" si="0"/>
        <v>1.3103250733061366E-5</v>
      </c>
    </row>
    <row r="47" spans="1:14" x14ac:dyDescent="0.25">
      <c r="A47">
        <v>37</v>
      </c>
      <c r="B47" t="s">
        <v>251</v>
      </c>
      <c r="C47">
        <v>0</v>
      </c>
      <c r="D47">
        <v>0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15</v>
      </c>
      <c r="L47">
        <v>2</v>
      </c>
      <c r="M47">
        <v>3.4</v>
      </c>
      <c r="N47" s="18">
        <f t="shared" si="0"/>
        <v>4.4551052492408646E-6</v>
      </c>
    </row>
    <row r="48" spans="1:14" x14ac:dyDescent="0.25">
      <c r="A48">
        <v>36</v>
      </c>
      <c r="B48" t="s">
        <v>264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7</v>
      </c>
      <c r="M48">
        <v>1.4</v>
      </c>
      <c r="N48" s="18">
        <f t="shared" si="0"/>
        <v>1.8344551026285911E-6</v>
      </c>
    </row>
    <row r="49" spans="1:14" x14ac:dyDescent="0.25">
      <c r="A49">
        <v>39</v>
      </c>
      <c r="B49" t="s">
        <v>282</v>
      </c>
      <c r="C49">
        <v>0</v>
      </c>
      <c r="D49">
        <v>3</v>
      </c>
      <c r="E49">
        <v>0</v>
      </c>
      <c r="F49">
        <v>15</v>
      </c>
      <c r="G49">
        <v>0</v>
      </c>
      <c r="H49">
        <v>0</v>
      </c>
      <c r="I49">
        <v>0</v>
      </c>
      <c r="J49">
        <v>2</v>
      </c>
      <c r="K49">
        <v>0</v>
      </c>
      <c r="L49">
        <v>1</v>
      </c>
      <c r="M49">
        <v>0.6</v>
      </c>
      <c r="N49" s="18">
        <f t="shared" si="0"/>
        <v>7.8619504398368192E-7</v>
      </c>
    </row>
    <row r="50" spans="1:14" x14ac:dyDescent="0.25">
      <c r="A50">
        <v>48</v>
      </c>
      <c r="B50" t="s">
        <v>286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0.2</v>
      </c>
      <c r="N50" s="18">
        <f t="shared" si="0"/>
        <v>2.6206501466122731E-7</v>
      </c>
    </row>
    <row r="51" spans="1:14" x14ac:dyDescent="0.25">
      <c r="A51">
        <v>64</v>
      </c>
      <c r="B51" t="s">
        <v>276</v>
      </c>
      <c r="C51">
        <v>1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0.2</v>
      </c>
      <c r="N51" s="18">
        <f t="shared" si="0"/>
        <v>2.6206501466122731E-7</v>
      </c>
    </row>
    <row r="52" spans="1:14" x14ac:dyDescent="0.25">
      <c r="A52">
        <v>66</v>
      </c>
      <c r="B52" t="s">
        <v>278</v>
      </c>
      <c r="C52">
        <v>0</v>
      </c>
      <c r="D52">
        <v>3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0.2</v>
      </c>
      <c r="N52" s="18">
        <f t="shared" si="0"/>
        <v>2.6206501466122731E-7</v>
      </c>
    </row>
    <row r="53" spans="1:14" x14ac:dyDescent="0.25">
      <c r="A53">
        <v>42</v>
      </c>
      <c r="B53" t="s">
        <v>290</v>
      </c>
      <c r="C53">
        <v>0</v>
      </c>
      <c r="D53">
        <v>0</v>
      </c>
      <c r="E53">
        <v>715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8">
        <f t="shared" si="0"/>
        <v>0</v>
      </c>
    </row>
    <row r="54" spans="1:14" x14ac:dyDescent="0.25">
      <c r="A54">
        <v>43</v>
      </c>
      <c r="B54" t="s">
        <v>291</v>
      </c>
      <c r="C54">
        <v>0</v>
      </c>
      <c r="D54">
        <v>0</v>
      </c>
      <c r="E54">
        <v>0</v>
      </c>
      <c r="F54">
        <v>913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8">
        <f t="shared" si="0"/>
        <v>0</v>
      </c>
    </row>
    <row r="55" spans="1:14" x14ac:dyDescent="0.25">
      <c r="A55">
        <v>45</v>
      </c>
      <c r="B55" t="s">
        <v>274</v>
      </c>
      <c r="C55">
        <v>0</v>
      </c>
      <c r="D55">
        <v>485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8">
        <f t="shared" si="0"/>
        <v>0</v>
      </c>
    </row>
    <row r="56" spans="1:14" x14ac:dyDescent="0.25">
      <c r="A56">
        <v>49</v>
      </c>
      <c r="B56" t="s">
        <v>292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8">
        <f t="shared" si="0"/>
        <v>0</v>
      </c>
    </row>
    <row r="57" spans="1:14" x14ac:dyDescent="0.25">
      <c r="A57">
        <v>51</v>
      </c>
      <c r="B57" t="s">
        <v>293</v>
      </c>
      <c r="C57">
        <v>0</v>
      </c>
      <c r="D57">
        <v>0</v>
      </c>
      <c r="E57">
        <v>0</v>
      </c>
      <c r="F57">
        <v>75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8">
        <f t="shared" si="0"/>
        <v>0</v>
      </c>
    </row>
    <row r="58" spans="1:14" x14ac:dyDescent="0.25">
      <c r="A58">
        <v>54</v>
      </c>
      <c r="B58" t="s">
        <v>294</v>
      </c>
      <c r="C58">
        <v>0</v>
      </c>
      <c r="D58">
        <v>6</v>
      </c>
      <c r="E58">
        <v>0</v>
      </c>
      <c r="F58">
        <v>88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8">
        <f t="shared" si="0"/>
        <v>0</v>
      </c>
    </row>
    <row r="59" spans="1:14" x14ac:dyDescent="0.25">
      <c r="A59">
        <v>55</v>
      </c>
      <c r="B59" t="s">
        <v>295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8">
        <f t="shared" si="0"/>
        <v>0</v>
      </c>
    </row>
    <row r="60" spans="1:14" x14ac:dyDescent="0.25">
      <c r="A60">
        <v>56</v>
      </c>
      <c r="B60" t="s">
        <v>283</v>
      </c>
      <c r="C60">
        <v>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8">
        <f t="shared" si="0"/>
        <v>0</v>
      </c>
    </row>
    <row r="61" spans="1:14" x14ac:dyDescent="0.25">
      <c r="A61">
        <v>57</v>
      </c>
      <c r="B61" t="s">
        <v>255</v>
      </c>
      <c r="C61">
        <v>0</v>
      </c>
      <c r="D61">
        <v>25</v>
      </c>
      <c r="E61">
        <v>55284</v>
      </c>
      <c r="F61">
        <v>0</v>
      </c>
      <c r="G61">
        <v>7328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8">
        <f t="shared" si="0"/>
        <v>0</v>
      </c>
    </row>
    <row r="62" spans="1:14" x14ac:dyDescent="0.25">
      <c r="A62">
        <v>59</v>
      </c>
      <c r="B62" t="s">
        <v>296</v>
      </c>
      <c r="C62">
        <v>0</v>
      </c>
      <c r="D62">
        <v>0</v>
      </c>
      <c r="E62">
        <v>167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8">
        <f t="shared" si="0"/>
        <v>0</v>
      </c>
    </row>
    <row r="63" spans="1:14" x14ac:dyDescent="0.25">
      <c r="A63">
        <v>61</v>
      </c>
      <c r="B63" t="s">
        <v>297</v>
      </c>
      <c r="C63">
        <v>0</v>
      </c>
      <c r="D63">
        <v>0</v>
      </c>
      <c r="E63">
        <v>0</v>
      </c>
      <c r="F63">
        <v>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8">
        <f t="shared" si="0"/>
        <v>0</v>
      </c>
    </row>
    <row r="64" spans="1:14" x14ac:dyDescent="0.25">
      <c r="A64">
        <v>62</v>
      </c>
      <c r="B64" t="s">
        <v>280</v>
      </c>
      <c r="C64">
        <v>0</v>
      </c>
      <c r="D64">
        <v>2810</v>
      </c>
      <c r="E64">
        <v>18700</v>
      </c>
      <c r="F64">
        <v>18419</v>
      </c>
      <c r="G64">
        <v>9557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8">
        <f t="shared" si="0"/>
        <v>0</v>
      </c>
    </row>
    <row r="65" spans="1:14" x14ac:dyDescent="0.25">
      <c r="A65">
        <v>63</v>
      </c>
      <c r="B65" t="s">
        <v>298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8">
        <f t="shared" si="0"/>
        <v>0</v>
      </c>
    </row>
    <row r="66" spans="1:14" x14ac:dyDescent="0.25">
      <c r="A66">
        <v>65</v>
      </c>
      <c r="B66" t="s">
        <v>299</v>
      </c>
      <c r="C66">
        <v>0</v>
      </c>
      <c r="D66">
        <v>0</v>
      </c>
      <c r="E66">
        <v>0</v>
      </c>
      <c r="F66">
        <v>99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8">
        <f t="shared" si="0"/>
        <v>0</v>
      </c>
    </row>
    <row r="67" spans="1:14" x14ac:dyDescent="0.25">
      <c r="A67">
        <v>67</v>
      </c>
      <c r="B67" t="s">
        <v>300</v>
      </c>
      <c r="C67">
        <v>0</v>
      </c>
      <c r="D67">
        <v>0</v>
      </c>
      <c r="E67">
        <v>0</v>
      </c>
      <c r="F67">
        <v>15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8">
        <f t="shared" ref="N67:N73" si="1">M67/$M$74</f>
        <v>0</v>
      </c>
    </row>
    <row r="68" spans="1:14" x14ac:dyDescent="0.25">
      <c r="A68">
        <v>68</v>
      </c>
      <c r="B68" t="s">
        <v>301</v>
      </c>
      <c r="C68">
        <v>0</v>
      </c>
      <c r="D68">
        <v>0</v>
      </c>
      <c r="E68">
        <v>8001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8">
        <f t="shared" si="1"/>
        <v>0</v>
      </c>
    </row>
    <row r="69" spans="1:14" x14ac:dyDescent="0.25">
      <c r="A69">
        <v>69</v>
      </c>
      <c r="B69" t="s">
        <v>302</v>
      </c>
      <c r="C69">
        <v>0</v>
      </c>
      <c r="D69">
        <v>0</v>
      </c>
      <c r="E69">
        <v>0</v>
      </c>
      <c r="F69">
        <v>0</v>
      </c>
      <c r="G69">
        <v>96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8">
        <f t="shared" si="1"/>
        <v>0</v>
      </c>
    </row>
    <row r="70" spans="1:14" x14ac:dyDescent="0.25">
      <c r="A70">
        <v>70</v>
      </c>
      <c r="B70" t="s">
        <v>303</v>
      </c>
      <c r="C70">
        <v>0</v>
      </c>
      <c r="D70">
        <v>0</v>
      </c>
      <c r="E70">
        <v>0</v>
      </c>
      <c r="F70">
        <v>0</v>
      </c>
      <c r="G70">
        <v>374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8">
        <f t="shared" si="1"/>
        <v>0</v>
      </c>
    </row>
    <row r="71" spans="1:14" x14ac:dyDescent="0.25">
      <c r="A71">
        <v>71</v>
      </c>
      <c r="B71" t="s">
        <v>266</v>
      </c>
      <c r="C71">
        <v>0</v>
      </c>
      <c r="D71">
        <v>0</v>
      </c>
      <c r="E71">
        <v>13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8">
        <f t="shared" si="1"/>
        <v>0</v>
      </c>
    </row>
    <row r="72" spans="1:14" x14ac:dyDescent="0.25">
      <c r="A72">
        <v>72</v>
      </c>
      <c r="B72" t="s">
        <v>277</v>
      </c>
      <c r="C72">
        <v>0</v>
      </c>
      <c r="D72">
        <v>1792</v>
      </c>
      <c r="E72">
        <v>11601</v>
      </c>
      <c r="F72">
        <v>0</v>
      </c>
      <c r="G72">
        <v>2213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8">
        <f t="shared" si="1"/>
        <v>0</v>
      </c>
    </row>
    <row r="73" spans="1:14" x14ac:dyDescent="0.25">
      <c r="A73">
        <v>73</v>
      </c>
      <c r="B73" t="s">
        <v>304</v>
      </c>
      <c r="C73">
        <v>0</v>
      </c>
      <c r="D73">
        <v>0</v>
      </c>
      <c r="E73">
        <v>16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8">
        <f t="shared" si="1"/>
        <v>0</v>
      </c>
    </row>
    <row r="74" spans="1:14" x14ac:dyDescent="0.25">
      <c r="M74">
        <f>SUM(M2:M73)</f>
        <v>763169.39999999979</v>
      </c>
      <c r="N74">
        <f>SUM(N2:N73)</f>
        <v>1.0000000000000004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96CF7-3954-4CE0-8F95-24855D643AD6}">
  <dimension ref="A1:N18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RowHeight="15" x14ac:dyDescent="0.25"/>
  <cols>
    <col min="4" max="4" width="16.85546875" customWidth="1"/>
    <col min="5" max="5" width="11.5703125" customWidth="1"/>
    <col min="6" max="6" width="12" customWidth="1"/>
    <col min="8" max="8" width="12.5703125" customWidth="1"/>
  </cols>
  <sheetData>
    <row r="1" spans="1:14" x14ac:dyDescent="0.25">
      <c r="B1" t="s">
        <v>210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</row>
    <row r="2" spans="1:14" x14ac:dyDescent="0.25">
      <c r="A2">
        <v>17</v>
      </c>
      <c r="B2" t="s">
        <v>226</v>
      </c>
      <c r="C2" t="s">
        <v>218</v>
      </c>
      <c r="D2" t="s">
        <v>218</v>
      </c>
      <c r="E2" t="s">
        <v>218</v>
      </c>
      <c r="F2" t="s">
        <v>218</v>
      </c>
      <c r="G2" t="s">
        <v>218</v>
      </c>
      <c r="H2" t="s">
        <v>218</v>
      </c>
      <c r="I2" t="s">
        <v>218</v>
      </c>
      <c r="J2" t="s">
        <v>218</v>
      </c>
      <c r="K2" t="s">
        <v>218</v>
      </c>
      <c r="L2" t="s">
        <v>218</v>
      </c>
      <c r="M2" s="18">
        <v>6.6129923898285398E-2</v>
      </c>
      <c r="N2">
        <v>4.3731668347930103E-3</v>
      </c>
    </row>
    <row r="3" spans="1:14" x14ac:dyDescent="0.25">
      <c r="A3">
        <v>9</v>
      </c>
      <c r="B3" t="s">
        <v>223</v>
      </c>
      <c r="C3" t="s">
        <v>218</v>
      </c>
      <c r="D3" t="s">
        <v>218</v>
      </c>
      <c r="E3" s="18">
        <v>0.19678671370519599</v>
      </c>
      <c r="F3">
        <v>3.87250106908908E-2</v>
      </c>
      <c r="G3" s="18">
        <v>5.7446432852125001E-2</v>
      </c>
      <c r="H3">
        <v>3.3000926474337001E-3</v>
      </c>
      <c r="I3" t="s">
        <v>218</v>
      </c>
      <c r="J3" t="s">
        <v>218</v>
      </c>
      <c r="K3" t="s">
        <v>218</v>
      </c>
      <c r="L3" t="s">
        <v>218</v>
      </c>
      <c r="M3" s="18">
        <v>6.8385196974266996E-2</v>
      </c>
      <c r="N3">
        <v>4.6765351652092897E-3</v>
      </c>
    </row>
    <row r="4" spans="1:14" x14ac:dyDescent="0.25">
      <c r="A4">
        <v>12</v>
      </c>
      <c r="B4" t="s">
        <v>222</v>
      </c>
      <c r="C4" t="s">
        <v>218</v>
      </c>
      <c r="D4" t="s">
        <v>218</v>
      </c>
      <c r="E4" t="s">
        <v>218</v>
      </c>
      <c r="F4" t="s">
        <v>218</v>
      </c>
      <c r="G4" t="s">
        <v>218</v>
      </c>
      <c r="H4" t="s">
        <v>218</v>
      </c>
      <c r="I4" s="18">
        <v>6.3629123494731293E-2</v>
      </c>
      <c r="J4">
        <v>4.04866535670777E-3</v>
      </c>
      <c r="K4" t="s">
        <v>218</v>
      </c>
      <c r="L4" t="s">
        <v>218</v>
      </c>
      <c r="M4" s="18">
        <v>9.6633867417446506E-2</v>
      </c>
      <c r="N4">
        <v>9.3381043320526196E-3</v>
      </c>
    </row>
    <row r="5" spans="1:14" x14ac:dyDescent="0.25">
      <c r="A5">
        <v>3</v>
      </c>
      <c r="B5" t="s">
        <v>219</v>
      </c>
      <c r="C5" s="18">
        <v>3.0998255188031301E-2</v>
      </c>
      <c r="D5">
        <v>9.6089182470231204E-4</v>
      </c>
      <c r="E5" t="s">
        <v>218</v>
      </c>
      <c r="F5" t="s">
        <v>218</v>
      </c>
      <c r="G5" s="18">
        <v>0.304002445995042</v>
      </c>
      <c r="H5">
        <v>9.2417487170968399E-2</v>
      </c>
      <c r="I5" s="18">
        <v>0.176001815586422</v>
      </c>
      <c r="J5">
        <v>3.09766390897168E-2</v>
      </c>
      <c r="K5" t="s">
        <v>218</v>
      </c>
      <c r="L5" t="s">
        <v>218</v>
      </c>
      <c r="M5" s="18">
        <v>0.208864873388419</v>
      </c>
      <c r="N5">
        <v>4.3624535335560502E-2</v>
      </c>
    </row>
    <row r="6" spans="1:14" x14ac:dyDescent="0.25">
      <c r="A6">
        <v>8</v>
      </c>
      <c r="B6" t="s">
        <v>217</v>
      </c>
      <c r="C6" t="s">
        <v>218</v>
      </c>
      <c r="D6" t="s">
        <v>218</v>
      </c>
      <c r="E6" s="18">
        <v>0.28555389008258297</v>
      </c>
      <c r="F6">
        <v>8.1541024141296103E-2</v>
      </c>
      <c r="G6" s="18">
        <v>0.241997045858101</v>
      </c>
      <c r="H6">
        <v>5.8562570204047697E-2</v>
      </c>
      <c r="I6" s="18">
        <v>0.180321433223083</v>
      </c>
      <c r="J6">
        <v>3.2515819279626601E-2</v>
      </c>
      <c r="K6" s="18">
        <v>0.35391633614923201</v>
      </c>
      <c r="L6">
        <v>0.12525677299329599</v>
      </c>
      <c r="M6" s="18">
        <v>0.25576721914745199</v>
      </c>
      <c r="N6">
        <v>6.5416870390420601E-2</v>
      </c>
    </row>
    <row r="7" spans="1:14" x14ac:dyDescent="0.25">
      <c r="A7">
        <v>6</v>
      </c>
      <c r="B7" t="s">
        <v>408</v>
      </c>
      <c r="C7" s="18">
        <v>0.97149548624729798</v>
      </c>
      <c r="D7" s="18">
        <v>0.43794692974841298</v>
      </c>
      <c r="E7" s="18">
        <v>0.67921850688764895</v>
      </c>
      <c r="F7" s="18">
        <v>0.133964649217858</v>
      </c>
      <c r="G7" s="18">
        <v>0.83153926869915895</v>
      </c>
      <c r="H7" s="18">
        <v>0.183037066746781</v>
      </c>
      <c r="I7" s="18">
        <v>0.52900339033509503</v>
      </c>
      <c r="J7" s="18">
        <v>7.3551788154274197E-2</v>
      </c>
      <c r="K7" s="18">
        <v>0.77442433238629604</v>
      </c>
      <c r="L7" s="18">
        <v>0.17229291247629699</v>
      </c>
      <c r="M7" s="18">
        <v>0.69578108082586998</v>
      </c>
      <c r="N7" s="18">
        <v>0.12742921205803601</v>
      </c>
    </row>
    <row r="8" spans="1:14" x14ac:dyDescent="0.25">
      <c r="A8">
        <v>15</v>
      </c>
      <c r="B8" t="s">
        <v>224</v>
      </c>
      <c r="C8" t="s">
        <v>218</v>
      </c>
      <c r="D8" t="s">
        <v>218</v>
      </c>
      <c r="E8" t="s">
        <v>218</v>
      </c>
      <c r="F8" t="s">
        <v>218</v>
      </c>
      <c r="G8" t="s">
        <v>218</v>
      </c>
      <c r="H8" t="s">
        <v>218</v>
      </c>
      <c r="I8" t="s">
        <v>218</v>
      </c>
      <c r="J8" t="s">
        <v>218</v>
      </c>
      <c r="K8" s="18">
        <v>7.6280745212421494E-2</v>
      </c>
      <c r="L8">
        <v>5.8187520901623602E-3</v>
      </c>
      <c r="M8" t="s">
        <v>218</v>
      </c>
      <c r="N8" t="s">
        <v>218</v>
      </c>
    </row>
    <row r="9" spans="1:14" x14ac:dyDescent="0.25">
      <c r="A9">
        <v>16</v>
      </c>
      <c r="B9" t="s">
        <v>230</v>
      </c>
      <c r="C9" t="s">
        <v>218</v>
      </c>
      <c r="D9" t="s">
        <v>218</v>
      </c>
      <c r="E9" t="s">
        <v>218</v>
      </c>
      <c r="F9" t="s">
        <v>218</v>
      </c>
      <c r="G9" t="s">
        <v>218</v>
      </c>
      <c r="H9" t="s">
        <v>218</v>
      </c>
      <c r="I9" t="s">
        <v>218</v>
      </c>
      <c r="J9" t="s">
        <v>218</v>
      </c>
      <c r="K9" s="18">
        <v>8.1335180133971799E-2</v>
      </c>
      <c r="L9">
        <v>6.6154115274256499E-3</v>
      </c>
      <c r="M9" t="s">
        <v>218</v>
      </c>
      <c r="N9" t="s">
        <v>218</v>
      </c>
    </row>
    <row r="10" spans="1:14" x14ac:dyDescent="0.25">
      <c r="A10">
        <v>13</v>
      </c>
      <c r="B10" t="s">
        <v>228</v>
      </c>
      <c r="C10" t="s">
        <v>218</v>
      </c>
      <c r="D10" t="s">
        <v>218</v>
      </c>
      <c r="E10" t="s">
        <v>218</v>
      </c>
      <c r="F10" t="s">
        <v>218</v>
      </c>
      <c r="G10" t="s">
        <v>218</v>
      </c>
      <c r="H10" t="s">
        <v>218</v>
      </c>
      <c r="I10" t="s">
        <v>218</v>
      </c>
      <c r="J10" t="s">
        <v>218</v>
      </c>
      <c r="K10" s="18">
        <v>0.12665774781716699</v>
      </c>
      <c r="L10">
        <v>1.6042185082117001E-2</v>
      </c>
      <c r="M10" t="s">
        <v>218</v>
      </c>
      <c r="N10" t="s">
        <v>218</v>
      </c>
    </row>
    <row r="11" spans="1:14" x14ac:dyDescent="0.25">
      <c r="A11">
        <v>14</v>
      </c>
      <c r="B11" t="s">
        <v>221</v>
      </c>
      <c r="C11" t="s">
        <v>218</v>
      </c>
      <c r="D11" t="s">
        <v>218</v>
      </c>
      <c r="E11" t="s">
        <v>218</v>
      </c>
      <c r="F11" t="s">
        <v>218</v>
      </c>
      <c r="G11" t="s">
        <v>218</v>
      </c>
      <c r="H11" t="s">
        <v>218</v>
      </c>
      <c r="I11" t="s">
        <v>218</v>
      </c>
      <c r="J11" t="s">
        <v>218</v>
      </c>
      <c r="K11" s="18">
        <v>0.136234323073505</v>
      </c>
      <c r="L11">
        <v>1.8559790783296101E-2</v>
      </c>
      <c r="M11" t="s">
        <v>218</v>
      </c>
      <c r="N11" t="s">
        <v>218</v>
      </c>
    </row>
    <row r="12" spans="1:14" x14ac:dyDescent="0.25">
      <c r="A12">
        <v>11</v>
      </c>
      <c r="B12" t="s">
        <v>227</v>
      </c>
      <c r="C12" t="s">
        <v>218</v>
      </c>
      <c r="D12" t="s">
        <v>218</v>
      </c>
      <c r="E12" t="s">
        <v>218</v>
      </c>
      <c r="F12" t="s">
        <v>218</v>
      </c>
      <c r="G12" s="18">
        <v>7.7008651415562193E-2</v>
      </c>
      <c r="H12">
        <v>5.9303323928435701E-3</v>
      </c>
      <c r="I12" s="18">
        <v>4.8842105042471599E-2</v>
      </c>
      <c r="J12">
        <v>2.38555122497983E-3</v>
      </c>
      <c r="K12" t="s">
        <v>218</v>
      </c>
      <c r="L12" t="s">
        <v>218</v>
      </c>
      <c r="M12" t="s">
        <v>218</v>
      </c>
      <c r="N12" t="s">
        <v>218</v>
      </c>
    </row>
    <row r="13" spans="1:14" x14ac:dyDescent="0.25">
      <c r="A13">
        <v>4</v>
      </c>
      <c r="B13" t="s">
        <v>220</v>
      </c>
      <c r="C13" s="18">
        <v>0.62880214865281503</v>
      </c>
      <c r="D13">
        <v>0.39539214215039598</v>
      </c>
      <c r="E13" t="s">
        <v>218</v>
      </c>
      <c r="F13" t="s">
        <v>218</v>
      </c>
      <c r="G13" s="18">
        <v>0.15108469257832899</v>
      </c>
      <c r="H13">
        <v>2.2826584331488001E-2</v>
      </c>
      <c r="I13" s="18">
        <v>6.0208912988387597E-2</v>
      </c>
      <c r="J13">
        <v>3.6251132032432301E-3</v>
      </c>
      <c r="K13" t="s">
        <v>218</v>
      </c>
      <c r="L13" t="s">
        <v>218</v>
      </c>
      <c r="M13" t="s">
        <v>218</v>
      </c>
      <c r="N13" t="s">
        <v>218</v>
      </c>
    </row>
    <row r="14" spans="1:14" x14ac:dyDescent="0.25">
      <c r="A14">
        <v>7</v>
      </c>
      <c r="B14" t="s">
        <v>233</v>
      </c>
      <c r="C14" t="s">
        <v>218</v>
      </c>
      <c r="D14" t="s">
        <v>218</v>
      </c>
      <c r="E14" s="18">
        <v>4.9658324736833098E-2</v>
      </c>
      <c r="F14">
        <v>2.46594921566877E-3</v>
      </c>
      <c r="G14" t="s">
        <v>218</v>
      </c>
      <c r="H14" t="s">
        <v>218</v>
      </c>
      <c r="I14" t="s">
        <v>218</v>
      </c>
      <c r="J14" t="s">
        <v>218</v>
      </c>
      <c r="K14" t="s">
        <v>218</v>
      </c>
      <c r="L14" t="s">
        <v>218</v>
      </c>
      <c r="M14" t="s">
        <v>218</v>
      </c>
      <c r="N14" t="s">
        <v>218</v>
      </c>
    </row>
    <row r="15" spans="1:14" x14ac:dyDescent="0.25">
      <c r="A15">
        <v>10</v>
      </c>
      <c r="B15" t="s">
        <v>241</v>
      </c>
      <c r="C15" t="s">
        <v>218</v>
      </c>
      <c r="D15" t="s">
        <v>218</v>
      </c>
      <c r="E15" s="18">
        <v>5.9540975384562801E-2</v>
      </c>
      <c r="F15">
        <v>3.5451277497451101E-3</v>
      </c>
      <c r="G15" t="s">
        <v>218</v>
      </c>
      <c r="H15" t="s">
        <v>218</v>
      </c>
      <c r="I15" t="s">
        <v>218</v>
      </c>
      <c r="J15" t="s">
        <v>218</v>
      </c>
      <c r="K15" t="s">
        <v>218</v>
      </c>
      <c r="L15" t="s">
        <v>218</v>
      </c>
      <c r="M15" t="s">
        <v>218</v>
      </c>
      <c r="N15" t="s">
        <v>218</v>
      </c>
    </row>
    <row r="16" spans="1:14" x14ac:dyDescent="0.25">
      <c r="A16">
        <v>1</v>
      </c>
      <c r="B16" t="s">
        <v>236</v>
      </c>
      <c r="C16" s="18">
        <v>3.5006534301991798E-2</v>
      </c>
      <c r="D16">
        <v>1.2254574438365299E-3</v>
      </c>
      <c r="E16" s="18">
        <v>8.7678602978473602E-2</v>
      </c>
      <c r="F16">
        <v>7.6875374202568002E-3</v>
      </c>
      <c r="G16" t="s">
        <v>218</v>
      </c>
      <c r="H16" t="s">
        <v>218</v>
      </c>
      <c r="I16" t="s">
        <v>218</v>
      </c>
      <c r="J16" t="s">
        <v>218</v>
      </c>
      <c r="K16" t="s">
        <v>218</v>
      </c>
      <c r="L16" t="s">
        <v>218</v>
      </c>
      <c r="M16" t="s">
        <v>218</v>
      </c>
      <c r="N16" t="s">
        <v>218</v>
      </c>
    </row>
    <row r="17" spans="1:14" x14ac:dyDescent="0.25">
      <c r="A17">
        <v>5</v>
      </c>
      <c r="B17" t="s">
        <v>225</v>
      </c>
      <c r="C17" s="18">
        <v>0.170671986648395</v>
      </c>
      <c r="D17">
        <v>2.9128927026510099E-2</v>
      </c>
      <c r="E17" t="s">
        <v>218</v>
      </c>
      <c r="F17" t="s">
        <v>218</v>
      </c>
      <c r="G17" t="s">
        <v>218</v>
      </c>
      <c r="H17" t="s">
        <v>218</v>
      </c>
      <c r="I17" t="s">
        <v>218</v>
      </c>
      <c r="J17" t="s">
        <v>218</v>
      </c>
      <c r="K17" t="s">
        <v>218</v>
      </c>
      <c r="L17" t="s">
        <v>218</v>
      </c>
      <c r="M17" t="s">
        <v>218</v>
      </c>
      <c r="N17" t="s">
        <v>218</v>
      </c>
    </row>
    <row r="18" spans="1:14" x14ac:dyDescent="0.25">
      <c r="A18">
        <v>2</v>
      </c>
      <c r="B18" t="s">
        <v>235</v>
      </c>
      <c r="C18" s="18">
        <v>0.106016561456065</v>
      </c>
      <c r="D18">
        <v>1.12395113029677E-2</v>
      </c>
      <c r="E18" t="s">
        <v>218</v>
      </c>
      <c r="F18" t="s">
        <v>218</v>
      </c>
      <c r="G18" t="s">
        <v>218</v>
      </c>
      <c r="H18" t="s">
        <v>218</v>
      </c>
      <c r="I18" t="s">
        <v>218</v>
      </c>
      <c r="J18" t="s">
        <v>218</v>
      </c>
      <c r="K18" t="s">
        <v>218</v>
      </c>
      <c r="L18" t="s">
        <v>218</v>
      </c>
      <c r="M18" t="s">
        <v>218</v>
      </c>
      <c r="N18" t="s">
        <v>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4D9F-9E1A-4114-A648-6A98C4650FF1}">
  <dimension ref="A1:N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x14ac:dyDescent="0.25"/>
  <sheetData>
    <row r="1" spans="1:14" x14ac:dyDescent="0.25">
      <c r="B1" t="s">
        <v>210</v>
      </c>
      <c r="C1" t="s">
        <v>409</v>
      </c>
      <c r="D1" t="s">
        <v>410</v>
      </c>
      <c r="E1" t="s">
        <v>411</v>
      </c>
      <c r="F1" t="s">
        <v>412</v>
      </c>
      <c r="G1" t="s">
        <v>413</v>
      </c>
      <c r="H1" t="s">
        <v>414</v>
      </c>
      <c r="I1" t="s">
        <v>415</v>
      </c>
      <c r="J1" t="s">
        <v>416</v>
      </c>
      <c r="K1" t="s">
        <v>417</v>
      </c>
      <c r="L1" t="s">
        <v>418</v>
      </c>
      <c r="M1" t="s">
        <v>419</v>
      </c>
      <c r="N1" t="s">
        <v>420</v>
      </c>
    </row>
    <row r="2" spans="1:14" x14ac:dyDescent="0.25">
      <c r="A2">
        <v>12</v>
      </c>
      <c r="B2" t="s">
        <v>225</v>
      </c>
      <c r="C2" t="s">
        <v>218</v>
      </c>
      <c r="D2" t="s">
        <v>218</v>
      </c>
      <c r="E2" t="s">
        <v>218</v>
      </c>
      <c r="F2" t="s">
        <v>218</v>
      </c>
      <c r="G2" s="18">
        <v>5.1317309507069302E-2</v>
      </c>
      <c r="H2" s="18">
        <v>2.6334662550443399E-3</v>
      </c>
      <c r="I2" t="s">
        <v>218</v>
      </c>
      <c r="J2" t="s">
        <v>218</v>
      </c>
      <c r="K2" s="18">
        <v>8.1894491918907394E-2</v>
      </c>
      <c r="L2" s="18">
        <v>6.70670780665598E-3</v>
      </c>
      <c r="M2" t="s">
        <v>218</v>
      </c>
      <c r="N2" t="s">
        <v>218</v>
      </c>
    </row>
    <row r="3" spans="1:14" x14ac:dyDescent="0.25">
      <c r="A3">
        <v>9</v>
      </c>
      <c r="B3" t="s">
        <v>250</v>
      </c>
      <c r="C3" t="s">
        <v>218</v>
      </c>
      <c r="D3" t="s">
        <v>218</v>
      </c>
      <c r="E3" s="18">
        <v>0.13227518967749399</v>
      </c>
      <c r="F3" s="18">
        <v>1.7496725804217E-2</v>
      </c>
      <c r="G3" s="18">
        <v>5.5863546521153898E-2</v>
      </c>
      <c r="H3" s="18">
        <v>3.12073582992112E-3</v>
      </c>
      <c r="I3" t="s">
        <v>218</v>
      </c>
      <c r="J3" t="s">
        <v>218</v>
      </c>
      <c r="K3" s="18">
        <v>7.3176406757024706E-2</v>
      </c>
      <c r="L3" s="18">
        <v>5.3547865058695202E-3</v>
      </c>
      <c r="M3" t="s">
        <v>218</v>
      </c>
      <c r="N3" t="s">
        <v>218</v>
      </c>
    </row>
    <row r="4" spans="1:14" x14ac:dyDescent="0.25">
      <c r="A4">
        <v>1</v>
      </c>
      <c r="B4" t="s">
        <v>235</v>
      </c>
      <c r="C4" s="18">
        <v>0.151080242470849</v>
      </c>
      <c r="D4" s="18">
        <v>2.2825239665050501E-2</v>
      </c>
      <c r="E4" t="s">
        <v>218</v>
      </c>
      <c r="F4" t="s">
        <v>218</v>
      </c>
      <c r="G4" s="18">
        <v>7.4104492934873895E-2</v>
      </c>
      <c r="H4" s="18">
        <v>5.4914758731347798E-3</v>
      </c>
      <c r="I4" t="s">
        <v>218</v>
      </c>
      <c r="J4" t="s">
        <v>218</v>
      </c>
      <c r="K4" s="18">
        <v>8.7210588370321696E-2</v>
      </c>
      <c r="L4" s="18">
        <v>7.6056867238976896E-3</v>
      </c>
      <c r="M4" s="18">
        <v>6.5516805859351199E-2</v>
      </c>
      <c r="N4" s="18">
        <v>4.2924518500119203E-3</v>
      </c>
    </row>
    <row r="5" spans="1:14" x14ac:dyDescent="0.25">
      <c r="A5">
        <v>7</v>
      </c>
      <c r="B5" t="s">
        <v>264</v>
      </c>
      <c r="C5" t="s">
        <v>218</v>
      </c>
      <c r="D5" t="s">
        <v>218</v>
      </c>
      <c r="E5" s="18">
        <v>0.16034167263364199</v>
      </c>
      <c r="F5" s="18">
        <v>2.5709451982954101E-2</v>
      </c>
      <c r="G5" s="18">
        <v>0.124783006365147</v>
      </c>
      <c r="H5" s="18">
        <v>1.55707986775242E-2</v>
      </c>
      <c r="I5" s="18">
        <v>6.6086864294426506E-2</v>
      </c>
      <c r="J5" s="18">
        <v>4.3674736322699397E-3</v>
      </c>
      <c r="K5" t="s">
        <v>218</v>
      </c>
      <c r="L5" t="s">
        <v>218</v>
      </c>
      <c r="M5" s="18">
        <v>5.3483042705375503E-2</v>
      </c>
      <c r="N5" s="18">
        <v>2.8604358570250101E-3</v>
      </c>
    </row>
    <row r="6" spans="1:14" x14ac:dyDescent="0.25">
      <c r="A6">
        <v>11</v>
      </c>
      <c r="B6" t="s">
        <v>233</v>
      </c>
      <c r="C6" t="s">
        <v>218</v>
      </c>
      <c r="D6" t="s">
        <v>218</v>
      </c>
      <c r="E6" s="18">
        <v>0.30512942912317997</v>
      </c>
      <c r="F6" s="18">
        <v>9.3103968517037797E-2</v>
      </c>
      <c r="G6" s="18">
        <v>0.43475880263067801</v>
      </c>
      <c r="H6" s="18">
        <v>0.189015216464861</v>
      </c>
      <c r="I6" s="18">
        <v>0.49052235244206399</v>
      </c>
      <c r="J6" s="18">
        <v>0.24061217824529599</v>
      </c>
      <c r="K6" s="18">
        <v>0.50901023570288295</v>
      </c>
      <c r="L6" s="18">
        <v>0.259091420050304</v>
      </c>
      <c r="M6" s="18">
        <v>0.50055892811474401</v>
      </c>
      <c r="N6" s="18">
        <v>0.25055924051538098</v>
      </c>
    </row>
    <row r="7" spans="1:14" x14ac:dyDescent="0.25">
      <c r="A7">
        <v>6</v>
      </c>
      <c r="B7" t="s">
        <v>408</v>
      </c>
      <c r="C7" s="18">
        <v>0.73909400844441897</v>
      </c>
      <c r="D7" s="18">
        <v>0.14100238216075001</v>
      </c>
      <c r="E7" s="18">
        <v>0.79894547269295002</v>
      </c>
      <c r="F7" s="18">
        <v>0.15711285837790701</v>
      </c>
      <c r="G7" s="18">
        <v>0.74082715795892196</v>
      </c>
      <c r="H7" s="18">
        <v>0.215831693100486</v>
      </c>
      <c r="I7" s="18">
        <v>0.69959767371975001</v>
      </c>
      <c r="J7" s="18">
        <v>0.25184661913255302</v>
      </c>
      <c r="K7" s="18">
        <v>0.79900094948925804</v>
      </c>
      <c r="L7" s="18">
        <v>0.28103477140286798</v>
      </c>
      <c r="M7" s="18">
        <v>0.75891064627673399</v>
      </c>
      <c r="N7" s="18">
        <v>0.26747729314748803</v>
      </c>
    </row>
    <row r="8" spans="1:14" x14ac:dyDescent="0.25">
      <c r="A8">
        <v>8</v>
      </c>
      <c r="B8" t="s">
        <v>236</v>
      </c>
      <c r="C8" t="s">
        <v>218</v>
      </c>
      <c r="D8" t="s">
        <v>218</v>
      </c>
      <c r="E8" s="18">
        <v>8.3834197640693997E-2</v>
      </c>
      <c r="F8" s="18">
        <v>7.0281726940589501E-3</v>
      </c>
      <c r="G8" t="s">
        <v>218</v>
      </c>
      <c r="H8" t="s">
        <v>218</v>
      </c>
      <c r="I8" s="18">
        <v>4.2727545915751897E-2</v>
      </c>
      <c r="J8" s="18">
        <v>1.8256431799826901E-3</v>
      </c>
      <c r="K8" s="18">
        <v>4.77092267401217E-2</v>
      </c>
      <c r="L8" s="18">
        <v>2.2761703161403401E-3</v>
      </c>
      <c r="M8" s="18">
        <v>6.4398949629863297E-2</v>
      </c>
      <c r="N8" s="18">
        <v>4.1472247134296701E-3</v>
      </c>
    </row>
    <row r="9" spans="1:14" x14ac:dyDescent="0.25">
      <c r="A9">
        <v>10</v>
      </c>
      <c r="B9" t="s">
        <v>251</v>
      </c>
      <c r="C9" t="s">
        <v>218</v>
      </c>
      <c r="D9" t="s">
        <v>218</v>
      </c>
      <c r="E9" s="18">
        <v>0.11736498361794</v>
      </c>
      <c r="F9" s="18">
        <v>1.37745393796393E-2</v>
      </c>
      <c r="G9" t="s">
        <v>218</v>
      </c>
      <c r="H9" t="s">
        <v>218</v>
      </c>
      <c r="I9" t="s">
        <v>218</v>
      </c>
      <c r="J9" t="s">
        <v>218</v>
      </c>
      <c r="K9" t="s">
        <v>218</v>
      </c>
      <c r="L9" t="s">
        <v>218</v>
      </c>
      <c r="M9" s="18">
        <v>7.4952919967400597E-2</v>
      </c>
      <c r="N9" s="18">
        <v>5.6179402116395497E-3</v>
      </c>
    </row>
    <row r="10" spans="1:14" x14ac:dyDescent="0.25">
      <c r="A10">
        <v>13</v>
      </c>
      <c r="B10" t="s">
        <v>224</v>
      </c>
      <c r="C10" t="s">
        <v>218</v>
      </c>
      <c r="D10" t="s">
        <v>218</v>
      </c>
      <c r="E10" t="s">
        <v>218</v>
      </c>
      <c r="F10" t="s">
        <v>218</v>
      </c>
      <c r="G10" t="s">
        <v>218</v>
      </c>
      <c r="H10" t="s">
        <v>218</v>
      </c>
      <c r="I10" s="18">
        <v>4.7373742730374202E-2</v>
      </c>
      <c r="J10" s="18">
        <v>2.2442715002836799E-3</v>
      </c>
      <c r="K10" t="s">
        <v>218</v>
      </c>
      <c r="L10" t="s">
        <v>218</v>
      </c>
      <c r="M10" t="s">
        <v>218</v>
      </c>
      <c r="N10" t="s">
        <v>218</v>
      </c>
    </row>
    <row r="11" spans="1:14" x14ac:dyDescent="0.25">
      <c r="A11">
        <v>14</v>
      </c>
      <c r="B11" t="s">
        <v>241</v>
      </c>
      <c r="C11" t="s">
        <v>218</v>
      </c>
      <c r="D11" t="s">
        <v>218</v>
      </c>
      <c r="E11" t="s">
        <v>218</v>
      </c>
      <c r="F11" t="s">
        <v>218</v>
      </c>
      <c r="G11" t="s">
        <v>218</v>
      </c>
      <c r="H11" t="s">
        <v>218</v>
      </c>
      <c r="I11" s="18">
        <v>5.2887168337133902E-2</v>
      </c>
      <c r="J11" s="18">
        <v>2.7970525747203399E-3</v>
      </c>
      <c r="K11" t="s">
        <v>218</v>
      </c>
      <c r="L11" t="s">
        <v>218</v>
      </c>
      <c r="M11" t="s">
        <v>218</v>
      </c>
      <c r="N11" t="s">
        <v>218</v>
      </c>
    </row>
    <row r="12" spans="1:14" x14ac:dyDescent="0.25">
      <c r="A12">
        <v>2</v>
      </c>
      <c r="B12" t="s">
        <v>271</v>
      </c>
      <c r="C12" s="18">
        <v>5.50111959543301E-2</v>
      </c>
      <c r="D12" s="18">
        <v>3.0262316803257002E-3</v>
      </c>
      <c r="E12" t="s">
        <v>218</v>
      </c>
      <c r="F12" t="s">
        <v>218</v>
      </c>
      <c r="G12" t="s">
        <v>218</v>
      </c>
      <c r="H12" t="s">
        <v>218</v>
      </c>
      <c r="I12" t="s">
        <v>218</v>
      </c>
      <c r="J12" t="s">
        <v>218</v>
      </c>
      <c r="K12" t="s">
        <v>218</v>
      </c>
      <c r="L12" t="s">
        <v>218</v>
      </c>
      <c r="M12" t="s">
        <v>218</v>
      </c>
      <c r="N12" t="s">
        <v>218</v>
      </c>
    </row>
    <row r="13" spans="1:14" x14ac:dyDescent="0.25">
      <c r="A13">
        <v>5</v>
      </c>
      <c r="B13" t="s">
        <v>249</v>
      </c>
      <c r="C13" s="18">
        <v>6.2816403427147699E-2</v>
      </c>
      <c r="D13" s="18">
        <v>3.94590053952218E-3</v>
      </c>
      <c r="E13" t="s">
        <v>218</v>
      </c>
      <c r="F13" t="s">
        <v>218</v>
      </c>
      <c r="G13" t="s">
        <v>218</v>
      </c>
      <c r="H13" t="s">
        <v>218</v>
      </c>
      <c r="I13" t="s">
        <v>218</v>
      </c>
      <c r="J13" t="s">
        <v>218</v>
      </c>
      <c r="K13" t="s">
        <v>218</v>
      </c>
      <c r="L13" t="s">
        <v>218</v>
      </c>
      <c r="M13" t="s">
        <v>218</v>
      </c>
      <c r="N13" t="s">
        <v>218</v>
      </c>
    </row>
    <row r="14" spans="1:14" x14ac:dyDescent="0.25">
      <c r="A14">
        <v>3</v>
      </c>
      <c r="B14" t="s">
        <v>219</v>
      </c>
      <c r="C14" s="18">
        <v>0.21682433062148401</v>
      </c>
      <c r="D14" s="18">
        <v>4.7012790349454603E-2</v>
      </c>
      <c r="E14" t="s">
        <v>218</v>
      </c>
      <c r="F14" t="s">
        <v>218</v>
      </c>
      <c r="G14" t="s">
        <v>218</v>
      </c>
      <c r="H14" t="s">
        <v>218</v>
      </c>
      <c r="I14" t="s">
        <v>218</v>
      </c>
      <c r="J14" t="s">
        <v>218</v>
      </c>
      <c r="K14" t="s">
        <v>218</v>
      </c>
      <c r="L14" t="s">
        <v>218</v>
      </c>
      <c r="M14" t="s">
        <v>218</v>
      </c>
      <c r="N14" t="s">
        <v>218</v>
      </c>
    </row>
    <row r="15" spans="1:14" x14ac:dyDescent="0.25">
      <c r="A15">
        <v>4</v>
      </c>
      <c r="B15" t="s">
        <v>303</v>
      </c>
      <c r="C15" s="18">
        <v>0.25336183597060802</v>
      </c>
      <c r="D15" s="18">
        <v>6.4192219926397301E-2</v>
      </c>
      <c r="E15" t="s">
        <v>218</v>
      </c>
      <c r="F15" t="s">
        <v>218</v>
      </c>
      <c r="G15" t="s">
        <v>218</v>
      </c>
      <c r="H15" t="s">
        <v>218</v>
      </c>
      <c r="I15" t="s">
        <v>218</v>
      </c>
      <c r="J15" t="s">
        <v>218</v>
      </c>
      <c r="K15" t="s">
        <v>218</v>
      </c>
      <c r="L15" t="s">
        <v>218</v>
      </c>
      <c r="M15" t="s">
        <v>218</v>
      </c>
      <c r="N15" t="s">
        <v>218</v>
      </c>
    </row>
  </sheetData>
  <autoFilter ref="A1:N15" xr:uid="{DBAC4346-EC68-48E7-85E0-4E22823E80F2}">
    <sortState xmlns:xlrd2="http://schemas.microsoft.com/office/spreadsheetml/2017/richdata2" ref="A2:N15">
      <sortCondition ref="G1:G15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0C8AE-24B6-4CD4-A7D7-9C05A4AD8629}">
  <dimension ref="A1:C7"/>
  <sheetViews>
    <sheetView workbookViewId="0">
      <selection activeCell="D14" sqref="D14"/>
    </sheetView>
  </sheetViews>
  <sheetFormatPr defaultRowHeight="15" x14ac:dyDescent="0.25"/>
  <cols>
    <col min="2" max="2" width="15.28515625" customWidth="1"/>
    <col min="3" max="3" width="18.5703125" customWidth="1"/>
  </cols>
  <sheetData>
    <row r="1" spans="1:3" x14ac:dyDescent="0.25">
      <c r="B1" t="s">
        <v>421</v>
      </c>
      <c r="C1" t="s">
        <v>449</v>
      </c>
    </row>
    <row r="2" spans="1:3" x14ac:dyDescent="0.25">
      <c r="A2">
        <v>1</v>
      </c>
      <c r="B2" t="s">
        <v>422</v>
      </c>
      <c r="C2">
        <v>3.0202380634952402</v>
      </c>
    </row>
    <row r="3" spans="1:3" x14ac:dyDescent="0.25">
      <c r="A3">
        <v>3</v>
      </c>
      <c r="B3" t="s">
        <v>443</v>
      </c>
      <c r="C3">
        <v>3.7253967619047601</v>
      </c>
    </row>
    <row r="4" spans="1:3" x14ac:dyDescent="0.25">
      <c r="A4">
        <v>5</v>
      </c>
      <c r="B4" t="s">
        <v>444</v>
      </c>
      <c r="C4">
        <v>4.0218254603428596</v>
      </c>
    </row>
    <row r="5" spans="1:3" x14ac:dyDescent="0.25">
      <c r="A5">
        <v>6</v>
      </c>
      <c r="B5" t="s">
        <v>448</v>
      </c>
      <c r="C5">
        <v>1.6924603809523799</v>
      </c>
    </row>
    <row r="6" spans="1:3" x14ac:dyDescent="0.25">
      <c r="A6">
        <v>7</v>
      </c>
      <c r="B6" t="s">
        <v>446</v>
      </c>
      <c r="C6">
        <v>3.6214285714285701</v>
      </c>
    </row>
    <row r="7" spans="1:3" x14ac:dyDescent="0.25">
      <c r="A7">
        <v>8</v>
      </c>
      <c r="B7" t="s">
        <v>447</v>
      </c>
      <c r="C7">
        <v>3.61468266666667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EAC iMPORTS</vt:lpstr>
      <vt:lpstr>Categorsation iMPORTS</vt:lpstr>
      <vt:lpstr>EAC IMports graph</vt:lpstr>
      <vt:lpstr>EAC Export partners_cereals</vt:lpstr>
      <vt:lpstr>EAC partners pharms</vt:lpstr>
      <vt:lpstr>Kenya cereals imports</vt:lpstr>
      <vt:lpstr>hhicr5allcereals</vt:lpstr>
      <vt:lpstr>hhicr5allpharms</vt:lpstr>
      <vt:lpstr>CPIA Overall score</vt:lpstr>
      <vt:lpstr>cpia_indicators</vt:lpstr>
      <vt:lpstr>Suitability</vt:lpstr>
      <vt:lpstr>Sheet1</vt:lpstr>
      <vt:lpstr>suitability graph</vt:lpstr>
      <vt:lpstr>Vulnerabilities</vt:lpstr>
      <vt:lpstr>Vulnerabilities exporting regio</vt:lpstr>
      <vt:lpstr>Vulnerability Kenya</vt:lpstr>
      <vt:lpstr>Exporting partnerscereals</vt:lpstr>
      <vt:lpstr>exporting partners pharms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TABBY</dc:creator>
  <cp:lastModifiedBy>TABBY</cp:lastModifiedBy>
  <dcterms:created xsi:type="dcterms:W3CDTF">2020-04-18T14:15:23Z</dcterms:created>
  <dcterms:modified xsi:type="dcterms:W3CDTF">2020-06-06T15:05:25Z</dcterms:modified>
</cp:coreProperties>
</file>