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BY\OneDrive - Central European University\Documents\OneDrive - Central European University\Documents\Class Assignments and notes\Thesis\Trade Analysis\Trade Analysis 2\"/>
    </mc:Choice>
  </mc:AlternateContent>
  <xr:revisionPtr revIDLastSave="0" documentId="13_ncr:1_{C9DB6BC3-5541-47B9-A896-AD36FCD17F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nya" sheetId="2" r:id="rId1"/>
    <sheet name="Uganda" sheetId="3" r:id="rId2"/>
    <sheet name="Rwanda" sheetId="4" r:id="rId3"/>
    <sheet name="Tanzania" sheetId="5" r:id="rId4"/>
    <sheet name="South Sudan" sheetId="6" r:id="rId5"/>
    <sheet name="Burundi" sheetId="7" r:id="rId6"/>
  </sheets>
  <definedNames>
    <definedName name="_xlnm._FilterDatabase" localSheetId="5" hidden="1">Burundi!$A$16:$G$46</definedName>
    <definedName name="_xlnm._FilterDatabase" localSheetId="0" hidden="1">Kenya!$A$16:$G$69</definedName>
    <definedName name="_xlnm._FilterDatabase" localSheetId="2" hidden="1">Rwanda!$A$14:$G$57</definedName>
    <definedName name="_xlnm._FilterDatabase" localSheetId="4" hidden="1">'South Sudan'!$A$14:$G$27</definedName>
    <definedName name="_xlnm._FilterDatabase" localSheetId="3" hidden="1">Tanzania!$A$15:$G$62</definedName>
    <definedName name="_xlnm._FilterDatabase" localSheetId="1" hidden="1">Uganda!$A$15:$G$64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8" i="7" l="1"/>
  <c r="I18" i="7" a="1"/>
  <c r="I18" i="7"/>
  <c r="H47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G17" i="3"/>
  <c r="G18" i="3"/>
  <c r="G20" i="3"/>
  <c r="G21" i="3"/>
  <c r="G19" i="3"/>
  <c r="G28" i="3"/>
  <c r="G24" i="3"/>
  <c r="G26" i="3"/>
  <c r="G27" i="3"/>
  <c r="G23" i="3"/>
  <c r="G30" i="3"/>
  <c r="G40" i="3"/>
  <c r="G32" i="3"/>
  <c r="G37" i="3"/>
  <c r="G22" i="3"/>
  <c r="G41" i="3"/>
  <c r="G33" i="3"/>
  <c r="G36" i="3"/>
  <c r="G56" i="3"/>
  <c r="G44" i="3"/>
  <c r="G53" i="3"/>
  <c r="G39" i="3"/>
  <c r="G50" i="3"/>
  <c r="G59" i="3"/>
  <c r="G63" i="3"/>
  <c r="G46" i="3"/>
  <c r="G25" i="3"/>
  <c r="G45" i="3"/>
  <c r="G29" i="3"/>
  <c r="G35" i="3"/>
  <c r="G54" i="3"/>
  <c r="G31" i="3"/>
  <c r="G38" i="3"/>
  <c r="G61" i="3"/>
  <c r="G64" i="3"/>
  <c r="G57" i="3"/>
  <c r="G62" i="3"/>
  <c r="G42" i="3"/>
  <c r="G51" i="3"/>
  <c r="G49" i="3"/>
  <c r="G52" i="3"/>
  <c r="G55" i="3"/>
  <c r="G60" i="3"/>
  <c r="G47" i="3"/>
  <c r="G43" i="3"/>
  <c r="G58" i="3"/>
  <c r="G48" i="3"/>
  <c r="G34" i="3"/>
  <c r="G16" i="3"/>
  <c r="G15" i="4"/>
  <c r="G17" i="4"/>
  <c r="G16" i="4"/>
  <c r="G18" i="4"/>
  <c r="G20" i="4"/>
  <c r="G19" i="4"/>
  <c r="G21" i="4"/>
  <c r="G22" i="4"/>
  <c r="G23" i="4"/>
  <c r="G32" i="4"/>
  <c r="G26" i="4"/>
  <c r="G24" i="4"/>
  <c r="G27" i="4"/>
  <c r="G36" i="4"/>
  <c r="G25" i="4"/>
  <c r="G33" i="4"/>
  <c r="G34" i="4"/>
  <c r="G31" i="4"/>
  <c r="G48" i="4"/>
  <c r="G47" i="4"/>
  <c r="G44" i="4"/>
  <c r="G49" i="4"/>
  <c r="G38" i="4"/>
  <c r="G55" i="4"/>
  <c r="G40" i="4"/>
  <c r="G53" i="4"/>
  <c r="G30" i="4"/>
  <c r="G46" i="4"/>
  <c r="G54" i="4"/>
  <c r="G37" i="4"/>
  <c r="G56" i="4"/>
  <c r="G57" i="4"/>
  <c r="G28" i="4"/>
  <c r="G29" i="4"/>
  <c r="G41" i="4"/>
  <c r="G52" i="4"/>
  <c r="G50" i="4"/>
  <c r="G45" i="4"/>
  <c r="G42" i="4"/>
  <c r="G39" i="4"/>
  <c r="G51" i="4"/>
  <c r="G43" i="4"/>
  <c r="G35" i="4"/>
  <c r="G20" i="5"/>
  <c r="G17" i="5"/>
  <c r="G18" i="5"/>
  <c r="G27" i="5"/>
  <c r="G23" i="5"/>
  <c r="G31" i="5"/>
  <c r="G37" i="5"/>
  <c r="G41" i="5"/>
  <c r="G38" i="5"/>
  <c r="G35" i="5"/>
  <c r="G40" i="5"/>
  <c r="G26" i="5"/>
  <c r="G39" i="5"/>
  <c r="G46" i="5"/>
  <c r="G36" i="5"/>
  <c r="G48" i="5"/>
  <c r="G44" i="5"/>
  <c r="G19" i="5"/>
  <c r="G55" i="5"/>
  <c r="G58" i="5"/>
  <c r="G61" i="5"/>
  <c r="G43" i="5"/>
  <c r="G49" i="5"/>
  <c r="G62" i="5"/>
  <c r="G30" i="5"/>
  <c r="G53" i="5"/>
  <c r="G34" i="5"/>
  <c r="G21" i="5"/>
  <c r="G59" i="5"/>
  <c r="G54" i="5"/>
  <c r="G56" i="5"/>
  <c r="G42" i="5"/>
  <c r="G47" i="5"/>
  <c r="G32" i="5"/>
  <c r="G28" i="5"/>
  <c r="G51" i="5"/>
  <c r="G45" i="5"/>
  <c r="G52" i="5"/>
  <c r="G60" i="5"/>
  <c r="G29" i="5"/>
  <c r="G22" i="5"/>
  <c r="G50" i="5"/>
  <c r="G57" i="5"/>
  <c r="G33" i="5"/>
  <c r="G25" i="5"/>
  <c r="G24" i="5"/>
  <c r="G16" i="5"/>
  <c r="G18" i="6"/>
  <c r="G24" i="6"/>
  <c r="G26" i="6"/>
  <c r="G27" i="6"/>
  <c r="G21" i="6"/>
  <c r="G20" i="6"/>
  <c r="G23" i="6"/>
  <c r="G17" i="6"/>
  <c r="G19" i="6"/>
  <c r="G25" i="6"/>
  <c r="G16" i="6"/>
  <c r="G22" i="6"/>
  <c r="G15" i="6"/>
  <c r="G21" i="7"/>
  <c r="G18" i="7"/>
  <c r="G19" i="7"/>
  <c r="G26" i="7"/>
  <c r="G28" i="7"/>
  <c r="G23" i="7"/>
  <c r="G24" i="7"/>
  <c r="G25" i="7"/>
  <c r="G29" i="7"/>
  <c r="G27" i="7"/>
  <c r="G35" i="7"/>
  <c r="G22" i="7"/>
  <c r="G37" i="7"/>
  <c r="G39" i="7"/>
  <c r="G31" i="7"/>
  <c r="G41" i="7"/>
  <c r="G42" i="7"/>
  <c r="G33" i="7"/>
  <c r="G43" i="7"/>
  <c r="G36" i="7"/>
  <c r="G20" i="7"/>
  <c r="G46" i="7"/>
  <c r="G45" i="7"/>
  <c r="G32" i="7"/>
  <c r="G44" i="7"/>
  <c r="G34" i="7"/>
  <c r="G38" i="7"/>
  <c r="G40" i="7"/>
  <c r="G30" i="7"/>
  <c r="G17" i="7"/>
  <c r="G18" i="2"/>
  <c r="G19" i="2"/>
  <c r="G24" i="2"/>
  <c r="G21" i="2"/>
  <c r="G22" i="2"/>
  <c r="G20" i="2"/>
  <c r="G26" i="2"/>
  <c r="G31" i="2"/>
  <c r="G33" i="2"/>
  <c r="G27" i="2"/>
  <c r="G36" i="2"/>
  <c r="G25" i="2"/>
  <c r="G30" i="2"/>
  <c r="G28" i="2"/>
  <c r="G42" i="2"/>
  <c r="G35" i="2"/>
  <c r="G34" i="2"/>
  <c r="G37" i="2"/>
  <c r="G43" i="2"/>
  <c r="G29" i="2"/>
  <c r="G39" i="2"/>
  <c r="G32" i="2"/>
  <c r="G40" i="2"/>
  <c r="G46" i="2"/>
  <c r="G48" i="2"/>
  <c r="G49" i="2"/>
  <c r="G57" i="2"/>
  <c r="G60" i="2"/>
  <c r="G56" i="2"/>
  <c r="G44" i="2"/>
  <c r="G58" i="2"/>
  <c r="G45" i="2"/>
  <c r="G61" i="2"/>
  <c r="G47" i="2"/>
  <c r="G64" i="2"/>
  <c r="G63" i="2"/>
  <c r="G23" i="2"/>
  <c r="G65" i="2"/>
  <c r="G41" i="2"/>
  <c r="G55" i="2"/>
  <c r="G53" i="2"/>
  <c r="G50" i="2"/>
  <c r="G52" i="2"/>
  <c r="G66" i="2"/>
  <c r="G38" i="2"/>
  <c r="G51" i="2"/>
  <c r="G59" i="2"/>
  <c r="G69" i="2"/>
  <c r="G54" i="2"/>
  <c r="G62" i="2"/>
  <c r="G67" i="2"/>
  <c r="G68" i="2"/>
  <c r="G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<sst xmlns="http://schemas.openxmlformats.org/spreadsheetml/2006/main" count="308" uniqueCount="104">
  <si>
    <t xml:space="preserve">List of supplying markets for a product imported by Kenya </t>
  </si>
  <si>
    <t>Product: 10 Cereals</t>
  </si>
  <si>
    <t>Sources: ITC calculations based on UN COMTRADE statistics since January, 2018.</t>
  </si>
  <si>
    <t>               ITC calculations based on Kenya national bureau of statistics statistics since January, 2011 and until January, 2018.</t>
  </si>
  <si>
    <t>               ITC calculations based on UN COMTRADE statistics until January, 2011.</t>
  </si>
  <si>
    <t>Unit : US Dollar thousand</t>
  </si>
  <si>
    <t>Exporters</t>
  </si>
  <si>
    <t>Imported value in 2014</t>
  </si>
  <si>
    <t>Imported value in 2015</t>
  </si>
  <si>
    <t>Imported value in 2016</t>
  </si>
  <si>
    <t>Imported value in 2017</t>
  </si>
  <si>
    <t>Imported value in 2018</t>
  </si>
  <si>
    <t>World</t>
  </si>
  <si>
    <t>Russian Federation</t>
  </si>
  <si>
    <t>Pakistan</t>
  </si>
  <si>
    <t>Argentina</t>
  </si>
  <si>
    <t>Uganda</t>
  </si>
  <si>
    <t>Thailand</t>
  </si>
  <si>
    <t>Ukraine</t>
  </si>
  <si>
    <t>Canada</t>
  </si>
  <si>
    <t>Zambia</t>
  </si>
  <si>
    <t>India</t>
  </si>
  <si>
    <t>United States of America</t>
  </si>
  <si>
    <t>China</t>
  </si>
  <si>
    <t>Tanzania, United Republic of</t>
  </si>
  <si>
    <t>Australia</t>
  </si>
  <si>
    <t>Germany</t>
  </si>
  <si>
    <t>Romania</t>
  </si>
  <si>
    <t>Latvia</t>
  </si>
  <si>
    <t>Lithuania</t>
  </si>
  <si>
    <t>Sudan</t>
  </si>
  <si>
    <t>Korea, Republic of</t>
  </si>
  <si>
    <t>Poland</t>
  </si>
  <si>
    <t>Czech Republic</t>
  </si>
  <si>
    <t>South Africa</t>
  </si>
  <si>
    <t>Ethiopia</t>
  </si>
  <si>
    <t>Mozambique</t>
  </si>
  <si>
    <t>Zimbabwe</t>
  </si>
  <si>
    <t>Japan</t>
  </si>
  <si>
    <t>Egypt</t>
  </si>
  <si>
    <t>Hong Kong, China</t>
  </si>
  <si>
    <t>Cambodia</t>
  </si>
  <si>
    <t>United Kingdom</t>
  </si>
  <si>
    <t>Italy</t>
  </si>
  <si>
    <t>Viet Nam</t>
  </si>
  <si>
    <t>Netherlands</t>
  </si>
  <si>
    <t>United Arab Emirates</t>
  </si>
  <si>
    <t>Belgium</t>
  </si>
  <si>
    <t>France</t>
  </si>
  <si>
    <t>Mexico</t>
  </si>
  <si>
    <t>Somalia</t>
  </si>
  <si>
    <t>South Sudan</t>
  </si>
  <si>
    <t>Afghanistan</t>
  </si>
  <si>
    <t>Brazil</t>
  </si>
  <si>
    <t>Myanmar</t>
  </si>
  <si>
    <t>Sri Lanka</t>
  </si>
  <si>
    <t>Chile</t>
  </si>
  <si>
    <t>Estonia</t>
  </si>
  <si>
    <t>Guyana</t>
  </si>
  <si>
    <t>Indonesia</t>
  </si>
  <si>
    <t>Israel</t>
  </si>
  <si>
    <t>Malaysia</t>
  </si>
  <si>
    <t>Oman</t>
  </si>
  <si>
    <t>Saudi Arabia</t>
  </si>
  <si>
    <t>Singapore</t>
  </si>
  <si>
    <t>Average</t>
  </si>
  <si>
    <t xml:space="preserve">List of supplying markets for a product imported by Uganda </t>
  </si>
  <si>
    <t>Sources: ITC calculations based on Uganda Bureau of Statistics (UBOS) statistics since January, 2018.</t>
  </si>
  <si>
    <t>               ITC calculations based on UN COMTRADE statistics until January, 2018.</t>
  </si>
  <si>
    <t>Kenya</t>
  </si>
  <si>
    <t>Peru</t>
  </si>
  <si>
    <t>Rwanda</t>
  </si>
  <si>
    <t>Congo, Democratic Republic of the</t>
  </si>
  <si>
    <t>Denmark</t>
  </si>
  <si>
    <t>Iran, Islamic Republic of</t>
  </si>
  <si>
    <t>Malawi</t>
  </si>
  <si>
    <t>Panama</t>
  </si>
  <si>
    <t>Paraguay</t>
  </si>
  <si>
    <t>Philippines</t>
  </si>
  <si>
    <t>Turkey</t>
  </si>
  <si>
    <t xml:space="preserve">List of supplying markets for a product imported by Rwanda </t>
  </si>
  <si>
    <t>Sources: ITC calculations based on UN COMTRADE statistics.</t>
  </si>
  <si>
    <t>Uruguay</t>
  </si>
  <si>
    <t>Burundi</t>
  </si>
  <si>
    <t>Cuba</t>
  </si>
  <si>
    <t>Korea, Democratic People's Republic of</t>
  </si>
  <si>
    <t>Bulgaria</t>
  </si>
  <si>
    <t>Ghana</t>
  </si>
  <si>
    <t>Mauritius</t>
  </si>
  <si>
    <t xml:space="preserve">List of supplying markets for a product imported by Tanzania, United Republic of </t>
  </si>
  <si>
    <t>Sources: ITC calculations based on National Bureau of Statistics – NBS statistics since January, 2018.</t>
  </si>
  <si>
    <t>Kuwait</t>
  </si>
  <si>
    <t>United States Minor Outlying Islands</t>
  </si>
  <si>
    <t>Area Nes</t>
  </si>
  <si>
    <t>Switzerland</t>
  </si>
  <si>
    <t xml:space="preserve">List of supplying markets for a product imported by South Sudan (Mirror) </t>
  </si>
  <si>
    <t>Imported value in 2019</t>
  </si>
  <si>
    <t>Total</t>
  </si>
  <si>
    <t xml:space="preserve">List of supplying markets for a product imported by Burundi </t>
  </si>
  <si>
    <t>Sources: ITC calculations based on UN COMTRADE statistics since January, 2014.</t>
  </si>
  <si>
    <t>               ITC calculations based on Office Burundais des Recettes statistics since January, 2013 and until January, 2014.</t>
  </si>
  <si>
    <t>               ITC calculations based on UN COMTRADE statistics until January, 2013.</t>
  </si>
  <si>
    <t>HHI</t>
  </si>
  <si>
    <t>CR-5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</si>
</sst>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  <xf numFmtId="0" fontId="21" fillId="33" borderId="19" xfId="0" applyFont="1" applyFill="1" applyBorder="1" applyAlignment="1">
      <alignment horizontal="center" vertical="center" wrapText="1"/>
    </xf>
    <xf numFmtId="0" fontId="22" fillId="36" borderId="14" xfId="0" applyFont="1" applyFill="1" applyBorder="1" applyAlignment="1">
      <alignment horizontal="left" wrapText="1"/>
    </xf>
    <xf numFmtId="0" fontId="16" fillId="0" borderId="0" xfId="0" applyFont="1"/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knbs.or.ke/" TargetMode="External"/><Relationship Id="rId1" Type="http://schemas.openxmlformats.org/officeDocument/2006/relationships/hyperlink" Target="http://comtrade.un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ubo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omtrade.un.or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nbs.go.tz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obr.bi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showGridLines="0" tabSelected="1" topLeftCell="A11" workbookViewId="0">
      <selection activeCell="D27" sqref="D27"/>
    </sheetView>
  </sheetViews>
  <sheetFormatPr defaultRowHeight="15" x14ac:dyDescent="0.25"/>
  <cols>
    <col min="1" max="1" width="36.5703125" bestFit="1" customWidth="1"/>
    <col min="2" max="6" width="16.5703125" bestFit="1" customWidth="1"/>
  </cols>
  <sheetData>
    <row r="1" spans="1:7" x14ac:dyDescent="0.25">
      <c r="A1" s="35" t="s">
        <v>0</v>
      </c>
      <c r="B1" s="35"/>
      <c r="C1" s="35"/>
      <c r="D1" s="35"/>
      <c r="E1" s="35"/>
      <c r="F1" s="35"/>
    </row>
    <row r="2" spans="1:7" x14ac:dyDescent="0.25">
      <c r="A2" s="36" t="s">
        <v>1</v>
      </c>
      <c r="B2" s="36"/>
      <c r="C2" s="36"/>
      <c r="D2" s="36"/>
      <c r="E2" s="36"/>
      <c r="F2" s="36"/>
    </row>
    <row r="3" spans="1:7" x14ac:dyDescent="0.25">
      <c r="A3" s="1"/>
    </row>
    <row r="4" spans="1:7" ht="45" x14ac:dyDescent="0.25">
      <c r="A4" s="3" t="s">
        <v>2</v>
      </c>
    </row>
    <row r="5" spans="1:7" ht="60" x14ac:dyDescent="0.25">
      <c r="A5" s="3" t="s">
        <v>3</v>
      </c>
    </row>
    <row r="6" spans="1:7" ht="45" x14ac:dyDescent="0.25">
      <c r="A6" s="3" t="s">
        <v>4</v>
      </c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2" t="s">
        <v>5</v>
      </c>
    </row>
    <row r="15" spans="1:7" x14ac:dyDescent="0.25">
      <c r="A15" s="1"/>
    </row>
    <row r="16" spans="1:7" x14ac:dyDescent="0.25">
      <c r="A16" s="6" t="s">
        <v>6</v>
      </c>
      <c r="B16" s="7" t="s">
        <v>7</v>
      </c>
      <c r="C16" s="7" t="s">
        <v>8</v>
      </c>
      <c r="D16" s="7" t="s">
        <v>9</v>
      </c>
      <c r="E16" s="7" t="s">
        <v>10</v>
      </c>
      <c r="F16" s="8" t="s">
        <v>11</v>
      </c>
      <c r="G16" s="16" t="s">
        <v>65</v>
      </c>
    </row>
    <row r="17" spans="1:7" x14ac:dyDescent="0.25">
      <c r="A17" s="9" t="s">
        <v>12</v>
      </c>
      <c r="B17" s="4">
        <v>719484</v>
      </c>
      <c r="C17" s="4">
        <v>647333</v>
      </c>
      <c r="D17" s="4">
        <v>494603</v>
      </c>
      <c r="E17" s="4">
        <v>1111188</v>
      </c>
      <c r="F17" s="10">
        <v>843242</v>
      </c>
      <c r="G17">
        <f t="shared" ref="G17:G48" si="0">AVERAGE(B17:F17)</f>
        <v>763170</v>
      </c>
    </row>
    <row r="18" spans="1:7" x14ac:dyDescent="0.25">
      <c r="A18" s="11" t="s">
        <v>13</v>
      </c>
      <c r="B18" s="5">
        <v>147526</v>
      </c>
      <c r="C18" s="5">
        <v>153566</v>
      </c>
      <c r="D18" s="5">
        <v>76731</v>
      </c>
      <c r="E18" s="5">
        <v>135287</v>
      </c>
      <c r="F18" s="12">
        <v>174969</v>
      </c>
      <c r="G18">
        <f t="shared" si="0"/>
        <v>137615.79999999999</v>
      </c>
    </row>
    <row r="19" spans="1:7" x14ac:dyDescent="0.25">
      <c r="A19" s="9" t="s">
        <v>14</v>
      </c>
      <c r="B19" s="4">
        <v>143712</v>
      </c>
      <c r="C19" s="4">
        <v>123072</v>
      </c>
      <c r="D19" s="4">
        <v>115692</v>
      </c>
      <c r="E19" s="4">
        <v>153829</v>
      </c>
      <c r="F19" s="10">
        <v>135291</v>
      </c>
      <c r="G19">
        <f t="shared" si="0"/>
        <v>134319.20000000001</v>
      </c>
    </row>
    <row r="20" spans="1:7" x14ac:dyDescent="0.25">
      <c r="A20" s="9" t="s">
        <v>18</v>
      </c>
      <c r="B20" s="4">
        <v>81014</v>
      </c>
      <c r="C20" s="4">
        <v>21903</v>
      </c>
      <c r="D20" s="4">
        <v>20429</v>
      </c>
      <c r="E20" s="4">
        <v>64874</v>
      </c>
      <c r="F20" s="10">
        <v>54579</v>
      </c>
      <c r="G20">
        <f t="shared" si="0"/>
        <v>48559.8</v>
      </c>
    </row>
    <row r="21" spans="1:7" x14ac:dyDescent="0.25">
      <c r="A21" s="9" t="s">
        <v>16</v>
      </c>
      <c r="B21" s="4">
        <v>27645</v>
      </c>
      <c r="C21" s="4">
        <v>43141</v>
      </c>
      <c r="D21" s="4">
        <v>20044</v>
      </c>
      <c r="E21" s="4">
        <v>57909</v>
      </c>
      <c r="F21" s="10">
        <v>81009</v>
      </c>
      <c r="G21">
        <f t="shared" si="0"/>
        <v>45949.599999999999</v>
      </c>
    </row>
    <row r="22" spans="1:7" x14ac:dyDescent="0.25">
      <c r="A22" s="11" t="s">
        <v>17</v>
      </c>
      <c r="B22" s="5">
        <v>19175</v>
      </c>
      <c r="C22" s="5">
        <v>8197</v>
      </c>
      <c r="D22" s="5">
        <v>16716</v>
      </c>
      <c r="E22" s="5">
        <v>65388</v>
      </c>
      <c r="F22" s="12">
        <v>76898</v>
      </c>
      <c r="G22">
        <f t="shared" si="0"/>
        <v>37274.800000000003</v>
      </c>
    </row>
    <row r="23" spans="1:7" x14ac:dyDescent="0.25">
      <c r="A23" s="11" t="s">
        <v>49</v>
      </c>
      <c r="B23" s="5">
        <v>3</v>
      </c>
      <c r="C23" s="5">
        <v>5</v>
      </c>
      <c r="D23" s="5">
        <v>4</v>
      </c>
      <c r="E23" s="5">
        <v>184706</v>
      </c>
      <c r="F23" s="12">
        <v>2</v>
      </c>
      <c r="G23">
        <f t="shared" si="0"/>
        <v>36944</v>
      </c>
    </row>
    <row r="24" spans="1:7" x14ac:dyDescent="0.25">
      <c r="A24" s="11" t="s">
        <v>15</v>
      </c>
      <c r="B24" s="5">
        <v>28</v>
      </c>
      <c r="C24" s="5">
        <v>8388</v>
      </c>
      <c r="D24" s="5">
        <v>2690</v>
      </c>
      <c r="E24" s="5">
        <v>81239</v>
      </c>
      <c r="F24" s="12">
        <v>89712</v>
      </c>
      <c r="G24">
        <f t="shared" si="0"/>
        <v>36411.4</v>
      </c>
    </row>
    <row r="25" spans="1:7" x14ac:dyDescent="0.25">
      <c r="A25" s="9" t="s">
        <v>24</v>
      </c>
      <c r="B25" s="4">
        <v>81525</v>
      </c>
      <c r="C25" s="4">
        <v>47155</v>
      </c>
      <c r="D25" s="4">
        <v>13723</v>
      </c>
      <c r="E25" s="4">
        <v>8739</v>
      </c>
      <c r="F25" s="10">
        <v>17221</v>
      </c>
      <c r="G25">
        <f t="shared" si="0"/>
        <v>33672.6</v>
      </c>
    </row>
    <row r="26" spans="1:7" x14ac:dyDescent="0.25">
      <c r="A26" s="11" t="s">
        <v>19</v>
      </c>
      <c r="B26" s="5">
        <v>34890</v>
      </c>
      <c r="C26" s="5">
        <v>27065</v>
      </c>
      <c r="D26" s="5">
        <v>26029</v>
      </c>
      <c r="E26" s="5">
        <v>39089</v>
      </c>
      <c r="F26" s="12">
        <v>37140</v>
      </c>
      <c r="G26">
        <f t="shared" si="0"/>
        <v>32842.6</v>
      </c>
    </row>
    <row r="27" spans="1:7" x14ac:dyDescent="0.25">
      <c r="A27" s="9" t="s">
        <v>22</v>
      </c>
      <c r="B27" s="4">
        <v>32324</v>
      </c>
      <c r="C27" s="4">
        <v>23679</v>
      </c>
      <c r="D27" s="4">
        <v>38130</v>
      </c>
      <c r="E27" s="4">
        <v>47208</v>
      </c>
      <c r="F27" s="10">
        <v>22234</v>
      </c>
      <c r="G27">
        <f t="shared" si="0"/>
        <v>32715</v>
      </c>
    </row>
    <row r="28" spans="1:7" x14ac:dyDescent="0.25">
      <c r="A28" s="9" t="s">
        <v>26</v>
      </c>
      <c r="B28" s="4">
        <v>29510</v>
      </c>
      <c r="C28" s="4">
        <v>51765</v>
      </c>
      <c r="D28" s="4">
        <v>38847</v>
      </c>
      <c r="E28" s="4">
        <v>24575</v>
      </c>
      <c r="F28" s="10">
        <v>12639</v>
      </c>
      <c r="G28">
        <f t="shared" si="0"/>
        <v>31467.200000000001</v>
      </c>
    </row>
    <row r="29" spans="1:7" x14ac:dyDescent="0.25">
      <c r="A29" s="9" t="s">
        <v>32</v>
      </c>
      <c r="B29" s="4">
        <v>11659</v>
      </c>
      <c r="C29" s="4">
        <v>48265</v>
      </c>
      <c r="D29" s="4">
        <v>26163</v>
      </c>
      <c r="E29" s="4">
        <v>29216</v>
      </c>
      <c r="F29" s="10">
        <v>5313</v>
      </c>
      <c r="G29">
        <f t="shared" si="0"/>
        <v>24123.200000000001</v>
      </c>
    </row>
    <row r="30" spans="1:7" x14ac:dyDescent="0.25">
      <c r="A30" s="11" t="s">
        <v>25</v>
      </c>
      <c r="B30" s="5">
        <v>50299</v>
      </c>
      <c r="C30" s="5">
        <v>10518</v>
      </c>
      <c r="D30" s="5">
        <v>62</v>
      </c>
      <c r="E30" s="5">
        <v>20234</v>
      </c>
      <c r="F30" s="12">
        <v>13869</v>
      </c>
      <c r="G30">
        <f t="shared" si="0"/>
        <v>18996.400000000001</v>
      </c>
    </row>
    <row r="31" spans="1:7" x14ac:dyDescent="0.25">
      <c r="A31" s="9" t="s">
        <v>20</v>
      </c>
      <c r="B31" s="4">
        <v>11176</v>
      </c>
      <c r="C31" s="4">
        <v>6483</v>
      </c>
      <c r="D31" s="4">
        <v>7587</v>
      </c>
      <c r="E31" s="4">
        <v>35364</v>
      </c>
      <c r="F31" s="10">
        <v>29611</v>
      </c>
      <c r="G31">
        <f t="shared" si="0"/>
        <v>18044.2</v>
      </c>
    </row>
    <row r="32" spans="1:7" x14ac:dyDescent="0.25">
      <c r="A32" s="9" t="s">
        <v>34</v>
      </c>
      <c r="B32" s="4">
        <v>1641</v>
      </c>
      <c r="C32" s="4">
        <v>2488</v>
      </c>
      <c r="D32" s="4">
        <v>1472</v>
      </c>
      <c r="E32" s="4">
        <v>74162</v>
      </c>
      <c r="F32" s="10">
        <v>1651</v>
      </c>
      <c r="G32">
        <f t="shared" si="0"/>
        <v>16282.8</v>
      </c>
    </row>
    <row r="33" spans="1:7" x14ac:dyDescent="0.25">
      <c r="A33" s="11" t="s">
        <v>21</v>
      </c>
      <c r="B33" s="5">
        <v>3082</v>
      </c>
      <c r="C33" s="5">
        <v>29632</v>
      </c>
      <c r="D33" s="5">
        <v>10469</v>
      </c>
      <c r="E33" s="5">
        <v>7627</v>
      </c>
      <c r="F33" s="12">
        <v>29119</v>
      </c>
      <c r="G33">
        <f t="shared" si="0"/>
        <v>15985.8</v>
      </c>
    </row>
    <row r="34" spans="1:7" x14ac:dyDescent="0.25">
      <c r="A34" s="11" t="s">
        <v>29</v>
      </c>
      <c r="B34" s="5">
        <v>3370</v>
      </c>
      <c r="C34" s="5">
        <v>24901</v>
      </c>
      <c r="D34" s="5">
        <v>34387</v>
      </c>
      <c r="E34" s="5">
        <v>1101</v>
      </c>
      <c r="F34" s="12">
        <v>6728</v>
      </c>
      <c r="G34">
        <f t="shared" si="0"/>
        <v>14097.4</v>
      </c>
    </row>
    <row r="35" spans="1:7" x14ac:dyDescent="0.25">
      <c r="A35" s="9" t="s">
        <v>28</v>
      </c>
      <c r="B35" s="4">
        <v>5877</v>
      </c>
      <c r="C35" s="4">
        <v>8363</v>
      </c>
      <c r="D35" s="4">
        <v>17482</v>
      </c>
      <c r="E35" s="4">
        <v>11569</v>
      </c>
      <c r="F35" s="10">
        <v>6761</v>
      </c>
      <c r="G35">
        <f t="shared" si="0"/>
        <v>10010.4</v>
      </c>
    </row>
    <row r="36" spans="1:7" x14ac:dyDescent="0.25">
      <c r="A36" s="11" t="s">
        <v>23</v>
      </c>
      <c r="B36" s="5">
        <v>364</v>
      </c>
      <c r="C36" s="5">
        <v>85</v>
      </c>
      <c r="D36" s="5">
        <v>215</v>
      </c>
      <c r="E36" s="5">
        <v>27807</v>
      </c>
      <c r="F36" s="12">
        <v>18456</v>
      </c>
      <c r="G36">
        <f t="shared" si="0"/>
        <v>9385.4</v>
      </c>
    </row>
    <row r="37" spans="1:7" x14ac:dyDescent="0.25">
      <c r="A37" s="9" t="s">
        <v>30</v>
      </c>
      <c r="B37" s="4">
        <v>0</v>
      </c>
      <c r="C37" s="4">
        <v>4304</v>
      </c>
      <c r="D37" s="4">
        <v>4610</v>
      </c>
      <c r="E37" s="4">
        <v>18351</v>
      </c>
      <c r="F37" s="10">
        <v>6546</v>
      </c>
      <c r="G37">
        <f t="shared" si="0"/>
        <v>6762.2</v>
      </c>
    </row>
    <row r="38" spans="1:7" x14ac:dyDescent="0.25">
      <c r="A38" s="11" t="s">
        <v>57</v>
      </c>
      <c r="B38" s="5">
        <v>17326</v>
      </c>
      <c r="C38" s="5">
        <v>1651</v>
      </c>
      <c r="D38" s="5">
        <v>6746</v>
      </c>
      <c r="E38" s="5">
        <v>0</v>
      </c>
      <c r="F38" s="12">
        <v>0</v>
      </c>
      <c r="G38">
        <f t="shared" si="0"/>
        <v>5144.6000000000004</v>
      </c>
    </row>
    <row r="39" spans="1:7" x14ac:dyDescent="0.25">
      <c r="A39" s="11" t="s">
        <v>33</v>
      </c>
      <c r="B39" s="5">
        <v>0</v>
      </c>
      <c r="C39" s="5">
        <v>0</v>
      </c>
      <c r="D39" s="5">
        <v>10044</v>
      </c>
      <c r="E39" s="5">
        <v>4788</v>
      </c>
      <c r="F39" s="12">
        <v>5052</v>
      </c>
      <c r="G39">
        <f t="shared" si="0"/>
        <v>3976.8</v>
      </c>
    </row>
    <row r="40" spans="1:7" x14ac:dyDescent="0.25">
      <c r="A40" s="11" t="s">
        <v>35</v>
      </c>
      <c r="B40" s="5">
        <v>172</v>
      </c>
      <c r="C40" s="5">
        <v>109</v>
      </c>
      <c r="D40" s="5">
        <v>412</v>
      </c>
      <c r="E40" s="5">
        <v>13244</v>
      </c>
      <c r="F40" s="12">
        <v>1272</v>
      </c>
      <c r="G40">
        <f t="shared" si="0"/>
        <v>3041.8</v>
      </c>
    </row>
    <row r="41" spans="1:7" x14ac:dyDescent="0.25">
      <c r="A41" s="11" t="s">
        <v>51</v>
      </c>
      <c r="B41" s="5">
        <v>13549</v>
      </c>
      <c r="C41" s="5">
        <v>0</v>
      </c>
      <c r="D41" s="5">
        <v>0</v>
      </c>
      <c r="E41" s="5">
        <v>0</v>
      </c>
      <c r="F41" s="12">
        <v>0</v>
      </c>
      <c r="G41">
        <f t="shared" si="0"/>
        <v>2709.8</v>
      </c>
    </row>
    <row r="42" spans="1:7" x14ac:dyDescent="0.25">
      <c r="A42" s="11" t="s">
        <v>27</v>
      </c>
      <c r="B42" s="5">
        <v>0</v>
      </c>
      <c r="C42" s="5">
        <v>0</v>
      </c>
      <c r="D42" s="5">
        <v>0</v>
      </c>
      <c r="E42" s="5">
        <v>0</v>
      </c>
      <c r="F42" s="12">
        <v>8623</v>
      </c>
      <c r="G42">
        <f t="shared" si="0"/>
        <v>1724.6</v>
      </c>
    </row>
    <row r="43" spans="1:7" x14ac:dyDescent="0.25">
      <c r="A43" s="11" t="s">
        <v>31</v>
      </c>
      <c r="B43" s="5">
        <v>5</v>
      </c>
      <c r="C43" s="5">
        <v>3</v>
      </c>
      <c r="D43" s="5">
        <v>0</v>
      </c>
      <c r="E43" s="5">
        <v>0</v>
      </c>
      <c r="F43" s="12">
        <v>6108</v>
      </c>
      <c r="G43">
        <f t="shared" si="0"/>
        <v>1223.2</v>
      </c>
    </row>
    <row r="44" spans="1:7" x14ac:dyDescent="0.25">
      <c r="A44" s="9" t="s">
        <v>42</v>
      </c>
      <c r="B44" s="4">
        <v>8</v>
      </c>
      <c r="C44" s="4">
        <v>16</v>
      </c>
      <c r="D44" s="4">
        <v>4525</v>
      </c>
      <c r="E44" s="4">
        <v>38</v>
      </c>
      <c r="F44" s="10">
        <v>40</v>
      </c>
      <c r="G44">
        <f t="shared" si="0"/>
        <v>925.4</v>
      </c>
    </row>
    <row r="45" spans="1:7" x14ac:dyDescent="0.25">
      <c r="A45" s="9" t="s">
        <v>44</v>
      </c>
      <c r="B45" s="4">
        <v>761</v>
      </c>
      <c r="C45" s="4">
        <v>1934</v>
      </c>
      <c r="D45" s="4">
        <v>337</v>
      </c>
      <c r="E45" s="4">
        <v>858</v>
      </c>
      <c r="F45" s="10">
        <v>20</v>
      </c>
      <c r="G45">
        <f t="shared" si="0"/>
        <v>782</v>
      </c>
    </row>
    <row r="46" spans="1:7" x14ac:dyDescent="0.25">
      <c r="A46" s="9" t="s">
        <v>36</v>
      </c>
      <c r="B46" s="4">
        <v>0</v>
      </c>
      <c r="C46" s="4">
        <v>0</v>
      </c>
      <c r="D46" s="4">
        <v>0</v>
      </c>
      <c r="E46" s="4">
        <v>1399</v>
      </c>
      <c r="F46" s="10">
        <v>944</v>
      </c>
      <c r="G46">
        <f t="shared" si="0"/>
        <v>468.6</v>
      </c>
    </row>
    <row r="47" spans="1:7" x14ac:dyDescent="0.25">
      <c r="A47" s="9" t="s">
        <v>46</v>
      </c>
      <c r="B47" s="4">
        <v>480</v>
      </c>
      <c r="C47" s="4">
        <v>84</v>
      </c>
      <c r="D47" s="4">
        <v>505</v>
      </c>
      <c r="E47" s="4">
        <v>859</v>
      </c>
      <c r="F47" s="10">
        <v>10</v>
      </c>
      <c r="G47">
        <f t="shared" si="0"/>
        <v>387.6</v>
      </c>
    </row>
    <row r="48" spans="1:7" x14ac:dyDescent="0.25">
      <c r="A48" s="11" t="s">
        <v>37</v>
      </c>
      <c r="B48" s="5">
        <v>594</v>
      </c>
      <c r="C48" s="5">
        <v>16</v>
      </c>
      <c r="D48" s="5">
        <v>361</v>
      </c>
      <c r="E48" s="5">
        <v>183</v>
      </c>
      <c r="F48" s="12">
        <v>554</v>
      </c>
      <c r="G48">
        <f t="shared" si="0"/>
        <v>341.6</v>
      </c>
    </row>
    <row r="49" spans="1:7" x14ac:dyDescent="0.25">
      <c r="A49" s="9" t="s">
        <v>38</v>
      </c>
      <c r="B49" s="4">
        <v>2</v>
      </c>
      <c r="C49" s="4">
        <v>3</v>
      </c>
      <c r="D49" s="4">
        <v>1</v>
      </c>
      <c r="E49" s="4">
        <v>1018</v>
      </c>
      <c r="F49" s="10">
        <v>471</v>
      </c>
      <c r="G49">
        <f t="shared" ref="G49:G80" si="1">AVERAGE(B49:F49)</f>
        <v>299</v>
      </c>
    </row>
    <row r="50" spans="1:7" x14ac:dyDescent="0.25">
      <c r="A50" s="9" t="s">
        <v>54</v>
      </c>
      <c r="B50" s="4">
        <v>430</v>
      </c>
      <c r="C50" s="4">
        <v>0</v>
      </c>
      <c r="D50" s="4">
        <v>0</v>
      </c>
      <c r="E50" s="4">
        <v>330</v>
      </c>
      <c r="F50" s="10">
        <v>0</v>
      </c>
      <c r="G50">
        <f t="shared" si="1"/>
        <v>152</v>
      </c>
    </row>
    <row r="51" spans="1:7" x14ac:dyDescent="0.25">
      <c r="A51" s="9" t="s">
        <v>58</v>
      </c>
      <c r="B51" s="4">
        <v>713</v>
      </c>
      <c r="C51" s="4">
        <v>0</v>
      </c>
      <c r="D51" s="4">
        <v>0</v>
      </c>
      <c r="E51" s="4">
        <v>0</v>
      </c>
      <c r="F51" s="10">
        <v>0</v>
      </c>
      <c r="G51">
        <f t="shared" si="1"/>
        <v>142.6</v>
      </c>
    </row>
    <row r="52" spans="1:7" x14ac:dyDescent="0.25">
      <c r="A52" s="11" t="s">
        <v>55</v>
      </c>
      <c r="B52" s="5">
        <v>377</v>
      </c>
      <c r="C52" s="5">
        <v>0</v>
      </c>
      <c r="D52" s="5">
        <v>0</v>
      </c>
      <c r="E52" s="5">
        <v>0</v>
      </c>
      <c r="F52" s="12">
        <v>0</v>
      </c>
      <c r="G52">
        <f t="shared" si="1"/>
        <v>75.400000000000006</v>
      </c>
    </row>
    <row r="53" spans="1:7" x14ac:dyDescent="0.25">
      <c r="A53" s="11" t="s">
        <v>53</v>
      </c>
      <c r="B53" s="5">
        <v>82</v>
      </c>
      <c r="C53" s="5">
        <v>154</v>
      </c>
      <c r="D53" s="5">
        <v>0</v>
      </c>
      <c r="E53" s="5">
        <v>0</v>
      </c>
      <c r="F53" s="12">
        <v>0</v>
      </c>
      <c r="G53">
        <f t="shared" si="1"/>
        <v>47.2</v>
      </c>
    </row>
    <row r="54" spans="1:7" x14ac:dyDescent="0.25">
      <c r="A54" s="11" t="s">
        <v>61</v>
      </c>
      <c r="B54" s="5">
        <v>49</v>
      </c>
      <c r="C54" s="5">
        <v>74</v>
      </c>
      <c r="D54" s="5">
        <v>101</v>
      </c>
      <c r="E54" s="5">
        <v>10</v>
      </c>
      <c r="F54" s="12">
        <v>0</v>
      </c>
      <c r="G54">
        <f t="shared" si="1"/>
        <v>46.8</v>
      </c>
    </row>
    <row r="55" spans="1:7" x14ac:dyDescent="0.25">
      <c r="A55" s="9" t="s">
        <v>52</v>
      </c>
      <c r="B55" s="4">
        <v>65</v>
      </c>
      <c r="C55" s="4">
        <v>144</v>
      </c>
      <c r="D55" s="4">
        <v>0</v>
      </c>
      <c r="E55" s="4">
        <v>0</v>
      </c>
      <c r="F55" s="10">
        <v>0</v>
      </c>
      <c r="G55">
        <f t="shared" si="1"/>
        <v>41.8</v>
      </c>
    </row>
    <row r="56" spans="1:7" x14ac:dyDescent="0.25">
      <c r="A56" s="11" t="s">
        <v>41</v>
      </c>
      <c r="B56" s="5">
        <v>5</v>
      </c>
      <c r="C56" s="5">
        <v>28</v>
      </c>
      <c r="D56" s="5">
        <v>45</v>
      </c>
      <c r="E56" s="5">
        <v>68</v>
      </c>
      <c r="F56" s="12">
        <v>57</v>
      </c>
      <c r="G56">
        <f t="shared" si="1"/>
        <v>40.6</v>
      </c>
    </row>
    <row r="57" spans="1:7" x14ac:dyDescent="0.25">
      <c r="A57" s="11" t="s">
        <v>39</v>
      </c>
      <c r="B57" s="5">
        <v>0</v>
      </c>
      <c r="C57" s="5">
        <v>0</v>
      </c>
      <c r="D57" s="5">
        <v>0</v>
      </c>
      <c r="E57" s="5">
        <v>0</v>
      </c>
      <c r="F57" s="12">
        <v>182</v>
      </c>
      <c r="G57">
        <f t="shared" si="1"/>
        <v>36.4</v>
      </c>
    </row>
    <row r="58" spans="1:7" x14ac:dyDescent="0.25">
      <c r="A58" s="11" t="s">
        <v>43</v>
      </c>
      <c r="B58" s="5">
        <v>16</v>
      </c>
      <c r="C58" s="5">
        <v>30</v>
      </c>
      <c r="D58" s="5">
        <v>32</v>
      </c>
      <c r="E58" s="5">
        <v>22</v>
      </c>
      <c r="F58" s="12">
        <v>30</v>
      </c>
      <c r="G58">
        <f t="shared" si="1"/>
        <v>26</v>
      </c>
    </row>
    <row r="59" spans="1:7" x14ac:dyDescent="0.25">
      <c r="A59" s="11" t="s">
        <v>59</v>
      </c>
      <c r="B59" s="5">
        <v>0</v>
      </c>
      <c r="C59" s="5">
        <v>108</v>
      </c>
      <c r="D59" s="5">
        <v>0</v>
      </c>
      <c r="E59" s="5">
        <v>0</v>
      </c>
      <c r="F59" s="12">
        <v>0</v>
      </c>
      <c r="G59">
        <f t="shared" si="1"/>
        <v>21.6</v>
      </c>
    </row>
    <row r="60" spans="1:7" x14ac:dyDescent="0.25">
      <c r="A60" s="9" t="s">
        <v>40</v>
      </c>
      <c r="B60" s="4">
        <v>0</v>
      </c>
      <c r="C60" s="4">
        <v>0</v>
      </c>
      <c r="D60" s="4">
        <v>0</v>
      </c>
      <c r="E60" s="4">
        <v>0</v>
      </c>
      <c r="F60" s="10">
        <v>103</v>
      </c>
      <c r="G60">
        <f t="shared" si="1"/>
        <v>20.6</v>
      </c>
    </row>
    <row r="61" spans="1:7" x14ac:dyDescent="0.25">
      <c r="A61" s="11" t="s">
        <v>45</v>
      </c>
      <c r="B61" s="5">
        <v>28</v>
      </c>
      <c r="C61" s="5">
        <v>4</v>
      </c>
      <c r="D61" s="5">
        <v>9</v>
      </c>
      <c r="E61" s="5">
        <v>30</v>
      </c>
      <c r="F61" s="12">
        <v>17</v>
      </c>
      <c r="G61">
        <f t="shared" si="1"/>
        <v>17.600000000000001</v>
      </c>
    </row>
    <row r="62" spans="1:7" x14ac:dyDescent="0.25">
      <c r="A62" s="9" t="s">
        <v>62</v>
      </c>
      <c r="B62" s="4">
        <v>0</v>
      </c>
      <c r="C62" s="4">
        <v>0</v>
      </c>
      <c r="D62" s="4">
        <v>0</v>
      </c>
      <c r="E62" s="4">
        <v>50</v>
      </c>
      <c r="F62" s="10">
        <v>0</v>
      </c>
      <c r="G62">
        <f t="shared" si="1"/>
        <v>10</v>
      </c>
    </row>
    <row r="63" spans="1:7" x14ac:dyDescent="0.25">
      <c r="A63" s="9" t="s">
        <v>48</v>
      </c>
      <c r="B63" s="4">
        <v>0</v>
      </c>
      <c r="C63" s="4">
        <v>0</v>
      </c>
      <c r="D63" s="4">
        <v>0</v>
      </c>
      <c r="E63" s="4">
        <v>15</v>
      </c>
      <c r="F63" s="10">
        <v>2</v>
      </c>
      <c r="G63">
        <f t="shared" si="1"/>
        <v>3.4</v>
      </c>
    </row>
    <row r="64" spans="1:7" x14ac:dyDescent="0.25">
      <c r="A64" s="11" t="s">
        <v>47</v>
      </c>
      <c r="B64" s="5">
        <v>0</v>
      </c>
      <c r="C64" s="5">
        <v>0</v>
      </c>
      <c r="D64" s="5">
        <v>0</v>
      </c>
      <c r="E64" s="5">
        <v>0</v>
      </c>
      <c r="F64" s="12">
        <v>7</v>
      </c>
      <c r="G64">
        <f t="shared" si="1"/>
        <v>1.4</v>
      </c>
    </row>
    <row r="65" spans="1:7" x14ac:dyDescent="0.25">
      <c r="A65" s="9" t="s">
        <v>50</v>
      </c>
      <c r="B65" s="4">
        <v>0</v>
      </c>
      <c r="C65" s="4">
        <v>0</v>
      </c>
      <c r="D65" s="4">
        <v>2</v>
      </c>
      <c r="E65" s="4">
        <v>0</v>
      </c>
      <c r="F65" s="10">
        <v>1</v>
      </c>
      <c r="G65">
        <f t="shared" si="1"/>
        <v>0.6</v>
      </c>
    </row>
    <row r="66" spans="1:7" x14ac:dyDescent="0.25">
      <c r="A66" s="9" t="s">
        <v>56</v>
      </c>
      <c r="B66" s="4">
        <v>0</v>
      </c>
      <c r="C66" s="4">
        <v>1</v>
      </c>
      <c r="D66" s="4">
        <v>0</v>
      </c>
      <c r="E66" s="4">
        <v>0</v>
      </c>
      <c r="F66" s="10">
        <v>0</v>
      </c>
      <c r="G66">
        <f t="shared" si="1"/>
        <v>0.2</v>
      </c>
    </row>
    <row r="67" spans="1:7" x14ac:dyDescent="0.25">
      <c r="A67" s="11" t="s">
        <v>63</v>
      </c>
      <c r="B67" s="5">
        <v>1</v>
      </c>
      <c r="C67" s="5">
        <v>0</v>
      </c>
      <c r="D67" s="5">
        <v>0</v>
      </c>
      <c r="E67" s="5">
        <v>0</v>
      </c>
      <c r="F67" s="12">
        <v>0</v>
      </c>
      <c r="G67">
        <f t="shared" si="1"/>
        <v>0.2</v>
      </c>
    </row>
    <row r="68" spans="1:7" x14ac:dyDescent="0.25">
      <c r="A68" s="9" t="s">
        <v>64</v>
      </c>
      <c r="B68" s="4">
        <v>0</v>
      </c>
      <c r="C68" s="4">
        <v>1</v>
      </c>
      <c r="D68" s="4">
        <v>0</v>
      </c>
      <c r="E68" s="4">
        <v>0</v>
      </c>
      <c r="F68" s="10">
        <v>0</v>
      </c>
      <c r="G68">
        <f t="shared" si="1"/>
        <v>0.2</v>
      </c>
    </row>
    <row r="69" spans="1:7" x14ac:dyDescent="0.25">
      <c r="A69" s="13" t="s">
        <v>60</v>
      </c>
      <c r="B69" s="14">
        <v>0</v>
      </c>
      <c r="C69" s="14">
        <v>0</v>
      </c>
      <c r="D69" s="14">
        <v>0</v>
      </c>
      <c r="E69" s="14">
        <v>0</v>
      </c>
      <c r="F69" s="15">
        <v>0</v>
      </c>
      <c r="G69">
        <f t="shared" si="1"/>
        <v>0</v>
      </c>
    </row>
  </sheetData>
  <autoFilter ref="A16:G69" xr:uid="{00000000-0009-0000-0000-000000000000}">
    <sortState xmlns:xlrd2="http://schemas.microsoft.com/office/spreadsheetml/2017/richdata2" ref="A17:G69">
      <sortCondition descending="1" ref="G16:G69"/>
    </sortState>
  </autoFilter>
  <mergeCells count="2">
    <mergeCell ref="A1:F1"/>
    <mergeCell ref="A2:F2"/>
  </mergeCells>
  <hyperlinks>
    <hyperlink ref="A4" r:id="rId1" display="http://comtrade.un.org/" xr:uid="{00000000-0004-0000-0000-000000000000}"/>
    <hyperlink ref="A5" r:id="rId2" display="http://www.knbs.or.ke/" xr:uid="{00000000-0004-0000-0000-000001000000}"/>
    <hyperlink ref="A6" r:id="rId3" display="http://comtrade.un.org/" xr:uid="{00000000-0004-0000-0000-000002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4"/>
  <sheetViews>
    <sheetView topLeftCell="A6" workbookViewId="0">
      <selection activeCell="I18" sqref="I18"/>
    </sheetView>
  </sheetViews>
  <sheetFormatPr defaultRowHeight="15" x14ac:dyDescent="0.25"/>
  <cols>
    <col min="1" max="1" width="36.5703125" bestFit="1" customWidth="1"/>
    <col min="2" max="6" width="16.5703125" bestFit="1" customWidth="1"/>
  </cols>
  <sheetData>
    <row r="1" spans="1:7" x14ac:dyDescent="0.25">
      <c r="A1" s="35" t="s">
        <v>66</v>
      </c>
      <c r="B1" s="35"/>
      <c r="C1" s="35"/>
      <c r="D1" s="35"/>
      <c r="E1" s="35"/>
      <c r="F1" s="35"/>
    </row>
    <row r="2" spans="1:7" x14ac:dyDescent="0.25">
      <c r="A2" s="36" t="s">
        <v>1</v>
      </c>
      <c r="B2" s="36"/>
      <c r="C2" s="36"/>
      <c r="D2" s="36"/>
      <c r="E2" s="36"/>
      <c r="F2" s="36"/>
    </row>
    <row r="3" spans="1:7" x14ac:dyDescent="0.25">
      <c r="A3" s="1"/>
    </row>
    <row r="4" spans="1:7" ht="45" x14ac:dyDescent="0.25">
      <c r="A4" s="3" t="s">
        <v>67</v>
      </c>
    </row>
    <row r="5" spans="1:7" ht="45" x14ac:dyDescent="0.25">
      <c r="A5" s="3" t="s">
        <v>68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2" t="s">
        <v>5</v>
      </c>
    </row>
    <row r="14" spans="1:7" x14ac:dyDescent="0.25">
      <c r="A14" s="1"/>
    </row>
    <row r="15" spans="1:7" x14ac:dyDescent="0.25">
      <c r="A15" s="6" t="s">
        <v>6</v>
      </c>
      <c r="B15" s="7" t="s">
        <v>7</v>
      </c>
      <c r="C15" s="7" t="s">
        <v>8</v>
      </c>
      <c r="D15" s="7" t="s">
        <v>9</v>
      </c>
      <c r="E15" s="7" t="s">
        <v>10</v>
      </c>
      <c r="F15" s="8" t="s">
        <v>11</v>
      </c>
      <c r="G15" s="16" t="s">
        <v>65</v>
      </c>
    </row>
    <row r="16" spans="1:7" x14ac:dyDescent="0.25">
      <c r="A16" s="9" t="s">
        <v>12</v>
      </c>
      <c r="B16" s="4">
        <v>246672</v>
      </c>
      <c r="C16" s="4">
        <v>178461</v>
      </c>
      <c r="D16" s="4">
        <v>180008</v>
      </c>
      <c r="E16" s="4">
        <v>249275</v>
      </c>
      <c r="F16" s="10">
        <v>236357</v>
      </c>
      <c r="G16">
        <f t="shared" ref="G16:G47" si="0">AVERAGE(B16:F16)</f>
        <v>218154.6</v>
      </c>
    </row>
    <row r="17" spans="1:7" x14ac:dyDescent="0.25">
      <c r="A17" s="11" t="s">
        <v>13</v>
      </c>
      <c r="B17" s="5">
        <v>56281</v>
      </c>
      <c r="C17" s="5">
        <v>52511</v>
      </c>
      <c r="D17" s="5">
        <v>36548</v>
      </c>
      <c r="E17" s="5">
        <v>42290</v>
      </c>
      <c r="F17" s="12">
        <v>91355</v>
      </c>
      <c r="G17" s="19">
        <f t="shared" si="0"/>
        <v>55797</v>
      </c>
    </row>
    <row r="18" spans="1:7" x14ac:dyDescent="0.25">
      <c r="A18" s="9" t="s">
        <v>14</v>
      </c>
      <c r="B18" s="4">
        <v>59769</v>
      </c>
      <c r="C18" s="4">
        <v>37230</v>
      </c>
      <c r="D18" s="4">
        <v>29855</v>
      </c>
      <c r="E18" s="4">
        <v>66928</v>
      </c>
      <c r="F18" s="10">
        <v>34043</v>
      </c>
      <c r="G18" s="19">
        <f t="shared" si="0"/>
        <v>45565</v>
      </c>
    </row>
    <row r="19" spans="1:7" x14ac:dyDescent="0.25">
      <c r="A19" s="11" t="s">
        <v>18</v>
      </c>
      <c r="B19" s="5">
        <v>50834</v>
      </c>
      <c r="C19" s="5">
        <v>14362</v>
      </c>
      <c r="D19" s="5">
        <v>6211</v>
      </c>
      <c r="E19" s="5">
        <v>20765</v>
      </c>
      <c r="F19" s="12">
        <v>13234</v>
      </c>
      <c r="G19" s="19">
        <f t="shared" si="0"/>
        <v>21081.200000000001</v>
      </c>
    </row>
    <row r="20" spans="1:7" x14ac:dyDescent="0.25">
      <c r="A20" s="30" t="s">
        <v>24</v>
      </c>
      <c r="B20" s="24">
        <v>8682</v>
      </c>
      <c r="C20" s="24">
        <v>6853</v>
      </c>
      <c r="D20" s="24">
        <v>12781</v>
      </c>
      <c r="E20" s="24">
        <v>14714</v>
      </c>
      <c r="F20" s="31">
        <v>31563</v>
      </c>
      <c r="G20" s="19">
        <f t="shared" si="0"/>
        <v>14918.6</v>
      </c>
    </row>
    <row r="21" spans="1:7" x14ac:dyDescent="0.25">
      <c r="A21" s="28" t="s">
        <v>15</v>
      </c>
      <c r="B21" s="23">
        <v>0</v>
      </c>
      <c r="C21" s="23">
        <v>3332</v>
      </c>
      <c r="D21" s="23">
        <v>3432</v>
      </c>
      <c r="E21" s="23">
        <v>36037</v>
      </c>
      <c r="F21" s="29">
        <v>29332</v>
      </c>
      <c r="G21" s="19">
        <f t="shared" si="0"/>
        <v>14426.6</v>
      </c>
    </row>
    <row r="22" spans="1:7" x14ac:dyDescent="0.25">
      <c r="A22" s="30" t="s">
        <v>32</v>
      </c>
      <c r="B22" s="24">
        <v>11394</v>
      </c>
      <c r="C22" s="24">
        <v>29283</v>
      </c>
      <c r="D22" s="24">
        <v>9674</v>
      </c>
      <c r="E22" s="24">
        <v>12903</v>
      </c>
      <c r="F22" s="31">
        <v>502</v>
      </c>
      <c r="G22" s="19">
        <f t="shared" si="0"/>
        <v>12751.2</v>
      </c>
    </row>
    <row r="23" spans="1:7" x14ac:dyDescent="0.25">
      <c r="A23" s="28" t="s">
        <v>26</v>
      </c>
      <c r="B23" s="23">
        <v>16083</v>
      </c>
      <c r="C23" s="23">
        <v>2479</v>
      </c>
      <c r="D23" s="23">
        <v>17968</v>
      </c>
      <c r="E23" s="23">
        <v>7177</v>
      </c>
      <c r="F23" s="29">
        <v>2586</v>
      </c>
      <c r="G23" s="19">
        <f t="shared" si="0"/>
        <v>9258.6</v>
      </c>
    </row>
    <row r="24" spans="1:7" x14ac:dyDescent="0.25">
      <c r="A24" s="30" t="s">
        <v>19</v>
      </c>
      <c r="B24" s="24">
        <v>9198</v>
      </c>
      <c r="C24" s="24">
        <v>6195</v>
      </c>
      <c r="D24" s="24">
        <v>6757</v>
      </c>
      <c r="E24" s="24">
        <v>5604</v>
      </c>
      <c r="F24" s="31">
        <v>6394</v>
      </c>
      <c r="G24" s="19">
        <f t="shared" si="0"/>
        <v>6829.6</v>
      </c>
    </row>
    <row r="25" spans="1:7" x14ac:dyDescent="0.25">
      <c r="A25" s="11" t="s">
        <v>25</v>
      </c>
      <c r="B25" s="5">
        <v>14989</v>
      </c>
      <c r="C25" s="5">
        <v>3947</v>
      </c>
      <c r="D25" s="5">
        <v>0</v>
      </c>
      <c r="E25" s="5">
        <v>9122</v>
      </c>
      <c r="F25" s="12">
        <v>0</v>
      </c>
      <c r="G25" s="19">
        <f t="shared" si="0"/>
        <v>5611.6</v>
      </c>
    </row>
    <row r="26" spans="1:7" x14ac:dyDescent="0.25">
      <c r="A26" s="9" t="s">
        <v>28</v>
      </c>
      <c r="B26" s="4">
        <v>3271</v>
      </c>
      <c r="C26" s="4">
        <v>3890</v>
      </c>
      <c r="D26" s="4">
        <v>12116</v>
      </c>
      <c r="E26" s="4">
        <v>2963</v>
      </c>
      <c r="F26" s="10">
        <v>3881</v>
      </c>
      <c r="G26" s="19">
        <f t="shared" si="0"/>
        <v>5224.2</v>
      </c>
    </row>
    <row r="27" spans="1:7" x14ac:dyDescent="0.25">
      <c r="A27" s="11" t="s">
        <v>29</v>
      </c>
      <c r="B27" s="5">
        <v>9</v>
      </c>
      <c r="C27" s="5">
        <v>5448</v>
      </c>
      <c r="D27" s="5">
        <v>13968</v>
      </c>
      <c r="E27" s="5">
        <v>1493</v>
      </c>
      <c r="F27" s="12">
        <v>3768</v>
      </c>
      <c r="G27" s="19">
        <f t="shared" si="0"/>
        <v>4937.2</v>
      </c>
    </row>
    <row r="28" spans="1:7" x14ac:dyDescent="0.25">
      <c r="A28" s="9" t="s">
        <v>17</v>
      </c>
      <c r="B28" s="4">
        <v>1159</v>
      </c>
      <c r="C28" s="4">
        <v>992</v>
      </c>
      <c r="D28" s="4">
        <v>4411</v>
      </c>
      <c r="E28" s="4">
        <v>4301</v>
      </c>
      <c r="F28" s="10">
        <v>11950</v>
      </c>
      <c r="G28" s="19">
        <f t="shared" si="0"/>
        <v>4562.6000000000004</v>
      </c>
    </row>
    <row r="29" spans="1:7" x14ac:dyDescent="0.25">
      <c r="A29" s="11" t="s">
        <v>33</v>
      </c>
      <c r="B29" s="5">
        <v>0</v>
      </c>
      <c r="C29" s="5">
        <v>0</v>
      </c>
      <c r="D29" s="5">
        <v>12283</v>
      </c>
      <c r="E29" s="5">
        <v>7515</v>
      </c>
      <c r="F29" s="12">
        <v>0</v>
      </c>
      <c r="G29" s="19">
        <f t="shared" si="0"/>
        <v>3959.6</v>
      </c>
    </row>
    <row r="30" spans="1:7" x14ac:dyDescent="0.25">
      <c r="A30" s="30" t="s">
        <v>69</v>
      </c>
      <c r="B30" s="24">
        <v>3697</v>
      </c>
      <c r="C30" s="24">
        <v>2652</v>
      </c>
      <c r="D30" s="24">
        <v>1768</v>
      </c>
      <c r="E30" s="24">
        <v>5303</v>
      </c>
      <c r="F30" s="31">
        <v>2386</v>
      </c>
      <c r="G30" s="19">
        <f t="shared" si="0"/>
        <v>3161.2</v>
      </c>
    </row>
    <row r="31" spans="1:7" x14ac:dyDescent="0.25">
      <c r="A31" s="28" t="s">
        <v>57</v>
      </c>
      <c r="B31" s="23">
        <v>2703</v>
      </c>
      <c r="C31" s="23">
        <v>1283</v>
      </c>
      <c r="D31" s="23">
        <v>5917</v>
      </c>
      <c r="E31" s="23">
        <v>0</v>
      </c>
      <c r="F31" s="29">
        <v>0</v>
      </c>
      <c r="G31" s="19">
        <f t="shared" si="0"/>
        <v>1980.6</v>
      </c>
    </row>
    <row r="32" spans="1:7" x14ac:dyDescent="0.25">
      <c r="A32" s="30" t="s">
        <v>21</v>
      </c>
      <c r="B32" s="24">
        <v>2207</v>
      </c>
      <c r="C32" s="24">
        <v>1519</v>
      </c>
      <c r="D32" s="24">
        <v>771</v>
      </c>
      <c r="E32" s="24">
        <v>1500</v>
      </c>
      <c r="F32" s="31">
        <v>1913</v>
      </c>
      <c r="G32" s="19">
        <f t="shared" si="0"/>
        <v>1582</v>
      </c>
    </row>
    <row r="33" spans="1:7" x14ac:dyDescent="0.25">
      <c r="A33" s="11" t="s">
        <v>23</v>
      </c>
      <c r="B33" s="5">
        <v>16</v>
      </c>
      <c r="C33" s="5">
        <v>4</v>
      </c>
      <c r="D33" s="5">
        <v>17</v>
      </c>
      <c r="E33" s="5">
        <v>7622</v>
      </c>
      <c r="F33" s="12">
        <v>59</v>
      </c>
      <c r="G33" s="19">
        <f t="shared" si="0"/>
        <v>1543.6</v>
      </c>
    </row>
    <row r="34" spans="1:7" x14ac:dyDescent="0.25">
      <c r="A34" s="28" t="s">
        <v>20</v>
      </c>
      <c r="B34" s="23">
        <v>5113</v>
      </c>
      <c r="C34" s="23">
        <v>375</v>
      </c>
      <c r="D34" s="23">
        <v>73</v>
      </c>
      <c r="E34" s="23">
        <v>201</v>
      </c>
      <c r="F34" s="29">
        <v>0</v>
      </c>
      <c r="G34" s="19">
        <f t="shared" si="0"/>
        <v>1152.4000000000001</v>
      </c>
    </row>
    <row r="35" spans="1:7" x14ac:dyDescent="0.25">
      <c r="A35" s="28" t="s">
        <v>73</v>
      </c>
      <c r="B35" s="23">
        <v>0</v>
      </c>
      <c r="C35" s="23">
        <v>2947</v>
      </c>
      <c r="D35" s="23">
        <v>730</v>
      </c>
      <c r="E35" s="23">
        <v>0</v>
      </c>
      <c r="F35" s="29">
        <v>0</v>
      </c>
      <c r="G35" s="19">
        <f t="shared" si="0"/>
        <v>735.4</v>
      </c>
    </row>
    <row r="36" spans="1:7" x14ac:dyDescent="0.25">
      <c r="A36" s="9" t="s">
        <v>22</v>
      </c>
      <c r="B36" s="4">
        <v>41</v>
      </c>
      <c r="C36" s="4">
        <v>7</v>
      </c>
      <c r="D36" s="4">
        <v>2709</v>
      </c>
      <c r="E36" s="4">
        <v>576</v>
      </c>
      <c r="F36" s="10">
        <v>15</v>
      </c>
      <c r="G36" s="19">
        <f t="shared" si="0"/>
        <v>669.6</v>
      </c>
    </row>
    <row r="37" spans="1:7" x14ac:dyDescent="0.25">
      <c r="A37" s="28" t="s">
        <v>34</v>
      </c>
      <c r="B37" s="23">
        <v>19</v>
      </c>
      <c r="C37" s="23">
        <v>344</v>
      </c>
      <c r="D37" s="23">
        <v>395</v>
      </c>
      <c r="E37" s="23">
        <v>1007</v>
      </c>
      <c r="F37" s="29">
        <v>1147</v>
      </c>
      <c r="G37" s="19">
        <f t="shared" si="0"/>
        <v>582.4</v>
      </c>
    </row>
    <row r="38" spans="1:7" x14ac:dyDescent="0.25">
      <c r="A38" s="30" t="s">
        <v>48</v>
      </c>
      <c r="B38" s="24">
        <v>442</v>
      </c>
      <c r="C38" s="24">
        <v>0</v>
      </c>
      <c r="D38" s="24">
        <v>1309</v>
      </c>
      <c r="E38" s="24">
        <v>955</v>
      </c>
      <c r="F38" s="31">
        <v>0</v>
      </c>
      <c r="G38" s="19">
        <f t="shared" si="0"/>
        <v>541.20000000000005</v>
      </c>
    </row>
    <row r="39" spans="1:7" x14ac:dyDescent="0.25">
      <c r="A39" s="28" t="s">
        <v>44</v>
      </c>
      <c r="B39" s="23">
        <v>0</v>
      </c>
      <c r="C39" s="23">
        <v>2498</v>
      </c>
      <c r="D39" s="23">
        <v>97</v>
      </c>
      <c r="E39" s="23">
        <v>0</v>
      </c>
      <c r="F39" s="29">
        <v>1</v>
      </c>
      <c r="G39" s="19">
        <f t="shared" si="0"/>
        <v>519.20000000000005</v>
      </c>
    </row>
    <row r="40" spans="1:7" x14ac:dyDescent="0.25">
      <c r="A40" s="9" t="s">
        <v>27</v>
      </c>
      <c r="B40" s="4">
        <v>0</v>
      </c>
      <c r="C40" s="4">
        <v>0</v>
      </c>
      <c r="D40" s="4">
        <v>0</v>
      </c>
      <c r="E40" s="4">
        <v>0</v>
      </c>
      <c r="F40" s="10">
        <v>2129</v>
      </c>
      <c r="G40" s="19">
        <f t="shared" si="0"/>
        <v>425.8</v>
      </c>
    </row>
    <row r="41" spans="1:7" x14ac:dyDescent="0.25">
      <c r="A41" s="28" t="s">
        <v>46</v>
      </c>
      <c r="B41" s="23">
        <v>294</v>
      </c>
      <c r="C41" s="23">
        <v>201</v>
      </c>
      <c r="D41" s="23">
        <v>76</v>
      </c>
      <c r="E41" s="23">
        <v>106</v>
      </c>
      <c r="F41" s="29">
        <v>83</v>
      </c>
      <c r="G41" s="19">
        <f t="shared" si="0"/>
        <v>152</v>
      </c>
    </row>
    <row r="42" spans="1:7" x14ac:dyDescent="0.25">
      <c r="A42" s="9" t="s">
        <v>75</v>
      </c>
      <c r="B42" s="4">
        <v>396</v>
      </c>
      <c r="C42" s="4">
        <v>0</v>
      </c>
      <c r="D42" s="4">
        <v>0</v>
      </c>
      <c r="E42" s="4">
        <v>14</v>
      </c>
      <c r="F42" s="10">
        <v>0</v>
      </c>
      <c r="G42" s="19">
        <f t="shared" si="0"/>
        <v>82</v>
      </c>
    </row>
    <row r="43" spans="1:7" x14ac:dyDescent="0.25">
      <c r="A43" s="11" t="s">
        <v>37</v>
      </c>
      <c r="B43" s="5">
        <v>0</v>
      </c>
      <c r="C43" s="5">
        <v>0</v>
      </c>
      <c r="D43" s="5">
        <v>0</v>
      </c>
      <c r="E43" s="5">
        <v>126</v>
      </c>
      <c r="F43" s="12">
        <v>0</v>
      </c>
      <c r="G43" s="19">
        <f t="shared" si="0"/>
        <v>25.2</v>
      </c>
    </row>
    <row r="44" spans="1:7" x14ac:dyDescent="0.25">
      <c r="A44" s="9" t="s">
        <v>71</v>
      </c>
      <c r="B44" s="4">
        <v>0</v>
      </c>
      <c r="C44" s="4">
        <v>2</v>
      </c>
      <c r="D44" s="4">
        <v>99</v>
      </c>
      <c r="E44" s="4">
        <v>12</v>
      </c>
      <c r="F44" s="10">
        <v>5</v>
      </c>
      <c r="G44" s="19">
        <f t="shared" si="0"/>
        <v>23.6</v>
      </c>
    </row>
    <row r="45" spans="1:7" x14ac:dyDescent="0.25">
      <c r="A45" s="28" t="s">
        <v>47</v>
      </c>
      <c r="B45" s="23">
        <v>1</v>
      </c>
      <c r="C45" s="23">
        <v>75</v>
      </c>
      <c r="D45" s="23">
        <v>0</v>
      </c>
      <c r="E45" s="23">
        <v>0</v>
      </c>
      <c r="F45" s="29">
        <v>0</v>
      </c>
      <c r="G45" s="19">
        <f t="shared" si="0"/>
        <v>15.2</v>
      </c>
    </row>
    <row r="46" spans="1:7" x14ac:dyDescent="0.25">
      <c r="A46" s="9" t="s">
        <v>51</v>
      </c>
      <c r="B46" s="4">
        <v>1</v>
      </c>
      <c r="C46" s="4">
        <v>22</v>
      </c>
      <c r="D46" s="4">
        <v>1</v>
      </c>
      <c r="E46" s="4">
        <v>8</v>
      </c>
      <c r="F46" s="10">
        <v>0</v>
      </c>
      <c r="G46" s="19">
        <f t="shared" si="0"/>
        <v>6.4</v>
      </c>
    </row>
    <row r="47" spans="1:7" x14ac:dyDescent="0.25">
      <c r="A47" s="28" t="s">
        <v>63</v>
      </c>
      <c r="B47" s="23">
        <v>0</v>
      </c>
      <c r="C47" s="23">
        <v>0</v>
      </c>
      <c r="D47" s="23">
        <v>17</v>
      </c>
      <c r="E47" s="23">
        <v>9</v>
      </c>
      <c r="F47" s="29">
        <v>0</v>
      </c>
      <c r="G47" s="19">
        <f t="shared" si="0"/>
        <v>5.2</v>
      </c>
    </row>
    <row r="48" spans="1:7" x14ac:dyDescent="0.25">
      <c r="A48" s="30" t="s">
        <v>42</v>
      </c>
      <c r="B48" s="24">
        <v>16</v>
      </c>
      <c r="C48" s="24">
        <v>5</v>
      </c>
      <c r="D48" s="24">
        <v>1</v>
      </c>
      <c r="E48" s="24">
        <v>1</v>
      </c>
      <c r="F48" s="31">
        <v>0</v>
      </c>
      <c r="G48" s="19">
        <f t="shared" ref="G48:G79" si="1">AVERAGE(B48:F48)</f>
        <v>4.5999999999999996</v>
      </c>
    </row>
    <row r="49" spans="1:7" x14ac:dyDescent="0.25">
      <c r="A49" s="28" t="s">
        <v>45</v>
      </c>
      <c r="B49" s="23">
        <v>19</v>
      </c>
      <c r="C49" s="23">
        <v>0</v>
      </c>
      <c r="D49" s="23">
        <v>1</v>
      </c>
      <c r="E49" s="23">
        <v>0</v>
      </c>
      <c r="F49" s="29">
        <v>0</v>
      </c>
      <c r="G49" s="19">
        <f t="shared" si="1"/>
        <v>4</v>
      </c>
    </row>
    <row r="50" spans="1:7" x14ac:dyDescent="0.25">
      <c r="A50" s="30" t="s">
        <v>30</v>
      </c>
      <c r="B50" s="24">
        <v>0</v>
      </c>
      <c r="C50" s="24">
        <v>0</v>
      </c>
      <c r="D50" s="24">
        <v>0</v>
      </c>
      <c r="E50" s="24">
        <v>18</v>
      </c>
      <c r="F50" s="31">
        <v>1</v>
      </c>
      <c r="G50" s="19">
        <f t="shared" si="1"/>
        <v>3.8</v>
      </c>
    </row>
    <row r="51" spans="1:7" x14ac:dyDescent="0.25">
      <c r="A51" s="11" t="s">
        <v>61</v>
      </c>
      <c r="B51" s="5">
        <v>11</v>
      </c>
      <c r="C51" s="5">
        <v>1</v>
      </c>
      <c r="D51" s="5">
        <v>5</v>
      </c>
      <c r="E51" s="5">
        <v>0</v>
      </c>
      <c r="F51" s="12">
        <v>0</v>
      </c>
      <c r="G51" s="19">
        <f t="shared" si="1"/>
        <v>3.4</v>
      </c>
    </row>
    <row r="52" spans="1:7" x14ac:dyDescent="0.25">
      <c r="A52" s="30" t="s">
        <v>76</v>
      </c>
      <c r="B52" s="24">
        <v>16</v>
      </c>
      <c r="C52" s="24">
        <v>0</v>
      </c>
      <c r="D52" s="24">
        <v>0</v>
      </c>
      <c r="E52" s="24">
        <v>0</v>
      </c>
      <c r="F52" s="31">
        <v>0</v>
      </c>
      <c r="G52" s="19">
        <f t="shared" si="1"/>
        <v>3.2</v>
      </c>
    </row>
    <row r="53" spans="1:7" x14ac:dyDescent="0.25">
      <c r="A53" s="11" t="s">
        <v>43</v>
      </c>
      <c r="B53" s="5">
        <v>3</v>
      </c>
      <c r="C53" s="5">
        <v>1</v>
      </c>
      <c r="D53" s="5">
        <v>6</v>
      </c>
      <c r="E53" s="5">
        <v>3</v>
      </c>
      <c r="F53" s="12">
        <v>1</v>
      </c>
      <c r="G53" s="19">
        <f t="shared" si="1"/>
        <v>2.8</v>
      </c>
    </row>
    <row r="54" spans="1:7" x14ac:dyDescent="0.25">
      <c r="A54" s="30" t="s">
        <v>35</v>
      </c>
      <c r="B54" s="24">
        <v>0</v>
      </c>
      <c r="C54" s="24">
        <v>0</v>
      </c>
      <c r="D54" s="24">
        <v>10</v>
      </c>
      <c r="E54" s="24">
        <v>2</v>
      </c>
      <c r="F54" s="31">
        <v>0</v>
      </c>
      <c r="G54" s="19">
        <f t="shared" si="1"/>
        <v>2.4</v>
      </c>
    </row>
    <row r="55" spans="1:7" x14ac:dyDescent="0.25">
      <c r="A55" s="28" t="s">
        <v>77</v>
      </c>
      <c r="B55" s="23">
        <v>8</v>
      </c>
      <c r="C55" s="23">
        <v>0</v>
      </c>
      <c r="D55" s="23">
        <v>0</v>
      </c>
      <c r="E55" s="23">
        <v>0</v>
      </c>
      <c r="F55" s="29">
        <v>0</v>
      </c>
      <c r="G55" s="19">
        <f t="shared" si="1"/>
        <v>1.6</v>
      </c>
    </row>
    <row r="56" spans="1:7" x14ac:dyDescent="0.25">
      <c r="A56" s="30" t="s">
        <v>70</v>
      </c>
      <c r="B56" s="24">
        <v>0</v>
      </c>
      <c r="C56" s="24">
        <v>0</v>
      </c>
      <c r="D56" s="24">
        <v>0</v>
      </c>
      <c r="E56" s="24">
        <v>0</v>
      </c>
      <c r="F56" s="31">
        <v>6</v>
      </c>
      <c r="G56" s="19">
        <f t="shared" si="1"/>
        <v>1.2</v>
      </c>
    </row>
    <row r="57" spans="1:7" x14ac:dyDescent="0.25">
      <c r="A57" s="28" t="s">
        <v>38</v>
      </c>
      <c r="B57" s="23">
        <v>0</v>
      </c>
      <c r="C57" s="23">
        <v>3</v>
      </c>
      <c r="D57" s="23">
        <v>0</v>
      </c>
      <c r="E57" s="23">
        <v>0</v>
      </c>
      <c r="F57" s="29">
        <v>0</v>
      </c>
      <c r="G57" s="19">
        <f t="shared" si="1"/>
        <v>0.6</v>
      </c>
    </row>
    <row r="58" spans="1:7" x14ac:dyDescent="0.25">
      <c r="A58" s="9" t="s">
        <v>79</v>
      </c>
      <c r="B58" s="4">
        <v>0</v>
      </c>
      <c r="C58" s="4">
        <v>0</v>
      </c>
      <c r="D58" s="4">
        <v>3</v>
      </c>
      <c r="E58" s="4">
        <v>0</v>
      </c>
      <c r="F58" s="10">
        <v>0</v>
      </c>
      <c r="G58" s="19">
        <f t="shared" si="1"/>
        <v>0.6</v>
      </c>
    </row>
    <row r="59" spans="1:7" x14ac:dyDescent="0.25">
      <c r="A59" s="28" t="s">
        <v>39</v>
      </c>
      <c r="B59" s="23">
        <v>0</v>
      </c>
      <c r="C59" s="23">
        <v>0</v>
      </c>
      <c r="D59" s="23">
        <v>0</v>
      </c>
      <c r="E59" s="23">
        <v>1</v>
      </c>
      <c r="F59" s="29">
        <v>1</v>
      </c>
      <c r="G59" s="19">
        <f t="shared" si="1"/>
        <v>0.4</v>
      </c>
    </row>
    <row r="60" spans="1:7" x14ac:dyDescent="0.25">
      <c r="A60" s="30" t="s">
        <v>78</v>
      </c>
      <c r="B60" s="24">
        <v>0</v>
      </c>
      <c r="C60" s="24">
        <v>0</v>
      </c>
      <c r="D60" s="24">
        <v>2</v>
      </c>
      <c r="E60" s="24">
        <v>0</v>
      </c>
      <c r="F60" s="31">
        <v>0</v>
      </c>
      <c r="G60" s="19">
        <f t="shared" si="1"/>
        <v>0.4</v>
      </c>
    </row>
    <row r="61" spans="1:7" x14ac:dyDescent="0.25">
      <c r="A61" s="28" t="s">
        <v>40</v>
      </c>
      <c r="B61" s="23">
        <v>1</v>
      </c>
      <c r="C61" s="23">
        <v>0</v>
      </c>
      <c r="D61" s="23">
        <v>0</v>
      </c>
      <c r="E61" s="23">
        <v>0</v>
      </c>
      <c r="F61" s="29">
        <v>0</v>
      </c>
      <c r="G61" s="19">
        <f t="shared" si="1"/>
        <v>0.2</v>
      </c>
    </row>
    <row r="62" spans="1:7" x14ac:dyDescent="0.25">
      <c r="A62" s="30" t="s">
        <v>31</v>
      </c>
      <c r="B62" s="24">
        <v>1</v>
      </c>
      <c r="C62" s="24">
        <v>0</v>
      </c>
      <c r="D62" s="24">
        <v>0</v>
      </c>
      <c r="E62" s="24">
        <v>0</v>
      </c>
      <c r="F62" s="31">
        <v>0</v>
      </c>
      <c r="G62" s="19">
        <f t="shared" si="1"/>
        <v>0.2</v>
      </c>
    </row>
    <row r="63" spans="1:7" x14ac:dyDescent="0.25">
      <c r="A63" s="11" t="s">
        <v>72</v>
      </c>
      <c r="B63" s="5">
        <v>0</v>
      </c>
      <c r="C63" s="5">
        <v>0</v>
      </c>
      <c r="D63" s="5">
        <v>0</v>
      </c>
      <c r="E63" s="5">
        <v>0</v>
      </c>
      <c r="F63" s="12">
        <v>0</v>
      </c>
      <c r="G63" s="19">
        <f t="shared" si="1"/>
        <v>0</v>
      </c>
    </row>
    <row r="64" spans="1:7" x14ac:dyDescent="0.25">
      <c r="A64" s="32" t="s">
        <v>74</v>
      </c>
      <c r="B64" s="33">
        <v>0</v>
      </c>
      <c r="C64" s="33">
        <v>0</v>
      </c>
      <c r="D64" s="33">
        <v>0</v>
      </c>
      <c r="E64" s="33">
        <v>0</v>
      </c>
      <c r="F64" s="34">
        <v>0</v>
      </c>
      <c r="G64" s="19">
        <f t="shared" si="1"/>
        <v>0</v>
      </c>
    </row>
  </sheetData>
  <autoFilter ref="A15:G64" xr:uid="{00000000-0009-0000-0000-000001000000}">
    <sortState xmlns:xlrd2="http://schemas.microsoft.com/office/spreadsheetml/2017/richdata2" ref="A16:G64">
      <sortCondition descending="1" ref="G15:G64"/>
    </sortState>
  </autoFilter>
  <mergeCells count="2">
    <mergeCell ref="A1:F1"/>
    <mergeCell ref="A2:F2"/>
  </mergeCells>
  <hyperlinks>
    <hyperlink ref="A4" r:id="rId1" display="http://www.ubos.org/" xr:uid="{00000000-0004-0000-0100-000000000000}"/>
    <hyperlink ref="A5" r:id="rId2" display="http://comtrade.un.org/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topLeftCell="A11" workbookViewId="0">
      <selection activeCell="I18" sqref="I18"/>
    </sheetView>
  </sheetViews>
  <sheetFormatPr defaultRowHeight="15" x14ac:dyDescent="0.25"/>
  <cols>
    <col min="1" max="1" width="36.5703125" bestFit="1" customWidth="1"/>
    <col min="2" max="6" width="16.5703125" bestFit="1" customWidth="1"/>
  </cols>
  <sheetData>
    <row r="1" spans="1:7" x14ac:dyDescent="0.25">
      <c r="A1" s="35" t="s">
        <v>80</v>
      </c>
      <c r="B1" s="35"/>
      <c r="C1" s="35"/>
      <c r="D1" s="35"/>
      <c r="E1" s="35"/>
      <c r="F1" s="35"/>
    </row>
    <row r="2" spans="1:7" x14ac:dyDescent="0.25">
      <c r="A2" s="36" t="s">
        <v>1</v>
      </c>
      <c r="B2" s="36"/>
      <c r="C2" s="36"/>
      <c r="D2" s="36"/>
      <c r="E2" s="36"/>
      <c r="F2" s="36"/>
    </row>
    <row r="3" spans="1:7" x14ac:dyDescent="0.25">
      <c r="A3" s="1"/>
    </row>
    <row r="4" spans="1:7" ht="30" x14ac:dyDescent="0.25">
      <c r="A4" s="3" t="s">
        <v>81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2" t="s">
        <v>5</v>
      </c>
    </row>
    <row r="13" spans="1:7" x14ac:dyDescent="0.25">
      <c r="A13" s="1"/>
    </row>
    <row r="14" spans="1:7" x14ac:dyDescent="0.25">
      <c r="A14" s="6" t="s">
        <v>6</v>
      </c>
      <c r="B14" s="7" t="s">
        <v>7</v>
      </c>
      <c r="C14" s="7" t="s">
        <v>8</v>
      </c>
      <c r="D14" s="7" t="s">
        <v>9</v>
      </c>
      <c r="E14" s="7" t="s">
        <v>10</v>
      </c>
      <c r="F14" s="8" t="s">
        <v>11</v>
      </c>
      <c r="G14" s="16" t="s">
        <v>65</v>
      </c>
    </row>
    <row r="15" spans="1:7" x14ac:dyDescent="0.25">
      <c r="A15" s="9" t="s">
        <v>12</v>
      </c>
      <c r="B15" s="4">
        <v>105171</v>
      </c>
      <c r="C15" s="4">
        <v>106686</v>
      </c>
      <c r="D15" s="4">
        <v>127461</v>
      </c>
      <c r="E15" s="4">
        <v>181130</v>
      </c>
      <c r="F15" s="10">
        <v>176200</v>
      </c>
      <c r="G15">
        <f t="shared" ref="G15:G57" si="0">AVERAGE(B15:F15)</f>
        <v>139329.60000000001</v>
      </c>
    </row>
    <row r="16" spans="1:7" x14ac:dyDescent="0.25">
      <c r="A16" s="28" t="s">
        <v>14</v>
      </c>
      <c r="B16" s="23">
        <v>19687</v>
      </c>
      <c r="C16" s="23">
        <v>43844</v>
      </c>
      <c r="D16" s="23">
        <v>51951</v>
      </c>
      <c r="E16" s="23">
        <v>54438</v>
      </c>
      <c r="F16" s="29">
        <v>41863</v>
      </c>
      <c r="G16" s="19">
        <f t="shared" si="0"/>
        <v>42356.6</v>
      </c>
    </row>
    <row r="17" spans="1:7" x14ac:dyDescent="0.25">
      <c r="A17" s="30" t="s">
        <v>13</v>
      </c>
      <c r="B17" s="24">
        <v>36755</v>
      </c>
      <c r="C17" s="24">
        <v>20859</v>
      </c>
      <c r="D17" s="24">
        <v>20227</v>
      </c>
      <c r="E17" s="24">
        <v>38348</v>
      </c>
      <c r="F17" s="31">
        <v>52398</v>
      </c>
      <c r="G17" s="19">
        <f t="shared" si="0"/>
        <v>33717.4</v>
      </c>
    </row>
    <row r="18" spans="1:7" x14ac:dyDescent="0.25">
      <c r="A18" s="11" t="s">
        <v>16</v>
      </c>
      <c r="B18" s="5">
        <v>17922</v>
      </c>
      <c r="C18" s="5">
        <v>17084</v>
      </c>
      <c r="D18" s="5">
        <v>17296</v>
      </c>
      <c r="E18" s="5">
        <v>20686</v>
      </c>
      <c r="F18" s="12">
        <v>32265</v>
      </c>
      <c r="G18" s="19">
        <f t="shared" si="0"/>
        <v>21050.6</v>
      </c>
    </row>
    <row r="19" spans="1:7" x14ac:dyDescent="0.25">
      <c r="A19" s="30" t="s">
        <v>17</v>
      </c>
      <c r="B19" s="24">
        <v>853</v>
      </c>
      <c r="C19" s="24">
        <v>4025</v>
      </c>
      <c r="D19" s="24">
        <v>11670</v>
      </c>
      <c r="E19" s="24">
        <v>23144</v>
      </c>
      <c r="F19" s="31">
        <v>13956</v>
      </c>
      <c r="G19" s="19">
        <f t="shared" si="0"/>
        <v>10729.6</v>
      </c>
    </row>
    <row r="20" spans="1:7" x14ac:dyDescent="0.25">
      <c r="A20" s="28" t="s">
        <v>24</v>
      </c>
      <c r="B20" s="23">
        <v>5985</v>
      </c>
      <c r="C20" s="23">
        <v>2908</v>
      </c>
      <c r="D20" s="23">
        <v>7176</v>
      </c>
      <c r="E20" s="23">
        <v>8015</v>
      </c>
      <c r="F20" s="29">
        <v>15936</v>
      </c>
      <c r="G20" s="19">
        <f t="shared" si="0"/>
        <v>8004</v>
      </c>
    </row>
    <row r="21" spans="1:7" x14ac:dyDescent="0.25">
      <c r="A21" s="9" t="s">
        <v>19</v>
      </c>
      <c r="B21" s="4">
        <v>11272</v>
      </c>
      <c r="C21" s="4">
        <v>6792</v>
      </c>
      <c r="D21" s="4">
        <v>4326</v>
      </c>
      <c r="E21" s="4">
        <v>4500</v>
      </c>
      <c r="F21" s="10">
        <v>4380</v>
      </c>
      <c r="G21" s="19">
        <f t="shared" si="0"/>
        <v>6254</v>
      </c>
    </row>
    <row r="22" spans="1:7" x14ac:dyDescent="0.25">
      <c r="A22" s="11" t="s">
        <v>20</v>
      </c>
      <c r="B22" s="5">
        <v>2076</v>
      </c>
      <c r="C22" s="5">
        <v>720</v>
      </c>
      <c r="D22" s="5">
        <v>1555</v>
      </c>
      <c r="E22" s="5">
        <v>7547</v>
      </c>
      <c r="F22" s="12">
        <v>3109</v>
      </c>
      <c r="G22" s="19">
        <f t="shared" si="0"/>
        <v>3001.4</v>
      </c>
    </row>
    <row r="23" spans="1:7" x14ac:dyDescent="0.25">
      <c r="A23" s="9" t="s">
        <v>69</v>
      </c>
      <c r="B23" s="4">
        <v>3105</v>
      </c>
      <c r="C23" s="4">
        <v>1418</v>
      </c>
      <c r="D23" s="4">
        <v>2061</v>
      </c>
      <c r="E23" s="4">
        <v>4548</v>
      </c>
      <c r="F23" s="10">
        <v>2828</v>
      </c>
      <c r="G23" s="19">
        <f t="shared" si="0"/>
        <v>2792</v>
      </c>
    </row>
    <row r="24" spans="1:7" x14ac:dyDescent="0.25">
      <c r="A24" s="11" t="s">
        <v>26</v>
      </c>
      <c r="B24" s="5">
        <v>1150</v>
      </c>
      <c r="C24" s="5">
        <v>1</v>
      </c>
      <c r="D24" s="5">
        <v>3354</v>
      </c>
      <c r="E24" s="5">
        <v>6537</v>
      </c>
      <c r="F24" s="12">
        <v>1373</v>
      </c>
      <c r="G24" s="19">
        <f t="shared" si="0"/>
        <v>2483</v>
      </c>
    </row>
    <row r="25" spans="1:7" x14ac:dyDescent="0.25">
      <c r="A25" s="9" t="s">
        <v>32</v>
      </c>
      <c r="B25" s="4">
        <v>1918</v>
      </c>
      <c r="C25" s="4">
        <v>2011</v>
      </c>
      <c r="D25" s="4">
        <v>2400</v>
      </c>
      <c r="E25" s="4">
        <v>1314</v>
      </c>
      <c r="F25" s="10">
        <v>571</v>
      </c>
      <c r="G25" s="19">
        <f t="shared" si="0"/>
        <v>1642.8</v>
      </c>
    </row>
    <row r="26" spans="1:7" x14ac:dyDescent="0.25">
      <c r="A26" s="28" t="s">
        <v>15</v>
      </c>
      <c r="B26" s="23">
        <v>0</v>
      </c>
      <c r="C26" s="23">
        <v>0</v>
      </c>
      <c r="D26" s="23">
        <v>0</v>
      </c>
      <c r="E26" s="23">
        <v>4619</v>
      </c>
      <c r="F26" s="29">
        <v>2390</v>
      </c>
      <c r="G26" s="19">
        <f t="shared" si="0"/>
        <v>1401.8</v>
      </c>
    </row>
    <row r="27" spans="1:7" x14ac:dyDescent="0.25">
      <c r="A27" s="9" t="s">
        <v>21</v>
      </c>
      <c r="B27" s="4">
        <v>955</v>
      </c>
      <c r="C27" s="4">
        <v>1029</v>
      </c>
      <c r="D27" s="4">
        <v>362</v>
      </c>
      <c r="E27" s="4">
        <v>1094</v>
      </c>
      <c r="F27" s="10">
        <v>1350</v>
      </c>
      <c r="G27" s="19">
        <f t="shared" si="0"/>
        <v>958</v>
      </c>
    </row>
    <row r="28" spans="1:7" x14ac:dyDescent="0.25">
      <c r="A28" s="28" t="s">
        <v>28</v>
      </c>
      <c r="B28" s="23">
        <v>1142</v>
      </c>
      <c r="C28" s="23">
        <v>585</v>
      </c>
      <c r="D28" s="23">
        <v>1478</v>
      </c>
      <c r="E28" s="23">
        <v>556</v>
      </c>
      <c r="F28" s="29">
        <v>0</v>
      </c>
      <c r="G28" s="19">
        <f t="shared" si="0"/>
        <v>752.2</v>
      </c>
    </row>
    <row r="29" spans="1:7" x14ac:dyDescent="0.25">
      <c r="A29" s="30" t="s">
        <v>29</v>
      </c>
      <c r="B29" s="24">
        <v>0</v>
      </c>
      <c r="C29" s="24">
        <v>800</v>
      </c>
      <c r="D29" s="24">
        <v>1169</v>
      </c>
      <c r="E29" s="24">
        <v>1641</v>
      </c>
      <c r="F29" s="31">
        <v>0</v>
      </c>
      <c r="G29" s="19">
        <f t="shared" si="0"/>
        <v>722</v>
      </c>
    </row>
    <row r="30" spans="1:7" x14ac:dyDescent="0.25">
      <c r="A30" s="28" t="s">
        <v>25</v>
      </c>
      <c r="B30" s="23">
        <v>879</v>
      </c>
      <c r="C30" s="23">
        <v>2662</v>
      </c>
      <c r="D30" s="23">
        <v>0</v>
      </c>
      <c r="E30" s="23">
        <v>7</v>
      </c>
      <c r="F30" s="29">
        <v>0</v>
      </c>
      <c r="G30" s="19">
        <f t="shared" si="0"/>
        <v>709.6</v>
      </c>
    </row>
    <row r="31" spans="1:7" x14ac:dyDescent="0.25">
      <c r="A31" s="30" t="s">
        <v>22</v>
      </c>
      <c r="B31" s="24">
        <v>16</v>
      </c>
      <c r="C31" s="24">
        <v>2</v>
      </c>
      <c r="D31" s="24">
        <v>603</v>
      </c>
      <c r="E31" s="24">
        <v>2737</v>
      </c>
      <c r="F31" s="31">
        <v>95</v>
      </c>
      <c r="G31" s="19">
        <f t="shared" si="0"/>
        <v>690.6</v>
      </c>
    </row>
    <row r="32" spans="1:7" x14ac:dyDescent="0.25">
      <c r="A32" s="11" t="s">
        <v>34</v>
      </c>
      <c r="B32" s="5">
        <v>425</v>
      </c>
      <c r="C32" s="5">
        <v>1</v>
      </c>
      <c r="D32" s="5">
        <v>0</v>
      </c>
      <c r="E32" s="5">
        <v>105</v>
      </c>
      <c r="F32" s="12">
        <v>2446</v>
      </c>
      <c r="G32" s="19">
        <f t="shared" si="0"/>
        <v>595.4</v>
      </c>
    </row>
    <row r="33" spans="1:7" x14ac:dyDescent="0.25">
      <c r="A33" s="30" t="s">
        <v>46</v>
      </c>
      <c r="B33" s="24">
        <v>215</v>
      </c>
      <c r="C33" s="24">
        <v>336</v>
      </c>
      <c r="D33" s="24">
        <v>602</v>
      </c>
      <c r="E33" s="24">
        <v>774</v>
      </c>
      <c r="F33" s="31">
        <v>260</v>
      </c>
      <c r="G33" s="19">
        <f t="shared" si="0"/>
        <v>437.4</v>
      </c>
    </row>
    <row r="34" spans="1:7" x14ac:dyDescent="0.25">
      <c r="A34" s="28" t="s">
        <v>72</v>
      </c>
      <c r="B34" s="23">
        <v>364</v>
      </c>
      <c r="C34" s="23">
        <v>529</v>
      </c>
      <c r="D34" s="23">
        <v>86</v>
      </c>
      <c r="E34" s="23">
        <v>200</v>
      </c>
      <c r="F34" s="29">
        <v>127</v>
      </c>
      <c r="G34" s="19">
        <f t="shared" si="0"/>
        <v>261.2</v>
      </c>
    </row>
    <row r="35" spans="1:7" x14ac:dyDescent="0.25">
      <c r="A35" s="28" t="s">
        <v>42</v>
      </c>
      <c r="B35" s="23">
        <v>0</v>
      </c>
      <c r="C35" s="23">
        <v>928</v>
      </c>
      <c r="D35" s="23">
        <v>0</v>
      </c>
      <c r="E35" s="23">
        <v>0</v>
      </c>
      <c r="F35" s="29">
        <v>0</v>
      </c>
      <c r="G35" s="19">
        <f t="shared" si="0"/>
        <v>185.6</v>
      </c>
    </row>
    <row r="36" spans="1:7" x14ac:dyDescent="0.25">
      <c r="A36" s="11" t="s">
        <v>38</v>
      </c>
      <c r="B36" s="5">
        <v>0</v>
      </c>
      <c r="C36" s="5">
        <v>0</v>
      </c>
      <c r="D36" s="5">
        <v>0</v>
      </c>
      <c r="E36" s="5">
        <v>0</v>
      </c>
      <c r="F36" s="12">
        <v>787</v>
      </c>
      <c r="G36" s="19">
        <f t="shared" si="0"/>
        <v>157.4</v>
      </c>
    </row>
    <row r="37" spans="1:7" x14ac:dyDescent="0.25">
      <c r="A37" s="30" t="s">
        <v>57</v>
      </c>
      <c r="B37" s="24">
        <v>0</v>
      </c>
      <c r="C37" s="24">
        <v>0</v>
      </c>
      <c r="D37" s="24">
        <v>661</v>
      </c>
      <c r="E37" s="24">
        <v>0</v>
      </c>
      <c r="F37" s="31">
        <v>0</v>
      </c>
      <c r="G37" s="19">
        <f t="shared" si="0"/>
        <v>132.19999999999999</v>
      </c>
    </row>
    <row r="38" spans="1:7" x14ac:dyDescent="0.25">
      <c r="A38" s="28" t="s">
        <v>83</v>
      </c>
      <c r="B38" s="23">
        <v>213</v>
      </c>
      <c r="C38" s="23">
        <v>82</v>
      </c>
      <c r="D38" s="23">
        <v>151</v>
      </c>
      <c r="E38" s="23">
        <v>4</v>
      </c>
      <c r="F38" s="29">
        <v>2</v>
      </c>
      <c r="G38" s="19">
        <f t="shared" si="0"/>
        <v>90.4</v>
      </c>
    </row>
    <row r="39" spans="1:7" x14ac:dyDescent="0.25">
      <c r="A39" s="30" t="s">
        <v>79</v>
      </c>
      <c r="B39" s="24">
        <v>0</v>
      </c>
      <c r="C39" s="24">
        <v>0</v>
      </c>
      <c r="D39" s="24">
        <v>0</v>
      </c>
      <c r="E39" s="24">
        <v>184</v>
      </c>
      <c r="F39" s="31">
        <v>0</v>
      </c>
      <c r="G39" s="19">
        <f t="shared" si="0"/>
        <v>36.799999999999997</v>
      </c>
    </row>
    <row r="40" spans="1:7" x14ac:dyDescent="0.25">
      <c r="A40" s="28" t="s">
        <v>43</v>
      </c>
      <c r="B40" s="23">
        <v>96</v>
      </c>
      <c r="C40" s="23">
        <v>6</v>
      </c>
      <c r="D40" s="23">
        <v>1</v>
      </c>
      <c r="E40" s="23">
        <v>61</v>
      </c>
      <c r="F40" s="29">
        <v>1</v>
      </c>
      <c r="G40" s="19">
        <f t="shared" si="0"/>
        <v>33</v>
      </c>
    </row>
    <row r="41" spans="1:7" x14ac:dyDescent="0.25">
      <c r="A41" s="9" t="s">
        <v>88</v>
      </c>
      <c r="B41" s="4">
        <v>0</v>
      </c>
      <c r="C41" s="4">
        <v>0</v>
      </c>
      <c r="D41" s="4">
        <v>157</v>
      </c>
      <c r="E41" s="4">
        <v>0</v>
      </c>
      <c r="F41" s="10">
        <v>0</v>
      </c>
      <c r="G41" s="19">
        <f t="shared" si="0"/>
        <v>31.4</v>
      </c>
    </row>
    <row r="42" spans="1:7" x14ac:dyDescent="0.25">
      <c r="A42" s="28" t="s">
        <v>37</v>
      </c>
      <c r="B42" s="23">
        <v>0</v>
      </c>
      <c r="C42" s="23">
        <v>0</v>
      </c>
      <c r="D42" s="23">
        <v>101</v>
      </c>
      <c r="E42" s="23">
        <v>0</v>
      </c>
      <c r="F42" s="29">
        <v>0</v>
      </c>
      <c r="G42" s="19">
        <f t="shared" si="0"/>
        <v>20.2</v>
      </c>
    </row>
    <row r="43" spans="1:7" x14ac:dyDescent="0.25">
      <c r="A43" s="30" t="s">
        <v>39</v>
      </c>
      <c r="B43" s="24">
        <v>48</v>
      </c>
      <c r="C43" s="24">
        <v>0</v>
      </c>
      <c r="D43" s="24">
        <v>0</v>
      </c>
      <c r="E43" s="24">
        <v>52</v>
      </c>
      <c r="F43" s="31">
        <v>0</v>
      </c>
      <c r="G43" s="19">
        <f t="shared" si="0"/>
        <v>20</v>
      </c>
    </row>
    <row r="44" spans="1:7" x14ac:dyDescent="0.25">
      <c r="A44" s="28" t="s">
        <v>23</v>
      </c>
      <c r="B44" s="23">
        <v>21</v>
      </c>
      <c r="C44" s="23">
        <v>19</v>
      </c>
      <c r="D44" s="23">
        <v>4</v>
      </c>
      <c r="E44" s="23">
        <v>6</v>
      </c>
      <c r="F44" s="29">
        <v>11</v>
      </c>
      <c r="G44" s="19">
        <f t="shared" si="0"/>
        <v>12.2</v>
      </c>
    </row>
    <row r="45" spans="1:7" x14ac:dyDescent="0.25">
      <c r="A45" s="30" t="s">
        <v>44</v>
      </c>
      <c r="B45" s="24">
        <v>58</v>
      </c>
      <c r="C45" s="24">
        <v>0</v>
      </c>
      <c r="D45" s="24">
        <v>0</v>
      </c>
      <c r="E45" s="24">
        <v>0</v>
      </c>
      <c r="F45" s="31">
        <v>0</v>
      </c>
      <c r="G45" s="19">
        <f t="shared" si="0"/>
        <v>11.6</v>
      </c>
    </row>
    <row r="46" spans="1:7" x14ac:dyDescent="0.25">
      <c r="A46" s="11" t="s">
        <v>86</v>
      </c>
      <c r="B46" s="5">
        <v>0</v>
      </c>
      <c r="C46" s="5">
        <v>11</v>
      </c>
      <c r="D46" s="5">
        <v>37</v>
      </c>
      <c r="E46" s="5">
        <v>0</v>
      </c>
      <c r="F46" s="12">
        <v>0</v>
      </c>
      <c r="G46" s="19">
        <f t="shared" si="0"/>
        <v>9.6</v>
      </c>
    </row>
    <row r="47" spans="1:7" x14ac:dyDescent="0.25">
      <c r="A47" s="30" t="s">
        <v>48</v>
      </c>
      <c r="B47" s="24">
        <v>0</v>
      </c>
      <c r="C47" s="24">
        <v>1</v>
      </c>
      <c r="D47" s="24">
        <v>3</v>
      </c>
      <c r="E47" s="24">
        <v>12</v>
      </c>
      <c r="F47" s="31">
        <v>22</v>
      </c>
      <c r="G47" s="19">
        <f t="shared" si="0"/>
        <v>7.6</v>
      </c>
    </row>
    <row r="48" spans="1:7" x14ac:dyDescent="0.25">
      <c r="A48" s="28" t="s">
        <v>82</v>
      </c>
      <c r="B48" s="23">
        <v>0</v>
      </c>
      <c r="C48" s="23">
        <v>0</v>
      </c>
      <c r="D48" s="23">
        <v>0</v>
      </c>
      <c r="E48" s="23">
        <v>0</v>
      </c>
      <c r="F48" s="29">
        <v>23</v>
      </c>
      <c r="G48" s="19">
        <f t="shared" si="0"/>
        <v>4.5999999999999996</v>
      </c>
    </row>
    <row r="49" spans="1:7" x14ac:dyDescent="0.25">
      <c r="A49" s="30" t="s">
        <v>47</v>
      </c>
      <c r="B49" s="24">
        <v>1</v>
      </c>
      <c r="C49" s="24">
        <v>4</v>
      </c>
      <c r="D49" s="24">
        <v>3</v>
      </c>
      <c r="E49" s="24">
        <v>4</v>
      </c>
      <c r="F49" s="31">
        <v>6</v>
      </c>
      <c r="G49" s="19">
        <f t="shared" si="0"/>
        <v>3.6</v>
      </c>
    </row>
    <row r="50" spans="1:7" x14ac:dyDescent="0.25">
      <c r="A50" s="28" t="s">
        <v>64</v>
      </c>
      <c r="B50" s="23">
        <v>0</v>
      </c>
      <c r="C50" s="23">
        <v>16</v>
      </c>
      <c r="D50" s="23">
        <v>0</v>
      </c>
      <c r="E50" s="23">
        <v>0</v>
      </c>
      <c r="F50" s="29">
        <v>0</v>
      </c>
      <c r="G50" s="19">
        <f t="shared" si="0"/>
        <v>3.2</v>
      </c>
    </row>
    <row r="51" spans="1:7" x14ac:dyDescent="0.25">
      <c r="A51" s="9" t="s">
        <v>18</v>
      </c>
      <c r="B51" s="4">
        <v>0</v>
      </c>
      <c r="C51" s="4">
        <v>14</v>
      </c>
      <c r="D51" s="4">
        <v>0</v>
      </c>
      <c r="E51" s="4">
        <v>0</v>
      </c>
      <c r="F51" s="10">
        <v>0</v>
      </c>
      <c r="G51" s="19">
        <f t="shared" si="0"/>
        <v>2.8</v>
      </c>
    </row>
    <row r="52" spans="1:7" x14ac:dyDescent="0.25">
      <c r="A52" s="11" t="s">
        <v>76</v>
      </c>
      <c r="B52" s="5">
        <v>13</v>
      </c>
      <c r="C52" s="5">
        <v>0</v>
      </c>
      <c r="D52" s="5">
        <v>0</v>
      </c>
      <c r="E52" s="5">
        <v>0</v>
      </c>
      <c r="F52" s="12">
        <v>0</v>
      </c>
      <c r="G52" s="19">
        <f t="shared" si="0"/>
        <v>2.6</v>
      </c>
    </row>
    <row r="53" spans="1:7" x14ac:dyDescent="0.25">
      <c r="A53" s="30" t="s">
        <v>85</v>
      </c>
      <c r="B53" s="24">
        <v>0</v>
      </c>
      <c r="C53" s="24">
        <v>0</v>
      </c>
      <c r="D53" s="24">
        <v>12</v>
      </c>
      <c r="E53" s="24">
        <v>0</v>
      </c>
      <c r="F53" s="31">
        <v>0</v>
      </c>
      <c r="G53" s="19">
        <f t="shared" si="0"/>
        <v>2.4</v>
      </c>
    </row>
    <row r="54" spans="1:7" x14ac:dyDescent="0.25">
      <c r="A54" s="28" t="s">
        <v>54</v>
      </c>
      <c r="B54" s="23">
        <v>0</v>
      </c>
      <c r="C54" s="23">
        <v>0</v>
      </c>
      <c r="D54" s="23">
        <v>12</v>
      </c>
      <c r="E54" s="23">
        <v>0</v>
      </c>
      <c r="F54" s="29">
        <v>0</v>
      </c>
      <c r="G54" s="19">
        <f t="shared" si="0"/>
        <v>2.4</v>
      </c>
    </row>
    <row r="55" spans="1:7" x14ac:dyDescent="0.25">
      <c r="A55" s="30" t="s">
        <v>84</v>
      </c>
      <c r="B55" s="24">
        <v>0</v>
      </c>
      <c r="C55" s="24">
        <v>0</v>
      </c>
      <c r="D55" s="24">
        <v>0</v>
      </c>
      <c r="E55" s="24">
        <v>0</v>
      </c>
      <c r="F55" s="31">
        <v>1</v>
      </c>
      <c r="G55" s="19">
        <f t="shared" si="0"/>
        <v>0.2</v>
      </c>
    </row>
    <row r="56" spans="1:7" x14ac:dyDescent="0.25">
      <c r="A56" s="28" t="s">
        <v>87</v>
      </c>
      <c r="B56" s="23">
        <v>1</v>
      </c>
      <c r="C56" s="23">
        <v>0</v>
      </c>
      <c r="D56" s="23">
        <v>0</v>
      </c>
      <c r="E56" s="23">
        <v>0</v>
      </c>
      <c r="F56" s="29">
        <v>0</v>
      </c>
      <c r="G56" s="19">
        <f t="shared" si="0"/>
        <v>0.2</v>
      </c>
    </row>
    <row r="57" spans="1:7" x14ac:dyDescent="0.25">
      <c r="A57" s="32" t="s">
        <v>31</v>
      </c>
      <c r="B57" s="33">
        <v>1</v>
      </c>
      <c r="C57" s="33">
        <v>0</v>
      </c>
      <c r="D57" s="33">
        <v>0</v>
      </c>
      <c r="E57" s="33">
        <v>0</v>
      </c>
      <c r="F57" s="34">
        <v>0</v>
      </c>
      <c r="G57" s="19">
        <f t="shared" si="0"/>
        <v>0.2</v>
      </c>
    </row>
  </sheetData>
  <autoFilter ref="A14:G57" xr:uid="{00000000-0009-0000-0000-000002000000}">
    <sortState xmlns:xlrd2="http://schemas.microsoft.com/office/spreadsheetml/2017/richdata2" ref="A15:G57">
      <sortCondition descending="1" ref="G14:G57"/>
    </sortState>
  </autoFilter>
  <mergeCells count="2">
    <mergeCell ref="A1:F1"/>
    <mergeCell ref="A2:F2"/>
  </mergeCells>
  <hyperlinks>
    <hyperlink ref="A4" r:id="rId1" display="http://comtrade.un.org/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2"/>
  <sheetViews>
    <sheetView topLeftCell="A9" workbookViewId="0">
      <selection activeCell="A15" sqref="A15:G62"/>
    </sheetView>
  </sheetViews>
  <sheetFormatPr defaultRowHeight="15" x14ac:dyDescent="0.25"/>
  <cols>
    <col min="1" max="1" width="36.5703125" bestFit="1" customWidth="1"/>
    <col min="2" max="6" width="16.5703125" bestFit="1" customWidth="1"/>
  </cols>
  <sheetData>
    <row r="1" spans="1:7" x14ac:dyDescent="0.25">
      <c r="A1" s="35" t="s">
        <v>89</v>
      </c>
      <c r="B1" s="35"/>
      <c r="C1" s="35"/>
      <c r="D1" s="35"/>
      <c r="E1" s="35"/>
      <c r="F1" s="35"/>
    </row>
    <row r="2" spans="1:7" x14ac:dyDescent="0.25">
      <c r="A2" s="36" t="s">
        <v>1</v>
      </c>
      <c r="B2" s="36"/>
      <c r="C2" s="36"/>
      <c r="D2" s="36"/>
      <c r="E2" s="36"/>
      <c r="F2" s="36"/>
    </row>
    <row r="3" spans="1:7" x14ac:dyDescent="0.25">
      <c r="A3" s="1"/>
    </row>
    <row r="4" spans="1:7" ht="45" x14ac:dyDescent="0.25">
      <c r="A4" s="3" t="s">
        <v>90</v>
      </c>
    </row>
    <row r="5" spans="1:7" ht="45" x14ac:dyDescent="0.25">
      <c r="A5" s="3" t="s">
        <v>68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2" t="s">
        <v>5</v>
      </c>
    </row>
    <row r="14" spans="1:7" x14ac:dyDescent="0.25">
      <c r="A14" s="1"/>
    </row>
    <row r="15" spans="1:7" x14ac:dyDescent="0.25">
      <c r="A15" s="6" t="s">
        <v>6</v>
      </c>
      <c r="B15" s="7" t="s">
        <v>7</v>
      </c>
      <c r="C15" s="7" t="s">
        <v>8</v>
      </c>
      <c r="D15" s="7" t="s">
        <v>9</v>
      </c>
      <c r="E15" s="7" t="s">
        <v>10</v>
      </c>
      <c r="F15" s="8" t="s">
        <v>11</v>
      </c>
      <c r="G15" s="16" t="s">
        <v>65</v>
      </c>
    </row>
    <row r="16" spans="1:7" x14ac:dyDescent="0.25">
      <c r="A16" s="9" t="s">
        <v>12</v>
      </c>
      <c r="B16" s="4">
        <v>346727</v>
      </c>
      <c r="C16" s="4">
        <v>273494</v>
      </c>
      <c r="D16" s="4">
        <v>202245</v>
      </c>
      <c r="E16" s="4">
        <v>204269</v>
      </c>
      <c r="F16" s="10">
        <v>30957</v>
      </c>
      <c r="G16">
        <f t="shared" ref="G16:G62" si="0">AVERAGE(B16:F16)</f>
        <v>211538.4</v>
      </c>
    </row>
    <row r="17" spans="1:7" x14ac:dyDescent="0.25">
      <c r="A17" s="28" t="s">
        <v>13</v>
      </c>
      <c r="B17" s="23">
        <v>106557</v>
      </c>
      <c r="C17" s="23">
        <v>98934</v>
      </c>
      <c r="D17" s="23">
        <v>81476</v>
      </c>
      <c r="E17" s="23">
        <v>82165</v>
      </c>
      <c r="F17" s="29">
        <v>5200</v>
      </c>
      <c r="G17" s="19">
        <f t="shared" si="0"/>
        <v>74866.399999999994</v>
      </c>
    </row>
    <row r="18" spans="1:7" x14ac:dyDescent="0.25">
      <c r="A18" s="30" t="s">
        <v>19</v>
      </c>
      <c r="B18" s="24">
        <v>66490</v>
      </c>
      <c r="C18" s="24">
        <v>28907</v>
      </c>
      <c r="D18" s="24">
        <v>25973</v>
      </c>
      <c r="E18" s="24">
        <v>18839</v>
      </c>
      <c r="F18" s="31">
        <v>3884</v>
      </c>
      <c r="G18" s="19">
        <f t="shared" si="0"/>
        <v>28818.6</v>
      </c>
    </row>
    <row r="19" spans="1:7" x14ac:dyDescent="0.25">
      <c r="A19" s="28" t="s">
        <v>25</v>
      </c>
      <c r="B19" s="23">
        <v>76227</v>
      </c>
      <c r="C19" s="23">
        <v>56437</v>
      </c>
      <c r="D19" s="23">
        <v>32</v>
      </c>
      <c r="E19" s="23">
        <v>1267</v>
      </c>
      <c r="F19" s="29">
        <v>1</v>
      </c>
      <c r="G19" s="19">
        <f t="shared" si="0"/>
        <v>26792.799999999999</v>
      </c>
    </row>
    <row r="20" spans="1:7" x14ac:dyDescent="0.25">
      <c r="A20" s="30" t="s">
        <v>20</v>
      </c>
      <c r="B20" s="24">
        <v>19203</v>
      </c>
      <c r="C20" s="24">
        <v>11996</v>
      </c>
      <c r="D20" s="24">
        <v>8645</v>
      </c>
      <c r="E20" s="24">
        <v>29465</v>
      </c>
      <c r="F20" s="31">
        <v>16718</v>
      </c>
      <c r="G20" s="19">
        <f t="shared" si="0"/>
        <v>17205.400000000001</v>
      </c>
    </row>
    <row r="21" spans="1:7" x14ac:dyDescent="0.25">
      <c r="A21" s="28" t="s">
        <v>26</v>
      </c>
      <c r="B21" s="23">
        <v>30705</v>
      </c>
      <c r="C21" s="23">
        <v>0</v>
      </c>
      <c r="D21" s="23">
        <v>26064</v>
      </c>
      <c r="E21" s="23">
        <v>23912</v>
      </c>
      <c r="F21" s="29">
        <v>0</v>
      </c>
      <c r="G21" s="19">
        <f t="shared" si="0"/>
        <v>16136.2</v>
      </c>
    </row>
    <row r="22" spans="1:7" x14ac:dyDescent="0.25">
      <c r="A22" s="30" t="s">
        <v>32</v>
      </c>
      <c r="B22" s="24">
        <v>7154</v>
      </c>
      <c r="C22" s="24">
        <v>17163</v>
      </c>
      <c r="D22" s="24">
        <v>16445</v>
      </c>
      <c r="E22" s="24">
        <v>13451</v>
      </c>
      <c r="F22" s="31">
        <v>0</v>
      </c>
      <c r="G22" s="19">
        <f t="shared" si="0"/>
        <v>10842.6</v>
      </c>
    </row>
    <row r="23" spans="1:7" x14ac:dyDescent="0.25">
      <c r="A23" s="11" t="s">
        <v>22</v>
      </c>
      <c r="B23" s="5">
        <v>15739</v>
      </c>
      <c r="C23" s="5">
        <v>7836</v>
      </c>
      <c r="D23" s="5">
        <v>21809</v>
      </c>
      <c r="E23" s="5">
        <v>176</v>
      </c>
      <c r="F23" s="12">
        <v>1005</v>
      </c>
      <c r="G23" s="19">
        <f t="shared" si="0"/>
        <v>9313</v>
      </c>
    </row>
    <row r="24" spans="1:7" x14ac:dyDescent="0.25">
      <c r="A24" s="28" t="s">
        <v>18</v>
      </c>
      <c r="B24" s="23">
        <v>12463</v>
      </c>
      <c r="C24" s="23">
        <v>13761</v>
      </c>
      <c r="D24" s="23">
        <v>0</v>
      </c>
      <c r="E24" s="23">
        <v>0</v>
      </c>
      <c r="F24" s="29">
        <v>0</v>
      </c>
      <c r="G24" s="19">
        <f t="shared" si="0"/>
        <v>5244.8</v>
      </c>
    </row>
    <row r="25" spans="1:7" x14ac:dyDescent="0.25">
      <c r="A25" s="11" t="s">
        <v>16</v>
      </c>
      <c r="B25" s="5">
        <v>1112</v>
      </c>
      <c r="C25" s="5">
        <v>14900</v>
      </c>
      <c r="D25" s="5">
        <v>969</v>
      </c>
      <c r="E25" s="5">
        <v>5232</v>
      </c>
      <c r="F25" s="12">
        <v>0</v>
      </c>
      <c r="G25" s="19">
        <f t="shared" si="0"/>
        <v>4442.6000000000004</v>
      </c>
    </row>
    <row r="26" spans="1:7" x14ac:dyDescent="0.25">
      <c r="A26" s="9" t="s">
        <v>15</v>
      </c>
      <c r="B26" s="4">
        <v>9</v>
      </c>
      <c r="C26" s="4">
        <v>14</v>
      </c>
      <c r="D26" s="4">
        <v>21</v>
      </c>
      <c r="E26" s="4">
        <v>20091</v>
      </c>
      <c r="F26" s="10">
        <v>39</v>
      </c>
      <c r="G26" s="19">
        <f t="shared" si="0"/>
        <v>4034.8</v>
      </c>
    </row>
    <row r="27" spans="1:7" x14ac:dyDescent="0.25">
      <c r="A27" s="28" t="s">
        <v>34</v>
      </c>
      <c r="B27" s="23">
        <v>1059</v>
      </c>
      <c r="C27" s="23">
        <v>1591</v>
      </c>
      <c r="D27" s="23">
        <v>1075</v>
      </c>
      <c r="E27" s="23">
        <v>6648</v>
      </c>
      <c r="F27" s="29">
        <v>3002</v>
      </c>
      <c r="G27" s="19">
        <f t="shared" si="0"/>
        <v>2675</v>
      </c>
    </row>
    <row r="28" spans="1:7" x14ac:dyDescent="0.25">
      <c r="A28" s="30" t="s">
        <v>29</v>
      </c>
      <c r="B28" s="24">
        <v>392</v>
      </c>
      <c r="C28" s="24">
        <v>4712</v>
      </c>
      <c r="D28" s="24">
        <v>6113</v>
      </c>
      <c r="E28" s="24">
        <v>0</v>
      </c>
      <c r="F28" s="31">
        <v>0</v>
      </c>
      <c r="G28" s="19">
        <f t="shared" si="0"/>
        <v>2243.4</v>
      </c>
    </row>
    <row r="29" spans="1:7" x14ac:dyDescent="0.25">
      <c r="A29" s="28" t="s">
        <v>14</v>
      </c>
      <c r="B29" s="23">
        <v>2068</v>
      </c>
      <c r="C29" s="23">
        <v>5552</v>
      </c>
      <c r="D29" s="23">
        <v>0</v>
      </c>
      <c r="E29" s="23">
        <v>16</v>
      </c>
      <c r="F29" s="29">
        <v>0</v>
      </c>
      <c r="G29" s="19">
        <f t="shared" si="0"/>
        <v>1527.2</v>
      </c>
    </row>
    <row r="30" spans="1:7" x14ac:dyDescent="0.25">
      <c r="A30" s="30" t="s">
        <v>33</v>
      </c>
      <c r="B30" s="24">
        <v>0</v>
      </c>
      <c r="C30" s="24">
        <v>0</v>
      </c>
      <c r="D30" s="24">
        <v>6824</v>
      </c>
      <c r="E30" s="24">
        <v>0</v>
      </c>
      <c r="F30" s="31">
        <v>0</v>
      </c>
      <c r="G30" s="19">
        <f t="shared" si="0"/>
        <v>1364.8</v>
      </c>
    </row>
    <row r="31" spans="1:7" x14ac:dyDescent="0.25">
      <c r="A31" s="28" t="s">
        <v>69</v>
      </c>
      <c r="B31" s="23">
        <v>1537</v>
      </c>
      <c r="C31" s="23">
        <v>1160</v>
      </c>
      <c r="D31" s="23">
        <v>1442</v>
      </c>
      <c r="E31" s="23">
        <v>1730</v>
      </c>
      <c r="F31" s="29">
        <v>578</v>
      </c>
      <c r="G31" s="19">
        <f t="shared" si="0"/>
        <v>1289.4000000000001</v>
      </c>
    </row>
    <row r="32" spans="1:7" x14ac:dyDescent="0.25">
      <c r="A32" s="9" t="s">
        <v>28</v>
      </c>
      <c r="B32" s="4">
        <v>3236</v>
      </c>
      <c r="C32" s="4">
        <v>1920</v>
      </c>
      <c r="D32" s="4">
        <v>338</v>
      </c>
      <c r="E32" s="4">
        <v>0</v>
      </c>
      <c r="F32" s="10">
        <v>0</v>
      </c>
      <c r="G32" s="19">
        <f t="shared" si="0"/>
        <v>1098.8</v>
      </c>
    </row>
    <row r="33" spans="1:7" x14ac:dyDescent="0.25">
      <c r="A33" s="28" t="s">
        <v>94</v>
      </c>
      <c r="B33" s="23">
        <v>0</v>
      </c>
      <c r="C33" s="23">
        <v>4512</v>
      </c>
      <c r="D33" s="23">
        <v>0</v>
      </c>
      <c r="E33" s="23">
        <v>0</v>
      </c>
      <c r="F33" s="29">
        <v>0</v>
      </c>
      <c r="G33" s="19">
        <f t="shared" si="0"/>
        <v>902.4</v>
      </c>
    </row>
    <row r="34" spans="1:7" x14ac:dyDescent="0.25">
      <c r="A34" s="30" t="s">
        <v>57</v>
      </c>
      <c r="B34" s="24">
        <v>0</v>
      </c>
      <c r="C34" s="24">
        <v>0</v>
      </c>
      <c r="D34" s="24">
        <v>4457</v>
      </c>
      <c r="E34" s="24">
        <v>0</v>
      </c>
      <c r="F34" s="31">
        <v>0</v>
      </c>
      <c r="G34" s="19">
        <f t="shared" si="0"/>
        <v>891.4</v>
      </c>
    </row>
    <row r="35" spans="1:7" x14ac:dyDescent="0.25">
      <c r="A35" s="28" t="s">
        <v>17</v>
      </c>
      <c r="B35" s="23">
        <v>91</v>
      </c>
      <c r="C35" s="23">
        <v>2324</v>
      </c>
      <c r="D35" s="23">
        <v>74</v>
      </c>
      <c r="E35" s="23">
        <v>110</v>
      </c>
      <c r="F35" s="29">
        <v>73</v>
      </c>
      <c r="G35" s="19">
        <f t="shared" si="0"/>
        <v>534.4</v>
      </c>
    </row>
    <row r="36" spans="1:7" x14ac:dyDescent="0.25">
      <c r="A36" s="30" t="s">
        <v>42</v>
      </c>
      <c r="B36" s="24">
        <v>827</v>
      </c>
      <c r="C36" s="24">
        <v>958</v>
      </c>
      <c r="D36" s="24">
        <v>115</v>
      </c>
      <c r="E36" s="24">
        <v>20</v>
      </c>
      <c r="F36" s="31">
        <v>23</v>
      </c>
      <c r="G36" s="19">
        <f t="shared" si="0"/>
        <v>388.6</v>
      </c>
    </row>
    <row r="37" spans="1:7" x14ac:dyDescent="0.25">
      <c r="A37" s="11" t="s">
        <v>21</v>
      </c>
      <c r="B37" s="5">
        <v>308</v>
      </c>
      <c r="C37" s="5">
        <v>610</v>
      </c>
      <c r="D37" s="5">
        <v>67</v>
      </c>
      <c r="E37" s="5">
        <v>323</v>
      </c>
      <c r="F37" s="12">
        <v>158</v>
      </c>
      <c r="G37" s="19">
        <f t="shared" si="0"/>
        <v>293.2</v>
      </c>
    </row>
    <row r="38" spans="1:7" x14ac:dyDescent="0.25">
      <c r="A38" s="30" t="s">
        <v>75</v>
      </c>
      <c r="B38" s="24">
        <v>512</v>
      </c>
      <c r="C38" s="24">
        <v>141</v>
      </c>
      <c r="D38" s="24">
        <v>204</v>
      </c>
      <c r="E38" s="24">
        <v>536</v>
      </c>
      <c r="F38" s="31">
        <v>73</v>
      </c>
      <c r="G38" s="19">
        <f t="shared" si="0"/>
        <v>293.2</v>
      </c>
    </row>
    <row r="39" spans="1:7" x14ac:dyDescent="0.25">
      <c r="A39" s="11" t="s">
        <v>43</v>
      </c>
      <c r="B39" s="5">
        <v>440</v>
      </c>
      <c r="C39" s="5">
        <v>2</v>
      </c>
      <c r="D39" s="5">
        <v>1</v>
      </c>
      <c r="E39" s="5">
        <v>4</v>
      </c>
      <c r="F39" s="12">
        <v>26</v>
      </c>
      <c r="G39" s="19">
        <f t="shared" si="0"/>
        <v>94.6</v>
      </c>
    </row>
    <row r="40" spans="1:7" x14ac:dyDescent="0.25">
      <c r="A40" s="30" t="s">
        <v>46</v>
      </c>
      <c r="B40" s="24">
        <v>195</v>
      </c>
      <c r="C40" s="24">
        <v>30</v>
      </c>
      <c r="D40" s="24">
        <v>76</v>
      </c>
      <c r="E40" s="24">
        <v>60</v>
      </c>
      <c r="F40" s="31">
        <v>43</v>
      </c>
      <c r="G40" s="19">
        <f t="shared" si="0"/>
        <v>80.8</v>
      </c>
    </row>
    <row r="41" spans="1:7" x14ac:dyDescent="0.25">
      <c r="A41" s="28" t="s">
        <v>37</v>
      </c>
      <c r="B41" s="23">
        <v>1</v>
      </c>
      <c r="C41" s="23">
        <v>0</v>
      </c>
      <c r="D41" s="23">
        <v>0</v>
      </c>
      <c r="E41" s="23">
        <v>153</v>
      </c>
      <c r="F41" s="29">
        <v>96</v>
      </c>
      <c r="G41" s="19">
        <f t="shared" si="0"/>
        <v>50</v>
      </c>
    </row>
    <row r="42" spans="1:7" x14ac:dyDescent="0.25">
      <c r="A42" s="9" t="s">
        <v>38</v>
      </c>
      <c r="B42" s="4">
        <v>201</v>
      </c>
      <c r="C42" s="4">
        <v>0</v>
      </c>
      <c r="D42" s="4">
        <v>3</v>
      </c>
      <c r="E42" s="4">
        <v>0</v>
      </c>
      <c r="F42" s="10">
        <v>0</v>
      </c>
      <c r="G42" s="19">
        <f t="shared" si="0"/>
        <v>40.799999999999997</v>
      </c>
    </row>
    <row r="43" spans="1:7" x14ac:dyDescent="0.25">
      <c r="A43" s="28" t="s">
        <v>47</v>
      </c>
      <c r="B43" s="23">
        <v>124</v>
      </c>
      <c r="C43" s="23">
        <v>0</v>
      </c>
      <c r="D43" s="23">
        <v>0</v>
      </c>
      <c r="E43" s="23">
        <v>14</v>
      </c>
      <c r="F43" s="29">
        <v>0</v>
      </c>
      <c r="G43" s="19">
        <f t="shared" si="0"/>
        <v>27.6</v>
      </c>
    </row>
    <row r="44" spans="1:7" x14ac:dyDescent="0.25">
      <c r="A44" s="30" t="s">
        <v>23</v>
      </c>
      <c r="B44" s="24">
        <v>27</v>
      </c>
      <c r="C44" s="24">
        <v>10</v>
      </c>
      <c r="D44" s="24">
        <v>8</v>
      </c>
      <c r="E44" s="24">
        <v>12</v>
      </c>
      <c r="F44" s="31">
        <v>4</v>
      </c>
      <c r="G44" s="19">
        <f t="shared" si="0"/>
        <v>12.2</v>
      </c>
    </row>
    <row r="45" spans="1:7" x14ac:dyDescent="0.25">
      <c r="A45" s="11" t="s">
        <v>36</v>
      </c>
      <c r="B45" s="5">
        <v>0</v>
      </c>
      <c r="C45" s="5">
        <v>0</v>
      </c>
      <c r="D45" s="5">
        <v>0</v>
      </c>
      <c r="E45" s="5">
        <v>37</v>
      </c>
      <c r="F45" s="12">
        <v>0</v>
      </c>
      <c r="G45" s="19">
        <f t="shared" si="0"/>
        <v>7.4</v>
      </c>
    </row>
    <row r="46" spans="1:7" x14ac:dyDescent="0.25">
      <c r="A46" s="9" t="s">
        <v>79</v>
      </c>
      <c r="B46" s="4">
        <v>0</v>
      </c>
      <c r="C46" s="4">
        <v>9</v>
      </c>
      <c r="D46" s="4">
        <v>0</v>
      </c>
      <c r="E46" s="4">
        <v>0</v>
      </c>
      <c r="F46" s="10">
        <v>24</v>
      </c>
      <c r="G46" s="19">
        <f t="shared" si="0"/>
        <v>6.6</v>
      </c>
    </row>
    <row r="47" spans="1:7" x14ac:dyDescent="0.25">
      <c r="A47" s="11" t="s">
        <v>31</v>
      </c>
      <c r="B47" s="5">
        <v>30</v>
      </c>
      <c r="C47" s="5">
        <v>0</v>
      </c>
      <c r="D47" s="5">
        <v>0</v>
      </c>
      <c r="E47" s="5">
        <v>0</v>
      </c>
      <c r="F47" s="12">
        <v>0</v>
      </c>
      <c r="G47" s="19">
        <f t="shared" si="0"/>
        <v>6</v>
      </c>
    </row>
    <row r="48" spans="1:7" x14ac:dyDescent="0.25">
      <c r="A48" s="9" t="s">
        <v>39</v>
      </c>
      <c r="B48" s="4">
        <v>0</v>
      </c>
      <c r="C48" s="4">
        <v>0</v>
      </c>
      <c r="D48" s="4">
        <v>3</v>
      </c>
      <c r="E48" s="4">
        <v>0</v>
      </c>
      <c r="F48" s="10">
        <v>9</v>
      </c>
      <c r="G48" s="19">
        <f t="shared" si="0"/>
        <v>2.4</v>
      </c>
    </row>
    <row r="49" spans="1:7" x14ac:dyDescent="0.25">
      <c r="A49" s="11" t="s">
        <v>53</v>
      </c>
      <c r="B49" s="5">
        <v>10</v>
      </c>
      <c r="C49" s="5">
        <v>0</v>
      </c>
      <c r="D49" s="5">
        <v>0</v>
      </c>
      <c r="E49" s="5">
        <v>0</v>
      </c>
      <c r="F49" s="12">
        <v>0</v>
      </c>
      <c r="G49" s="19">
        <f t="shared" si="0"/>
        <v>2</v>
      </c>
    </row>
    <row r="50" spans="1:7" x14ac:dyDescent="0.25">
      <c r="A50" s="9" t="s">
        <v>71</v>
      </c>
      <c r="B50" s="4">
        <v>0</v>
      </c>
      <c r="C50" s="4">
        <v>9</v>
      </c>
      <c r="D50" s="4">
        <v>0</v>
      </c>
      <c r="E50" s="4">
        <v>0</v>
      </c>
      <c r="F50" s="10">
        <v>0</v>
      </c>
      <c r="G50" s="19">
        <f t="shared" si="0"/>
        <v>1.8</v>
      </c>
    </row>
    <row r="51" spans="1:7" x14ac:dyDescent="0.25">
      <c r="A51" s="28" t="s">
        <v>61</v>
      </c>
      <c r="B51" s="23">
        <v>0</v>
      </c>
      <c r="C51" s="23">
        <v>0</v>
      </c>
      <c r="D51" s="23">
        <v>7</v>
      </c>
      <c r="E51" s="23">
        <v>0</v>
      </c>
      <c r="F51" s="29">
        <v>0</v>
      </c>
      <c r="G51" s="19">
        <f t="shared" si="0"/>
        <v>1.4</v>
      </c>
    </row>
    <row r="52" spans="1:7" x14ac:dyDescent="0.25">
      <c r="A52" s="9" t="s">
        <v>62</v>
      </c>
      <c r="B52" s="4">
        <v>6</v>
      </c>
      <c r="C52" s="4">
        <v>0</v>
      </c>
      <c r="D52" s="4">
        <v>0</v>
      </c>
      <c r="E52" s="4">
        <v>1</v>
      </c>
      <c r="F52" s="10">
        <v>0</v>
      </c>
      <c r="G52" s="19">
        <f t="shared" si="0"/>
        <v>1.4</v>
      </c>
    </row>
    <row r="53" spans="1:7" x14ac:dyDescent="0.25">
      <c r="A53" s="28" t="s">
        <v>73</v>
      </c>
      <c r="B53" s="23">
        <v>0</v>
      </c>
      <c r="C53" s="23">
        <v>3</v>
      </c>
      <c r="D53" s="23">
        <v>0</v>
      </c>
      <c r="E53" s="23">
        <v>0</v>
      </c>
      <c r="F53" s="29">
        <v>0</v>
      </c>
      <c r="G53" s="19">
        <f t="shared" si="0"/>
        <v>0.6</v>
      </c>
    </row>
    <row r="54" spans="1:7" x14ac:dyDescent="0.25">
      <c r="A54" s="9" t="s">
        <v>59</v>
      </c>
      <c r="B54" s="4">
        <v>0</v>
      </c>
      <c r="C54" s="4">
        <v>0</v>
      </c>
      <c r="D54" s="4">
        <v>3</v>
      </c>
      <c r="E54" s="4">
        <v>0</v>
      </c>
      <c r="F54" s="10">
        <v>0</v>
      </c>
      <c r="G54" s="19">
        <f t="shared" si="0"/>
        <v>0.6</v>
      </c>
    </row>
    <row r="55" spans="1:7" x14ac:dyDescent="0.25">
      <c r="A55" s="11" t="s">
        <v>91</v>
      </c>
      <c r="B55" s="5">
        <v>0</v>
      </c>
      <c r="C55" s="5">
        <v>0</v>
      </c>
      <c r="D55" s="5">
        <v>0</v>
      </c>
      <c r="E55" s="5">
        <v>1</v>
      </c>
      <c r="F55" s="12">
        <v>1</v>
      </c>
      <c r="G55" s="19">
        <f t="shared" si="0"/>
        <v>0.4</v>
      </c>
    </row>
    <row r="56" spans="1:7" x14ac:dyDescent="0.25">
      <c r="A56" s="30" t="s">
        <v>74</v>
      </c>
      <c r="B56" s="24">
        <v>0</v>
      </c>
      <c r="C56" s="24">
        <v>0</v>
      </c>
      <c r="D56" s="24">
        <v>0</v>
      </c>
      <c r="E56" s="24">
        <v>2</v>
      </c>
      <c r="F56" s="31">
        <v>0</v>
      </c>
      <c r="G56" s="19">
        <f t="shared" si="0"/>
        <v>0.4</v>
      </c>
    </row>
    <row r="57" spans="1:7" x14ac:dyDescent="0.25">
      <c r="A57" s="11" t="s">
        <v>63</v>
      </c>
      <c r="B57" s="5">
        <v>2</v>
      </c>
      <c r="C57" s="5">
        <v>0</v>
      </c>
      <c r="D57" s="5">
        <v>0</v>
      </c>
      <c r="E57" s="5">
        <v>0</v>
      </c>
      <c r="F57" s="12">
        <v>0</v>
      </c>
      <c r="G57" s="19">
        <f t="shared" si="0"/>
        <v>0.4</v>
      </c>
    </row>
    <row r="58" spans="1:7" x14ac:dyDescent="0.25">
      <c r="A58" s="9" t="s">
        <v>92</v>
      </c>
      <c r="B58" s="4">
        <v>0</v>
      </c>
      <c r="C58" s="4">
        <v>0</v>
      </c>
      <c r="D58" s="4">
        <v>1</v>
      </c>
      <c r="E58" s="4">
        <v>0</v>
      </c>
      <c r="F58" s="10">
        <v>0</v>
      </c>
      <c r="G58" s="19">
        <f t="shared" si="0"/>
        <v>0.2</v>
      </c>
    </row>
    <row r="59" spans="1:7" x14ac:dyDescent="0.25">
      <c r="A59" s="11" t="s">
        <v>40</v>
      </c>
      <c r="B59" s="5">
        <v>1</v>
      </c>
      <c r="C59" s="5">
        <v>0</v>
      </c>
      <c r="D59" s="5">
        <v>0</v>
      </c>
      <c r="E59" s="5">
        <v>0</v>
      </c>
      <c r="F59" s="12">
        <v>0</v>
      </c>
      <c r="G59" s="19">
        <f t="shared" si="0"/>
        <v>0.2</v>
      </c>
    </row>
    <row r="60" spans="1:7" x14ac:dyDescent="0.25">
      <c r="A60" s="30" t="s">
        <v>45</v>
      </c>
      <c r="B60" s="24">
        <v>1</v>
      </c>
      <c r="C60" s="24">
        <v>0</v>
      </c>
      <c r="D60" s="24">
        <v>0</v>
      </c>
      <c r="E60" s="24">
        <v>0</v>
      </c>
      <c r="F60" s="31">
        <v>0</v>
      </c>
      <c r="G60" s="19">
        <f t="shared" si="0"/>
        <v>0.2</v>
      </c>
    </row>
    <row r="61" spans="1:7" x14ac:dyDescent="0.25">
      <c r="A61" s="11" t="s">
        <v>93</v>
      </c>
      <c r="B61" s="5">
        <v>0</v>
      </c>
      <c r="C61" s="5">
        <v>0</v>
      </c>
      <c r="D61" s="5">
        <v>0</v>
      </c>
      <c r="E61" s="5">
        <v>0</v>
      </c>
      <c r="F61" s="12">
        <v>0</v>
      </c>
      <c r="G61" s="19">
        <f t="shared" si="0"/>
        <v>0</v>
      </c>
    </row>
    <row r="62" spans="1:7" x14ac:dyDescent="0.25">
      <c r="A62" s="13" t="s">
        <v>83</v>
      </c>
      <c r="B62" s="14">
        <v>0</v>
      </c>
      <c r="C62" s="14">
        <v>0</v>
      </c>
      <c r="D62" s="14">
        <v>0</v>
      </c>
      <c r="E62" s="14">
        <v>0</v>
      </c>
      <c r="F62" s="15">
        <v>0</v>
      </c>
      <c r="G62" s="19">
        <f t="shared" si="0"/>
        <v>0</v>
      </c>
    </row>
  </sheetData>
  <autoFilter ref="A15:G62" xr:uid="{00000000-0009-0000-0000-000003000000}">
    <sortState xmlns:xlrd2="http://schemas.microsoft.com/office/spreadsheetml/2017/richdata2" ref="A16:G62">
      <sortCondition descending="1" ref="G15:G62"/>
    </sortState>
  </autoFilter>
  <mergeCells count="2">
    <mergeCell ref="A1:F1"/>
    <mergeCell ref="A2:F2"/>
  </mergeCells>
  <hyperlinks>
    <hyperlink ref="A4" r:id="rId1" display="http://www.nbs.go.tz/" xr:uid="{00000000-0004-0000-0300-000000000000}"/>
    <hyperlink ref="A5" r:id="rId2" display="http://comtrade.un.org/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topLeftCell="A10" workbookViewId="0">
      <selection activeCell="A16" sqref="A16:A19"/>
    </sheetView>
  </sheetViews>
  <sheetFormatPr defaultRowHeight="15" x14ac:dyDescent="0.25"/>
  <cols>
    <col min="1" max="1" width="21.140625" bestFit="1" customWidth="1"/>
    <col min="2" max="6" width="16.5703125" bestFit="1" customWidth="1"/>
  </cols>
  <sheetData>
    <row r="1" spans="1:7" x14ac:dyDescent="0.25">
      <c r="A1" s="35" t="s">
        <v>95</v>
      </c>
      <c r="B1" s="35"/>
      <c r="C1" s="35"/>
      <c r="D1" s="35"/>
      <c r="E1" s="35"/>
      <c r="F1" s="35"/>
    </row>
    <row r="2" spans="1:7" x14ac:dyDescent="0.25">
      <c r="A2" s="36" t="s">
        <v>1</v>
      </c>
      <c r="B2" s="36"/>
      <c r="C2" s="36"/>
      <c r="D2" s="36"/>
      <c r="E2" s="36"/>
      <c r="F2" s="36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2" t="s">
        <v>5</v>
      </c>
    </row>
    <row r="13" spans="1:7" x14ac:dyDescent="0.25">
      <c r="A13" s="1"/>
    </row>
    <row r="14" spans="1:7" x14ac:dyDescent="0.25">
      <c r="A14" s="6" t="s">
        <v>6</v>
      </c>
      <c r="B14" s="7" t="s">
        <v>8</v>
      </c>
      <c r="C14" s="7" t="s">
        <v>9</v>
      </c>
      <c r="D14" s="7" t="s">
        <v>10</v>
      </c>
      <c r="E14" s="7" t="s">
        <v>11</v>
      </c>
      <c r="F14" s="8" t="s">
        <v>96</v>
      </c>
      <c r="G14" s="16" t="s">
        <v>65</v>
      </c>
    </row>
    <row r="15" spans="1:7" x14ac:dyDescent="0.25">
      <c r="A15" s="9" t="s">
        <v>97</v>
      </c>
      <c r="B15" s="4">
        <v>69273</v>
      </c>
      <c r="C15" s="4">
        <v>80557</v>
      </c>
      <c r="D15" s="4">
        <v>87314</v>
      </c>
      <c r="E15" s="4">
        <v>15141</v>
      </c>
      <c r="F15" s="10">
        <v>8044</v>
      </c>
      <c r="G15">
        <f t="shared" ref="G15:G27" si="0">AVERAGE(B15:E15)</f>
        <v>63071.25</v>
      </c>
    </row>
    <row r="16" spans="1:7" x14ac:dyDescent="0.25">
      <c r="A16" s="17" t="s">
        <v>16</v>
      </c>
      <c r="B16" s="5">
        <v>49045</v>
      </c>
      <c r="C16" s="5">
        <v>67986</v>
      </c>
      <c r="D16" s="5">
        <v>70502</v>
      </c>
      <c r="E16" s="5">
        <v>0</v>
      </c>
      <c r="F16" s="12"/>
      <c r="G16" s="19">
        <f t="shared" si="0"/>
        <v>46883.25</v>
      </c>
    </row>
    <row r="17" spans="1:7" x14ac:dyDescent="0.25">
      <c r="A17" s="17" t="s">
        <v>69</v>
      </c>
      <c r="B17" s="4">
        <v>13697</v>
      </c>
      <c r="C17" s="4">
        <v>8400</v>
      </c>
      <c r="D17" s="4">
        <v>7554</v>
      </c>
      <c r="E17" s="4">
        <v>13397</v>
      </c>
      <c r="F17" s="10"/>
      <c r="G17" s="19">
        <f t="shared" si="0"/>
        <v>10762</v>
      </c>
    </row>
    <row r="18" spans="1:7" x14ac:dyDescent="0.25">
      <c r="A18" s="17" t="s">
        <v>23</v>
      </c>
      <c r="B18" s="5">
        <v>0</v>
      </c>
      <c r="C18" s="5">
        <v>1309</v>
      </c>
      <c r="D18" s="5">
        <v>7908</v>
      </c>
      <c r="E18" s="5">
        <v>742</v>
      </c>
      <c r="F18" s="12">
        <v>8044</v>
      </c>
      <c r="G18" s="19">
        <f t="shared" si="0"/>
        <v>2489.75</v>
      </c>
    </row>
    <row r="19" spans="1:7" x14ac:dyDescent="0.25">
      <c r="A19" s="17" t="s">
        <v>14</v>
      </c>
      <c r="B19" s="24">
        <v>5394</v>
      </c>
      <c r="C19" s="24">
        <v>2831</v>
      </c>
      <c r="D19" s="24">
        <v>0</v>
      </c>
      <c r="E19" s="24">
        <v>988</v>
      </c>
      <c r="F19" s="31"/>
      <c r="G19" s="19">
        <f t="shared" si="0"/>
        <v>2303.25</v>
      </c>
    </row>
    <row r="20" spans="1:7" x14ac:dyDescent="0.25">
      <c r="A20" s="28" t="s">
        <v>30</v>
      </c>
      <c r="B20" s="23">
        <v>0</v>
      </c>
      <c r="C20" s="23"/>
      <c r="D20" s="23">
        <v>1350</v>
      </c>
      <c r="E20" s="23"/>
      <c r="F20" s="29"/>
      <c r="G20" s="19">
        <f t="shared" si="0"/>
        <v>675</v>
      </c>
    </row>
    <row r="21" spans="1:7" x14ac:dyDescent="0.25">
      <c r="A21" s="30" t="s">
        <v>22</v>
      </c>
      <c r="B21" s="24">
        <v>959</v>
      </c>
      <c r="C21" s="24">
        <v>0</v>
      </c>
      <c r="D21" s="24">
        <v>0</v>
      </c>
      <c r="E21" s="24">
        <v>0</v>
      </c>
      <c r="F21" s="31">
        <v>0</v>
      </c>
      <c r="G21" s="19">
        <f t="shared" si="0"/>
        <v>239.75</v>
      </c>
    </row>
    <row r="22" spans="1:7" x14ac:dyDescent="0.25">
      <c r="A22" s="28" t="s">
        <v>24</v>
      </c>
      <c r="B22" s="23">
        <v>101</v>
      </c>
      <c r="C22" s="23">
        <v>0</v>
      </c>
      <c r="D22" s="23">
        <v>0</v>
      </c>
      <c r="E22" s="23">
        <v>0</v>
      </c>
      <c r="F22" s="29"/>
      <c r="G22" s="19">
        <f t="shared" si="0"/>
        <v>25.25</v>
      </c>
    </row>
    <row r="23" spans="1:7" x14ac:dyDescent="0.25">
      <c r="A23" s="30" t="s">
        <v>15</v>
      </c>
      <c r="B23" s="24">
        <v>21</v>
      </c>
      <c r="C23" s="24">
        <v>30</v>
      </c>
      <c r="D23" s="24">
        <v>0</v>
      </c>
      <c r="E23" s="24">
        <v>0</v>
      </c>
      <c r="F23" s="31"/>
      <c r="G23" s="19">
        <f t="shared" si="0"/>
        <v>12.75</v>
      </c>
    </row>
    <row r="24" spans="1:7" x14ac:dyDescent="0.25">
      <c r="A24" s="28" t="s">
        <v>25</v>
      </c>
      <c r="B24" s="23">
        <v>46</v>
      </c>
      <c r="C24" s="23">
        <v>0</v>
      </c>
      <c r="D24" s="23">
        <v>0</v>
      </c>
      <c r="E24" s="23">
        <v>0</v>
      </c>
      <c r="F24" s="29">
        <v>0</v>
      </c>
      <c r="G24" s="19">
        <f t="shared" si="0"/>
        <v>11.5</v>
      </c>
    </row>
    <row r="25" spans="1:7" x14ac:dyDescent="0.25">
      <c r="A25" s="9" t="s">
        <v>46</v>
      </c>
      <c r="B25" s="4">
        <v>0</v>
      </c>
      <c r="C25" s="4">
        <v>0</v>
      </c>
      <c r="D25" s="4">
        <v>0</v>
      </c>
      <c r="E25" s="4">
        <v>12</v>
      </c>
      <c r="F25" s="10"/>
      <c r="G25" s="19">
        <f t="shared" si="0"/>
        <v>3</v>
      </c>
    </row>
    <row r="26" spans="1:7" x14ac:dyDescent="0.25">
      <c r="A26" s="11" t="s">
        <v>19</v>
      </c>
      <c r="B26" s="5">
        <v>10</v>
      </c>
      <c r="C26" s="5">
        <v>0</v>
      </c>
      <c r="D26" s="5">
        <v>0</v>
      </c>
      <c r="E26" s="5">
        <v>0</v>
      </c>
      <c r="F26" s="12">
        <v>0</v>
      </c>
      <c r="G26" s="19">
        <f t="shared" si="0"/>
        <v>2.5</v>
      </c>
    </row>
    <row r="27" spans="1:7" x14ac:dyDescent="0.25">
      <c r="A27" s="13" t="s">
        <v>45</v>
      </c>
      <c r="B27" s="14">
        <v>0</v>
      </c>
      <c r="C27" s="14">
        <v>1</v>
      </c>
      <c r="D27" s="14">
        <v>0</v>
      </c>
      <c r="E27" s="14">
        <v>2</v>
      </c>
      <c r="F27" s="15">
        <v>0</v>
      </c>
      <c r="G27" s="19">
        <f t="shared" si="0"/>
        <v>0.75</v>
      </c>
    </row>
  </sheetData>
  <autoFilter ref="A14:G27" xr:uid="{00000000-0009-0000-0000-000004000000}">
    <sortState xmlns:xlrd2="http://schemas.microsoft.com/office/spreadsheetml/2017/richdata2" ref="A15:G27">
      <sortCondition descending="1" ref="G14:G27"/>
    </sortState>
  </autoFilter>
  <mergeCells count="2">
    <mergeCell ref="A1:F1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7"/>
  <sheetViews>
    <sheetView topLeftCell="A13" workbookViewId="0">
      <selection activeCell="I22" sqref="I22"/>
    </sheetView>
  </sheetViews>
  <sheetFormatPr defaultRowHeight="15" x14ac:dyDescent="0.25"/>
  <cols>
    <col min="1" max="1" width="36.5703125" style="19" bestFit="1" customWidth="1"/>
    <col min="2" max="6" width="16.5703125" style="19" bestFit="1" customWidth="1"/>
    <col min="7" max="16384" width="9.140625" style="19"/>
  </cols>
  <sheetData>
    <row r="1" spans="1:9" x14ac:dyDescent="0.25">
      <c r="A1" s="35" t="s">
        <v>98</v>
      </c>
      <c r="B1" s="35"/>
      <c r="C1" s="35"/>
      <c r="D1" s="35"/>
      <c r="E1" s="35"/>
      <c r="F1" s="35"/>
    </row>
    <row r="2" spans="1:9" x14ac:dyDescent="0.25">
      <c r="A2" s="36" t="s">
        <v>1</v>
      </c>
      <c r="B2" s="36"/>
      <c r="C2" s="36"/>
      <c r="D2" s="36"/>
      <c r="E2" s="36"/>
      <c r="F2" s="36"/>
    </row>
    <row r="3" spans="1:9" x14ac:dyDescent="0.25">
      <c r="A3" s="20"/>
    </row>
    <row r="4" spans="1:9" ht="45" x14ac:dyDescent="0.25">
      <c r="A4" s="22" t="s">
        <v>99</v>
      </c>
    </row>
    <row r="5" spans="1:9" ht="45" x14ac:dyDescent="0.25">
      <c r="A5" s="22" t="s">
        <v>100</v>
      </c>
    </row>
    <row r="6" spans="1:9" ht="45" x14ac:dyDescent="0.25">
      <c r="A6" s="22" t="s">
        <v>101</v>
      </c>
    </row>
    <row r="7" spans="1:9" x14ac:dyDescent="0.25">
      <c r="A7" s="20"/>
    </row>
    <row r="8" spans="1:9" x14ac:dyDescent="0.25">
      <c r="A8" s="20"/>
    </row>
    <row r="9" spans="1:9" x14ac:dyDescent="0.25">
      <c r="A9" s="20"/>
    </row>
    <row r="10" spans="1:9" x14ac:dyDescent="0.25">
      <c r="A10" s="20"/>
    </row>
    <row r="11" spans="1:9" x14ac:dyDescent="0.25">
      <c r="A11" s="20"/>
    </row>
    <row r="12" spans="1:9" x14ac:dyDescent="0.25">
      <c r="A12" s="20"/>
    </row>
    <row r="13" spans="1:9" x14ac:dyDescent="0.25">
      <c r="A13" s="20"/>
    </row>
    <row r="14" spans="1:9" x14ac:dyDescent="0.25">
      <c r="A14" s="21" t="s">
        <v>5</v>
      </c>
    </row>
    <row r="15" spans="1:9" x14ac:dyDescent="0.25">
      <c r="A15" s="20"/>
    </row>
    <row r="16" spans="1:9" x14ac:dyDescent="0.25">
      <c r="A16" s="25" t="s">
        <v>6</v>
      </c>
      <c r="B16" s="26" t="s">
        <v>7</v>
      </c>
      <c r="C16" s="26" t="s">
        <v>8</v>
      </c>
      <c r="D16" s="26" t="s">
        <v>9</v>
      </c>
      <c r="E16" s="26" t="s">
        <v>10</v>
      </c>
      <c r="F16" s="27" t="s">
        <v>11</v>
      </c>
      <c r="G16" s="16" t="s">
        <v>65</v>
      </c>
      <c r="H16" s="25" t="s">
        <v>102</v>
      </c>
      <c r="I16" s="25" t="s">
        <v>103</v>
      </c>
    </row>
    <row r="17" spans="1:9" x14ac:dyDescent="0.25">
      <c r="A17" s="28" t="s">
        <v>12</v>
      </c>
      <c r="B17" s="23">
        <v>29062</v>
      </c>
      <c r="C17" s="23">
        <v>17432</v>
      </c>
      <c r="D17" s="23">
        <v>28476</v>
      </c>
      <c r="E17" s="23">
        <v>57810</v>
      </c>
      <c r="F17" s="29">
        <v>42679</v>
      </c>
      <c r="G17" s="19">
        <f t="shared" ref="G17:G46" si="0">AVERAGE(B17:F17)</f>
        <v>35091.800000000003</v>
      </c>
    </row>
    <row r="18" spans="1:9" x14ac:dyDescent="0.25">
      <c r="A18" s="17" t="s">
        <v>13</v>
      </c>
      <c r="B18" s="24">
        <v>13884</v>
      </c>
      <c r="C18" s="24">
        <v>3573</v>
      </c>
      <c r="D18" s="24">
        <v>2648</v>
      </c>
      <c r="E18" s="24">
        <v>11370</v>
      </c>
      <c r="F18" s="31">
        <v>18628</v>
      </c>
      <c r="G18" s="19">
        <f t="shared" si="0"/>
        <v>10020.6</v>
      </c>
      <c r="H18" s="19">
        <f>(G18/$G$17)^2</f>
        <v>8.1541024141296103E-2</v>
      </c>
      <c r="I18" s="19" cm="1">
        <f t="array" ref="I18">SUM(G18:G22/G17)</f>
        <v>0.67921850688764895</v>
      </c>
    </row>
    <row r="19" spans="1:9" x14ac:dyDescent="0.25">
      <c r="A19" s="17" t="s">
        <v>24</v>
      </c>
      <c r="B19" s="23">
        <v>9080</v>
      </c>
      <c r="C19" s="23">
        <v>4191</v>
      </c>
      <c r="D19" s="23">
        <v>6228</v>
      </c>
      <c r="E19" s="23">
        <v>5076</v>
      </c>
      <c r="F19" s="29">
        <v>9953</v>
      </c>
      <c r="G19" s="19">
        <f t="shared" si="0"/>
        <v>6905.6</v>
      </c>
      <c r="H19" s="19">
        <f t="shared" ref="H19:H46" si="1">(G19/$G$17)^2</f>
        <v>3.87250106908908E-2</v>
      </c>
    </row>
    <row r="20" spans="1:9" x14ac:dyDescent="0.25">
      <c r="A20" s="17" t="s">
        <v>23</v>
      </c>
      <c r="B20" s="23">
        <v>0</v>
      </c>
      <c r="C20" s="23">
        <v>0</v>
      </c>
      <c r="D20" s="23">
        <v>0</v>
      </c>
      <c r="E20" s="23">
        <v>15383</v>
      </c>
      <c r="F20" s="29">
        <v>1</v>
      </c>
      <c r="G20" s="19">
        <f t="shared" si="0"/>
        <v>3076.8</v>
      </c>
      <c r="H20" s="19">
        <f t="shared" si="1"/>
        <v>7.6875374202568002E-3</v>
      </c>
    </row>
    <row r="21" spans="1:9" x14ac:dyDescent="0.25">
      <c r="A21" s="17" t="s">
        <v>42</v>
      </c>
      <c r="B21" s="24">
        <v>4</v>
      </c>
      <c r="C21" s="24">
        <v>775</v>
      </c>
      <c r="D21" s="24">
        <v>8999</v>
      </c>
      <c r="E21" s="24">
        <v>669</v>
      </c>
      <c r="F21" s="31">
        <v>0</v>
      </c>
      <c r="G21" s="19">
        <f t="shared" si="0"/>
        <v>2089.4</v>
      </c>
      <c r="H21" s="19">
        <f t="shared" si="1"/>
        <v>3.5451277497451101E-3</v>
      </c>
    </row>
    <row r="22" spans="1:9" x14ac:dyDescent="0.25">
      <c r="A22" s="17" t="s">
        <v>21</v>
      </c>
      <c r="B22" s="24">
        <v>0</v>
      </c>
      <c r="C22" s="24">
        <v>1951</v>
      </c>
      <c r="D22" s="24">
        <v>1459</v>
      </c>
      <c r="E22" s="24">
        <v>5068</v>
      </c>
      <c r="F22" s="31">
        <v>235</v>
      </c>
      <c r="G22" s="19">
        <f t="shared" si="0"/>
        <v>1742.6</v>
      </c>
      <c r="H22" s="19">
        <f t="shared" si="1"/>
        <v>2.46594921566877E-3</v>
      </c>
    </row>
    <row r="23" spans="1:9" x14ac:dyDescent="0.25">
      <c r="A23" s="30" t="s">
        <v>20</v>
      </c>
      <c r="B23" s="24">
        <v>2</v>
      </c>
      <c r="C23" s="24">
        <v>176</v>
      </c>
      <c r="D23" s="24">
        <v>64</v>
      </c>
      <c r="E23" s="24">
        <v>5326</v>
      </c>
      <c r="F23" s="31">
        <v>2532</v>
      </c>
      <c r="G23" s="19">
        <f t="shared" si="0"/>
        <v>1620</v>
      </c>
      <c r="H23" s="19">
        <f t="shared" si="1"/>
        <v>2.1311731602973267E-3</v>
      </c>
    </row>
    <row r="24" spans="1:9" x14ac:dyDescent="0.25">
      <c r="A24" s="28" t="s">
        <v>16</v>
      </c>
      <c r="B24" s="23">
        <v>57</v>
      </c>
      <c r="C24" s="23">
        <v>100</v>
      </c>
      <c r="D24" s="23">
        <v>2734</v>
      </c>
      <c r="E24" s="23">
        <v>3586</v>
      </c>
      <c r="F24" s="29">
        <v>1396</v>
      </c>
      <c r="G24" s="19">
        <f t="shared" si="0"/>
        <v>1574.6</v>
      </c>
      <c r="H24" s="19">
        <f t="shared" si="1"/>
        <v>2.0133960080659526E-3</v>
      </c>
    </row>
    <row r="25" spans="1:9" x14ac:dyDescent="0.25">
      <c r="A25" s="30" t="s">
        <v>19</v>
      </c>
      <c r="B25" s="24">
        <v>2984</v>
      </c>
      <c r="C25" s="24">
        <v>2053</v>
      </c>
      <c r="D25" s="24">
        <v>644</v>
      </c>
      <c r="E25" s="24">
        <v>1083</v>
      </c>
      <c r="F25" s="31">
        <v>881</v>
      </c>
      <c r="G25" s="19">
        <f t="shared" si="0"/>
        <v>1529</v>
      </c>
      <c r="H25" s="19">
        <f t="shared" si="1"/>
        <v>1.8984697425097788E-3</v>
      </c>
    </row>
    <row r="26" spans="1:9" x14ac:dyDescent="0.25">
      <c r="A26" s="30" t="s">
        <v>14</v>
      </c>
      <c r="B26" s="24">
        <v>0</v>
      </c>
      <c r="C26" s="24">
        <v>0</v>
      </c>
      <c r="D26" s="24">
        <v>67</v>
      </c>
      <c r="E26" s="24">
        <v>3377</v>
      </c>
      <c r="F26" s="31">
        <v>4013</v>
      </c>
      <c r="G26" s="19">
        <f t="shared" si="0"/>
        <v>1491.4</v>
      </c>
      <c r="H26" s="19">
        <f t="shared" si="1"/>
        <v>1.8062463666743828E-3</v>
      </c>
    </row>
    <row r="27" spans="1:9" x14ac:dyDescent="0.25">
      <c r="A27" s="30" t="s">
        <v>26</v>
      </c>
      <c r="B27" s="24">
        <v>0</v>
      </c>
      <c r="C27" s="24">
        <v>0</v>
      </c>
      <c r="D27" s="24">
        <v>1919</v>
      </c>
      <c r="E27" s="24">
        <v>2157</v>
      </c>
      <c r="F27" s="31">
        <v>460</v>
      </c>
      <c r="G27" s="19">
        <f t="shared" si="0"/>
        <v>907.2</v>
      </c>
      <c r="H27" s="19">
        <f t="shared" si="1"/>
        <v>6.6833590306924183E-4</v>
      </c>
    </row>
    <row r="28" spans="1:9" x14ac:dyDescent="0.25">
      <c r="A28" s="28" t="s">
        <v>38</v>
      </c>
      <c r="B28" s="23">
        <v>20</v>
      </c>
      <c r="C28" s="23">
        <v>0</v>
      </c>
      <c r="D28" s="23">
        <v>0</v>
      </c>
      <c r="E28" s="23">
        <v>0</v>
      </c>
      <c r="F28" s="29">
        <v>3207</v>
      </c>
      <c r="G28" s="19">
        <f t="shared" si="0"/>
        <v>645.4</v>
      </c>
      <c r="H28" s="19">
        <f t="shared" si="1"/>
        <v>3.3825687408592988E-4</v>
      </c>
    </row>
    <row r="29" spans="1:9" x14ac:dyDescent="0.25">
      <c r="A29" s="28" t="s">
        <v>15</v>
      </c>
      <c r="B29" s="23">
        <v>0</v>
      </c>
      <c r="C29" s="23">
        <v>0</v>
      </c>
      <c r="D29" s="23">
        <v>0</v>
      </c>
      <c r="E29" s="23">
        <v>2644</v>
      </c>
      <c r="F29" s="29">
        <v>513</v>
      </c>
      <c r="G29" s="19">
        <f t="shared" si="0"/>
        <v>631.4</v>
      </c>
      <c r="H29" s="19">
        <f t="shared" si="1"/>
        <v>3.2374111944679463E-4</v>
      </c>
    </row>
    <row r="30" spans="1:9" x14ac:dyDescent="0.25">
      <c r="A30" s="28" t="s">
        <v>18</v>
      </c>
      <c r="B30" s="23">
        <v>976</v>
      </c>
      <c r="C30" s="23">
        <v>1668</v>
      </c>
      <c r="D30" s="23">
        <v>141</v>
      </c>
      <c r="E30" s="23">
        <v>17</v>
      </c>
      <c r="F30" s="29">
        <v>0</v>
      </c>
      <c r="G30" s="19">
        <f t="shared" si="0"/>
        <v>560.4</v>
      </c>
      <c r="H30" s="19">
        <f t="shared" si="1"/>
        <v>2.550262953942846E-4</v>
      </c>
    </row>
    <row r="31" spans="1:9" x14ac:dyDescent="0.25">
      <c r="A31" s="28" t="s">
        <v>71</v>
      </c>
      <c r="B31" s="23">
        <v>107</v>
      </c>
      <c r="C31" s="23">
        <v>869</v>
      </c>
      <c r="D31" s="23">
        <v>884</v>
      </c>
      <c r="E31" s="23">
        <v>660</v>
      </c>
      <c r="F31" s="29">
        <v>80</v>
      </c>
      <c r="G31" s="19">
        <f t="shared" si="0"/>
        <v>520</v>
      </c>
      <c r="H31" s="19">
        <f t="shared" si="1"/>
        <v>2.1958132241441748E-4</v>
      </c>
    </row>
    <row r="32" spans="1:9" x14ac:dyDescent="0.25">
      <c r="A32" s="30" t="s">
        <v>25</v>
      </c>
      <c r="B32" s="24">
        <v>1190</v>
      </c>
      <c r="C32" s="24">
        <v>868</v>
      </c>
      <c r="D32" s="24">
        <v>0</v>
      </c>
      <c r="E32" s="24">
        <v>0</v>
      </c>
      <c r="F32" s="31">
        <v>0</v>
      </c>
      <c r="G32" s="19">
        <f t="shared" si="0"/>
        <v>411.6</v>
      </c>
      <c r="H32" s="19">
        <f t="shared" si="1"/>
        <v>1.3757497456012084E-4</v>
      </c>
    </row>
    <row r="33" spans="1:8" x14ac:dyDescent="0.25">
      <c r="A33" s="30" t="s">
        <v>46</v>
      </c>
      <c r="B33" s="24">
        <v>2</v>
      </c>
      <c r="C33" s="24">
        <v>1079</v>
      </c>
      <c r="D33" s="24">
        <v>465</v>
      </c>
      <c r="E33" s="24">
        <v>14</v>
      </c>
      <c r="F33" s="31">
        <v>15</v>
      </c>
      <c r="G33" s="19">
        <f t="shared" si="0"/>
        <v>315</v>
      </c>
      <c r="H33" s="19">
        <f t="shared" si="1"/>
        <v>8.0576763005068682E-5</v>
      </c>
    </row>
    <row r="34" spans="1:8" x14ac:dyDescent="0.25">
      <c r="A34" s="30" t="s">
        <v>32</v>
      </c>
      <c r="B34" s="24">
        <v>0</v>
      </c>
      <c r="C34" s="24">
        <v>0</v>
      </c>
      <c r="D34" s="24">
        <v>1502</v>
      </c>
      <c r="E34" s="24">
        <v>0</v>
      </c>
      <c r="F34" s="31">
        <v>0</v>
      </c>
      <c r="G34" s="19">
        <f t="shared" si="0"/>
        <v>300.39999999999998</v>
      </c>
      <c r="H34" s="19">
        <f t="shared" si="1"/>
        <v>7.3280523918966794E-5</v>
      </c>
    </row>
    <row r="35" spans="1:8" x14ac:dyDescent="0.25">
      <c r="A35" s="28" t="s">
        <v>69</v>
      </c>
      <c r="B35" s="23">
        <v>645</v>
      </c>
      <c r="C35" s="23">
        <v>80</v>
      </c>
      <c r="D35" s="23">
        <v>164</v>
      </c>
      <c r="E35" s="23">
        <v>14</v>
      </c>
      <c r="F35" s="29">
        <v>334</v>
      </c>
      <c r="G35" s="19">
        <f t="shared" si="0"/>
        <v>247.4</v>
      </c>
      <c r="H35" s="19">
        <f t="shared" si="1"/>
        <v>4.9703629073601595E-5</v>
      </c>
    </row>
    <row r="36" spans="1:8" x14ac:dyDescent="0.25">
      <c r="A36" s="30" t="s">
        <v>34</v>
      </c>
      <c r="B36" s="24">
        <v>1</v>
      </c>
      <c r="C36" s="24">
        <v>0</v>
      </c>
      <c r="D36" s="24">
        <v>1</v>
      </c>
      <c r="E36" s="24">
        <v>874</v>
      </c>
      <c r="F36" s="31">
        <v>3</v>
      </c>
      <c r="G36" s="19">
        <f t="shared" si="0"/>
        <v>175.8</v>
      </c>
      <c r="H36" s="19">
        <f t="shared" si="1"/>
        <v>2.5097268125976029E-5</v>
      </c>
    </row>
    <row r="37" spans="1:8" x14ac:dyDescent="0.25">
      <c r="A37" s="28" t="s">
        <v>43</v>
      </c>
      <c r="B37" s="23">
        <v>83</v>
      </c>
      <c r="C37" s="23">
        <v>46</v>
      </c>
      <c r="D37" s="23">
        <v>495</v>
      </c>
      <c r="E37" s="23">
        <v>3</v>
      </c>
      <c r="F37" s="29">
        <v>204</v>
      </c>
      <c r="G37" s="19">
        <f t="shared" si="0"/>
        <v>166.2</v>
      </c>
      <c r="H37" s="19">
        <f t="shared" si="1"/>
        <v>2.2431109110624631E-5</v>
      </c>
    </row>
    <row r="38" spans="1:8" x14ac:dyDescent="0.25">
      <c r="A38" s="28" t="s">
        <v>94</v>
      </c>
      <c r="B38" s="23">
        <v>0</v>
      </c>
      <c r="C38" s="23">
        <v>0</v>
      </c>
      <c r="D38" s="23">
        <v>0</v>
      </c>
      <c r="E38" s="23">
        <v>253</v>
      </c>
      <c r="F38" s="29">
        <v>0</v>
      </c>
      <c r="G38" s="19">
        <f t="shared" si="0"/>
        <v>50.6</v>
      </c>
      <c r="H38" s="19">
        <f t="shared" si="1"/>
        <v>2.0791687672225514E-6</v>
      </c>
    </row>
    <row r="39" spans="1:8" x14ac:dyDescent="0.25">
      <c r="A39" s="30" t="s">
        <v>22</v>
      </c>
      <c r="B39" s="24">
        <v>25</v>
      </c>
      <c r="C39" s="24">
        <v>3</v>
      </c>
      <c r="D39" s="24">
        <v>59</v>
      </c>
      <c r="E39" s="24">
        <v>16</v>
      </c>
      <c r="F39" s="31">
        <v>136</v>
      </c>
      <c r="G39" s="19">
        <f t="shared" si="0"/>
        <v>47.8</v>
      </c>
      <c r="H39" s="19">
        <f t="shared" si="1"/>
        <v>1.8554296919576833E-6</v>
      </c>
    </row>
    <row r="40" spans="1:8" x14ac:dyDescent="0.25">
      <c r="A40" s="30" t="s">
        <v>17</v>
      </c>
      <c r="B40" s="24">
        <v>0</v>
      </c>
      <c r="C40" s="24">
        <v>0</v>
      </c>
      <c r="D40" s="24">
        <v>0</v>
      </c>
      <c r="E40" s="24">
        <v>203</v>
      </c>
      <c r="F40" s="31">
        <v>0</v>
      </c>
      <c r="G40" s="19">
        <f t="shared" si="0"/>
        <v>40.6</v>
      </c>
      <c r="H40" s="19">
        <f t="shared" si="1"/>
        <v>1.3385690407360548E-6</v>
      </c>
    </row>
    <row r="41" spans="1:8" x14ac:dyDescent="0.25">
      <c r="A41" s="30" t="s">
        <v>48</v>
      </c>
      <c r="B41" s="24">
        <v>0</v>
      </c>
      <c r="C41" s="24">
        <v>0</v>
      </c>
      <c r="D41" s="24">
        <v>0</v>
      </c>
      <c r="E41" s="24">
        <v>0</v>
      </c>
      <c r="F41" s="31">
        <v>62</v>
      </c>
      <c r="G41" s="19">
        <f t="shared" si="0"/>
        <v>12.4</v>
      </c>
      <c r="H41" s="19">
        <f t="shared" si="1"/>
        <v>1.2486251529009183E-7</v>
      </c>
    </row>
    <row r="42" spans="1:8" x14ac:dyDescent="0.25">
      <c r="A42" s="28" t="s">
        <v>59</v>
      </c>
      <c r="B42" s="23">
        <v>0</v>
      </c>
      <c r="C42" s="23">
        <v>0</v>
      </c>
      <c r="D42" s="23">
        <v>0</v>
      </c>
      <c r="E42" s="23">
        <v>0</v>
      </c>
      <c r="F42" s="29">
        <v>20</v>
      </c>
      <c r="G42" s="19">
        <f t="shared" si="0"/>
        <v>4</v>
      </c>
      <c r="H42" s="19">
        <f t="shared" si="1"/>
        <v>1.2992977657657839E-8</v>
      </c>
    </row>
    <row r="43" spans="1:8" x14ac:dyDescent="0.25">
      <c r="A43" s="28" t="s">
        <v>47</v>
      </c>
      <c r="B43" s="23">
        <v>0</v>
      </c>
      <c r="C43" s="23">
        <v>1</v>
      </c>
      <c r="D43" s="23">
        <v>2</v>
      </c>
      <c r="E43" s="23">
        <v>7</v>
      </c>
      <c r="F43" s="29">
        <v>4</v>
      </c>
      <c r="G43" s="19">
        <f t="shared" si="0"/>
        <v>2.8</v>
      </c>
      <c r="H43" s="19">
        <f t="shared" si="1"/>
        <v>6.3665590522523409E-9</v>
      </c>
    </row>
    <row r="44" spans="1:8" x14ac:dyDescent="0.25">
      <c r="A44" s="28" t="s">
        <v>61</v>
      </c>
      <c r="B44" s="23">
        <v>0</v>
      </c>
      <c r="C44" s="23">
        <v>0</v>
      </c>
      <c r="D44" s="23">
        <v>0</v>
      </c>
      <c r="E44" s="23">
        <v>9</v>
      </c>
      <c r="F44" s="29">
        <v>0</v>
      </c>
      <c r="G44" s="19">
        <f t="shared" si="0"/>
        <v>1.8</v>
      </c>
      <c r="H44" s="19">
        <f t="shared" si="1"/>
        <v>2.6310779756757124E-9</v>
      </c>
    </row>
    <row r="45" spans="1:8" x14ac:dyDescent="0.25">
      <c r="A45" s="28" t="s">
        <v>72</v>
      </c>
      <c r="B45" s="23">
        <v>2</v>
      </c>
      <c r="C45" s="23">
        <v>1</v>
      </c>
      <c r="D45" s="23">
        <v>0</v>
      </c>
      <c r="E45" s="23">
        <v>1</v>
      </c>
      <c r="F45" s="29">
        <v>0</v>
      </c>
      <c r="G45" s="19">
        <f t="shared" si="0"/>
        <v>0.8</v>
      </c>
      <c r="H45" s="19">
        <f t="shared" si="1"/>
        <v>5.1971910630631359E-10</v>
      </c>
    </row>
    <row r="46" spans="1:8" x14ac:dyDescent="0.25">
      <c r="A46" s="32" t="s">
        <v>44</v>
      </c>
      <c r="B46" s="33">
        <v>0</v>
      </c>
      <c r="C46" s="33">
        <v>0</v>
      </c>
      <c r="D46" s="33">
        <v>0</v>
      </c>
      <c r="E46" s="33">
        <v>0</v>
      </c>
      <c r="F46" s="34">
        <v>1</v>
      </c>
      <c r="G46" s="19">
        <f t="shared" si="0"/>
        <v>0.2</v>
      </c>
      <c r="H46" s="19">
        <f t="shared" si="1"/>
        <v>3.24824441441446E-11</v>
      </c>
    </row>
    <row r="47" spans="1:8" x14ac:dyDescent="0.25">
      <c r="H47" s="18">
        <f>SUM(H18:H46)</f>
        <v>0.14401296085044155</v>
      </c>
    </row>
  </sheetData>
  <autoFilter ref="A16:G46" xr:uid="{00000000-0009-0000-0000-000005000000}">
    <sortState xmlns:xlrd2="http://schemas.microsoft.com/office/spreadsheetml/2017/richdata2" ref="A17:G46">
      <sortCondition descending="1" ref="G16:G46"/>
    </sortState>
  </autoFilter>
  <mergeCells count="2">
    <mergeCell ref="A1:F1"/>
    <mergeCell ref="A2:F2"/>
  </mergeCells>
  <hyperlinks>
    <hyperlink ref="A4" r:id="rId1" display="http://comtrade.un.org/" xr:uid="{00000000-0004-0000-0500-000000000000}"/>
    <hyperlink ref="A5" r:id="rId2" display="http://www.obr.bi/" xr:uid="{00000000-0004-0000-0500-000001000000}"/>
    <hyperlink ref="A6" r:id="rId3" display="http://comtrade.un.org/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Kenya</vt:lpstr>
      <vt:lpstr>Uganda</vt:lpstr>
      <vt:lpstr>Rwanda</vt:lpstr>
      <vt:lpstr>Tanzania</vt:lpstr>
      <vt:lpstr>South Sudan</vt:lpstr>
      <vt:lpstr>Burundi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TABBY</dc:creator>
  <cp:lastModifiedBy>TABBY</cp:lastModifiedBy>
  <dcterms:created xsi:type="dcterms:W3CDTF">2020-04-08T09:26:53Z</dcterms:created>
  <dcterms:modified xsi:type="dcterms:W3CDTF">2020-04-10T09:55:04Z</dcterms:modified>
</cp:coreProperties>
</file>