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rucpy\docs\source\Examples\"/>
    </mc:Choice>
  </mc:AlternateContent>
  <xr:revisionPtr revIDLastSave="0" documentId="13_ncr:1_{7C045BFE-EF15-47FA-A06B-FE2FC2E1E467}" xr6:coauthVersionLast="47" xr6:coauthVersionMax="47" xr10:uidLastSave="{00000000-0000-0000-0000-000000000000}"/>
  <bookViews>
    <workbookView xWindow="-120" yWindow="-120" windowWidth="29040" windowHeight="15840" tabRatio="657" activeTab="5" xr2:uid="{00000000-000D-0000-FFFF-FFFF00000000}"/>
  </bookViews>
  <sheets>
    <sheet name="members" sheetId="1" r:id="rId1"/>
    <sheet name="nodes" sheetId="2" r:id="rId2"/>
    <sheet name="boundary" sheetId="5" r:id="rId3"/>
    <sheet name="load_combinations" sheetId="6" r:id="rId4"/>
    <sheet name="Seismic_Defination" sheetId="7" r:id="rId5"/>
    <sheet name="Mproperties" sheetId="8" r:id="rId6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1" i="8" l="1"/>
  <c r="J29" i="8"/>
  <c r="I29" i="8"/>
  <c r="I30" i="8" s="1"/>
  <c r="G22" i="8"/>
  <c r="I22" i="8" s="1"/>
  <c r="G21" i="8"/>
  <c r="I21" i="8" s="1"/>
  <c r="G20" i="8"/>
  <c r="I20" i="8" s="1"/>
  <c r="I23" i="8" s="1"/>
  <c r="L23" i="8" s="1"/>
  <c r="G16" i="8"/>
  <c r="I16" i="8" s="1"/>
  <c r="G15" i="8"/>
  <c r="I15" i="8" s="1"/>
  <c r="G14" i="8"/>
  <c r="I14" i="8" s="1"/>
  <c r="G10" i="8"/>
  <c r="G9" i="8"/>
  <c r="I9" i="8" s="1"/>
  <c r="G8" i="8"/>
  <c r="I8" i="8" s="1"/>
  <c r="I11" i="8" s="1"/>
  <c r="L11" i="8" s="1"/>
  <c r="I10" i="8"/>
  <c r="G2" i="8"/>
  <c r="I2" i="8" s="1"/>
  <c r="I5" i="8" s="1"/>
  <c r="L5" i="8" s="1"/>
  <c r="G17" i="8" l="1"/>
  <c r="G23" i="8"/>
  <c r="I17" i="8"/>
  <c r="L17" i="8" s="1"/>
  <c r="L24" i="8" s="1"/>
  <c r="M23" i="8" s="1"/>
  <c r="N23" i="8" s="1"/>
  <c r="M11" i="8" l="1"/>
  <c r="N11" i="8" s="1"/>
  <c r="M17" i="8"/>
  <c r="N17" i="8" s="1"/>
</calcChain>
</file>

<file path=xl/sharedStrings.xml><?xml version="1.0" encoding="utf-8"?>
<sst xmlns="http://schemas.openxmlformats.org/spreadsheetml/2006/main" count="85" uniqueCount="57">
  <si>
    <t>Node 1</t>
  </si>
  <si>
    <t>Node 2</t>
  </si>
  <si>
    <t xml:space="preserve">Index </t>
  </si>
  <si>
    <t>x</t>
  </si>
  <si>
    <t>y</t>
  </si>
  <si>
    <t>z</t>
  </si>
  <si>
    <t>thetax</t>
  </si>
  <si>
    <t>thetay</t>
  </si>
  <si>
    <t>thetaz</t>
  </si>
  <si>
    <t>b</t>
  </si>
  <si>
    <t>d</t>
  </si>
  <si>
    <t>Index</t>
  </si>
  <si>
    <t>Dead_Load</t>
  </si>
  <si>
    <t xml:space="preserve">Live_Load </t>
  </si>
  <si>
    <t>Damping(%)</t>
  </si>
  <si>
    <t>Time Period</t>
  </si>
  <si>
    <t>Col</t>
  </si>
  <si>
    <t>L</t>
  </si>
  <si>
    <t>No</t>
  </si>
  <si>
    <t>Wt</t>
  </si>
  <si>
    <t>Beamx</t>
  </si>
  <si>
    <t>Beamz</t>
  </si>
  <si>
    <t>1st floor</t>
  </si>
  <si>
    <t>2nd floor</t>
  </si>
  <si>
    <t>3rd floor</t>
  </si>
  <si>
    <t>GF</t>
  </si>
  <si>
    <t>We</t>
  </si>
  <si>
    <t>WH</t>
  </si>
  <si>
    <t>Vb</t>
  </si>
  <si>
    <t>b (mm)</t>
  </si>
  <si>
    <t>d (mm)</t>
  </si>
  <si>
    <t>xUDL (kN/m)</t>
  </si>
  <si>
    <t>yUDL  (kN/m)</t>
  </si>
  <si>
    <t>zUDL  (kN/m)</t>
  </si>
  <si>
    <t>x (m)</t>
  </si>
  <si>
    <t>y (m)</t>
  </si>
  <si>
    <t>z (m)</t>
  </si>
  <si>
    <t>Earthquake_Load (x- direction)</t>
  </si>
  <si>
    <t>Earthquake_Load (- x- direction)</t>
  </si>
  <si>
    <t>Earthquake_Load (z- direction)</t>
  </si>
  <si>
    <t>Earthquake_Load (-z- direction)</t>
  </si>
  <si>
    <t>Type</t>
  </si>
  <si>
    <t>Material</t>
  </si>
  <si>
    <t>Grade M- (N/mm2)</t>
  </si>
  <si>
    <t>Density (kN/m3)</t>
  </si>
  <si>
    <t>Young Modulus (kN/m2)</t>
  </si>
  <si>
    <t>Poisson's Ratio (mu)</t>
  </si>
  <si>
    <t>Critical Damping</t>
  </si>
  <si>
    <t>Modulus of Rigidity (kN/m2)</t>
  </si>
  <si>
    <t>All</t>
  </si>
  <si>
    <t>Concrete</t>
  </si>
  <si>
    <t>10x10-6</t>
  </si>
  <si>
    <t>Thermal Coefficient (alpha - /C)</t>
  </si>
  <si>
    <t xml:space="preserve">Zone </t>
  </si>
  <si>
    <t>Importance Factor (I)</t>
  </si>
  <si>
    <t>Response Reduction Factor (R)</t>
  </si>
  <si>
    <t>Rock and Site Factor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</si>
</sst>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  <xf numFmtId="2" fontId="0" fillId="0" borderId="0" xfId="0" applyNumberFormat="1"/>
    <xf numFmtId="0" fontId="2" fillId="0" borderId="0" xfId="0" applyFont="1"/>
    <xf numFmtId="2" fontId="0" fillId="2" borderId="0" xfId="0" applyNumberFormat="1" applyFill="1"/>
    <xf numFmtId="0" fontId="4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7" fillId="3" borderId="2" xfId="0" applyFont="1" applyFill="1" applyBorder="1" applyAlignment="1">
      <alignment horizontal="center" vertical="center"/>
    </xf>
    <xf numFmtId="1" fontId="7" fillId="4" borderId="2" xfId="0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 wrapText="1"/>
    </xf>
    <xf numFmtId="1" fontId="0" fillId="0" borderId="0" xfId="0" applyNumberFormat="1"/>
    <xf numFmtId="0" fontId="7" fillId="4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zoomScaleNormal="100" workbookViewId="0">
      <selection activeCell="L22" sqref="L22"/>
    </sheetView>
  </sheetViews>
  <sheetFormatPr defaultRowHeight="15.75" x14ac:dyDescent="0.25"/>
  <cols>
    <col min="1" max="1" width="12.28515625" style="24" customWidth="1"/>
    <col min="2" max="2" width="11.5703125" style="24" customWidth="1"/>
    <col min="3" max="3" width="11.85546875" style="24" customWidth="1"/>
    <col min="4" max="4" width="11.42578125" style="24" customWidth="1"/>
    <col min="5" max="5" width="14.42578125" style="24" customWidth="1"/>
    <col min="6" max="6" width="16.42578125" style="28" customWidth="1"/>
    <col min="7" max="7" width="17" style="28" customWidth="1"/>
    <col min="8" max="8" width="20.7109375" style="28" customWidth="1"/>
    <col min="9" max="16384" width="9.140625" style="19"/>
  </cols>
  <sheetData>
    <row r="1" spans="1:8" ht="16.5" thickBot="1" x14ac:dyDescent="0.3">
      <c r="A1" s="15" t="s">
        <v>11</v>
      </c>
      <c r="B1" s="16" t="s">
        <v>0</v>
      </c>
      <c r="C1" s="16" t="s">
        <v>1</v>
      </c>
      <c r="D1" s="16" t="s">
        <v>29</v>
      </c>
      <c r="E1" s="16" t="s">
        <v>30</v>
      </c>
      <c r="F1" s="17" t="s">
        <v>31</v>
      </c>
      <c r="G1" s="17" t="s">
        <v>32</v>
      </c>
      <c r="H1" s="18" t="s">
        <v>33</v>
      </c>
    </row>
    <row r="2" spans="1:8" x14ac:dyDescent="0.25">
      <c r="A2" s="20">
        <v>1</v>
      </c>
      <c r="B2" s="20">
        <v>4</v>
      </c>
      <c r="C2" s="20">
        <v>5</v>
      </c>
      <c r="D2" s="21">
        <v>500</v>
      </c>
      <c r="E2" s="21">
        <v>500</v>
      </c>
      <c r="F2" s="22">
        <v>0</v>
      </c>
      <c r="G2" s="23">
        <v>0</v>
      </c>
      <c r="H2" s="22">
        <v>0</v>
      </c>
    </row>
    <row r="3" spans="1:8" x14ac:dyDescent="0.25">
      <c r="A3" s="20">
        <v>2</v>
      </c>
      <c r="B3" s="20">
        <v>5</v>
      </c>
      <c r="C3" s="20">
        <v>6</v>
      </c>
      <c r="D3" s="21">
        <v>500</v>
      </c>
      <c r="E3" s="21">
        <v>500</v>
      </c>
      <c r="F3" s="23">
        <v>0</v>
      </c>
      <c r="G3" s="23">
        <v>0</v>
      </c>
      <c r="H3" s="23">
        <v>0</v>
      </c>
    </row>
    <row r="4" spans="1:8" x14ac:dyDescent="0.25">
      <c r="A4" s="20">
        <v>3</v>
      </c>
      <c r="B4" s="20">
        <v>7</v>
      </c>
      <c r="C4" s="20">
        <v>8</v>
      </c>
      <c r="D4" s="21">
        <v>500</v>
      </c>
      <c r="E4" s="21">
        <v>500</v>
      </c>
      <c r="F4" s="23">
        <v>0</v>
      </c>
      <c r="G4" s="23">
        <v>0</v>
      </c>
      <c r="H4" s="23">
        <v>0</v>
      </c>
    </row>
    <row r="5" spans="1:8" x14ac:dyDescent="0.25">
      <c r="A5" s="20">
        <v>4</v>
      </c>
      <c r="B5" s="20">
        <v>8</v>
      </c>
      <c r="C5" s="20">
        <v>9</v>
      </c>
      <c r="D5" s="21">
        <v>500</v>
      </c>
      <c r="E5" s="21">
        <v>500</v>
      </c>
      <c r="F5" s="23">
        <v>0</v>
      </c>
      <c r="G5" s="23">
        <v>0</v>
      </c>
      <c r="H5" s="23">
        <v>0</v>
      </c>
    </row>
    <row r="6" spans="1:8" x14ac:dyDescent="0.25">
      <c r="A6" s="20">
        <v>5</v>
      </c>
      <c r="B6" s="20">
        <v>10</v>
      </c>
      <c r="C6" s="20">
        <v>11</v>
      </c>
      <c r="D6" s="21">
        <v>500</v>
      </c>
      <c r="E6" s="21">
        <v>500</v>
      </c>
      <c r="F6" s="23">
        <v>0</v>
      </c>
      <c r="G6" s="23">
        <v>0</v>
      </c>
      <c r="H6" s="23">
        <v>0</v>
      </c>
    </row>
    <row r="7" spans="1:8" x14ac:dyDescent="0.25">
      <c r="A7" s="20">
        <v>6</v>
      </c>
      <c r="B7" s="20">
        <v>11</v>
      </c>
      <c r="C7" s="20">
        <v>12</v>
      </c>
      <c r="D7" s="21">
        <v>500</v>
      </c>
      <c r="E7" s="21">
        <v>500</v>
      </c>
      <c r="F7" s="23">
        <v>0</v>
      </c>
      <c r="G7" s="23">
        <v>0</v>
      </c>
      <c r="H7" s="23">
        <v>0</v>
      </c>
    </row>
    <row r="8" spans="1:8" x14ac:dyDescent="0.25">
      <c r="A8" s="20">
        <v>8</v>
      </c>
      <c r="B8" s="20">
        <v>14</v>
      </c>
      <c r="C8" s="20">
        <v>15</v>
      </c>
      <c r="D8" s="21">
        <v>500</v>
      </c>
      <c r="E8" s="21">
        <v>500</v>
      </c>
      <c r="F8" s="23">
        <v>0</v>
      </c>
      <c r="G8" s="23">
        <v>0</v>
      </c>
      <c r="H8" s="23">
        <v>0</v>
      </c>
    </row>
    <row r="9" spans="1:8" x14ac:dyDescent="0.25">
      <c r="A9" s="20">
        <v>10</v>
      </c>
      <c r="B9" s="20">
        <v>17</v>
      </c>
      <c r="C9" s="20">
        <v>18</v>
      </c>
      <c r="D9" s="21">
        <v>500</v>
      </c>
      <c r="E9" s="21">
        <v>500</v>
      </c>
      <c r="F9" s="23">
        <v>0</v>
      </c>
      <c r="G9" s="23">
        <v>0</v>
      </c>
      <c r="H9" s="23">
        <v>0</v>
      </c>
    </row>
    <row r="10" spans="1:8" x14ac:dyDescent="0.25">
      <c r="A10" s="20">
        <v>11</v>
      </c>
      <c r="B10" s="20">
        <v>1</v>
      </c>
      <c r="C10" s="20">
        <v>4</v>
      </c>
      <c r="D10" s="21">
        <v>500</v>
      </c>
      <c r="E10" s="21">
        <v>500</v>
      </c>
      <c r="F10" s="23">
        <v>0</v>
      </c>
      <c r="G10" s="23">
        <v>0</v>
      </c>
      <c r="H10" s="23">
        <v>0</v>
      </c>
    </row>
    <row r="11" spans="1:8" x14ac:dyDescent="0.25">
      <c r="A11" s="20">
        <v>12</v>
      </c>
      <c r="B11" s="20">
        <v>2</v>
      </c>
      <c r="C11" s="20">
        <v>5</v>
      </c>
      <c r="D11" s="21">
        <v>500</v>
      </c>
      <c r="E11" s="21">
        <v>500</v>
      </c>
      <c r="F11" s="23">
        <v>0</v>
      </c>
      <c r="G11" s="23">
        <v>0</v>
      </c>
      <c r="H11" s="23">
        <v>0</v>
      </c>
    </row>
    <row r="12" spans="1:8" x14ac:dyDescent="0.25">
      <c r="A12" s="20">
        <v>13</v>
      </c>
      <c r="B12" s="20">
        <v>3</v>
      </c>
      <c r="C12" s="20">
        <v>6</v>
      </c>
      <c r="D12" s="21">
        <v>500</v>
      </c>
      <c r="E12" s="21">
        <v>500</v>
      </c>
      <c r="F12" s="23">
        <v>0</v>
      </c>
      <c r="G12" s="23">
        <v>0</v>
      </c>
      <c r="H12" s="23">
        <v>0</v>
      </c>
    </row>
    <row r="13" spans="1:8" x14ac:dyDescent="0.25">
      <c r="A13" s="20">
        <v>14</v>
      </c>
      <c r="B13" s="20">
        <v>4</v>
      </c>
      <c r="C13" s="20">
        <v>7</v>
      </c>
      <c r="D13" s="21">
        <v>500</v>
      </c>
      <c r="E13" s="21">
        <v>500</v>
      </c>
      <c r="F13" s="23">
        <v>0</v>
      </c>
      <c r="G13" s="23">
        <v>0</v>
      </c>
      <c r="H13" s="23">
        <v>0</v>
      </c>
    </row>
    <row r="14" spans="1:8" x14ac:dyDescent="0.25">
      <c r="A14" s="20">
        <v>15</v>
      </c>
      <c r="B14" s="20">
        <v>5</v>
      </c>
      <c r="C14" s="20">
        <v>8</v>
      </c>
      <c r="D14" s="21">
        <v>500</v>
      </c>
      <c r="E14" s="21">
        <v>500</v>
      </c>
      <c r="F14" s="23">
        <v>0</v>
      </c>
      <c r="G14" s="23">
        <v>0</v>
      </c>
      <c r="H14" s="23">
        <v>0</v>
      </c>
    </row>
    <row r="15" spans="1:8" x14ac:dyDescent="0.25">
      <c r="A15" s="20">
        <v>16</v>
      </c>
      <c r="B15" s="20">
        <v>6</v>
      </c>
      <c r="C15" s="20">
        <v>9</v>
      </c>
      <c r="D15" s="21">
        <v>500</v>
      </c>
      <c r="E15" s="21">
        <v>500</v>
      </c>
      <c r="F15" s="23">
        <v>0</v>
      </c>
      <c r="G15" s="23">
        <v>0</v>
      </c>
      <c r="H15" s="23">
        <v>0</v>
      </c>
    </row>
    <row r="16" spans="1:8" x14ac:dyDescent="0.25">
      <c r="A16" s="20">
        <v>17</v>
      </c>
      <c r="B16" s="20">
        <v>7</v>
      </c>
      <c r="C16" s="20">
        <v>10</v>
      </c>
      <c r="D16" s="21">
        <v>500</v>
      </c>
      <c r="E16" s="21">
        <v>500</v>
      </c>
      <c r="F16" s="23">
        <v>0</v>
      </c>
      <c r="G16" s="23">
        <v>0</v>
      </c>
      <c r="H16" s="23">
        <v>0</v>
      </c>
    </row>
    <row r="17" spans="1:8" x14ac:dyDescent="0.25">
      <c r="A17" s="20">
        <v>18</v>
      </c>
      <c r="B17" s="20">
        <v>8</v>
      </c>
      <c r="C17" s="20">
        <v>11</v>
      </c>
      <c r="D17" s="21">
        <v>500</v>
      </c>
      <c r="E17" s="21">
        <v>500</v>
      </c>
      <c r="F17" s="23">
        <v>0</v>
      </c>
      <c r="G17" s="23">
        <v>0</v>
      </c>
      <c r="H17" s="23">
        <v>0</v>
      </c>
    </row>
    <row r="18" spans="1:8" x14ac:dyDescent="0.25">
      <c r="A18" s="20">
        <v>19</v>
      </c>
      <c r="B18" s="20">
        <v>9</v>
      </c>
      <c r="C18" s="20">
        <v>12</v>
      </c>
      <c r="D18" s="21">
        <v>500</v>
      </c>
      <c r="E18" s="21">
        <v>500</v>
      </c>
      <c r="F18" s="23">
        <v>0</v>
      </c>
      <c r="G18" s="23">
        <v>0</v>
      </c>
      <c r="H18" s="23">
        <v>0</v>
      </c>
    </row>
    <row r="19" spans="1:8" x14ac:dyDescent="0.25">
      <c r="A19" s="20">
        <v>21</v>
      </c>
      <c r="B19" s="20">
        <v>11</v>
      </c>
      <c r="C19" s="20">
        <v>14</v>
      </c>
      <c r="D19" s="21">
        <v>500</v>
      </c>
      <c r="E19" s="21">
        <v>500</v>
      </c>
      <c r="F19" s="23">
        <v>0</v>
      </c>
      <c r="G19" s="23">
        <v>0</v>
      </c>
      <c r="H19" s="23">
        <v>0</v>
      </c>
    </row>
    <row r="20" spans="1:8" x14ac:dyDescent="0.25">
      <c r="A20" s="20">
        <v>22</v>
      </c>
      <c r="B20" s="20">
        <v>12</v>
      </c>
      <c r="C20" s="20">
        <v>15</v>
      </c>
      <c r="D20" s="21">
        <v>500</v>
      </c>
      <c r="E20" s="21">
        <v>500</v>
      </c>
      <c r="F20" s="23">
        <v>0</v>
      </c>
      <c r="G20" s="23">
        <v>0</v>
      </c>
      <c r="H20" s="23">
        <v>0</v>
      </c>
    </row>
    <row r="21" spans="1:8" x14ac:dyDescent="0.25">
      <c r="A21" s="20">
        <v>24</v>
      </c>
      <c r="B21" s="20">
        <v>14</v>
      </c>
      <c r="C21" s="20">
        <v>17</v>
      </c>
      <c r="D21" s="21">
        <v>500</v>
      </c>
      <c r="E21" s="21">
        <v>500</v>
      </c>
      <c r="F21" s="23">
        <v>0</v>
      </c>
      <c r="G21" s="23">
        <v>0</v>
      </c>
      <c r="H21" s="23">
        <v>0</v>
      </c>
    </row>
    <row r="22" spans="1:8" x14ac:dyDescent="0.25">
      <c r="A22" s="20">
        <v>25</v>
      </c>
      <c r="B22" s="20">
        <v>15</v>
      </c>
      <c r="C22" s="20">
        <v>18</v>
      </c>
      <c r="D22" s="21">
        <v>500</v>
      </c>
      <c r="E22" s="21">
        <v>500</v>
      </c>
      <c r="F22" s="23">
        <v>0</v>
      </c>
      <c r="G22" s="23">
        <v>0</v>
      </c>
      <c r="H22" s="23">
        <v>0</v>
      </c>
    </row>
    <row r="23" spans="1:8" x14ac:dyDescent="0.25">
      <c r="A23" s="20">
        <v>26</v>
      </c>
      <c r="B23" s="20">
        <v>22</v>
      </c>
      <c r="C23" s="20">
        <v>23</v>
      </c>
      <c r="D23" s="21">
        <v>500</v>
      </c>
      <c r="E23" s="21">
        <v>500</v>
      </c>
      <c r="F23" s="23">
        <v>0</v>
      </c>
      <c r="G23" s="23">
        <v>0</v>
      </c>
      <c r="H23" s="23">
        <v>0</v>
      </c>
    </row>
    <row r="24" spans="1:8" x14ac:dyDescent="0.25">
      <c r="A24" s="20">
        <v>27</v>
      </c>
      <c r="B24" s="20">
        <v>23</v>
      </c>
      <c r="C24" s="20">
        <v>24</v>
      </c>
      <c r="D24" s="21">
        <v>500</v>
      </c>
      <c r="E24" s="21">
        <v>500</v>
      </c>
      <c r="F24" s="23">
        <v>0</v>
      </c>
      <c r="G24" s="23">
        <v>0</v>
      </c>
      <c r="H24" s="23">
        <v>0</v>
      </c>
    </row>
    <row r="25" spans="1:8" x14ac:dyDescent="0.25">
      <c r="A25" s="20">
        <v>28</v>
      </c>
      <c r="B25" s="20">
        <v>25</v>
      </c>
      <c r="C25" s="20">
        <v>26</v>
      </c>
      <c r="D25" s="21">
        <v>500</v>
      </c>
      <c r="E25" s="21">
        <v>500</v>
      </c>
      <c r="F25" s="23">
        <v>0</v>
      </c>
      <c r="G25" s="23">
        <v>0</v>
      </c>
      <c r="H25" s="23">
        <v>0</v>
      </c>
    </row>
    <row r="26" spans="1:8" x14ac:dyDescent="0.25">
      <c r="A26" s="20">
        <v>29</v>
      </c>
      <c r="B26" s="20">
        <v>26</v>
      </c>
      <c r="C26" s="20">
        <v>27</v>
      </c>
      <c r="D26" s="21">
        <v>500</v>
      </c>
      <c r="E26" s="21">
        <v>500</v>
      </c>
      <c r="F26" s="23">
        <v>0</v>
      </c>
      <c r="G26" s="23">
        <v>0</v>
      </c>
      <c r="H26" s="23">
        <v>0</v>
      </c>
    </row>
    <row r="27" spans="1:8" x14ac:dyDescent="0.25">
      <c r="A27" s="20">
        <v>30</v>
      </c>
      <c r="B27" s="20">
        <v>28</v>
      </c>
      <c r="C27" s="20">
        <v>29</v>
      </c>
      <c r="D27" s="21">
        <v>500</v>
      </c>
      <c r="E27" s="21">
        <v>500</v>
      </c>
      <c r="F27" s="23">
        <v>0</v>
      </c>
      <c r="G27" s="23">
        <v>0</v>
      </c>
      <c r="H27" s="23">
        <v>0</v>
      </c>
    </row>
    <row r="28" spans="1:8" x14ac:dyDescent="0.25">
      <c r="A28" s="20">
        <v>31</v>
      </c>
      <c r="B28" s="20">
        <v>29</v>
      </c>
      <c r="C28" s="20">
        <v>30</v>
      </c>
      <c r="D28" s="21">
        <v>500</v>
      </c>
      <c r="E28" s="21">
        <v>500</v>
      </c>
      <c r="F28" s="23">
        <v>0</v>
      </c>
      <c r="G28" s="23">
        <v>0</v>
      </c>
      <c r="H28" s="23">
        <v>0</v>
      </c>
    </row>
    <row r="29" spans="1:8" x14ac:dyDescent="0.25">
      <c r="A29" s="20">
        <v>33</v>
      </c>
      <c r="B29" s="20">
        <v>32</v>
      </c>
      <c r="C29" s="20">
        <v>33</v>
      </c>
      <c r="D29" s="21">
        <v>500</v>
      </c>
      <c r="E29" s="21">
        <v>500</v>
      </c>
      <c r="F29" s="23">
        <v>0</v>
      </c>
      <c r="G29" s="23">
        <v>0</v>
      </c>
      <c r="H29" s="23">
        <v>0</v>
      </c>
    </row>
    <row r="30" spans="1:8" x14ac:dyDescent="0.25">
      <c r="A30" s="20">
        <v>35</v>
      </c>
      <c r="B30" s="20">
        <v>35</v>
      </c>
      <c r="C30" s="20">
        <v>36</v>
      </c>
      <c r="D30" s="21">
        <v>500</v>
      </c>
      <c r="E30" s="21">
        <v>500</v>
      </c>
      <c r="F30" s="23">
        <v>0</v>
      </c>
      <c r="G30" s="23">
        <v>0</v>
      </c>
      <c r="H30" s="23">
        <v>0</v>
      </c>
    </row>
    <row r="31" spans="1:8" x14ac:dyDescent="0.25">
      <c r="A31" s="20">
        <v>36</v>
      </c>
      <c r="B31" s="20">
        <v>19</v>
      </c>
      <c r="C31" s="20">
        <v>22</v>
      </c>
      <c r="D31" s="21">
        <v>500</v>
      </c>
      <c r="E31" s="21">
        <v>500</v>
      </c>
      <c r="F31" s="23">
        <v>0</v>
      </c>
      <c r="G31" s="23">
        <v>0</v>
      </c>
      <c r="H31" s="23">
        <v>0</v>
      </c>
    </row>
    <row r="32" spans="1:8" x14ac:dyDescent="0.25">
      <c r="A32" s="20">
        <v>37</v>
      </c>
      <c r="B32" s="20">
        <v>20</v>
      </c>
      <c r="C32" s="20">
        <v>23</v>
      </c>
      <c r="D32" s="21">
        <v>500</v>
      </c>
      <c r="E32" s="21">
        <v>500</v>
      </c>
      <c r="F32" s="23">
        <v>0</v>
      </c>
      <c r="G32" s="23">
        <v>0</v>
      </c>
      <c r="H32" s="23">
        <v>0</v>
      </c>
    </row>
    <row r="33" spans="1:8" x14ac:dyDescent="0.25">
      <c r="A33" s="20">
        <v>38</v>
      </c>
      <c r="B33" s="20">
        <v>21</v>
      </c>
      <c r="C33" s="20">
        <v>24</v>
      </c>
      <c r="D33" s="21">
        <v>500</v>
      </c>
      <c r="E33" s="21">
        <v>500</v>
      </c>
      <c r="F33" s="23">
        <v>0</v>
      </c>
      <c r="G33" s="23">
        <v>0</v>
      </c>
      <c r="H33" s="23">
        <v>0</v>
      </c>
    </row>
    <row r="34" spans="1:8" x14ac:dyDescent="0.25">
      <c r="A34" s="20">
        <v>39</v>
      </c>
      <c r="B34" s="20">
        <v>22</v>
      </c>
      <c r="C34" s="20">
        <v>25</v>
      </c>
      <c r="D34" s="21">
        <v>500</v>
      </c>
      <c r="E34" s="21">
        <v>500</v>
      </c>
      <c r="F34" s="23">
        <v>0</v>
      </c>
      <c r="G34" s="23">
        <v>0</v>
      </c>
      <c r="H34" s="23">
        <v>0</v>
      </c>
    </row>
    <row r="35" spans="1:8" x14ac:dyDescent="0.25">
      <c r="A35" s="20">
        <v>40</v>
      </c>
      <c r="B35" s="20">
        <v>23</v>
      </c>
      <c r="C35" s="20">
        <v>26</v>
      </c>
      <c r="D35" s="21">
        <v>500</v>
      </c>
      <c r="E35" s="21">
        <v>500</v>
      </c>
      <c r="F35" s="23">
        <v>0</v>
      </c>
      <c r="G35" s="23">
        <v>0</v>
      </c>
      <c r="H35" s="23">
        <v>0</v>
      </c>
    </row>
    <row r="36" spans="1:8" x14ac:dyDescent="0.25">
      <c r="A36" s="20">
        <v>41</v>
      </c>
      <c r="B36" s="20">
        <v>24</v>
      </c>
      <c r="C36" s="20">
        <v>27</v>
      </c>
      <c r="D36" s="21">
        <v>500</v>
      </c>
      <c r="E36" s="21">
        <v>500</v>
      </c>
      <c r="F36" s="23">
        <v>0</v>
      </c>
      <c r="G36" s="23">
        <v>0</v>
      </c>
      <c r="H36" s="23">
        <v>0</v>
      </c>
    </row>
    <row r="37" spans="1:8" x14ac:dyDescent="0.25">
      <c r="A37" s="20">
        <v>42</v>
      </c>
      <c r="B37" s="20">
        <v>25</v>
      </c>
      <c r="C37" s="20">
        <v>28</v>
      </c>
      <c r="D37" s="21">
        <v>500</v>
      </c>
      <c r="E37" s="21">
        <v>500</v>
      </c>
      <c r="F37" s="23">
        <v>0</v>
      </c>
      <c r="G37" s="23">
        <v>0</v>
      </c>
      <c r="H37" s="23">
        <v>0</v>
      </c>
    </row>
    <row r="38" spans="1:8" x14ac:dyDescent="0.25">
      <c r="A38" s="20">
        <v>43</v>
      </c>
      <c r="B38" s="20">
        <v>26</v>
      </c>
      <c r="C38" s="20">
        <v>29</v>
      </c>
      <c r="D38" s="21">
        <v>500</v>
      </c>
      <c r="E38" s="21">
        <v>500</v>
      </c>
      <c r="F38" s="23">
        <v>0</v>
      </c>
      <c r="G38" s="23">
        <v>0</v>
      </c>
      <c r="H38" s="23">
        <v>0</v>
      </c>
    </row>
    <row r="39" spans="1:8" x14ac:dyDescent="0.25">
      <c r="A39" s="20">
        <v>44</v>
      </c>
      <c r="B39" s="20">
        <v>27</v>
      </c>
      <c r="C39" s="20">
        <v>30</v>
      </c>
      <c r="D39" s="21">
        <v>500</v>
      </c>
      <c r="E39" s="21">
        <v>500</v>
      </c>
      <c r="F39" s="23">
        <v>0</v>
      </c>
      <c r="G39" s="23">
        <v>0</v>
      </c>
      <c r="H39" s="23">
        <v>0</v>
      </c>
    </row>
    <row r="40" spans="1:8" x14ac:dyDescent="0.25">
      <c r="A40" s="20">
        <v>46</v>
      </c>
      <c r="B40" s="20">
        <v>29</v>
      </c>
      <c r="C40" s="20">
        <v>32</v>
      </c>
      <c r="D40" s="21">
        <v>500</v>
      </c>
      <c r="E40" s="21">
        <v>500</v>
      </c>
      <c r="F40" s="23">
        <v>0</v>
      </c>
      <c r="G40" s="23">
        <v>0</v>
      </c>
      <c r="H40" s="23">
        <v>0</v>
      </c>
    </row>
    <row r="41" spans="1:8" x14ac:dyDescent="0.25">
      <c r="A41" s="20">
        <v>47</v>
      </c>
      <c r="B41" s="20">
        <v>30</v>
      </c>
      <c r="C41" s="20">
        <v>33</v>
      </c>
      <c r="D41" s="21">
        <v>500</v>
      </c>
      <c r="E41" s="21">
        <v>500</v>
      </c>
      <c r="F41" s="23">
        <v>0</v>
      </c>
      <c r="G41" s="23">
        <v>0</v>
      </c>
      <c r="H41" s="23">
        <v>0</v>
      </c>
    </row>
    <row r="42" spans="1:8" x14ac:dyDescent="0.25">
      <c r="A42" s="20">
        <v>49</v>
      </c>
      <c r="B42" s="20">
        <v>32</v>
      </c>
      <c r="C42" s="20">
        <v>35</v>
      </c>
      <c r="D42" s="21">
        <v>500</v>
      </c>
      <c r="E42" s="21">
        <v>500</v>
      </c>
      <c r="F42" s="23">
        <v>0</v>
      </c>
      <c r="G42" s="23">
        <v>0</v>
      </c>
      <c r="H42" s="23">
        <v>0</v>
      </c>
    </row>
    <row r="43" spans="1:8" x14ac:dyDescent="0.25">
      <c r="A43" s="20">
        <v>50</v>
      </c>
      <c r="B43" s="20">
        <v>33</v>
      </c>
      <c r="C43" s="20">
        <v>36</v>
      </c>
      <c r="D43" s="21">
        <v>500</v>
      </c>
      <c r="E43" s="21">
        <v>500</v>
      </c>
      <c r="F43" s="23">
        <v>0</v>
      </c>
      <c r="G43" s="23">
        <v>0</v>
      </c>
      <c r="H43" s="23">
        <v>0</v>
      </c>
    </row>
    <row r="44" spans="1:8" x14ac:dyDescent="0.25">
      <c r="A44" s="20">
        <v>51</v>
      </c>
      <c r="B44" s="20">
        <v>40</v>
      </c>
      <c r="C44" s="20">
        <v>41</v>
      </c>
      <c r="D44" s="21">
        <v>500</v>
      </c>
      <c r="E44" s="21">
        <v>500</v>
      </c>
      <c r="F44" s="23">
        <v>0</v>
      </c>
      <c r="G44" s="23">
        <v>0</v>
      </c>
      <c r="H44" s="23">
        <v>0</v>
      </c>
    </row>
    <row r="45" spans="1:8" x14ac:dyDescent="0.25">
      <c r="A45" s="20">
        <v>52</v>
      </c>
      <c r="B45" s="20">
        <v>41</v>
      </c>
      <c r="C45" s="20">
        <v>42</v>
      </c>
      <c r="D45" s="21">
        <v>500</v>
      </c>
      <c r="E45" s="21">
        <v>500</v>
      </c>
      <c r="F45" s="23">
        <v>0</v>
      </c>
      <c r="G45" s="23">
        <v>0</v>
      </c>
      <c r="H45" s="23">
        <v>0</v>
      </c>
    </row>
    <row r="46" spans="1:8" x14ac:dyDescent="0.25">
      <c r="A46" s="20">
        <v>53</v>
      </c>
      <c r="B46" s="20">
        <v>43</v>
      </c>
      <c r="C46" s="20">
        <v>44</v>
      </c>
      <c r="D46" s="21">
        <v>500</v>
      </c>
      <c r="E46" s="21">
        <v>500</v>
      </c>
      <c r="F46" s="23">
        <v>0</v>
      </c>
      <c r="G46" s="23">
        <v>0</v>
      </c>
      <c r="H46" s="23">
        <v>0</v>
      </c>
    </row>
    <row r="47" spans="1:8" x14ac:dyDescent="0.25">
      <c r="A47" s="20">
        <v>54</v>
      </c>
      <c r="B47" s="20">
        <v>44</v>
      </c>
      <c r="C47" s="20">
        <v>45</v>
      </c>
      <c r="D47" s="21">
        <v>500</v>
      </c>
      <c r="E47" s="21">
        <v>500</v>
      </c>
      <c r="F47" s="23">
        <v>0</v>
      </c>
      <c r="G47" s="23">
        <v>0</v>
      </c>
      <c r="H47" s="23">
        <v>0</v>
      </c>
    </row>
    <row r="48" spans="1:8" x14ac:dyDescent="0.25">
      <c r="A48" s="20">
        <v>55</v>
      </c>
      <c r="B48" s="20">
        <v>46</v>
      </c>
      <c r="C48" s="20">
        <v>47</v>
      </c>
      <c r="D48" s="21">
        <v>500</v>
      </c>
      <c r="E48" s="21">
        <v>500</v>
      </c>
      <c r="F48" s="23">
        <v>0</v>
      </c>
      <c r="G48" s="23">
        <v>0</v>
      </c>
      <c r="H48" s="23">
        <v>0</v>
      </c>
    </row>
    <row r="49" spans="1:8" x14ac:dyDescent="0.25">
      <c r="A49" s="20">
        <v>56</v>
      </c>
      <c r="B49" s="20">
        <v>47</v>
      </c>
      <c r="C49" s="20">
        <v>48</v>
      </c>
      <c r="D49" s="21">
        <v>500</v>
      </c>
      <c r="E49" s="21">
        <v>500</v>
      </c>
      <c r="F49" s="23">
        <v>0</v>
      </c>
      <c r="G49" s="23">
        <v>0</v>
      </c>
      <c r="H49" s="23">
        <v>0</v>
      </c>
    </row>
    <row r="50" spans="1:8" x14ac:dyDescent="0.25">
      <c r="A50" s="20">
        <v>58</v>
      </c>
      <c r="B50" s="20">
        <v>50</v>
      </c>
      <c r="C50" s="20">
        <v>51</v>
      </c>
      <c r="D50" s="21">
        <v>500</v>
      </c>
      <c r="E50" s="21">
        <v>500</v>
      </c>
      <c r="F50" s="23">
        <v>0</v>
      </c>
      <c r="G50" s="23">
        <v>0</v>
      </c>
      <c r="H50" s="23">
        <v>0</v>
      </c>
    </row>
    <row r="51" spans="1:8" x14ac:dyDescent="0.25">
      <c r="A51" s="20">
        <v>60</v>
      </c>
      <c r="B51" s="20">
        <v>53</v>
      </c>
      <c r="C51" s="20">
        <v>54</v>
      </c>
      <c r="D51" s="21">
        <v>500</v>
      </c>
      <c r="E51" s="21">
        <v>500</v>
      </c>
      <c r="F51" s="23">
        <v>0</v>
      </c>
      <c r="G51" s="23">
        <v>0</v>
      </c>
      <c r="H51" s="23">
        <v>0</v>
      </c>
    </row>
    <row r="52" spans="1:8" x14ac:dyDescent="0.25">
      <c r="A52" s="20">
        <v>61</v>
      </c>
      <c r="B52" s="20">
        <v>37</v>
      </c>
      <c r="C52" s="20">
        <v>40</v>
      </c>
      <c r="D52" s="21">
        <v>500</v>
      </c>
      <c r="E52" s="21">
        <v>500</v>
      </c>
      <c r="F52" s="23">
        <v>0</v>
      </c>
      <c r="G52" s="23">
        <v>0</v>
      </c>
      <c r="H52" s="23">
        <v>0</v>
      </c>
    </row>
    <row r="53" spans="1:8" x14ac:dyDescent="0.25">
      <c r="A53" s="20">
        <v>62</v>
      </c>
      <c r="B53" s="20">
        <v>38</v>
      </c>
      <c r="C53" s="20">
        <v>41</v>
      </c>
      <c r="D53" s="21">
        <v>500</v>
      </c>
      <c r="E53" s="21">
        <v>500</v>
      </c>
      <c r="F53" s="23">
        <v>0</v>
      </c>
      <c r="G53" s="23">
        <v>0</v>
      </c>
      <c r="H53" s="23">
        <v>0</v>
      </c>
    </row>
    <row r="54" spans="1:8" x14ac:dyDescent="0.25">
      <c r="A54" s="24">
        <v>63</v>
      </c>
      <c r="B54" s="24">
        <v>39</v>
      </c>
      <c r="C54" s="24">
        <v>42</v>
      </c>
      <c r="D54" s="21">
        <v>500</v>
      </c>
      <c r="E54" s="21">
        <v>500</v>
      </c>
      <c r="F54" s="23">
        <v>0</v>
      </c>
      <c r="G54" s="23">
        <v>0</v>
      </c>
      <c r="H54" s="23">
        <v>0</v>
      </c>
    </row>
    <row r="55" spans="1:8" x14ac:dyDescent="0.25">
      <c r="A55" s="24">
        <v>64</v>
      </c>
      <c r="B55" s="24">
        <v>40</v>
      </c>
      <c r="C55" s="24">
        <v>43</v>
      </c>
      <c r="D55" s="21">
        <v>500</v>
      </c>
      <c r="E55" s="21">
        <v>500</v>
      </c>
      <c r="F55" s="23">
        <v>0</v>
      </c>
      <c r="G55" s="23">
        <v>0</v>
      </c>
      <c r="H55" s="23">
        <v>0</v>
      </c>
    </row>
    <row r="56" spans="1:8" x14ac:dyDescent="0.25">
      <c r="A56" s="24">
        <v>65</v>
      </c>
      <c r="B56" s="24">
        <v>41</v>
      </c>
      <c r="C56" s="24">
        <v>44</v>
      </c>
      <c r="D56" s="21">
        <v>500</v>
      </c>
      <c r="E56" s="21">
        <v>500</v>
      </c>
      <c r="F56" s="23">
        <v>0</v>
      </c>
      <c r="G56" s="23">
        <v>0</v>
      </c>
      <c r="H56" s="23">
        <v>0</v>
      </c>
    </row>
    <row r="57" spans="1:8" x14ac:dyDescent="0.25">
      <c r="A57" s="24">
        <v>66</v>
      </c>
      <c r="B57" s="24">
        <v>42</v>
      </c>
      <c r="C57" s="24">
        <v>45</v>
      </c>
      <c r="D57" s="21">
        <v>500</v>
      </c>
      <c r="E57" s="21">
        <v>500</v>
      </c>
      <c r="F57" s="23">
        <v>0</v>
      </c>
      <c r="G57" s="23">
        <v>0</v>
      </c>
      <c r="H57" s="23">
        <v>0</v>
      </c>
    </row>
    <row r="58" spans="1:8" x14ac:dyDescent="0.25">
      <c r="A58" s="24">
        <v>67</v>
      </c>
      <c r="B58" s="24">
        <v>43</v>
      </c>
      <c r="C58" s="24">
        <v>46</v>
      </c>
      <c r="D58" s="21">
        <v>500</v>
      </c>
      <c r="E58" s="21">
        <v>500</v>
      </c>
      <c r="F58" s="23">
        <v>0</v>
      </c>
      <c r="G58" s="23">
        <v>0</v>
      </c>
      <c r="H58" s="23">
        <v>0</v>
      </c>
    </row>
    <row r="59" spans="1:8" x14ac:dyDescent="0.25">
      <c r="A59" s="24">
        <v>68</v>
      </c>
      <c r="B59" s="24">
        <v>44</v>
      </c>
      <c r="C59" s="24">
        <v>47</v>
      </c>
      <c r="D59" s="21">
        <v>500</v>
      </c>
      <c r="E59" s="21">
        <v>500</v>
      </c>
      <c r="F59" s="23">
        <v>0</v>
      </c>
      <c r="G59" s="23">
        <v>0</v>
      </c>
      <c r="H59" s="23">
        <v>0</v>
      </c>
    </row>
    <row r="60" spans="1:8" x14ac:dyDescent="0.25">
      <c r="A60" s="24">
        <v>69</v>
      </c>
      <c r="B60" s="24">
        <v>45</v>
      </c>
      <c r="C60" s="24">
        <v>48</v>
      </c>
      <c r="D60" s="21">
        <v>500</v>
      </c>
      <c r="E60" s="21">
        <v>500</v>
      </c>
      <c r="F60" s="23">
        <v>0</v>
      </c>
      <c r="G60" s="23">
        <v>0</v>
      </c>
      <c r="H60" s="23">
        <v>0</v>
      </c>
    </row>
    <row r="61" spans="1:8" x14ac:dyDescent="0.25">
      <c r="A61" s="24">
        <v>71</v>
      </c>
      <c r="B61" s="24">
        <v>47</v>
      </c>
      <c r="C61" s="24">
        <v>50</v>
      </c>
      <c r="D61" s="21">
        <v>500</v>
      </c>
      <c r="E61" s="21">
        <v>500</v>
      </c>
      <c r="F61" s="23">
        <v>0</v>
      </c>
      <c r="G61" s="23">
        <v>0</v>
      </c>
      <c r="H61" s="23">
        <v>0</v>
      </c>
    </row>
    <row r="62" spans="1:8" x14ac:dyDescent="0.25">
      <c r="A62" s="24">
        <v>72</v>
      </c>
      <c r="B62" s="24">
        <v>48</v>
      </c>
      <c r="C62" s="24">
        <v>51</v>
      </c>
      <c r="D62" s="21">
        <v>500</v>
      </c>
      <c r="E62" s="21">
        <v>500</v>
      </c>
      <c r="F62" s="23">
        <v>0</v>
      </c>
      <c r="G62" s="23">
        <v>0</v>
      </c>
      <c r="H62" s="23">
        <v>0</v>
      </c>
    </row>
    <row r="63" spans="1:8" x14ac:dyDescent="0.25">
      <c r="A63" s="24">
        <v>74</v>
      </c>
      <c r="B63" s="24">
        <v>50</v>
      </c>
      <c r="C63" s="24">
        <v>53</v>
      </c>
      <c r="D63" s="21">
        <v>500</v>
      </c>
      <c r="E63" s="21">
        <v>500</v>
      </c>
      <c r="F63" s="23">
        <v>0</v>
      </c>
      <c r="G63" s="23">
        <v>0</v>
      </c>
      <c r="H63" s="23">
        <v>0</v>
      </c>
    </row>
    <row r="64" spans="1:8" x14ac:dyDescent="0.25">
      <c r="A64" s="24">
        <v>75</v>
      </c>
      <c r="B64" s="24">
        <v>51</v>
      </c>
      <c r="C64" s="24">
        <v>54</v>
      </c>
      <c r="D64" s="21">
        <v>500</v>
      </c>
      <c r="E64" s="21">
        <v>500</v>
      </c>
      <c r="F64" s="23">
        <v>0</v>
      </c>
      <c r="G64" s="23">
        <v>0</v>
      </c>
      <c r="H64" s="23">
        <v>0</v>
      </c>
    </row>
    <row r="65" spans="1:8" x14ac:dyDescent="0.25">
      <c r="A65" s="24">
        <v>76</v>
      </c>
      <c r="B65" s="24">
        <v>58</v>
      </c>
      <c r="C65" s="24">
        <v>59</v>
      </c>
      <c r="D65" s="21">
        <v>500</v>
      </c>
      <c r="E65" s="21">
        <v>500</v>
      </c>
      <c r="F65" s="28">
        <v>0</v>
      </c>
      <c r="G65" s="23">
        <v>0</v>
      </c>
      <c r="H65" s="23">
        <v>0</v>
      </c>
    </row>
    <row r="66" spans="1:8" x14ac:dyDescent="0.25">
      <c r="A66" s="24">
        <v>77</v>
      </c>
      <c r="B66" s="24">
        <v>59</v>
      </c>
      <c r="C66" s="24">
        <v>60</v>
      </c>
      <c r="D66" s="21">
        <v>500</v>
      </c>
      <c r="E66" s="21">
        <v>500</v>
      </c>
      <c r="F66" s="28">
        <v>0</v>
      </c>
      <c r="G66" s="23">
        <v>0</v>
      </c>
      <c r="H66" s="23">
        <v>0</v>
      </c>
    </row>
    <row r="67" spans="1:8" x14ac:dyDescent="0.25">
      <c r="A67" s="24">
        <v>78</v>
      </c>
      <c r="B67" s="24">
        <v>61</v>
      </c>
      <c r="C67" s="24">
        <v>62</v>
      </c>
      <c r="D67" s="21">
        <v>500</v>
      </c>
      <c r="E67" s="21">
        <v>500</v>
      </c>
      <c r="F67" s="28">
        <v>0</v>
      </c>
      <c r="G67" s="23">
        <v>0</v>
      </c>
      <c r="H67" s="23">
        <v>0</v>
      </c>
    </row>
    <row r="68" spans="1:8" x14ac:dyDescent="0.25">
      <c r="A68" s="24">
        <v>79</v>
      </c>
      <c r="B68" s="24">
        <v>62</v>
      </c>
      <c r="C68" s="24">
        <v>63</v>
      </c>
      <c r="D68" s="21">
        <v>500</v>
      </c>
      <c r="E68" s="21">
        <v>500</v>
      </c>
      <c r="F68" s="28">
        <v>0</v>
      </c>
      <c r="G68" s="23">
        <v>0</v>
      </c>
      <c r="H68" s="23">
        <v>0</v>
      </c>
    </row>
    <row r="69" spans="1:8" x14ac:dyDescent="0.25">
      <c r="A69" s="24">
        <v>81</v>
      </c>
      <c r="B69" s="24">
        <v>65</v>
      </c>
      <c r="C69" s="24">
        <v>66</v>
      </c>
      <c r="D69" s="21">
        <v>500</v>
      </c>
      <c r="E69" s="21">
        <v>500</v>
      </c>
      <c r="F69" s="28">
        <v>0</v>
      </c>
      <c r="G69" s="23">
        <v>0</v>
      </c>
      <c r="H69" s="23">
        <v>0</v>
      </c>
    </row>
    <row r="70" spans="1:8" x14ac:dyDescent="0.25">
      <c r="A70" s="24">
        <v>83</v>
      </c>
      <c r="B70" s="24">
        <v>68</v>
      </c>
      <c r="C70" s="24">
        <v>69</v>
      </c>
      <c r="D70" s="21">
        <v>500</v>
      </c>
      <c r="E70" s="21">
        <v>500</v>
      </c>
      <c r="F70" s="28">
        <v>0</v>
      </c>
      <c r="G70" s="23">
        <v>0</v>
      </c>
      <c r="H70" s="23">
        <v>0</v>
      </c>
    </row>
    <row r="71" spans="1:8" x14ac:dyDescent="0.25">
      <c r="A71" s="24">
        <v>85</v>
      </c>
      <c r="B71" s="24">
        <v>71</v>
      </c>
      <c r="C71" s="24">
        <v>72</v>
      </c>
      <c r="D71" s="21">
        <v>500</v>
      </c>
      <c r="E71" s="21">
        <v>500</v>
      </c>
      <c r="F71" s="28">
        <v>0</v>
      </c>
      <c r="G71" s="23">
        <v>0</v>
      </c>
      <c r="H71" s="23">
        <v>0</v>
      </c>
    </row>
    <row r="72" spans="1:8" x14ac:dyDescent="0.25">
      <c r="A72" s="24">
        <v>86</v>
      </c>
      <c r="B72" s="24">
        <v>55</v>
      </c>
      <c r="C72" s="24">
        <v>58</v>
      </c>
      <c r="D72" s="21">
        <v>500</v>
      </c>
      <c r="E72" s="21">
        <v>500</v>
      </c>
      <c r="F72" s="28">
        <v>0</v>
      </c>
      <c r="G72" s="23">
        <v>0</v>
      </c>
      <c r="H72" s="23">
        <v>0</v>
      </c>
    </row>
    <row r="73" spans="1:8" x14ac:dyDescent="0.25">
      <c r="A73" s="24">
        <v>87</v>
      </c>
      <c r="B73" s="24">
        <v>56</v>
      </c>
      <c r="C73" s="24">
        <v>59</v>
      </c>
      <c r="D73" s="21">
        <v>500</v>
      </c>
      <c r="E73" s="21">
        <v>500</v>
      </c>
      <c r="F73" s="28">
        <v>0</v>
      </c>
      <c r="G73" s="23">
        <v>0</v>
      </c>
      <c r="H73" s="23">
        <v>0</v>
      </c>
    </row>
    <row r="74" spans="1:8" x14ac:dyDescent="0.25">
      <c r="A74" s="24">
        <v>88</v>
      </c>
      <c r="B74" s="24">
        <v>57</v>
      </c>
      <c r="C74" s="24">
        <v>60</v>
      </c>
      <c r="D74" s="21">
        <v>500</v>
      </c>
      <c r="E74" s="21">
        <v>500</v>
      </c>
      <c r="F74" s="28">
        <v>0</v>
      </c>
      <c r="G74" s="23">
        <v>0</v>
      </c>
      <c r="H74" s="23">
        <v>0</v>
      </c>
    </row>
    <row r="75" spans="1:8" x14ac:dyDescent="0.25">
      <c r="A75" s="24">
        <v>89</v>
      </c>
      <c r="B75" s="24">
        <v>58</v>
      </c>
      <c r="C75" s="24">
        <v>61</v>
      </c>
      <c r="D75" s="21">
        <v>500</v>
      </c>
      <c r="E75" s="21">
        <v>500</v>
      </c>
      <c r="F75" s="28">
        <v>0</v>
      </c>
      <c r="G75" s="23">
        <v>0</v>
      </c>
      <c r="H75" s="23">
        <v>0</v>
      </c>
    </row>
    <row r="76" spans="1:8" x14ac:dyDescent="0.25">
      <c r="A76" s="24">
        <v>90</v>
      </c>
      <c r="B76" s="24">
        <v>59</v>
      </c>
      <c r="C76" s="24">
        <v>62</v>
      </c>
      <c r="D76" s="21">
        <v>500</v>
      </c>
      <c r="E76" s="21">
        <v>500</v>
      </c>
      <c r="F76" s="28">
        <v>0</v>
      </c>
      <c r="G76" s="23">
        <v>0</v>
      </c>
      <c r="H76" s="23">
        <v>0</v>
      </c>
    </row>
    <row r="77" spans="1:8" x14ac:dyDescent="0.25">
      <c r="A77" s="24">
        <v>91</v>
      </c>
      <c r="B77" s="24">
        <v>60</v>
      </c>
      <c r="C77" s="24">
        <v>63</v>
      </c>
      <c r="D77" s="21">
        <v>500</v>
      </c>
      <c r="E77" s="21">
        <v>500</v>
      </c>
      <c r="F77" s="28">
        <v>0</v>
      </c>
      <c r="G77" s="23">
        <v>0</v>
      </c>
      <c r="H77" s="23">
        <v>0</v>
      </c>
    </row>
    <row r="78" spans="1:8" x14ac:dyDescent="0.25">
      <c r="A78" s="24">
        <v>93</v>
      </c>
      <c r="B78" s="24">
        <v>62</v>
      </c>
      <c r="C78" s="24">
        <v>65</v>
      </c>
      <c r="D78" s="21">
        <v>500</v>
      </c>
      <c r="E78" s="21">
        <v>500</v>
      </c>
      <c r="F78" s="28">
        <v>0</v>
      </c>
      <c r="G78" s="23">
        <v>0</v>
      </c>
      <c r="H78" s="23">
        <v>0</v>
      </c>
    </row>
    <row r="79" spans="1:8" x14ac:dyDescent="0.25">
      <c r="A79" s="24">
        <v>94</v>
      </c>
      <c r="B79" s="24">
        <v>63</v>
      </c>
      <c r="C79" s="24">
        <v>66</v>
      </c>
      <c r="D79" s="21">
        <v>500</v>
      </c>
      <c r="E79" s="21">
        <v>500</v>
      </c>
      <c r="F79" s="28">
        <v>0</v>
      </c>
      <c r="G79" s="23">
        <v>0</v>
      </c>
      <c r="H79" s="23">
        <v>0</v>
      </c>
    </row>
    <row r="80" spans="1:8" x14ac:dyDescent="0.25">
      <c r="A80" s="24">
        <v>96</v>
      </c>
      <c r="B80" s="24">
        <v>65</v>
      </c>
      <c r="C80" s="24">
        <v>68</v>
      </c>
      <c r="D80" s="21">
        <v>500</v>
      </c>
      <c r="E80" s="21">
        <v>500</v>
      </c>
      <c r="F80" s="28">
        <v>0</v>
      </c>
      <c r="G80" s="23">
        <v>0</v>
      </c>
      <c r="H80" s="23">
        <v>0</v>
      </c>
    </row>
    <row r="81" spans="1:8" x14ac:dyDescent="0.25">
      <c r="A81" s="24">
        <v>97</v>
      </c>
      <c r="B81" s="24">
        <v>66</v>
      </c>
      <c r="C81" s="24">
        <v>69</v>
      </c>
      <c r="D81" s="21">
        <v>500</v>
      </c>
      <c r="E81" s="21">
        <v>500</v>
      </c>
      <c r="F81" s="28">
        <v>0</v>
      </c>
      <c r="G81" s="23">
        <v>0</v>
      </c>
      <c r="H81" s="23">
        <v>0</v>
      </c>
    </row>
    <row r="82" spans="1:8" x14ac:dyDescent="0.25">
      <c r="A82" s="24">
        <v>99</v>
      </c>
      <c r="B82" s="24">
        <v>68</v>
      </c>
      <c r="C82" s="24">
        <v>71</v>
      </c>
      <c r="D82" s="21">
        <v>500</v>
      </c>
      <c r="E82" s="21">
        <v>500</v>
      </c>
      <c r="F82" s="28">
        <v>0</v>
      </c>
      <c r="G82" s="23">
        <v>0</v>
      </c>
      <c r="H82" s="23">
        <v>0</v>
      </c>
    </row>
    <row r="83" spans="1:8" x14ac:dyDescent="0.25">
      <c r="A83" s="24">
        <v>100</v>
      </c>
      <c r="B83" s="24">
        <v>69</v>
      </c>
      <c r="C83" s="24">
        <v>72</v>
      </c>
      <c r="D83" s="21">
        <v>500</v>
      </c>
      <c r="E83" s="21">
        <v>500</v>
      </c>
      <c r="F83" s="28">
        <v>0</v>
      </c>
      <c r="G83" s="23">
        <v>0</v>
      </c>
      <c r="H83" s="23">
        <v>0</v>
      </c>
    </row>
    <row r="84" spans="1:8" x14ac:dyDescent="0.25">
      <c r="A84" s="24">
        <v>101</v>
      </c>
      <c r="B84" s="24">
        <v>4</v>
      </c>
      <c r="C84" s="24">
        <v>22</v>
      </c>
      <c r="D84" s="21">
        <v>500</v>
      </c>
      <c r="E84" s="21">
        <v>500</v>
      </c>
      <c r="F84" s="28">
        <v>0</v>
      </c>
      <c r="G84" s="23">
        <v>0</v>
      </c>
      <c r="H84" s="23">
        <v>0</v>
      </c>
    </row>
    <row r="85" spans="1:8" x14ac:dyDescent="0.25">
      <c r="A85" s="24">
        <v>102</v>
      </c>
      <c r="B85" s="24">
        <v>5</v>
      </c>
      <c r="C85" s="24">
        <v>23</v>
      </c>
      <c r="D85" s="21">
        <v>500</v>
      </c>
      <c r="E85" s="21">
        <v>500</v>
      </c>
      <c r="F85" s="28">
        <v>0</v>
      </c>
      <c r="G85" s="23">
        <v>0</v>
      </c>
      <c r="H85" s="23">
        <v>0</v>
      </c>
    </row>
    <row r="86" spans="1:8" x14ac:dyDescent="0.25">
      <c r="A86" s="24">
        <v>103</v>
      </c>
      <c r="B86" s="24">
        <v>6</v>
      </c>
      <c r="C86" s="24">
        <v>24</v>
      </c>
      <c r="D86" s="21">
        <v>500</v>
      </c>
      <c r="E86" s="21">
        <v>500</v>
      </c>
      <c r="F86" s="28">
        <v>0</v>
      </c>
      <c r="G86" s="23">
        <v>0</v>
      </c>
      <c r="H86" s="23">
        <v>0</v>
      </c>
    </row>
    <row r="87" spans="1:8" x14ac:dyDescent="0.25">
      <c r="A87" s="24">
        <v>104</v>
      </c>
      <c r="B87" s="24">
        <v>7</v>
      </c>
      <c r="C87" s="24">
        <v>25</v>
      </c>
      <c r="D87" s="21">
        <v>500</v>
      </c>
      <c r="E87" s="21">
        <v>500</v>
      </c>
      <c r="F87" s="28">
        <v>0</v>
      </c>
      <c r="G87" s="23">
        <v>0</v>
      </c>
      <c r="H87" s="23">
        <v>0</v>
      </c>
    </row>
    <row r="88" spans="1:8" x14ac:dyDescent="0.25">
      <c r="A88" s="24">
        <v>105</v>
      </c>
      <c r="B88" s="24">
        <v>8</v>
      </c>
      <c r="C88" s="24">
        <v>26</v>
      </c>
      <c r="D88" s="21">
        <v>500</v>
      </c>
      <c r="E88" s="21">
        <v>500</v>
      </c>
      <c r="F88" s="28">
        <v>0</v>
      </c>
      <c r="G88" s="23">
        <v>0</v>
      </c>
      <c r="H88" s="23">
        <v>0</v>
      </c>
    </row>
    <row r="89" spans="1:8" x14ac:dyDescent="0.25">
      <c r="A89" s="24">
        <v>106</v>
      </c>
      <c r="B89" s="24">
        <v>9</v>
      </c>
      <c r="C89" s="24">
        <v>27</v>
      </c>
      <c r="D89" s="21">
        <v>500</v>
      </c>
      <c r="E89" s="21">
        <v>500</v>
      </c>
      <c r="F89" s="28">
        <v>0</v>
      </c>
      <c r="G89" s="23">
        <v>0</v>
      </c>
      <c r="H89" s="23">
        <v>0</v>
      </c>
    </row>
    <row r="90" spans="1:8" x14ac:dyDescent="0.25">
      <c r="A90" s="24">
        <v>107</v>
      </c>
      <c r="B90" s="24">
        <v>10</v>
      </c>
      <c r="C90" s="24">
        <v>28</v>
      </c>
      <c r="D90" s="21">
        <v>500</v>
      </c>
      <c r="E90" s="21">
        <v>500</v>
      </c>
      <c r="F90" s="28">
        <v>0</v>
      </c>
      <c r="G90" s="23">
        <v>0</v>
      </c>
      <c r="H90" s="23">
        <v>0</v>
      </c>
    </row>
    <row r="91" spans="1:8" x14ac:dyDescent="0.25">
      <c r="A91" s="24">
        <v>108</v>
      </c>
      <c r="B91" s="24">
        <v>11</v>
      </c>
      <c r="C91" s="24">
        <v>29</v>
      </c>
      <c r="D91" s="21">
        <v>500</v>
      </c>
      <c r="E91" s="21">
        <v>500</v>
      </c>
      <c r="F91" s="28">
        <v>0</v>
      </c>
      <c r="G91" s="23">
        <v>0</v>
      </c>
      <c r="H91" s="23">
        <v>0</v>
      </c>
    </row>
    <row r="92" spans="1:8" x14ac:dyDescent="0.25">
      <c r="A92" s="24">
        <v>109</v>
      </c>
      <c r="B92" s="24">
        <v>12</v>
      </c>
      <c r="C92" s="24">
        <v>30</v>
      </c>
      <c r="D92" s="21">
        <v>500</v>
      </c>
      <c r="E92" s="21">
        <v>500</v>
      </c>
      <c r="F92" s="28">
        <v>0</v>
      </c>
      <c r="G92" s="23">
        <v>0</v>
      </c>
      <c r="H92" s="23">
        <v>0</v>
      </c>
    </row>
    <row r="93" spans="1:8" x14ac:dyDescent="0.25">
      <c r="A93" s="24">
        <v>111</v>
      </c>
      <c r="B93" s="24">
        <v>14</v>
      </c>
      <c r="C93" s="24">
        <v>32</v>
      </c>
      <c r="D93" s="21">
        <v>500</v>
      </c>
      <c r="E93" s="21">
        <v>500</v>
      </c>
      <c r="F93" s="28">
        <v>0</v>
      </c>
      <c r="G93" s="23">
        <v>0</v>
      </c>
      <c r="H93" s="23">
        <v>0</v>
      </c>
    </row>
    <row r="94" spans="1:8" x14ac:dyDescent="0.25">
      <c r="A94" s="24">
        <v>112</v>
      </c>
      <c r="B94" s="24">
        <v>15</v>
      </c>
      <c r="C94" s="24">
        <v>33</v>
      </c>
      <c r="D94" s="21">
        <v>500</v>
      </c>
      <c r="E94" s="21">
        <v>500</v>
      </c>
      <c r="F94" s="28">
        <v>0</v>
      </c>
      <c r="G94" s="23">
        <v>0</v>
      </c>
      <c r="H94" s="23">
        <v>0</v>
      </c>
    </row>
    <row r="95" spans="1:8" x14ac:dyDescent="0.25">
      <c r="A95" s="24">
        <v>114</v>
      </c>
      <c r="B95" s="24">
        <v>17</v>
      </c>
      <c r="C95" s="24">
        <v>35</v>
      </c>
      <c r="D95" s="21">
        <v>500</v>
      </c>
      <c r="E95" s="21">
        <v>500</v>
      </c>
      <c r="F95" s="28">
        <v>0</v>
      </c>
      <c r="G95" s="23">
        <v>0</v>
      </c>
      <c r="H95" s="23">
        <v>0</v>
      </c>
    </row>
    <row r="96" spans="1:8" x14ac:dyDescent="0.25">
      <c r="A96" s="24">
        <v>115</v>
      </c>
      <c r="B96" s="24">
        <v>18</v>
      </c>
      <c r="C96" s="24">
        <v>36</v>
      </c>
      <c r="D96" s="21">
        <v>500</v>
      </c>
      <c r="E96" s="21">
        <v>500</v>
      </c>
      <c r="F96" s="28">
        <v>0</v>
      </c>
      <c r="G96" s="23">
        <v>0</v>
      </c>
      <c r="H96" s="23">
        <v>0</v>
      </c>
    </row>
    <row r="97" spans="1:8" x14ac:dyDescent="0.25">
      <c r="A97" s="24">
        <v>116</v>
      </c>
      <c r="B97" s="24">
        <v>22</v>
      </c>
      <c r="C97" s="24">
        <v>40</v>
      </c>
      <c r="D97" s="21">
        <v>500</v>
      </c>
      <c r="E97" s="21">
        <v>500</v>
      </c>
      <c r="F97" s="28">
        <v>0</v>
      </c>
      <c r="G97" s="23">
        <v>0</v>
      </c>
      <c r="H97" s="23">
        <v>0</v>
      </c>
    </row>
    <row r="98" spans="1:8" x14ac:dyDescent="0.25">
      <c r="A98" s="24">
        <v>117</v>
      </c>
      <c r="B98" s="24">
        <v>23</v>
      </c>
      <c r="C98" s="24">
        <v>41</v>
      </c>
      <c r="D98" s="21">
        <v>500</v>
      </c>
      <c r="E98" s="21">
        <v>500</v>
      </c>
      <c r="F98" s="28">
        <v>0</v>
      </c>
      <c r="G98" s="23">
        <v>0</v>
      </c>
      <c r="H98" s="23">
        <v>0</v>
      </c>
    </row>
    <row r="99" spans="1:8" x14ac:dyDescent="0.25">
      <c r="A99" s="24">
        <v>118</v>
      </c>
      <c r="B99" s="24">
        <v>24</v>
      </c>
      <c r="C99" s="24">
        <v>42</v>
      </c>
      <c r="D99" s="21">
        <v>500</v>
      </c>
      <c r="E99" s="21">
        <v>500</v>
      </c>
      <c r="F99" s="28">
        <v>0</v>
      </c>
      <c r="G99" s="23">
        <v>0</v>
      </c>
      <c r="H99" s="23">
        <v>0</v>
      </c>
    </row>
    <row r="100" spans="1:8" x14ac:dyDescent="0.25">
      <c r="A100" s="24">
        <v>119</v>
      </c>
      <c r="B100" s="24">
        <v>25</v>
      </c>
      <c r="C100" s="24">
        <v>43</v>
      </c>
      <c r="D100" s="21">
        <v>500</v>
      </c>
      <c r="E100" s="21">
        <v>500</v>
      </c>
      <c r="F100" s="28">
        <v>0</v>
      </c>
      <c r="G100" s="23">
        <v>0</v>
      </c>
      <c r="H100" s="23">
        <v>0</v>
      </c>
    </row>
    <row r="101" spans="1:8" x14ac:dyDescent="0.25">
      <c r="A101" s="24">
        <v>120</v>
      </c>
      <c r="B101" s="24">
        <v>26</v>
      </c>
      <c r="C101" s="24">
        <v>44</v>
      </c>
      <c r="D101" s="21">
        <v>500</v>
      </c>
      <c r="E101" s="21">
        <v>500</v>
      </c>
      <c r="F101" s="28">
        <v>0</v>
      </c>
      <c r="G101" s="23">
        <v>0</v>
      </c>
      <c r="H101" s="23">
        <v>0</v>
      </c>
    </row>
    <row r="102" spans="1:8" x14ac:dyDescent="0.25">
      <c r="A102" s="24">
        <v>121</v>
      </c>
      <c r="B102" s="24">
        <v>27</v>
      </c>
      <c r="C102" s="24">
        <v>45</v>
      </c>
      <c r="D102" s="21">
        <v>500</v>
      </c>
      <c r="E102" s="21">
        <v>500</v>
      </c>
      <c r="F102" s="28">
        <v>0</v>
      </c>
      <c r="G102" s="23">
        <v>0</v>
      </c>
      <c r="H102" s="23">
        <v>0</v>
      </c>
    </row>
    <row r="103" spans="1:8" x14ac:dyDescent="0.25">
      <c r="A103" s="24">
        <v>122</v>
      </c>
      <c r="B103" s="24">
        <v>28</v>
      </c>
      <c r="C103" s="24">
        <v>46</v>
      </c>
      <c r="D103" s="21">
        <v>500</v>
      </c>
      <c r="E103" s="21">
        <v>500</v>
      </c>
      <c r="F103" s="28">
        <v>0</v>
      </c>
      <c r="G103" s="23">
        <v>0</v>
      </c>
      <c r="H103" s="23">
        <v>0</v>
      </c>
    </row>
    <row r="104" spans="1:8" x14ac:dyDescent="0.25">
      <c r="A104" s="24">
        <v>123</v>
      </c>
      <c r="B104" s="24">
        <v>29</v>
      </c>
      <c r="C104" s="24">
        <v>47</v>
      </c>
      <c r="D104" s="21">
        <v>500</v>
      </c>
      <c r="E104" s="21">
        <v>500</v>
      </c>
      <c r="F104" s="28">
        <v>0</v>
      </c>
      <c r="G104" s="23">
        <v>0</v>
      </c>
      <c r="H104" s="23">
        <v>0</v>
      </c>
    </row>
    <row r="105" spans="1:8" x14ac:dyDescent="0.25">
      <c r="A105" s="24">
        <v>124</v>
      </c>
      <c r="B105" s="24">
        <v>30</v>
      </c>
      <c r="C105" s="24">
        <v>48</v>
      </c>
      <c r="D105" s="21">
        <v>500</v>
      </c>
      <c r="E105" s="21">
        <v>500</v>
      </c>
      <c r="F105" s="28">
        <v>0</v>
      </c>
      <c r="G105" s="23">
        <v>0</v>
      </c>
      <c r="H105" s="23">
        <v>0</v>
      </c>
    </row>
    <row r="106" spans="1:8" x14ac:dyDescent="0.25">
      <c r="A106" s="24">
        <v>126</v>
      </c>
      <c r="B106" s="24">
        <v>32</v>
      </c>
      <c r="C106" s="24">
        <v>50</v>
      </c>
      <c r="D106" s="21">
        <v>500</v>
      </c>
      <c r="E106" s="21">
        <v>500</v>
      </c>
      <c r="F106" s="28">
        <v>0</v>
      </c>
      <c r="G106" s="23">
        <v>0</v>
      </c>
      <c r="H106" s="23">
        <v>0</v>
      </c>
    </row>
    <row r="107" spans="1:8" x14ac:dyDescent="0.25">
      <c r="A107" s="24">
        <v>127</v>
      </c>
      <c r="B107" s="24">
        <v>33</v>
      </c>
      <c r="C107" s="24">
        <v>51</v>
      </c>
      <c r="D107" s="21">
        <v>500</v>
      </c>
      <c r="E107" s="21">
        <v>500</v>
      </c>
      <c r="F107" s="28">
        <v>0</v>
      </c>
      <c r="G107" s="23">
        <v>0</v>
      </c>
      <c r="H107" s="23">
        <v>0</v>
      </c>
    </row>
    <row r="108" spans="1:8" x14ac:dyDescent="0.25">
      <c r="A108" s="24">
        <v>129</v>
      </c>
      <c r="B108" s="24">
        <v>35</v>
      </c>
      <c r="C108" s="24">
        <v>53</v>
      </c>
      <c r="D108" s="21">
        <v>500</v>
      </c>
      <c r="E108" s="21">
        <v>500</v>
      </c>
      <c r="F108" s="28">
        <v>0</v>
      </c>
      <c r="G108" s="23">
        <v>0</v>
      </c>
      <c r="H108" s="23">
        <v>0</v>
      </c>
    </row>
    <row r="109" spans="1:8" x14ac:dyDescent="0.25">
      <c r="A109" s="24">
        <v>130</v>
      </c>
      <c r="B109" s="24">
        <v>36</v>
      </c>
      <c r="C109" s="24">
        <v>54</v>
      </c>
      <c r="D109" s="21">
        <v>500</v>
      </c>
      <c r="E109" s="21">
        <v>500</v>
      </c>
      <c r="F109" s="28">
        <v>0</v>
      </c>
      <c r="G109" s="23">
        <v>0</v>
      </c>
      <c r="H109" s="23">
        <v>0</v>
      </c>
    </row>
    <row r="110" spans="1:8" x14ac:dyDescent="0.25">
      <c r="A110" s="24">
        <v>131</v>
      </c>
      <c r="B110" s="24">
        <v>40</v>
      </c>
      <c r="C110" s="24">
        <v>58</v>
      </c>
      <c r="D110" s="21">
        <v>500</v>
      </c>
      <c r="E110" s="21">
        <v>500</v>
      </c>
      <c r="F110" s="28">
        <v>0</v>
      </c>
      <c r="G110" s="23">
        <v>0</v>
      </c>
      <c r="H110" s="23">
        <v>0</v>
      </c>
    </row>
    <row r="111" spans="1:8" x14ac:dyDescent="0.25">
      <c r="A111" s="24">
        <v>132</v>
      </c>
      <c r="B111" s="24">
        <v>41</v>
      </c>
      <c r="C111" s="24">
        <v>59</v>
      </c>
      <c r="D111" s="21">
        <v>500</v>
      </c>
      <c r="E111" s="21">
        <v>500</v>
      </c>
      <c r="F111" s="28">
        <v>0</v>
      </c>
      <c r="G111" s="23">
        <v>0</v>
      </c>
      <c r="H111" s="23">
        <v>0</v>
      </c>
    </row>
    <row r="112" spans="1:8" x14ac:dyDescent="0.25">
      <c r="A112" s="24">
        <v>133</v>
      </c>
      <c r="B112" s="24">
        <v>42</v>
      </c>
      <c r="C112" s="24">
        <v>60</v>
      </c>
      <c r="D112" s="21">
        <v>500</v>
      </c>
      <c r="E112" s="21">
        <v>500</v>
      </c>
      <c r="F112" s="28">
        <v>0</v>
      </c>
      <c r="G112" s="23">
        <v>0</v>
      </c>
      <c r="H112" s="23">
        <v>0</v>
      </c>
    </row>
    <row r="113" spans="1:8" x14ac:dyDescent="0.25">
      <c r="A113" s="24">
        <v>134</v>
      </c>
      <c r="B113" s="24">
        <v>43</v>
      </c>
      <c r="C113" s="24">
        <v>61</v>
      </c>
      <c r="D113" s="21">
        <v>500</v>
      </c>
      <c r="E113" s="21">
        <v>500</v>
      </c>
      <c r="F113" s="28">
        <v>0</v>
      </c>
      <c r="G113" s="23">
        <v>0</v>
      </c>
      <c r="H113" s="23">
        <v>0</v>
      </c>
    </row>
    <row r="114" spans="1:8" x14ac:dyDescent="0.25">
      <c r="A114" s="24">
        <v>135</v>
      </c>
      <c r="B114" s="24">
        <v>44</v>
      </c>
      <c r="C114" s="24">
        <v>62</v>
      </c>
      <c r="D114" s="21">
        <v>500</v>
      </c>
      <c r="E114" s="21">
        <v>500</v>
      </c>
      <c r="F114" s="28">
        <v>0</v>
      </c>
      <c r="G114" s="23">
        <v>0</v>
      </c>
      <c r="H114" s="23">
        <v>0</v>
      </c>
    </row>
    <row r="115" spans="1:8" x14ac:dyDescent="0.25">
      <c r="A115" s="24">
        <v>136</v>
      </c>
      <c r="B115" s="24">
        <v>45</v>
      </c>
      <c r="C115" s="24">
        <v>63</v>
      </c>
      <c r="D115" s="21">
        <v>500</v>
      </c>
      <c r="E115" s="21">
        <v>500</v>
      </c>
      <c r="F115" s="28">
        <v>0</v>
      </c>
      <c r="G115" s="23">
        <v>0</v>
      </c>
      <c r="H115" s="23">
        <v>0</v>
      </c>
    </row>
    <row r="116" spans="1:8" x14ac:dyDescent="0.25">
      <c r="A116" s="24">
        <v>138</v>
      </c>
      <c r="B116" s="24">
        <v>47</v>
      </c>
      <c r="C116" s="24">
        <v>65</v>
      </c>
      <c r="D116" s="21">
        <v>500</v>
      </c>
      <c r="E116" s="21">
        <v>500</v>
      </c>
      <c r="F116" s="28">
        <v>0</v>
      </c>
      <c r="G116" s="23">
        <v>0</v>
      </c>
      <c r="H116" s="23">
        <v>0</v>
      </c>
    </row>
    <row r="117" spans="1:8" x14ac:dyDescent="0.25">
      <c r="A117" s="24">
        <v>139</v>
      </c>
      <c r="B117" s="24">
        <v>48</v>
      </c>
      <c r="C117" s="24">
        <v>66</v>
      </c>
      <c r="D117" s="21">
        <v>500</v>
      </c>
      <c r="E117" s="21">
        <v>500</v>
      </c>
      <c r="F117" s="28">
        <v>0</v>
      </c>
      <c r="G117" s="23">
        <v>0</v>
      </c>
      <c r="H117" s="23">
        <v>0</v>
      </c>
    </row>
    <row r="118" spans="1:8" x14ac:dyDescent="0.25">
      <c r="A118" s="24">
        <v>141</v>
      </c>
      <c r="B118" s="24">
        <v>50</v>
      </c>
      <c r="C118" s="24">
        <v>68</v>
      </c>
      <c r="D118" s="21">
        <v>500</v>
      </c>
      <c r="E118" s="21">
        <v>500</v>
      </c>
      <c r="F118" s="28">
        <v>0</v>
      </c>
      <c r="G118" s="23">
        <v>0</v>
      </c>
      <c r="H118" s="23">
        <v>0</v>
      </c>
    </row>
    <row r="119" spans="1:8" x14ac:dyDescent="0.25">
      <c r="A119" s="24">
        <v>142</v>
      </c>
      <c r="B119" s="24">
        <v>51</v>
      </c>
      <c r="C119" s="24">
        <v>69</v>
      </c>
      <c r="D119" s="21">
        <v>500</v>
      </c>
      <c r="E119" s="21">
        <v>500</v>
      </c>
      <c r="F119" s="28">
        <v>0</v>
      </c>
      <c r="G119" s="23">
        <v>0</v>
      </c>
      <c r="H119" s="23">
        <v>0</v>
      </c>
    </row>
    <row r="120" spans="1:8" x14ac:dyDescent="0.25">
      <c r="A120" s="24">
        <v>144</v>
      </c>
      <c r="B120" s="24">
        <v>53</v>
      </c>
      <c r="C120" s="24">
        <v>71</v>
      </c>
      <c r="D120" s="21">
        <v>500</v>
      </c>
      <c r="E120" s="21">
        <v>500</v>
      </c>
      <c r="F120" s="28">
        <v>0</v>
      </c>
      <c r="G120" s="23">
        <v>0</v>
      </c>
      <c r="H120" s="23">
        <v>0</v>
      </c>
    </row>
    <row r="121" spans="1:8" x14ac:dyDescent="0.25">
      <c r="A121" s="24">
        <v>145</v>
      </c>
      <c r="B121" s="24">
        <v>54</v>
      </c>
      <c r="C121" s="24">
        <v>72</v>
      </c>
      <c r="D121" s="21">
        <v>500</v>
      </c>
      <c r="E121" s="21">
        <v>500</v>
      </c>
      <c r="F121" s="28">
        <v>0</v>
      </c>
      <c r="G121" s="23">
        <v>0</v>
      </c>
      <c r="H121" s="23"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workbookViewId="0">
      <selection activeCell="F8" sqref="F8"/>
    </sheetView>
  </sheetViews>
  <sheetFormatPr defaultRowHeight="18.75" x14ac:dyDescent="0.25"/>
  <cols>
    <col min="1" max="1" width="12.85546875" style="6" customWidth="1"/>
    <col min="2" max="2" width="11.140625" style="6" customWidth="1"/>
    <col min="3" max="3" width="11" style="6" customWidth="1"/>
    <col min="4" max="4" width="15.28515625" style="6" customWidth="1"/>
    <col min="5" max="16384" width="9.140625" style="6"/>
  </cols>
  <sheetData>
    <row r="1" spans="1:4" ht="19.5" thickBot="1" x14ac:dyDescent="0.3">
      <c r="A1" s="8" t="s">
        <v>11</v>
      </c>
      <c r="B1" s="9" t="s">
        <v>34</v>
      </c>
      <c r="C1" s="9" t="s">
        <v>35</v>
      </c>
      <c r="D1" s="10" t="s">
        <v>36</v>
      </c>
    </row>
    <row r="2" spans="1:4" x14ac:dyDescent="0.25">
      <c r="A2" s="1">
        <v>1</v>
      </c>
      <c r="B2" s="1">
        <v>0</v>
      </c>
      <c r="C2" s="1">
        <v>0</v>
      </c>
      <c r="D2" s="1">
        <v>0</v>
      </c>
    </row>
    <row r="3" spans="1:4" x14ac:dyDescent="0.25">
      <c r="A3" s="1">
        <v>2</v>
      </c>
      <c r="B3" s="1">
        <v>4</v>
      </c>
      <c r="C3" s="1">
        <v>0</v>
      </c>
      <c r="D3" s="1">
        <v>0</v>
      </c>
    </row>
    <row r="4" spans="1:4" x14ac:dyDescent="0.25">
      <c r="A4" s="1">
        <v>3</v>
      </c>
      <c r="B4" s="1">
        <v>8</v>
      </c>
      <c r="C4" s="1">
        <v>0</v>
      </c>
      <c r="D4" s="1">
        <v>0</v>
      </c>
    </row>
    <row r="5" spans="1:4" x14ac:dyDescent="0.25">
      <c r="A5" s="1">
        <v>4</v>
      </c>
      <c r="B5" s="1">
        <v>0</v>
      </c>
      <c r="C5" s="1">
        <v>3</v>
      </c>
      <c r="D5" s="1">
        <v>0</v>
      </c>
    </row>
    <row r="6" spans="1:4" x14ac:dyDescent="0.25">
      <c r="A6" s="1">
        <v>5</v>
      </c>
      <c r="B6" s="1">
        <v>4</v>
      </c>
      <c r="C6" s="1">
        <v>3</v>
      </c>
      <c r="D6" s="1">
        <v>0</v>
      </c>
    </row>
    <row r="7" spans="1:4" x14ac:dyDescent="0.25">
      <c r="A7" s="1">
        <v>6</v>
      </c>
      <c r="B7" s="1">
        <v>8</v>
      </c>
      <c r="C7" s="1">
        <v>3</v>
      </c>
      <c r="D7" s="1">
        <v>0</v>
      </c>
    </row>
    <row r="8" spans="1:4" x14ac:dyDescent="0.25">
      <c r="A8" s="1">
        <v>7</v>
      </c>
      <c r="B8" s="1">
        <v>0</v>
      </c>
      <c r="C8" s="1">
        <v>6</v>
      </c>
      <c r="D8" s="1">
        <v>0</v>
      </c>
    </row>
    <row r="9" spans="1:4" x14ac:dyDescent="0.25">
      <c r="A9" s="1">
        <v>8</v>
      </c>
      <c r="B9" s="1">
        <v>4</v>
      </c>
      <c r="C9" s="1">
        <v>6</v>
      </c>
      <c r="D9" s="1">
        <v>0</v>
      </c>
    </row>
    <row r="10" spans="1:4" x14ac:dyDescent="0.25">
      <c r="A10" s="1">
        <v>9</v>
      </c>
      <c r="B10" s="1">
        <v>8</v>
      </c>
      <c r="C10" s="1">
        <v>6</v>
      </c>
      <c r="D10" s="1">
        <v>0</v>
      </c>
    </row>
    <row r="11" spans="1:4" x14ac:dyDescent="0.25">
      <c r="A11" s="1">
        <v>10</v>
      </c>
      <c r="B11" s="1">
        <v>0</v>
      </c>
      <c r="C11" s="1">
        <v>9</v>
      </c>
      <c r="D11" s="1">
        <v>0</v>
      </c>
    </row>
    <row r="12" spans="1:4" x14ac:dyDescent="0.25">
      <c r="A12" s="1">
        <v>11</v>
      </c>
      <c r="B12" s="1">
        <v>4</v>
      </c>
      <c r="C12" s="1">
        <v>9</v>
      </c>
      <c r="D12" s="1">
        <v>0</v>
      </c>
    </row>
    <row r="13" spans="1:4" x14ac:dyDescent="0.25">
      <c r="A13" s="1">
        <v>12</v>
      </c>
      <c r="B13" s="1">
        <v>8</v>
      </c>
      <c r="C13" s="1">
        <v>9</v>
      </c>
      <c r="D13" s="1">
        <v>0</v>
      </c>
    </row>
    <row r="14" spans="1:4" x14ac:dyDescent="0.25">
      <c r="A14" s="1">
        <v>14</v>
      </c>
      <c r="B14" s="1">
        <v>4</v>
      </c>
      <c r="C14" s="1">
        <v>12</v>
      </c>
      <c r="D14" s="1">
        <v>0</v>
      </c>
    </row>
    <row r="15" spans="1:4" x14ac:dyDescent="0.25">
      <c r="A15" s="1">
        <v>15</v>
      </c>
      <c r="B15" s="1">
        <v>8</v>
      </c>
      <c r="C15" s="1">
        <v>12</v>
      </c>
      <c r="D15" s="1">
        <v>0</v>
      </c>
    </row>
    <row r="16" spans="1:4" x14ac:dyDescent="0.25">
      <c r="A16" s="1">
        <v>17</v>
      </c>
      <c r="B16" s="1">
        <v>4</v>
      </c>
      <c r="C16" s="1">
        <v>15</v>
      </c>
      <c r="D16" s="1">
        <v>0</v>
      </c>
    </row>
    <row r="17" spans="1:4" x14ac:dyDescent="0.25">
      <c r="A17" s="1">
        <v>18</v>
      </c>
      <c r="B17" s="1">
        <v>8</v>
      </c>
      <c r="C17" s="1">
        <v>15</v>
      </c>
      <c r="D17" s="1">
        <v>0</v>
      </c>
    </row>
    <row r="18" spans="1:4" x14ac:dyDescent="0.25">
      <c r="A18" s="1">
        <v>19</v>
      </c>
      <c r="B18" s="1">
        <v>0</v>
      </c>
      <c r="C18" s="1">
        <v>0</v>
      </c>
      <c r="D18" s="1">
        <v>4</v>
      </c>
    </row>
    <row r="19" spans="1:4" x14ac:dyDescent="0.25">
      <c r="A19" s="1">
        <v>20</v>
      </c>
      <c r="B19" s="1">
        <v>4</v>
      </c>
      <c r="C19" s="1">
        <v>0</v>
      </c>
      <c r="D19" s="1">
        <v>4</v>
      </c>
    </row>
    <row r="20" spans="1:4" x14ac:dyDescent="0.25">
      <c r="A20" s="1">
        <v>21</v>
      </c>
      <c r="B20" s="1">
        <v>8</v>
      </c>
      <c r="C20" s="1">
        <v>0</v>
      </c>
      <c r="D20" s="1">
        <v>4</v>
      </c>
    </row>
    <row r="21" spans="1:4" x14ac:dyDescent="0.25">
      <c r="A21" s="1">
        <v>22</v>
      </c>
      <c r="B21" s="1">
        <v>0</v>
      </c>
      <c r="C21" s="1">
        <v>3</v>
      </c>
      <c r="D21" s="1">
        <v>4</v>
      </c>
    </row>
    <row r="22" spans="1:4" x14ac:dyDescent="0.25">
      <c r="A22" s="1">
        <v>23</v>
      </c>
      <c r="B22" s="1">
        <v>4</v>
      </c>
      <c r="C22" s="1">
        <v>3</v>
      </c>
      <c r="D22" s="1">
        <v>4</v>
      </c>
    </row>
    <row r="23" spans="1:4" x14ac:dyDescent="0.25">
      <c r="A23" s="1">
        <v>24</v>
      </c>
      <c r="B23" s="1">
        <v>8</v>
      </c>
      <c r="C23" s="1">
        <v>3</v>
      </c>
      <c r="D23" s="1">
        <v>4</v>
      </c>
    </row>
    <row r="24" spans="1:4" x14ac:dyDescent="0.25">
      <c r="A24" s="1">
        <v>25</v>
      </c>
      <c r="B24" s="1">
        <v>0</v>
      </c>
      <c r="C24" s="1">
        <v>6</v>
      </c>
      <c r="D24" s="1">
        <v>4</v>
      </c>
    </row>
    <row r="25" spans="1:4" x14ac:dyDescent="0.25">
      <c r="A25" s="1">
        <v>26</v>
      </c>
      <c r="B25" s="1">
        <v>4</v>
      </c>
      <c r="C25" s="1">
        <v>6</v>
      </c>
      <c r="D25" s="1">
        <v>4</v>
      </c>
    </row>
    <row r="26" spans="1:4" x14ac:dyDescent="0.25">
      <c r="A26" s="1">
        <v>27</v>
      </c>
      <c r="B26" s="1">
        <v>8</v>
      </c>
      <c r="C26" s="1">
        <v>6</v>
      </c>
      <c r="D26" s="1">
        <v>4</v>
      </c>
    </row>
    <row r="27" spans="1:4" x14ac:dyDescent="0.25">
      <c r="A27" s="1">
        <v>28</v>
      </c>
      <c r="B27" s="1">
        <v>0</v>
      </c>
      <c r="C27" s="1">
        <v>9</v>
      </c>
      <c r="D27" s="1">
        <v>4</v>
      </c>
    </row>
    <row r="28" spans="1:4" x14ac:dyDescent="0.25">
      <c r="A28" s="1">
        <v>29</v>
      </c>
      <c r="B28" s="1">
        <v>4</v>
      </c>
      <c r="C28" s="1">
        <v>9</v>
      </c>
      <c r="D28" s="1">
        <v>4</v>
      </c>
    </row>
    <row r="29" spans="1:4" x14ac:dyDescent="0.25">
      <c r="A29" s="1">
        <v>30</v>
      </c>
      <c r="B29" s="1">
        <v>8</v>
      </c>
      <c r="C29" s="1">
        <v>9</v>
      </c>
      <c r="D29" s="1">
        <v>4</v>
      </c>
    </row>
    <row r="30" spans="1:4" x14ac:dyDescent="0.25">
      <c r="A30" s="1">
        <v>32</v>
      </c>
      <c r="B30" s="1">
        <v>4</v>
      </c>
      <c r="C30" s="1">
        <v>12</v>
      </c>
      <c r="D30" s="1">
        <v>4</v>
      </c>
    </row>
    <row r="31" spans="1:4" x14ac:dyDescent="0.25">
      <c r="A31" s="1">
        <v>33</v>
      </c>
      <c r="B31" s="1">
        <v>8</v>
      </c>
      <c r="C31" s="1">
        <v>12</v>
      </c>
      <c r="D31" s="1">
        <v>4</v>
      </c>
    </row>
    <row r="32" spans="1:4" x14ac:dyDescent="0.25">
      <c r="A32" s="1">
        <v>35</v>
      </c>
      <c r="B32" s="1">
        <v>4</v>
      </c>
      <c r="C32" s="1">
        <v>15</v>
      </c>
      <c r="D32" s="1">
        <v>4</v>
      </c>
    </row>
    <row r="33" spans="1:4" x14ac:dyDescent="0.25">
      <c r="A33" s="1">
        <v>36</v>
      </c>
      <c r="B33" s="1">
        <v>8</v>
      </c>
      <c r="C33" s="1">
        <v>15</v>
      </c>
      <c r="D33" s="1">
        <v>4</v>
      </c>
    </row>
    <row r="34" spans="1:4" x14ac:dyDescent="0.25">
      <c r="A34" s="13">
        <v>37</v>
      </c>
      <c r="B34" s="13">
        <v>0</v>
      </c>
      <c r="C34" s="13">
        <v>0</v>
      </c>
      <c r="D34" s="13">
        <v>8</v>
      </c>
    </row>
    <row r="35" spans="1:4" x14ac:dyDescent="0.25">
      <c r="A35" s="13">
        <v>38</v>
      </c>
      <c r="B35" s="13">
        <v>4</v>
      </c>
      <c r="C35" s="13">
        <v>0</v>
      </c>
      <c r="D35" s="13">
        <v>8</v>
      </c>
    </row>
    <row r="36" spans="1:4" x14ac:dyDescent="0.25">
      <c r="A36" s="13">
        <v>39</v>
      </c>
      <c r="B36" s="13">
        <v>8</v>
      </c>
      <c r="C36" s="13">
        <v>0</v>
      </c>
      <c r="D36" s="13">
        <v>8</v>
      </c>
    </row>
    <row r="37" spans="1:4" x14ac:dyDescent="0.25">
      <c r="A37" s="13">
        <v>40</v>
      </c>
      <c r="B37" s="13">
        <v>0</v>
      </c>
      <c r="C37" s="13">
        <v>3</v>
      </c>
      <c r="D37" s="13">
        <v>8</v>
      </c>
    </row>
    <row r="38" spans="1:4" x14ac:dyDescent="0.25">
      <c r="A38" s="13">
        <v>41</v>
      </c>
      <c r="B38" s="13">
        <v>4</v>
      </c>
      <c r="C38" s="13">
        <v>3</v>
      </c>
      <c r="D38" s="13">
        <v>8</v>
      </c>
    </row>
    <row r="39" spans="1:4" x14ac:dyDescent="0.25">
      <c r="A39" s="13">
        <v>42</v>
      </c>
      <c r="B39" s="13">
        <v>8</v>
      </c>
      <c r="C39" s="13">
        <v>3</v>
      </c>
      <c r="D39" s="13">
        <v>8</v>
      </c>
    </row>
    <row r="40" spans="1:4" x14ac:dyDescent="0.25">
      <c r="A40" s="13">
        <v>43</v>
      </c>
      <c r="B40" s="13">
        <v>0</v>
      </c>
      <c r="C40" s="13">
        <v>6</v>
      </c>
      <c r="D40" s="13">
        <v>8</v>
      </c>
    </row>
    <row r="41" spans="1:4" x14ac:dyDescent="0.25">
      <c r="A41" s="13">
        <v>44</v>
      </c>
      <c r="B41" s="13">
        <v>4</v>
      </c>
      <c r="C41" s="13">
        <v>6</v>
      </c>
      <c r="D41" s="13">
        <v>8</v>
      </c>
    </row>
    <row r="42" spans="1:4" x14ac:dyDescent="0.25">
      <c r="A42" s="13">
        <v>45</v>
      </c>
      <c r="B42" s="13">
        <v>8</v>
      </c>
      <c r="C42" s="13">
        <v>6</v>
      </c>
      <c r="D42" s="13">
        <v>8</v>
      </c>
    </row>
    <row r="43" spans="1:4" x14ac:dyDescent="0.25">
      <c r="A43" s="13">
        <v>46</v>
      </c>
      <c r="B43" s="13">
        <v>0</v>
      </c>
      <c r="C43" s="13">
        <v>9</v>
      </c>
      <c r="D43" s="13">
        <v>8</v>
      </c>
    </row>
    <row r="44" spans="1:4" x14ac:dyDescent="0.25">
      <c r="A44" s="13">
        <v>47</v>
      </c>
      <c r="B44" s="13">
        <v>4</v>
      </c>
      <c r="C44" s="13">
        <v>9</v>
      </c>
      <c r="D44" s="13">
        <v>8</v>
      </c>
    </row>
    <row r="45" spans="1:4" x14ac:dyDescent="0.25">
      <c r="A45" s="13">
        <v>48</v>
      </c>
      <c r="B45" s="13">
        <v>8</v>
      </c>
      <c r="C45" s="13">
        <v>9</v>
      </c>
      <c r="D45" s="13">
        <v>8</v>
      </c>
    </row>
    <row r="46" spans="1:4" x14ac:dyDescent="0.25">
      <c r="A46" s="13">
        <v>50</v>
      </c>
      <c r="B46" s="13">
        <v>4</v>
      </c>
      <c r="C46" s="13">
        <v>12</v>
      </c>
      <c r="D46" s="13">
        <v>8</v>
      </c>
    </row>
    <row r="47" spans="1:4" x14ac:dyDescent="0.25">
      <c r="A47" s="13">
        <v>51</v>
      </c>
      <c r="B47" s="13">
        <v>8</v>
      </c>
      <c r="C47" s="13">
        <v>12</v>
      </c>
      <c r="D47" s="13">
        <v>8</v>
      </c>
    </row>
    <row r="48" spans="1:4" x14ac:dyDescent="0.25">
      <c r="A48" s="13">
        <v>53</v>
      </c>
      <c r="B48" s="13">
        <v>4</v>
      </c>
      <c r="C48" s="13">
        <v>15</v>
      </c>
      <c r="D48" s="13">
        <v>8</v>
      </c>
    </row>
    <row r="49" spans="1:4" x14ac:dyDescent="0.25">
      <c r="A49" s="13">
        <v>54</v>
      </c>
      <c r="B49" s="13">
        <v>8</v>
      </c>
      <c r="C49" s="13">
        <v>15</v>
      </c>
      <c r="D49" s="13">
        <v>8</v>
      </c>
    </row>
    <row r="50" spans="1:4" x14ac:dyDescent="0.25">
      <c r="A50" s="13">
        <v>55</v>
      </c>
      <c r="B50" s="13">
        <v>0</v>
      </c>
      <c r="C50" s="13">
        <v>0</v>
      </c>
      <c r="D50" s="13">
        <v>12</v>
      </c>
    </row>
    <row r="51" spans="1:4" x14ac:dyDescent="0.25">
      <c r="A51" s="13">
        <v>56</v>
      </c>
      <c r="B51" s="13">
        <v>4</v>
      </c>
      <c r="C51" s="13">
        <v>0</v>
      </c>
      <c r="D51" s="13">
        <v>12</v>
      </c>
    </row>
    <row r="52" spans="1:4" x14ac:dyDescent="0.25">
      <c r="A52" s="13">
        <v>57</v>
      </c>
      <c r="B52" s="13">
        <v>8</v>
      </c>
      <c r="C52" s="13">
        <v>0</v>
      </c>
      <c r="D52" s="13">
        <v>12</v>
      </c>
    </row>
    <row r="53" spans="1:4" x14ac:dyDescent="0.25">
      <c r="A53" s="13">
        <v>58</v>
      </c>
      <c r="B53" s="13">
        <v>0</v>
      </c>
      <c r="C53" s="13">
        <v>3</v>
      </c>
      <c r="D53" s="13">
        <v>12</v>
      </c>
    </row>
    <row r="54" spans="1:4" x14ac:dyDescent="0.25">
      <c r="A54" s="13">
        <v>59</v>
      </c>
      <c r="B54" s="13">
        <v>4</v>
      </c>
      <c r="C54" s="13">
        <v>3</v>
      </c>
      <c r="D54" s="13">
        <v>12</v>
      </c>
    </row>
    <row r="55" spans="1:4" x14ac:dyDescent="0.25">
      <c r="A55" s="13">
        <v>60</v>
      </c>
      <c r="B55" s="13">
        <v>8</v>
      </c>
      <c r="C55" s="13">
        <v>3</v>
      </c>
      <c r="D55" s="13">
        <v>12</v>
      </c>
    </row>
    <row r="56" spans="1:4" x14ac:dyDescent="0.25">
      <c r="A56" s="13">
        <v>61</v>
      </c>
      <c r="B56" s="13">
        <v>0</v>
      </c>
      <c r="C56" s="13">
        <v>6</v>
      </c>
      <c r="D56" s="13">
        <v>12</v>
      </c>
    </row>
    <row r="57" spans="1:4" x14ac:dyDescent="0.25">
      <c r="A57" s="13">
        <v>62</v>
      </c>
      <c r="B57" s="13">
        <v>4</v>
      </c>
      <c r="C57" s="13">
        <v>6</v>
      </c>
      <c r="D57" s="13">
        <v>12</v>
      </c>
    </row>
    <row r="58" spans="1:4" x14ac:dyDescent="0.25">
      <c r="A58" s="13">
        <v>63</v>
      </c>
      <c r="B58" s="13">
        <v>8</v>
      </c>
      <c r="C58" s="13">
        <v>6</v>
      </c>
      <c r="D58" s="13">
        <v>12</v>
      </c>
    </row>
    <row r="59" spans="1:4" x14ac:dyDescent="0.25">
      <c r="A59" s="13">
        <v>65</v>
      </c>
      <c r="B59" s="13">
        <v>4</v>
      </c>
      <c r="C59" s="13">
        <v>9</v>
      </c>
      <c r="D59" s="13">
        <v>12</v>
      </c>
    </row>
    <row r="60" spans="1:4" x14ac:dyDescent="0.25">
      <c r="A60" s="13">
        <v>66</v>
      </c>
      <c r="B60" s="13">
        <v>8</v>
      </c>
      <c r="C60" s="13">
        <v>9</v>
      </c>
      <c r="D60" s="13">
        <v>12</v>
      </c>
    </row>
    <row r="61" spans="1:4" x14ac:dyDescent="0.25">
      <c r="A61" s="13">
        <v>68</v>
      </c>
      <c r="B61" s="13">
        <v>4</v>
      </c>
      <c r="C61" s="13">
        <v>12</v>
      </c>
      <c r="D61" s="13">
        <v>12</v>
      </c>
    </row>
    <row r="62" spans="1:4" x14ac:dyDescent="0.25">
      <c r="A62" s="13">
        <v>69</v>
      </c>
      <c r="B62" s="13">
        <v>8</v>
      </c>
      <c r="C62" s="13">
        <v>12</v>
      </c>
      <c r="D62" s="13">
        <v>12</v>
      </c>
    </row>
    <row r="63" spans="1:4" x14ac:dyDescent="0.25">
      <c r="A63" s="13">
        <v>71</v>
      </c>
      <c r="B63" s="13">
        <v>4</v>
      </c>
      <c r="C63" s="13">
        <v>15</v>
      </c>
      <c r="D63" s="13">
        <v>12</v>
      </c>
    </row>
    <row r="64" spans="1:4" x14ac:dyDescent="0.25">
      <c r="A64" s="13">
        <v>72</v>
      </c>
      <c r="B64" s="13">
        <v>8</v>
      </c>
      <c r="C64" s="13">
        <v>15</v>
      </c>
      <c r="D64" s="13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G29" sqref="G29"/>
    </sheetView>
  </sheetViews>
  <sheetFormatPr defaultRowHeight="15" x14ac:dyDescent="0.25"/>
  <cols>
    <col min="1" max="1" width="10" customWidth="1"/>
    <col min="2" max="2" width="11.140625" customWidth="1"/>
    <col min="3" max="3" width="10" customWidth="1"/>
    <col min="4" max="4" width="10.42578125" customWidth="1"/>
    <col min="5" max="5" width="10.140625" customWidth="1"/>
    <col min="6" max="6" width="11" customWidth="1"/>
    <col min="7" max="7" width="11.7109375" customWidth="1"/>
  </cols>
  <sheetData>
    <row r="1" spans="1:7" ht="19.5" thickBot="1" x14ac:dyDescent="0.3">
      <c r="A1" s="8" t="s">
        <v>2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</row>
    <row r="2" spans="1:7" ht="18.75" x14ac:dyDescent="0.25">
      <c r="A2" s="7">
        <v>1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</row>
    <row r="3" spans="1:7" ht="18.75" x14ac:dyDescent="0.25">
      <c r="A3" s="7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</row>
    <row r="4" spans="1:7" ht="18.75" x14ac:dyDescent="0.25">
      <c r="A4" s="7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</row>
    <row r="5" spans="1:7" ht="18.75" x14ac:dyDescent="0.25">
      <c r="A5" s="7">
        <v>19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</row>
    <row r="6" spans="1:7" ht="18.75" x14ac:dyDescent="0.25">
      <c r="A6" s="7">
        <v>20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</row>
    <row r="7" spans="1:7" ht="18.75" x14ac:dyDescent="0.25">
      <c r="A7" s="7">
        <v>21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</row>
    <row r="8" spans="1:7" ht="18.75" x14ac:dyDescent="0.25">
      <c r="A8" s="7">
        <v>37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</row>
    <row r="9" spans="1:7" ht="18.75" x14ac:dyDescent="0.25">
      <c r="A9" s="7">
        <v>38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</row>
    <row r="10" spans="1:7" ht="18.75" x14ac:dyDescent="0.25">
      <c r="A10" s="7">
        <v>39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</row>
    <row r="11" spans="1:7" ht="18.75" x14ac:dyDescent="0.25">
      <c r="A11" s="14">
        <v>55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</row>
    <row r="12" spans="1:7" ht="18.75" x14ac:dyDescent="0.25">
      <c r="A12" s="14">
        <v>56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</row>
    <row r="13" spans="1:7" ht="18.75" x14ac:dyDescent="0.25">
      <c r="A13" s="14">
        <v>57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35"/>
  <sheetViews>
    <sheetView zoomScale="115" zoomScaleNormal="115" workbookViewId="0">
      <selection activeCell="E14" sqref="E14"/>
    </sheetView>
  </sheetViews>
  <sheetFormatPr defaultRowHeight="15" x14ac:dyDescent="0.25"/>
  <cols>
    <col min="1" max="1" width="12.140625" customWidth="1"/>
    <col min="2" max="3" width="15.42578125" customWidth="1"/>
    <col min="4" max="4" width="23.140625" customWidth="1"/>
    <col min="5" max="5" width="23.28515625" customWidth="1"/>
    <col min="6" max="6" width="24" customWidth="1"/>
    <col min="7" max="7" width="25.42578125" customWidth="1"/>
  </cols>
  <sheetData>
    <row r="1" spans="1:18" ht="38.25" thickBot="1" x14ac:dyDescent="0.3">
      <c r="A1" s="8" t="s">
        <v>11</v>
      </c>
      <c r="B1" s="9" t="s">
        <v>12</v>
      </c>
      <c r="C1" s="9" t="s">
        <v>13</v>
      </c>
      <c r="D1" s="11" t="s">
        <v>37</v>
      </c>
      <c r="E1" s="11" t="s">
        <v>38</v>
      </c>
      <c r="F1" s="11" t="s">
        <v>39</v>
      </c>
      <c r="G1" s="12" t="s">
        <v>40</v>
      </c>
    </row>
    <row r="2" spans="1:18" ht="18.75" x14ac:dyDescent="0.25">
      <c r="A2" s="7">
        <v>1</v>
      </c>
      <c r="B2" s="7">
        <v>1.5</v>
      </c>
      <c r="C2" s="7">
        <v>0</v>
      </c>
      <c r="D2" s="7">
        <v>1.2</v>
      </c>
      <c r="E2" s="7">
        <v>0</v>
      </c>
      <c r="F2" s="7">
        <v>0</v>
      </c>
      <c r="G2" s="7">
        <v>0</v>
      </c>
    </row>
    <row r="3" spans="1:18" x14ac:dyDescent="0.25">
      <c r="A3" s="3"/>
      <c r="C3" s="3"/>
      <c r="D3" s="3"/>
      <c r="E3" s="3"/>
      <c r="F3" s="3"/>
      <c r="G3" s="3"/>
    </row>
    <row r="4" spans="1:18" x14ac:dyDescent="0.25">
      <c r="A4" s="3"/>
      <c r="C4" s="3"/>
      <c r="D4" s="3"/>
      <c r="E4" s="3"/>
      <c r="F4" s="3"/>
      <c r="G4" s="3"/>
    </row>
    <row r="5" spans="1:18" x14ac:dyDescent="0.25">
      <c r="A5" s="3"/>
      <c r="C5" s="3"/>
      <c r="D5" s="3"/>
      <c r="E5" s="3"/>
      <c r="F5" s="3"/>
      <c r="G5" s="3"/>
    </row>
    <row r="6" spans="1:18" x14ac:dyDescent="0.25">
      <c r="A6" s="3"/>
      <c r="C6" s="3"/>
      <c r="D6" s="3"/>
      <c r="E6" s="3"/>
      <c r="F6" s="3"/>
      <c r="G6" s="3"/>
    </row>
    <row r="8" spans="1:18" x14ac:dyDescent="0.25">
      <c r="A8" s="4"/>
      <c r="B8" s="4"/>
      <c r="C8" s="4"/>
      <c r="D8" s="4"/>
      <c r="E8" s="4"/>
      <c r="F8" s="4"/>
      <c r="G8" s="4"/>
      <c r="I8" s="2"/>
      <c r="J8" s="2"/>
    </row>
    <row r="9" spans="1:18" x14ac:dyDescent="0.25">
      <c r="A9" s="2"/>
      <c r="C9" s="2"/>
      <c r="I9" s="2"/>
      <c r="J9" s="2"/>
    </row>
    <row r="10" spans="1:18" x14ac:dyDescent="0.25">
      <c r="A10" s="3"/>
    </row>
    <row r="11" spans="1:18" x14ac:dyDescent="0.25">
      <c r="A11" s="3"/>
      <c r="L11" s="2"/>
    </row>
    <row r="12" spans="1:18" x14ac:dyDescent="0.25">
      <c r="A12" s="3"/>
      <c r="M12" s="2"/>
      <c r="Q12" s="2"/>
      <c r="R12" s="2"/>
    </row>
    <row r="13" spans="1:18" x14ac:dyDescent="0.25">
      <c r="A13" s="3"/>
      <c r="N13" s="2"/>
      <c r="P13" s="2"/>
      <c r="R13" s="2"/>
    </row>
    <row r="14" spans="1:18" x14ac:dyDescent="0.25">
      <c r="A14" s="3"/>
      <c r="O14" s="2"/>
      <c r="P14" s="2"/>
      <c r="Q14" s="2"/>
    </row>
    <row r="15" spans="1:18" x14ac:dyDescent="0.25">
      <c r="A15" s="3"/>
      <c r="N15" s="2"/>
      <c r="O15" s="2"/>
      <c r="P15" s="2"/>
    </row>
    <row r="16" spans="1:18" x14ac:dyDescent="0.25">
      <c r="M16" s="2"/>
      <c r="O16" s="2"/>
      <c r="Q16" s="2"/>
    </row>
    <row r="17" spans="13:36" x14ac:dyDescent="0.25">
      <c r="M17" s="2"/>
      <c r="N17" s="2"/>
      <c r="R17" s="2"/>
    </row>
    <row r="18" spans="13:36" x14ac:dyDescent="0.25">
      <c r="S18" s="2"/>
      <c r="W18" s="2"/>
      <c r="X18" s="2"/>
    </row>
    <row r="19" spans="13:36" x14ac:dyDescent="0.25">
      <c r="T19" s="2"/>
      <c r="V19" s="2"/>
      <c r="X19" s="2"/>
    </row>
    <row r="20" spans="13:36" x14ac:dyDescent="0.25">
      <c r="U20" s="2"/>
      <c r="V20" s="2"/>
      <c r="W20" s="2"/>
    </row>
    <row r="21" spans="13:36" x14ac:dyDescent="0.25">
      <c r="T21" s="2"/>
      <c r="U21" s="2"/>
      <c r="V21" s="2"/>
    </row>
    <row r="22" spans="13:36" x14ac:dyDescent="0.25">
      <c r="S22" s="2"/>
      <c r="U22" s="2"/>
      <c r="W22" s="2"/>
    </row>
    <row r="23" spans="13:36" x14ac:dyDescent="0.25">
      <c r="S23" s="2"/>
      <c r="T23" s="2"/>
      <c r="X23" s="2"/>
    </row>
    <row r="24" spans="13:36" x14ac:dyDescent="0.25">
      <c r="Y24" s="2"/>
      <c r="AC24" s="2"/>
      <c r="AD24" s="2"/>
    </row>
    <row r="25" spans="13:36" x14ac:dyDescent="0.25">
      <c r="Z25" s="2"/>
      <c r="AB25" s="2"/>
      <c r="AD25" s="2"/>
    </row>
    <row r="26" spans="13:36" x14ac:dyDescent="0.25">
      <c r="AA26" s="2"/>
      <c r="AB26" s="2"/>
      <c r="AC26" s="2"/>
    </row>
    <row r="27" spans="13:36" x14ac:dyDescent="0.25">
      <c r="Z27" s="2"/>
      <c r="AA27" s="2"/>
      <c r="AB27" s="2"/>
    </row>
    <row r="28" spans="13:36" x14ac:dyDescent="0.25">
      <c r="Y28" s="2"/>
      <c r="AA28" s="2"/>
      <c r="AC28" s="2"/>
    </row>
    <row r="29" spans="13:36" x14ac:dyDescent="0.25">
      <c r="Y29" s="2"/>
      <c r="Z29" s="2"/>
      <c r="AD29" s="2"/>
    </row>
    <row r="30" spans="13:36" x14ac:dyDescent="0.25">
      <c r="AE30" s="2"/>
      <c r="AI30" s="2"/>
      <c r="AJ30" s="2"/>
    </row>
    <row r="31" spans="13:36" x14ac:dyDescent="0.25">
      <c r="AF31" s="2"/>
      <c r="AH31" s="2"/>
      <c r="AJ31" s="2"/>
    </row>
    <row r="32" spans="13:36" x14ac:dyDescent="0.25">
      <c r="AG32" s="2"/>
      <c r="AH32" s="2"/>
      <c r="AI32" s="2"/>
    </row>
    <row r="33" spans="31:36" x14ac:dyDescent="0.25">
      <c r="AF33" s="2"/>
      <c r="AG33" s="2"/>
      <c r="AH33" s="2"/>
    </row>
    <row r="34" spans="31:36" x14ac:dyDescent="0.25">
      <c r="AE34" s="2"/>
      <c r="AG34" s="2"/>
      <c r="AI34" s="2"/>
    </row>
    <row r="35" spans="31:36" x14ac:dyDescent="0.25">
      <c r="AE35" s="2"/>
      <c r="AF35" s="2"/>
      <c r="AJ35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"/>
  <sheetViews>
    <sheetView topLeftCell="B1" zoomScale="160" zoomScaleNormal="160" workbookViewId="0">
      <selection activeCell="D8" sqref="D8"/>
    </sheetView>
  </sheetViews>
  <sheetFormatPr defaultRowHeight="15" x14ac:dyDescent="0.25"/>
  <cols>
    <col min="3" max="3" width="14.42578125" customWidth="1"/>
    <col min="4" max="4" width="15.140625" customWidth="1"/>
    <col min="6" max="6" width="17.42578125" customWidth="1"/>
    <col min="7" max="7" width="13.85546875" customWidth="1"/>
    <col min="8" max="8" width="16.140625" customWidth="1"/>
  </cols>
  <sheetData>
    <row r="1" spans="1:9" s="31" customFormat="1" ht="57" thickBot="1" x14ac:dyDescent="0.3">
      <c r="A1" s="29" t="s">
        <v>11</v>
      </c>
      <c r="B1" s="11" t="s">
        <v>53</v>
      </c>
      <c r="C1" s="11" t="s">
        <v>54</v>
      </c>
      <c r="D1" s="11" t="s">
        <v>55</v>
      </c>
      <c r="E1" s="11"/>
      <c r="F1" s="11" t="s">
        <v>14</v>
      </c>
      <c r="G1" s="11" t="s">
        <v>56</v>
      </c>
      <c r="H1" s="12" t="s">
        <v>15</v>
      </c>
      <c r="I1" s="30"/>
    </row>
    <row r="2" spans="1:9" ht="18.75" x14ac:dyDescent="0.25">
      <c r="A2" s="7">
        <v>1</v>
      </c>
      <c r="B2" s="7">
        <v>0.16</v>
      </c>
      <c r="C2" s="7">
        <v>1.5</v>
      </c>
      <c r="D2" s="7">
        <v>3</v>
      </c>
      <c r="E2" s="7">
        <v>0</v>
      </c>
      <c r="F2" s="7">
        <v>5</v>
      </c>
      <c r="G2" s="7">
        <v>2</v>
      </c>
      <c r="H2" s="7">
        <v>0</v>
      </c>
    </row>
    <row r="3" spans="1:9" x14ac:dyDescent="0.25">
      <c r="A3" s="1"/>
      <c r="B3" s="1"/>
      <c r="C3" s="1"/>
      <c r="D3" s="1"/>
      <c r="E3" s="1"/>
      <c r="F3" s="1"/>
      <c r="G3" s="1"/>
      <c r="H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FFFFD-D3EF-4C34-BF62-CD846C871C27}">
  <dimension ref="A1:N32"/>
  <sheetViews>
    <sheetView tabSelected="1" topLeftCell="A31" zoomScale="160" zoomScaleNormal="160" workbookViewId="0">
      <selection activeCell="F52" sqref="F52"/>
    </sheetView>
  </sheetViews>
  <sheetFormatPr defaultRowHeight="15" x14ac:dyDescent="0.25"/>
  <cols>
    <col min="1" max="1" width="6.28515625" style="3" customWidth="1"/>
    <col min="2" max="2" width="6.140625" style="3" customWidth="1"/>
    <col min="3" max="3" width="9.5703125" style="3" customWidth="1"/>
    <col min="4" max="4" width="13.42578125" style="3" customWidth="1"/>
    <col min="5" max="5" width="14.5703125" style="3" customWidth="1"/>
    <col min="6" max="6" width="15.5703125" style="3" customWidth="1"/>
    <col min="7" max="7" width="9.140625" style="3"/>
    <col min="8" max="8" width="10.5703125" style="3" customWidth="1"/>
    <col min="9" max="9" width="9.140625" style="3"/>
    <col min="10" max="10" width="14.85546875" style="3" customWidth="1"/>
    <col min="11" max="11" width="9.140625" style="3"/>
    <col min="12" max="12" width="12.140625" style="3" bestFit="1" customWidth="1"/>
    <col min="13" max="16384" width="9.140625" style="3"/>
  </cols>
  <sheetData>
    <row r="1" spans="1:14" x14ac:dyDescent="0.25">
      <c r="C1" s="3" t="s">
        <v>9</v>
      </c>
      <c r="D1" s="3" t="s">
        <v>10</v>
      </c>
      <c r="E1" s="3" t="s">
        <v>17</v>
      </c>
      <c r="F1" s="3" t="s">
        <v>18</v>
      </c>
      <c r="G1" s="3" t="s">
        <v>19</v>
      </c>
      <c r="I1" s="3" t="s">
        <v>26</v>
      </c>
    </row>
    <row r="2" spans="1:14" x14ac:dyDescent="0.25">
      <c r="A2" s="3" t="s">
        <v>25</v>
      </c>
      <c r="B2" s="3" t="s">
        <v>16</v>
      </c>
      <c r="C2" s="3">
        <v>0.5</v>
      </c>
      <c r="D2" s="3">
        <v>0.5</v>
      </c>
      <c r="E2" s="3">
        <v>5</v>
      </c>
      <c r="F2" s="3">
        <v>9</v>
      </c>
      <c r="G2" s="3">
        <f>F2*E2*D2*C2*25</f>
        <v>281.25</v>
      </c>
      <c r="I2" s="3">
        <f>G2/2</f>
        <v>140.625</v>
      </c>
    </row>
    <row r="3" spans="1:14" x14ac:dyDescent="0.25">
      <c r="B3" s="3" t="s">
        <v>20</v>
      </c>
      <c r="C3" s="3">
        <v>0</v>
      </c>
      <c r="D3" s="3">
        <v>0</v>
      </c>
      <c r="E3" s="3">
        <v>0</v>
      </c>
      <c r="F3" s="3">
        <v>0</v>
      </c>
    </row>
    <row r="4" spans="1:14" x14ac:dyDescent="0.25">
      <c r="B4" s="3" t="s">
        <v>21</v>
      </c>
      <c r="C4" s="3">
        <v>0</v>
      </c>
      <c r="D4" s="3">
        <v>0</v>
      </c>
      <c r="E4" s="3">
        <v>0</v>
      </c>
      <c r="F4" s="3">
        <v>0</v>
      </c>
    </row>
    <row r="5" spans="1:14" x14ac:dyDescent="0.25">
      <c r="I5" s="5">
        <f>SUM(I2:I4)</f>
        <v>140.625</v>
      </c>
      <c r="J5" s="3">
        <v>0</v>
      </c>
      <c r="L5" s="3">
        <f>I5*J5*J5</f>
        <v>0</v>
      </c>
    </row>
    <row r="7" spans="1:14" x14ac:dyDescent="0.25">
      <c r="C7" s="3" t="s">
        <v>9</v>
      </c>
      <c r="D7" s="3" t="s">
        <v>10</v>
      </c>
      <c r="E7" s="3" t="s">
        <v>17</v>
      </c>
      <c r="F7" s="3" t="s">
        <v>18</v>
      </c>
      <c r="G7" s="3" t="s">
        <v>19</v>
      </c>
    </row>
    <row r="8" spans="1:14" x14ac:dyDescent="0.25">
      <c r="A8" s="3" t="s">
        <v>22</v>
      </c>
      <c r="B8" s="3" t="s">
        <v>16</v>
      </c>
      <c r="C8" s="3">
        <v>0.5</v>
      </c>
      <c r="D8" s="3">
        <v>0.5</v>
      </c>
      <c r="E8" s="3">
        <v>5</v>
      </c>
      <c r="F8" s="3">
        <v>8</v>
      </c>
      <c r="G8" s="3">
        <f>F8*E8*D8*C8*25</f>
        <v>250</v>
      </c>
      <c r="I8" s="3">
        <f>G8/2</f>
        <v>125</v>
      </c>
    </row>
    <row r="9" spans="1:14" x14ac:dyDescent="0.25">
      <c r="B9" s="3" t="s">
        <v>20</v>
      </c>
      <c r="C9" s="3">
        <v>0.5</v>
      </c>
      <c r="D9" s="3">
        <v>0.5</v>
      </c>
      <c r="E9" s="3">
        <v>4</v>
      </c>
      <c r="F9" s="3">
        <v>6</v>
      </c>
      <c r="G9" s="3">
        <f>F9*E9*D9*C9*25</f>
        <v>150</v>
      </c>
      <c r="I9" s="3">
        <f>G9</f>
        <v>150</v>
      </c>
    </row>
    <row r="10" spans="1:14" x14ac:dyDescent="0.25">
      <c r="B10" s="3" t="s">
        <v>21</v>
      </c>
      <c r="C10" s="3">
        <v>0.5</v>
      </c>
      <c r="D10" s="3">
        <v>0.5</v>
      </c>
      <c r="E10" s="3">
        <v>5</v>
      </c>
      <c r="F10" s="3">
        <v>6</v>
      </c>
      <c r="G10" s="3">
        <f>F10*E10*D10*C10*25</f>
        <v>187.5</v>
      </c>
      <c r="I10" s="3">
        <f>G10</f>
        <v>187.5</v>
      </c>
    </row>
    <row r="11" spans="1:14" x14ac:dyDescent="0.25">
      <c r="G11" s="3">
        <f>SUM(G9:G10)</f>
        <v>337.5</v>
      </c>
      <c r="I11" s="3">
        <f>SUM(I8:I10,I2)</f>
        <v>603.125</v>
      </c>
      <c r="J11" s="3">
        <v>5</v>
      </c>
      <c r="L11" s="3">
        <f>I11*J11*J11</f>
        <v>15078.125</v>
      </c>
      <c r="M11" s="3">
        <f>L11/$L$24</f>
        <v>0.11494937462775462</v>
      </c>
      <c r="N11" s="3">
        <f>M11*$C$24</f>
        <v>17.673466349017271</v>
      </c>
    </row>
    <row r="13" spans="1:14" x14ac:dyDescent="0.25">
      <c r="C13" s="3" t="s">
        <v>9</v>
      </c>
      <c r="D13" s="3" t="s">
        <v>10</v>
      </c>
      <c r="E13" s="3" t="s">
        <v>17</v>
      </c>
      <c r="F13" s="3" t="s">
        <v>18</v>
      </c>
      <c r="G13" s="3" t="s">
        <v>19</v>
      </c>
    </row>
    <row r="14" spans="1:14" x14ac:dyDescent="0.25">
      <c r="A14" s="3" t="s">
        <v>23</v>
      </c>
      <c r="B14" s="3" t="s">
        <v>16</v>
      </c>
      <c r="C14" s="3">
        <v>0.5</v>
      </c>
      <c r="D14" s="3">
        <v>0.5</v>
      </c>
      <c r="E14" s="3">
        <v>5</v>
      </c>
      <c r="F14" s="3">
        <v>6</v>
      </c>
      <c r="G14" s="3">
        <f>F14*E14*D14*C14*25</f>
        <v>187.5</v>
      </c>
      <c r="I14" s="3">
        <f>G14/2</f>
        <v>93.75</v>
      </c>
    </row>
    <row r="15" spans="1:14" x14ac:dyDescent="0.25">
      <c r="B15" s="3" t="s">
        <v>20</v>
      </c>
      <c r="C15" s="3">
        <v>0.5</v>
      </c>
      <c r="D15" s="3">
        <v>0.5</v>
      </c>
      <c r="E15" s="3">
        <v>4</v>
      </c>
      <c r="F15" s="3">
        <v>5</v>
      </c>
      <c r="G15" s="3">
        <f>F15*E15*D15*C15*25</f>
        <v>125</v>
      </c>
      <c r="I15" s="3">
        <f>G15</f>
        <v>125</v>
      </c>
    </row>
    <row r="16" spans="1:14" x14ac:dyDescent="0.25">
      <c r="B16" s="3" t="s">
        <v>21</v>
      </c>
      <c r="C16" s="3">
        <v>0.5</v>
      </c>
      <c r="D16" s="3">
        <v>0.5</v>
      </c>
      <c r="E16" s="3">
        <v>5</v>
      </c>
      <c r="F16" s="3">
        <v>5</v>
      </c>
      <c r="G16" s="3">
        <f>F16*E16*D16*C16*25</f>
        <v>156.25</v>
      </c>
      <c r="I16" s="3">
        <f>G16</f>
        <v>156.25</v>
      </c>
    </row>
    <row r="17" spans="1:14" x14ac:dyDescent="0.25">
      <c r="G17" s="3">
        <f>SUM(G15:G16)</f>
        <v>281.25</v>
      </c>
      <c r="I17" s="3">
        <f>SUM(I14:I16,I8)</f>
        <v>500</v>
      </c>
      <c r="J17" s="3">
        <v>10</v>
      </c>
      <c r="L17" s="3">
        <f>I17*J17*J17</f>
        <v>50000</v>
      </c>
      <c r="M17" s="3">
        <f>L17/$L$24</f>
        <v>0.38117927337701013</v>
      </c>
      <c r="N17" s="3">
        <f>M17*$C$24</f>
        <v>58.606313281715309</v>
      </c>
    </row>
    <row r="19" spans="1:14" x14ac:dyDescent="0.25">
      <c r="C19" s="3" t="s">
        <v>9</v>
      </c>
      <c r="D19" s="3" t="s">
        <v>10</v>
      </c>
      <c r="E19" s="3" t="s">
        <v>17</v>
      </c>
      <c r="F19" s="3" t="s">
        <v>18</v>
      </c>
      <c r="G19" s="3" t="s">
        <v>19</v>
      </c>
    </row>
    <row r="20" spans="1:14" x14ac:dyDescent="0.25">
      <c r="A20" s="3" t="s">
        <v>24</v>
      </c>
      <c r="B20" s="3" t="s">
        <v>16</v>
      </c>
      <c r="C20" s="3">
        <v>0.5</v>
      </c>
      <c r="D20" s="3">
        <v>0.5</v>
      </c>
      <c r="E20" s="3">
        <v>5</v>
      </c>
      <c r="F20" s="3">
        <v>0</v>
      </c>
      <c r="G20" s="3">
        <f>F20*E20*D20*C20*25</f>
        <v>0</v>
      </c>
      <c r="I20" s="3">
        <f>G20/2</f>
        <v>0</v>
      </c>
    </row>
    <row r="21" spans="1:14" x14ac:dyDescent="0.25">
      <c r="B21" s="3" t="s">
        <v>20</v>
      </c>
      <c r="C21" s="3">
        <v>0.5</v>
      </c>
      <c r="D21" s="3">
        <v>0.5</v>
      </c>
      <c r="E21" s="3">
        <v>4</v>
      </c>
      <c r="F21" s="3">
        <v>3</v>
      </c>
      <c r="G21" s="3">
        <f>F21*E21*D21*C21*25</f>
        <v>75</v>
      </c>
      <c r="I21" s="3">
        <f>G21</f>
        <v>75</v>
      </c>
    </row>
    <row r="22" spans="1:14" x14ac:dyDescent="0.25">
      <c r="B22" s="3" t="s">
        <v>21</v>
      </c>
      <c r="C22" s="3">
        <v>0.5</v>
      </c>
      <c r="D22" s="3">
        <v>0.5</v>
      </c>
      <c r="E22" s="3">
        <v>5</v>
      </c>
      <c r="F22" s="3">
        <v>4</v>
      </c>
      <c r="G22" s="3">
        <f>F22*E22*D22*C22*25</f>
        <v>125</v>
      </c>
      <c r="I22" s="3">
        <f>G22</f>
        <v>125</v>
      </c>
    </row>
    <row r="23" spans="1:14" x14ac:dyDescent="0.25">
      <c r="G23" s="3">
        <f>SUM(G21:G22)</f>
        <v>200</v>
      </c>
      <c r="I23" s="3">
        <f>SUM(I20:I22,I14)</f>
        <v>293.75</v>
      </c>
      <c r="J23" s="3">
        <v>15</v>
      </c>
      <c r="L23" s="3">
        <f>I23*J23*J23</f>
        <v>66093.75</v>
      </c>
      <c r="M23" s="3">
        <f>L23/$L$24</f>
        <v>0.50387135199523525</v>
      </c>
      <c r="N23" s="3">
        <f>M23*$C$24</f>
        <v>77.470220369267423</v>
      </c>
    </row>
    <row r="24" spans="1:14" x14ac:dyDescent="0.25">
      <c r="B24" s="3" t="s">
        <v>28</v>
      </c>
      <c r="C24" s="3">
        <v>153.75</v>
      </c>
      <c r="K24" s="3" t="s">
        <v>27</v>
      </c>
      <c r="L24" s="3">
        <f>SUM(L23,L17,L11,L5)</f>
        <v>131171.875</v>
      </c>
    </row>
    <row r="26" spans="1:14" x14ac:dyDescent="0.25">
      <c r="I26" s="3">
        <v>11.538</v>
      </c>
    </row>
    <row r="27" spans="1:14" x14ac:dyDescent="0.25">
      <c r="I27" s="3">
        <v>11.538</v>
      </c>
    </row>
    <row r="28" spans="1:14" x14ac:dyDescent="0.25">
      <c r="I28" s="3">
        <v>15.659000000000001</v>
      </c>
    </row>
    <row r="29" spans="1:14" x14ac:dyDescent="0.25">
      <c r="I29" s="3">
        <f>I28*2</f>
        <v>31.318000000000001</v>
      </c>
      <c r="J29" s="3">
        <f>I26*4</f>
        <v>46.152000000000001</v>
      </c>
    </row>
    <row r="30" spans="1:14" x14ac:dyDescent="0.25">
      <c r="I30" s="3">
        <f>I29+J29</f>
        <v>77.47</v>
      </c>
    </row>
    <row r="31" spans="1:14" s="25" customFormat="1" ht="38.25" x14ac:dyDescent="0.25">
      <c r="A31" s="26" t="s">
        <v>11</v>
      </c>
      <c r="B31" s="26" t="s">
        <v>41</v>
      </c>
      <c r="C31" s="26" t="s">
        <v>42</v>
      </c>
      <c r="D31" s="26" t="s">
        <v>43</v>
      </c>
      <c r="E31" s="26" t="s">
        <v>44</v>
      </c>
      <c r="F31" s="26" t="s">
        <v>45</v>
      </c>
      <c r="G31" s="26" t="s">
        <v>46</v>
      </c>
      <c r="H31" s="26" t="s">
        <v>52</v>
      </c>
      <c r="I31" s="26" t="s">
        <v>47</v>
      </c>
      <c r="J31" s="26" t="s">
        <v>48</v>
      </c>
    </row>
    <row r="32" spans="1:14" x14ac:dyDescent="0.25">
      <c r="A32" s="27">
        <v>1</v>
      </c>
      <c r="B32" s="3" t="s">
        <v>49</v>
      </c>
      <c r="C32" s="3" t="s">
        <v>50</v>
      </c>
      <c r="D32" s="3">
        <v>35</v>
      </c>
      <c r="E32" s="3">
        <v>25</v>
      </c>
      <c r="F32" s="3">
        <v>27386130</v>
      </c>
      <c r="G32" s="3">
        <v>0.15</v>
      </c>
      <c r="H32" s="3" t="s">
        <v>51</v>
      </c>
      <c r="I32" s="3">
        <v>0.05</v>
      </c>
      <c r="J32" s="3">
        <v>11703474.35897436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members</vt:lpstr>
      <vt:lpstr>nodes</vt:lpstr>
      <vt:lpstr>boundary</vt:lpstr>
      <vt:lpstr>load_combinations</vt:lpstr>
      <vt:lpstr>Seismic_Defination</vt:lpstr>
      <vt:lpstr>Mproperties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Tabish Izhar</dc:creator>
  <cp:lastModifiedBy>Civil Lab</cp:lastModifiedBy>
  <cp:revision>5</cp:revision>
  <dcterms:created xsi:type="dcterms:W3CDTF">2018-11-03T09:37:08Z</dcterms:created>
  <dcterms:modified xsi:type="dcterms:W3CDTF">2023-08-01T12:08:04Z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