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defaultThemeVersion="166925"/>
  <mc:AlternateContent xmlns:mc="http://schemas.openxmlformats.org/markup-compatibility/2006">
    <mc:Choice Requires="x15">
      <x15ac:absPath xmlns:x15ac="http://schemas.microsoft.com/office/spreadsheetml/2010/11/ac" url="C:\Users\USER\Downloads\MY_EXCEL\METROBANK PROJECT\METROBANK DASHBOARDS\"/>
    </mc:Choice>
  </mc:AlternateContent>
  <xr:revisionPtr revIDLastSave="0" documentId="13_ncr:1_{6FB551B9-777D-413A-80BD-CA6ACD537E37}" xr6:coauthVersionLast="47" xr6:coauthVersionMax="47" xr10:uidLastSave="{00000000-0000-0000-0000-000000000000}"/>
  <bookViews>
    <workbookView xWindow="-120" yWindow="-120" windowWidth="20730" windowHeight="11040" activeTab="5" xr2:uid="{45514C7E-1E85-4865-81F3-A25400483202}"/>
  </bookViews>
  <sheets>
    <sheet name="Complaints(Joined)" sheetId="4" r:id="rId1"/>
    <sheet name="metrobank_accounts" sheetId="3" state="hidden" r:id="rId2"/>
    <sheet name="complaints" sheetId="2" state="hidden" r:id="rId3"/>
    <sheet name="priority system" sheetId="9" r:id="rId4"/>
    <sheet name="Analysis" sheetId="5" r:id="rId5"/>
    <sheet name="Dashboard" sheetId="8" r:id="rId6"/>
  </sheets>
  <definedNames>
    <definedName name="ExternalData_1" localSheetId="2" hidden="1">'complaints'!$A$1:$F$801</definedName>
    <definedName name="ExternalData_1" localSheetId="3" hidden="1">'priority system'!$A$1:$F$801</definedName>
    <definedName name="ExternalData_2" localSheetId="1" hidden="1">metrobank_accounts!$A$1:$H$801</definedName>
    <definedName name="ExternalData_3" localSheetId="0" hidden="1">'Complaints(Joined)'!$A$1:$AB$1610</definedName>
    <definedName name="Slicer_Region1">#N/A</definedName>
  </definedNames>
  <calcPr calcId="191029"/>
  <pivotCaches>
    <pivotCache cacheId="25"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4" i="5" l="1"/>
  <c r="C76" i="5"/>
  <c r="C75" i="5"/>
  <c r="C77" i="5"/>
  <c r="C71" i="5" l="1"/>
  <c r="C70" i="5"/>
  <c r="C69" i="5"/>
  <c r="G2" i="9" l="1"/>
  <c r="G3" i="9"/>
  <c r="G4"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G83" i="9"/>
  <c r="G84" i="9"/>
  <c r="G85" i="9"/>
  <c r="G86" i="9"/>
  <c r="G87" i="9"/>
  <c r="G88" i="9"/>
  <c r="G89" i="9"/>
  <c r="G90" i="9"/>
  <c r="G91" i="9"/>
  <c r="G92" i="9"/>
  <c r="G93" i="9"/>
  <c r="G94" i="9"/>
  <c r="G95" i="9"/>
  <c r="G96" i="9"/>
  <c r="G97" i="9"/>
  <c r="G98" i="9"/>
  <c r="G99" i="9"/>
  <c r="G100" i="9"/>
  <c r="G101" i="9"/>
  <c r="G102" i="9"/>
  <c r="G103" i="9"/>
  <c r="G104" i="9"/>
  <c r="G105" i="9"/>
  <c r="G106" i="9"/>
  <c r="G107" i="9"/>
  <c r="G108" i="9"/>
  <c r="G109" i="9"/>
  <c r="G110" i="9"/>
  <c r="G111" i="9"/>
  <c r="G112" i="9"/>
  <c r="G113" i="9"/>
  <c r="G114" i="9"/>
  <c r="G115" i="9"/>
  <c r="G116" i="9"/>
  <c r="G117" i="9"/>
  <c r="G118" i="9"/>
  <c r="G119" i="9"/>
  <c r="G120" i="9"/>
  <c r="G121" i="9"/>
  <c r="G122" i="9"/>
  <c r="G123" i="9"/>
  <c r="G124" i="9"/>
  <c r="G125" i="9"/>
  <c r="G126" i="9"/>
  <c r="G127" i="9"/>
  <c r="G128" i="9"/>
  <c r="G129" i="9"/>
  <c r="G130" i="9"/>
  <c r="G131" i="9"/>
  <c r="G132" i="9"/>
  <c r="G133" i="9"/>
  <c r="G134" i="9"/>
  <c r="G135" i="9"/>
  <c r="G136" i="9"/>
  <c r="G137" i="9"/>
  <c r="G138" i="9"/>
  <c r="G139" i="9"/>
  <c r="G140" i="9"/>
  <c r="G141" i="9"/>
  <c r="G142" i="9"/>
  <c r="G143" i="9"/>
  <c r="G144" i="9"/>
  <c r="G145" i="9"/>
  <c r="G146" i="9"/>
  <c r="G147" i="9"/>
  <c r="G148" i="9"/>
  <c r="G149" i="9"/>
  <c r="G150" i="9"/>
  <c r="G151" i="9"/>
  <c r="G152" i="9"/>
  <c r="G153" i="9"/>
  <c r="G154" i="9"/>
  <c r="G155" i="9"/>
  <c r="G156" i="9"/>
  <c r="G157" i="9"/>
  <c r="G158" i="9"/>
  <c r="G159" i="9"/>
  <c r="G160" i="9"/>
  <c r="G161" i="9"/>
  <c r="G162" i="9"/>
  <c r="G163" i="9"/>
  <c r="G164" i="9"/>
  <c r="G165" i="9"/>
  <c r="G166" i="9"/>
  <c r="G167" i="9"/>
  <c r="G168" i="9"/>
  <c r="G169" i="9"/>
  <c r="G170" i="9"/>
  <c r="G171" i="9"/>
  <c r="G172" i="9"/>
  <c r="G173" i="9"/>
  <c r="G174" i="9"/>
  <c r="G175" i="9"/>
  <c r="G176" i="9"/>
  <c r="G177" i="9"/>
  <c r="G178" i="9"/>
  <c r="G179" i="9"/>
  <c r="G180" i="9"/>
  <c r="G181" i="9"/>
  <c r="G182" i="9"/>
  <c r="G183" i="9"/>
  <c r="G184" i="9"/>
  <c r="G185" i="9"/>
  <c r="G186" i="9"/>
  <c r="G187" i="9"/>
  <c r="G188" i="9"/>
  <c r="G189" i="9"/>
  <c r="G190" i="9"/>
  <c r="G191" i="9"/>
  <c r="G192" i="9"/>
  <c r="G193" i="9"/>
  <c r="G194" i="9"/>
  <c r="G195" i="9"/>
  <c r="G196" i="9"/>
  <c r="G197" i="9"/>
  <c r="G198" i="9"/>
  <c r="G199" i="9"/>
  <c r="G200" i="9"/>
  <c r="G201" i="9"/>
  <c r="G202" i="9"/>
  <c r="G203" i="9"/>
  <c r="G204" i="9"/>
  <c r="G205" i="9"/>
  <c r="G206" i="9"/>
  <c r="G207" i="9"/>
  <c r="G208" i="9"/>
  <c r="G209" i="9"/>
  <c r="G210" i="9"/>
  <c r="G211" i="9"/>
  <c r="G212" i="9"/>
  <c r="G213" i="9"/>
  <c r="G214" i="9"/>
  <c r="G215" i="9"/>
  <c r="G216" i="9"/>
  <c r="G217" i="9"/>
  <c r="G218" i="9"/>
  <c r="G219" i="9"/>
  <c r="G220" i="9"/>
  <c r="G221" i="9"/>
  <c r="G222" i="9"/>
  <c r="G223" i="9"/>
  <c r="G224" i="9"/>
  <c r="G225" i="9"/>
  <c r="G226" i="9"/>
  <c r="G227" i="9"/>
  <c r="G228" i="9"/>
  <c r="G229" i="9"/>
  <c r="G230" i="9"/>
  <c r="G231" i="9"/>
  <c r="G232" i="9"/>
  <c r="G233" i="9"/>
  <c r="G234" i="9"/>
  <c r="G235" i="9"/>
  <c r="G236" i="9"/>
  <c r="G237" i="9"/>
  <c r="G238" i="9"/>
  <c r="G239" i="9"/>
  <c r="G240" i="9"/>
  <c r="G241" i="9"/>
  <c r="G242" i="9"/>
  <c r="G243" i="9"/>
  <c r="G244" i="9"/>
  <c r="G245" i="9"/>
  <c r="G246" i="9"/>
  <c r="G247" i="9"/>
  <c r="G248" i="9"/>
  <c r="G249" i="9"/>
  <c r="G250" i="9"/>
  <c r="G251" i="9"/>
  <c r="G252" i="9"/>
  <c r="G253" i="9"/>
  <c r="G254" i="9"/>
  <c r="G255" i="9"/>
  <c r="G256" i="9"/>
  <c r="G257" i="9"/>
  <c r="G258" i="9"/>
  <c r="G259" i="9"/>
  <c r="G260" i="9"/>
  <c r="G261" i="9"/>
  <c r="G262" i="9"/>
  <c r="G263" i="9"/>
  <c r="G264" i="9"/>
  <c r="G265" i="9"/>
  <c r="G266" i="9"/>
  <c r="G267" i="9"/>
  <c r="G268" i="9"/>
  <c r="G269" i="9"/>
  <c r="G270" i="9"/>
  <c r="G271" i="9"/>
  <c r="G272" i="9"/>
  <c r="G273" i="9"/>
  <c r="G274" i="9"/>
  <c r="G275" i="9"/>
  <c r="G276" i="9"/>
  <c r="G277" i="9"/>
  <c r="G278" i="9"/>
  <c r="G279" i="9"/>
  <c r="G280" i="9"/>
  <c r="G281" i="9"/>
  <c r="G282" i="9"/>
  <c r="G283" i="9"/>
  <c r="G284" i="9"/>
  <c r="G285" i="9"/>
  <c r="G286" i="9"/>
  <c r="G287" i="9"/>
  <c r="G288" i="9"/>
  <c r="G289" i="9"/>
  <c r="G290" i="9"/>
  <c r="G291" i="9"/>
  <c r="G292" i="9"/>
  <c r="G293" i="9"/>
  <c r="G294" i="9"/>
  <c r="G295" i="9"/>
  <c r="G296" i="9"/>
  <c r="G297" i="9"/>
  <c r="G298" i="9"/>
  <c r="G299" i="9"/>
  <c r="G300" i="9"/>
  <c r="G301" i="9"/>
  <c r="G302" i="9"/>
  <c r="G303" i="9"/>
  <c r="G304" i="9"/>
  <c r="G305" i="9"/>
  <c r="G306" i="9"/>
  <c r="G307" i="9"/>
  <c r="G308" i="9"/>
  <c r="G309" i="9"/>
  <c r="G310" i="9"/>
  <c r="G311" i="9"/>
  <c r="G312" i="9"/>
  <c r="G313" i="9"/>
  <c r="G314" i="9"/>
  <c r="G315" i="9"/>
  <c r="G316" i="9"/>
  <c r="G317" i="9"/>
  <c r="G318" i="9"/>
  <c r="G319" i="9"/>
  <c r="G320" i="9"/>
  <c r="G321" i="9"/>
  <c r="G322" i="9"/>
  <c r="G323" i="9"/>
  <c r="G324" i="9"/>
  <c r="G325" i="9"/>
  <c r="G326" i="9"/>
  <c r="G327" i="9"/>
  <c r="G328" i="9"/>
  <c r="G329" i="9"/>
  <c r="G330" i="9"/>
  <c r="G331" i="9"/>
  <c r="G332" i="9"/>
  <c r="G333" i="9"/>
  <c r="G334" i="9"/>
  <c r="G335" i="9"/>
  <c r="G336" i="9"/>
  <c r="G337" i="9"/>
  <c r="G338" i="9"/>
  <c r="G339" i="9"/>
  <c r="G340" i="9"/>
  <c r="G341" i="9"/>
  <c r="G342" i="9"/>
  <c r="G343" i="9"/>
  <c r="G344" i="9"/>
  <c r="G345" i="9"/>
  <c r="G346" i="9"/>
  <c r="G347" i="9"/>
  <c r="G348" i="9"/>
  <c r="G349" i="9"/>
  <c r="G350" i="9"/>
  <c r="G351" i="9"/>
  <c r="G352" i="9"/>
  <c r="G353" i="9"/>
  <c r="G354" i="9"/>
  <c r="G355" i="9"/>
  <c r="G356" i="9"/>
  <c r="G357" i="9"/>
  <c r="G358" i="9"/>
  <c r="G359" i="9"/>
  <c r="G360" i="9"/>
  <c r="G361" i="9"/>
  <c r="G362" i="9"/>
  <c r="G363" i="9"/>
  <c r="G364" i="9"/>
  <c r="G365" i="9"/>
  <c r="G366" i="9"/>
  <c r="G367" i="9"/>
  <c r="G368" i="9"/>
  <c r="G369" i="9"/>
  <c r="G370" i="9"/>
  <c r="G371" i="9"/>
  <c r="G372" i="9"/>
  <c r="G373" i="9"/>
  <c r="G374" i="9"/>
  <c r="G375" i="9"/>
  <c r="G376" i="9"/>
  <c r="G377" i="9"/>
  <c r="G378" i="9"/>
  <c r="G379" i="9"/>
  <c r="G380" i="9"/>
  <c r="G381" i="9"/>
  <c r="G382" i="9"/>
  <c r="G383" i="9"/>
  <c r="G384" i="9"/>
  <c r="G385" i="9"/>
  <c r="G386" i="9"/>
  <c r="G387" i="9"/>
  <c r="G388" i="9"/>
  <c r="G389" i="9"/>
  <c r="G390" i="9"/>
  <c r="G391" i="9"/>
  <c r="G392" i="9"/>
  <c r="G393" i="9"/>
  <c r="G394" i="9"/>
  <c r="G395" i="9"/>
  <c r="G396" i="9"/>
  <c r="G397" i="9"/>
  <c r="G398" i="9"/>
  <c r="G399" i="9"/>
  <c r="G400" i="9"/>
  <c r="G401" i="9"/>
  <c r="G402" i="9"/>
  <c r="G403" i="9"/>
  <c r="G404" i="9"/>
  <c r="G405" i="9"/>
  <c r="G406" i="9"/>
  <c r="G407" i="9"/>
  <c r="G408" i="9"/>
  <c r="G409" i="9"/>
  <c r="G410" i="9"/>
  <c r="G411" i="9"/>
  <c r="G412" i="9"/>
  <c r="G413" i="9"/>
  <c r="G414" i="9"/>
  <c r="G415" i="9"/>
  <c r="G416" i="9"/>
  <c r="G417" i="9"/>
  <c r="G418" i="9"/>
  <c r="G419" i="9"/>
  <c r="G420" i="9"/>
  <c r="G421" i="9"/>
  <c r="G422" i="9"/>
  <c r="G423" i="9"/>
  <c r="G424" i="9"/>
  <c r="G425" i="9"/>
  <c r="G426" i="9"/>
  <c r="G427" i="9"/>
  <c r="G428" i="9"/>
  <c r="G429" i="9"/>
  <c r="G430" i="9"/>
  <c r="G431" i="9"/>
  <c r="G432" i="9"/>
  <c r="G433" i="9"/>
  <c r="G434" i="9"/>
  <c r="G435" i="9"/>
  <c r="G436" i="9"/>
  <c r="G437" i="9"/>
  <c r="G438" i="9"/>
  <c r="G439" i="9"/>
  <c r="G440" i="9"/>
  <c r="G441" i="9"/>
  <c r="G442" i="9"/>
  <c r="G443" i="9"/>
  <c r="G444" i="9"/>
  <c r="G445" i="9"/>
  <c r="G446" i="9"/>
  <c r="G447" i="9"/>
  <c r="G448" i="9"/>
  <c r="G449" i="9"/>
  <c r="G450" i="9"/>
  <c r="G451" i="9"/>
  <c r="G452" i="9"/>
  <c r="G453" i="9"/>
  <c r="G454" i="9"/>
  <c r="G455" i="9"/>
  <c r="G456" i="9"/>
  <c r="G457" i="9"/>
  <c r="G458" i="9"/>
  <c r="G459" i="9"/>
  <c r="G460" i="9"/>
  <c r="G461" i="9"/>
  <c r="G462" i="9"/>
  <c r="G463" i="9"/>
  <c r="G464" i="9"/>
  <c r="G465" i="9"/>
  <c r="G466" i="9"/>
  <c r="G467" i="9"/>
  <c r="G468" i="9"/>
  <c r="G469" i="9"/>
  <c r="G470" i="9"/>
  <c r="G471" i="9"/>
  <c r="G472" i="9"/>
  <c r="G473" i="9"/>
  <c r="G474" i="9"/>
  <c r="G475" i="9"/>
  <c r="G476" i="9"/>
  <c r="G477" i="9"/>
  <c r="G478" i="9"/>
  <c r="G479" i="9"/>
  <c r="G480" i="9"/>
  <c r="G481" i="9"/>
  <c r="G482" i="9"/>
  <c r="G483" i="9"/>
  <c r="G484" i="9"/>
  <c r="G485" i="9"/>
  <c r="G486" i="9"/>
  <c r="G487" i="9"/>
  <c r="G488" i="9"/>
  <c r="G489" i="9"/>
  <c r="G490" i="9"/>
  <c r="G491" i="9"/>
  <c r="G492" i="9"/>
  <c r="G493" i="9"/>
  <c r="G494" i="9"/>
  <c r="G495" i="9"/>
  <c r="G496" i="9"/>
  <c r="G497" i="9"/>
  <c r="G498" i="9"/>
  <c r="G499" i="9"/>
  <c r="G500" i="9"/>
  <c r="G501" i="9"/>
  <c r="G502" i="9"/>
  <c r="G503" i="9"/>
  <c r="G504" i="9"/>
  <c r="G505" i="9"/>
  <c r="G506" i="9"/>
  <c r="G507" i="9"/>
  <c r="G508" i="9"/>
  <c r="G509" i="9"/>
  <c r="G510" i="9"/>
  <c r="G511" i="9"/>
  <c r="G512" i="9"/>
  <c r="G513" i="9"/>
  <c r="G514" i="9"/>
  <c r="G515" i="9"/>
  <c r="G516" i="9"/>
  <c r="G517" i="9"/>
  <c r="G518" i="9"/>
  <c r="G519" i="9"/>
  <c r="G520" i="9"/>
  <c r="G521" i="9"/>
  <c r="G522" i="9"/>
  <c r="G523" i="9"/>
  <c r="G524" i="9"/>
  <c r="G525" i="9"/>
  <c r="G526" i="9"/>
  <c r="G527" i="9"/>
  <c r="G528" i="9"/>
  <c r="G529" i="9"/>
  <c r="G530" i="9"/>
  <c r="G531" i="9"/>
  <c r="G532" i="9"/>
  <c r="G533" i="9"/>
  <c r="G534" i="9"/>
  <c r="G535" i="9"/>
  <c r="G536" i="9"/>
  <c r="G537" i="9"/>
  <c r="G538" i="9"/>
  <c r="G539" i="9"/>
  <c r="G540" i="9"/>
  <c r="G541" i="9"/>
  <c r="G542" i="9"/>
  <c r="G543" i="9"/>
  <c r="G544" i="9"/>
  <c r="G545" i="9"/>
  <c r="G546" i="9"/>
  <c r="G547" i="9"/>
  <c r="G548" i="9"/>
  <c r="G549" i="9"/>
  <c r="G550" i="9"/>
  <c r="G551" i="9"/>
  <c r="G552" i="9"/>
  <c r="G553" i="9"/>
  <c r="G554" i="9"/>
  <c r="G555" i="9"/>
  <c r="G556" i="9"/>
  <c r="G557" i="9"/>
  <c r="G558" i="9"/>
  <c r="G559" i="9"/>
  <c r="G560" i="9"/>
  <c r="G561" i="9"/>
  <c r="G562" i="9"/>
  <c r="G563" i="9"/>
  <c r="G564" i="9"/>
  <c r="G565" i="9"/>
  <c r="G566" i="9"/>
  <c r="G567" i="9"/>
  <c r="G568" i="9"/>
  <c r="G569" i="9"/>
  <c r="G570" i="9"/>
  <c r="G571" i="9"/>
  <c r="G572" i="9"/>
  <c r="G573" i="9"/>
  <c r="G574" i="9"/>
  <c r="G575" i="9"/>
  <c r="G576" i="9"/>
  <c r="G577" i="9"/>
  <c r="G578" i="9"/>
  <c r="G579" i="9"/>
  <c r="G580" i="9"/>
  <c r="G581" i="9"/>
  <c r="G582" i="9"/>
  <c r="G583" i="9"/>
  <c r="G584" i="9"/>
  <c r="G585" i="9"/>
  <c r="G586" i="9"/>
  <c r="G587" i="9"/>
  <c r="G588" i="9"/>
  <c r="G589" i="9"/>
  <c r="G590" i="9"/>
  <c r="G591" i="9"/>
  <c r="G592" i="9"/>
  <c r="G593" i="9"/>
  <c r="G594" i="9"/>
  <c r="G595" i="9"/>
  <c r="G596" i="9"/>
  <c r="G597" i="9"/>
  <c r="G598" i="9"/>
  <c r="G599" i="9"/>
  <c r="G600" i="9"/>
  <c r="G601" i="9"/>
  <c r="G602" i="9"/>
  <c r="G603" i="9"/>
  <c r="G604" i="9"/>
  <c r="G605" i="9"/>
  <c r="G606" i="9"/>
  <c r="G607" i="9"/>
  <c r="G608" i="9"/>
  <c r="G609" i="9"/>
  <c r="G610" i="9"/>
  <c r="G611" i="9"/>
  <c r="G612" i="9"/>
  <c r="G613" i="9"/>
  <c r="G614" i="9"/>
  <c r="G615" i="9"/>
  <c r="G616" i="9"/>
  <c r="G617" i="9"/>
  <c r="G618" i="9"/>
  <c r="G619" i="9"/>
  <c r="G620" i="9"/>
  <c r="G621" i="9"/>
  <c r="G622" i="9"/>
  <c r="G623" i="9"/>
  <c r="G624" i="9"/>
  <c r="G625" i="9"/>
  <c r="G626" i="9"/>
  <c r="G627" i="9"/>
  <c r="G628" i="9"/>
  <c r="G629" i="9"/>
  <c r="G630" i="9"/>
  <c r="G631" i="9"/>
  <c r="G632" i="9"/>
  <c r="G633" i="9"/>
  <c r="G634" i="9"/>
  <c r="G635" i="9"/>
  <c r="G636" i="9"/>
  <c r="G637" i="9"/>
  <c r="G638" i="9"/>
  <c r="G639" i="9"/>
  <c r="G640" i="9"/>
  <c r="G641" i="9"/>
  <c r="G642" i="9"/>
  <c r="G643" i="9"/>
  <c r="G644" i="9"/>
  <c r="G645" i="9"/>
  <c r="G646" i="9"/>
  <c r="G647" i="9"/>
  <c r="G648" i="9"/>
  <c r="G649" i="9"/>
  <c r="G650" i="9"/>
  <c r="G651" i="9"/>
  <c r="G652" i="9"/>
  <c r="G653" i="9"/>
  <c r="G654" i="9"/>
  <c r="G655" i="9"/>
  <c r="G656" i="9"/>
  <c r="G657" i="9"/>
  <c r="G658" i="9"/>
  <c r="G659" i="9"/>
  <c r="G660" i="9"/>
  <c r="G661" i="9"/>
  <c r="G662" i="9"/>
  <c r="G663" i="9"/>
  <c r="G664" i="9"/>
  <c r="G665" i="9"/>
  <c r="G666" i="9"/>
  <c r="G667" i="9"/>
  <c r="G668" i="9"/>
  <c r="G669" i="9"/>
  <c r="G670" i="9"/>
  <c r="G671" i="9"/>
  <c r="G672" i="9"/>
  <c r="G673" i="9"/>
  <c r="G674" i="9"/>
  <c r="G675" i="9"/>
  <c r="G676" i="9"/>
  <c r="G677" i="9"/>
  <c r="G678" i="9"/>
  <c r="G679" i="9"/>
  <c r="G680" i="9"/>
  <c r="G681" i="9"/>
  <c r="G682" i="9"/>
  <c r="G683" i="9"/>
  <c r="G684" i="9"/>
  <c r="G685" i="9"/>
  <c r="G686" i="9"/>
  <c r="G687" i="9"/>
  <c r="G688" i="9"/>
  <c r="G689" i="9"/>
  <c r="G690" i="9"/>
  <c r="G691" i="9"/>
  <c r="G692" i="9"/>
  <c r="G693" i="9"/>
  <c r="G694" i="9"/>
  <c r="G695" i="9"/>
  <c r="G696" i="9"/>
  <c r="G697" i="9"/>
  <c r="G698" i="9"/>
  <c r="G699" i="9"/>
  <c r="G700" i="9"/>
  <c r="G701" i="9"/>
  <c r="G702" i="9"/>
  <c r="G703" i="9"/>
  <c r="G704" i="9"/>
  <c r="G705" i="9"/>
  <c r="G706" i="9"/>
  <c r="G707" i="9"/>
  <c r="G708" i="9"/>
  <c r="G709" i="9"/>
  <c r="G710" i="9"/>
  <c r="G711" i="9"/>
  <c r="G712" i="9"/>
  <c r="G713" i="9"/>
  <c r="G714" i="9"/>
  <c r="G715" i="9"/>
  <c r="G716" i="9"/>
  <c r="G717" i="9"/>
  <c r="G718" i="9"/>
  <c r="G719" i="9"/>
  <c r="G720" i="9"/>
  <c r="G721" i="9"/>
  <c r="G722" i="9"/>
  <c r="G723" i="9"/>
  <c r="G724" i="9"/>
  <c r="G725" i="9"/>
  <c r="G726" i="9"/>
  <c r="G727" i="9"/>
  <c r="G728" i="9"/>
  <c r="G729" i="9"/>
  <c r="G730" i="9"/>
  <c r="G731" i="9"/>
  <c r="G732" i="9"/>
  <c r="G733" i="9"/>
  <c r="G734" i="9"/>
  <c r="G735" i="9"/>
  <c r="G736" i="9"/>
  <c r="G737" i="9"/>
  <c r="G738" i="9"/>
  <c r="G739" i="9"/>
  <c r="G740" i="9"/>
  <c r="G741" i="9"/>
  <c r="G742" i="9"/>
  <c r="G743" i="9"/>
  <c r="G744" i="9"/>
  <c r="G745" i="9"/>
  <c r="G746" i="9"/>
  <c r="G747" i="9"/>
  <c r="G748" i="9"/>
  <c r="G749" i="9"/>
  <c r="G750" i="9"/>
  <c r="G751" i="9"/>
  <c r="G752" i="9"/>
  <c r="G753" i="9"/>
  <c r="G754" i="9"/>
  <c r="G755" i="9"/>
  <c r="G756" i="9"/>
  <c r="G757" i="9"/>
  <c r="G758" i="9"/>
  <c r="G759" i="9"/>
  <c r="G760" i="9"/>
  <c r="G761" i="9"/>
  <c r="G762" i="9"/>
  <c r="G763" i="9"/>
  <c r="G764" i="9"/>
  <c r="G765" i="9"/>
  <c r="G766" i="9"/>
  <c r="G767" i="9"/>
  <c r="G768" i="9"/>
  <c r="G769" i="9"/>
  <c r="G770" i="9"/>
  <c r="G771" i="9"/>
  <c r="G772" i="9"/>
  <c r="G773" i="9"/>
  <c r="G774" i="9"/>
  <c r="G775" i="9"/>
  <c r="G776" i="9"/>
  <c r="G777" i="9"/>
  <c r="G778" i="9"/>
  <c r="G779" i="9"/>
  <c r="G780" i="9"/>
  <c r="G781" i="9"/>
  <c r="G782" i="9"/>
  <c r="G783" i="9"/>
  <c r="G784" i="9"/>
  <c r="G785" i="9"/>
  <c r="G786" i="9"/>
  <c r="G787" i="9"/>
  <c r="G788" i="9"/>
  <c r="G789" i="9"/>
  <c r="G790" i="9"/>
  <c r="G791" i="9"/>
  <c r="G792" i="9"/>
  <c r="G793" i="9"/>
  <c r="G794" i="9"/>
  <c r="G795" i="9"/>
  <c r="G796" i="9"/>
  <c r="G797" i="9"/>
  <c r="G798" i="9"/>
  <c r="G799" i="9"/>
  <c r="G800" i="9"/>
  <c r="G801" i="9"/>
  <c r="E2" i="4" a="1"/>
  <c r="E2" i="4" s="1"/>
  <c r="E3" i="4" a="1"/>
  <c r="E3" i="4"/>
  <c r="E4" i="4" a="1"/>
  <c r="E4" i="4" s="1"/>
  <c r="E5" i="4" a="1"/>
  <c r="E5" i="4" s="1"/>
  <c r="E6" i="4" a="1"/>
  <c r="E6" i="4" s="1"/>
  <c r="E7" i="4" a="1"/>
  <c r="E7" i="4" s="1"/>
  <c r="E8" i="4" a="1"/>
  <c r="E8" i="4" s="1"/>
  <c r="E9" i="4" a="1"/>
  <c r="E9" i="4" s="1"/>
  <c r="E10" i="4" a="1"/>
  <c r="E10" i="4" s="1"/>
  <c r="E11" i="4" a="1"/>
  <c r="E11" i="4"/>
  <c r="E12" i="4" a="1"/>
  <c r="E12" i="4" s="1"/>
  <c r="E13" i="4" a="1"/>
  <c r="E13" i="4" s="1"/>
  <c r="E14" i="4" a="1"/>
  <c r="E14" i="4" s="1"/>
  <c r="E15" i="4" a="1"/>
  <c r="E15" i="4" s="1"/>
  <c r="E16" i="4" a="1"/>
  <c r="E16" i="4" s="1"/>
  <c r="E17" i="4" a="1"/>
  <c r="E17" i="4"/>
  <c r="E18" i="4" a="1"/>
  <c r="E18" i="4" s="1"/>
  <c r="E19" i="4" a="1"/>
  <c r="E19" i="4"/>
  <c r="E20" i="4" a="1"/>
  <c r="E20" i="4" s="1"/>
  <c r="E21" i="4" a="1"/>
  <c r="E21" i="4" s="1"/>
  <c r="E22" i="4" a="1"/>
  <c r="E22" i="4" s="1"/>
  <c r="E23" i="4" a="1"/>
  <c r="E23" i="4" s="1"/>
  <c r="E24" i="4" a="1"/>
  <c r="E24" i="4" s="1"/>
  <c r="E25" i="4" a="1"/>
  <c r="E25" i="4" s="1"/>
  <c r="E26" i="4" a="1"/>
  <c r="E26" i="4" s="1"/>
  <c r="E27" i="4" a="1"/>
  <c r="E27" i="4"/>
  <c r="E28" i="4" a="1"/>
  <c r="E28" i="4" s="1"/>
  <c r="E29" i="4" a="1"/>
  <c r="E29" i="4" s="1"/>
  <c r="E30" i="4" a="1"/>
  <c r="E30" i="4" s="1"/>
  <c r="E31" i="4" a="1"/>
  <c r="E31" i="4" s="1"/>
  <c r="E32" i="4" a="1"/>
  <c r="E32" i="4" s="1"/>
  <c r="E33" i="4" a="1"/>
  <c r="E33" i="4"/>
  <c r="E34" i="4" a="1"/>
  <c r="E34" i="4" s="1"/>
  <c r="E35" i="4" a="1"/>
  <c r="E35" i="4"/>
  <c r="E36" i="4" a="1"/>
  <c r="E36" i="4" s="1"/>
  <c r="E37" i="4" a="1"/>
  <c r="E37" i="4" s="1"/>
  <c r="E38" i="4" a="1"/>
  <c r="E38" i="4" s="1"/>
  <c r="E39" i="4" a="1"/>
  <c r="E39" i="4" s="1"/>
  <c r="E40" i="4" a="1"/>
  <c r="E40" i="4" s="1"/>
  <c r="E41" i="4" a="1"/>
  <c r="E41" i="4" s="1"/>
  <c r="E42" i="4" a="1"/>
  <c r="E42" i="4" s="1"/>
  <c r="E43" i="4" a="1"/>
  <c r="E43" i="4"/>
  <c r="E44" i="4" a="1"/>
  <c r="E44" i="4" s="1"/>
  <c r="E45" i="4" a="1"/>
  <c r="E45" i="4" s="1"/>
  <c r="E46" i="4" a="1"/>
  <c r="E46" i="4" s="1"/>
  <c r="E47" i="4" a="1"/>
  <c r="E47" i="4" s="1"/>
  <c r="E48" i="4" a="1"/>
  <c r="E48" i="4" s="1"/>
  <c r="E49" i="4" a="1"/>
  <c r="E49" i="4" s="1"/>
  <c r="E50" i="4" a="1"/>
  <c r="E50" i="4" s="1"/>
  <c r="E51" i="4" a="1"/>
  <c r="E51" i="4"/>
  <c r="E52" i="4" a="1"/>
  <c r="E52" i="4" s="1"/>
  <c r="E53" i="4" a="1"/>
  <c r="E53" i="4" s="1"/>
  <c r="E54" i="4" a="1"/>
  <c r="E54" i="4" s="1"/>
  <c r="E55" i="4" a="1"/>
  <c r="E55" i="4" s="1"/>
  <c r="E56" i="4" a="1"/>
  <c r="E56" i="4" s="1"/>
  <c r="E57" i="4" a="1"/>
  <c r="E57" i="4" s="1"/>
  <c r="E58" i="4" a="1"/>
  <c r="E58" i="4" s="1"/>
  <c r="E59" i="4" a="1"/>
  <c r="E59" i="4"/>
  <c r="E60" i="4" a="1"/>
  <c r="E60" i="4" s="1"/>
  <c r="E61" i="4" a="1"/>
  <c r="E61" i="4" s="1"/>
  <c r="E62" i="4" a="1"/>
  <c r="E62" i="4" s="1"/>
  <c r="E63" i="4" a="1"/>
  <c r="E63" i="4" s="1"/>
  <c r="E64" i="4" a="1"/>
  <c r="E64" i="4" s="1"/>
  <c r="E65" i="4" a="1"/>
  <c r="E65" i="4"/>
  <c r="E66" i="4" a="1"/>
  <c r="E66" i="4" s="1"/>
  <c r="E67" i="4" a="1"/>
  <c r="E67" i="4"/>
  <c r="E68" i="4" a="1"/>
  <c r="E68" i="4" s="1"/>
  <c r="E69" i="4" a="1"/>
  <c r="E69" i="4" s="1"/>
  <c r="E70" i="4" a="1"/>
  <c r="E70" i="4" s="1"/>
  <c r="E71" i="4" a="1"/>
  <c r="E71" i="4" s="1"/>
  <c r="E72" i="4" a="1"/>
  <c r="E72" i="4" s="1"/>
  <c r="E73" i="4" a="1"/>
  <c r="E73" i="4" s="1"/>
  <c r="E74" i="4" a="1"/>
  <c r="E74" i="4" s="1"/>
  <c r="E75" i="4" a="1"/>
  <c r="E75" i="4"/>
  <c r="E76" i="4" a="1"/>
  <c r="E76" i="4" s="1"/>
  <c r="E77" i="4" a="1"/>
  <c r="E77" i="4" s="1"/>
  <c r="E78" i="4" a="1"/>
  <c r="E78" i="4" s="1"/>
  <c r="E79" i="4" a="1"/>
  <c r="E79" i="4" s="1"/>
  <c r="E80" i="4" a="1"/>
  <c r="E80" i="4" s="1"/>
  <c r="E81" i="4" a="1"/>
  <c r="E81" i="4"/>
  <c r="E82" i="4" a="1"/>
  <c r="E82" i="4" s="1"/>
  <c r="E83" i="4" a="1"/>
  <c r="E83" i="4"/>
  <c r="E84" i="4" a="1"/>
  <c r="E84" i="4" s="1"/>
  <c r="E85" i="4" a="1"/>
  <c r="E85" i="4" s="1"/>
  <c r="E86" i="4" a="1"/>
  <c r="E86" i="4" s="1"/>
  <c r="E87" i="4" a="1"/>
  <c r="E87" i="4" s="1"/>
  <c r="E88" i="4" a="1"/>
  <c r="E88" i="4" s="1"/>
  <c r="E89" i="4" a="1"/>
  <c r="E89" i="4" s="1"/>
  <c r="E90" i="4" a="1"/>
  <c r="E90" i="4" s="1"/>
  <c r="E91" i="4" a="1"/>
  <c r="E91" i="4"/>
  <c r="E92" i="4" a="1"/>
  <c r="E92" i="4" s="1"/>
  <c r="E93" i="4" a="1"/>
  <c r="E93" i="4" s="1"/>
  <c r="E94" i="4" a="1"/>
  <c r="E94" i="4" s="1"/>
  <c r="E95" i="4" a="1"/>
  <c r="E95" i="4" s="1"/>
  <c r="E96" i="4" a="1"/>
  <c r="E96" i="4" s="1"/>
  <c r="E97" i="4" a="1"/>
  <c r="E97" i="4"/>
  <c r="E98" i="4" a="1"/>
  <c r="E98" i="4" s="1"/>
  <c r="E99" i="4" a="1"/>
  <c r="E99" i="4"/>
  <c r="E100" i="4" a="1"/>
  <c r="E100" i="4" s="1"/>
  <c r="E101" i="4" a="1"/>
  <c r="E101" i="4" s="1"/>
  <c r="E102" i="4" a="1"/>
  <c r="E102" i="4" s="1"/>
  <c r="E103" i="4" a="1"/>
  <c r="E103" i="4" s="1"/>
  <c r="E104" i="4" a="1"/>
  <c r="E104" i="4" s="1"/>
  <c r="E105" i="4" a="1"/>
  <c r="E105" i="4" s="1"/>
  <c r="E106" i="4" a="1"/>
  <c r="E106" i="4" s="1"/>
  <c r="E107" i="4" a="1"/>
  <c r="E107" i="4"/>
  <c r="E108" i="4" a="1"/>
  <c r="E108" i="4" s="1"/>
  <c r="E109" i="4" a="1"/>
  <c r="E109" i="4" s="1"/>
  <c r="E110" i="4" a="1"/>
  <c r="E110" i="4" s="1"/>
  <c r="E111" i="4" a="1"/>
  <c r="E111" i="4" s="1"/>
  <c r="E112" i="4" a="1"/>
  <c r="E112" i="4" s="1"/>
  <c r="E113" i="4" a="1"/>
  <c r="E113" i="4" s="1"/>
  <c r="E114" i="4" a="1"/>
  <c r="E114" i="4" s="1"/>
  <c r="E115" i="4" a="1"/>
  <c r="E115" i="4"/>
  <c r="E116" i="4" a="1"/>
  <c r="E116" i="4" s="1"/>
  <c r="E117" i="4" a="1"/>
  <c r="E117" i="4" s="1"/>
  <c r="E118" i="4" a="1"/>
  <c r="E118" i="4" s="1"/>
  <c r="E119" i="4" a="1"/>
  <c r="E119" i="4" s="1"/>
  <c r="E120" i="4" a="1"/>
  <c r="E120" i="4" s="1"/>
  <c r="E121" i="4" a="1"/>
  <c r="E121" i="4" s="1"/>
  <c r="E122" i="4" a="1"/>
  <c r="E122" i="4" s="1"/>
  <c r="E123" i="4" a="1"/>
  <c r="E123" i="4"/>
  <c r="E124" i="4" a="1"/>
  <c r="E124" i="4" s="1"/>
  <c r="E125" i="4" a="1"/>
  <c r="E125" i="4" s="1"/>
  <c r="E126" i="4" a="1"/>
  <c r="E126" i="4" s="1"/>
  <c r="E127" i="4" a="1"/>
  <c r="E127" i="4" s="1"/>
  <c r="E128" i="4" a="1"/>
  <c r="E128" i="4" s="1"/>
  <c r="E129" i="4" a="1"/>
  <c r="E129" i="4"/>
  <c r="E130" i="4" a="1"/>
  <c r="E130" i="4" s="1"/>
  <c r="E131" i="4" a="1"/>
  <c r="E131" i="4"/>
  <c r="E132" i="4" a="1"/>
  <c r="E132" i="4" s="1"/>
  <c r="E133" i="4" a="1"/>
  <c r="E133" i="4" s="1"/>
  <c r="E134" i="4" a="1"/>
  <c r="E134" i="4" s="1"/>
  <c r="E135" i="4" a="1"/>
  <c r="E135" i="4" s="1"/>
  <c r="E136" i="4" a="1"/>
  <c r="E136" i="4" s="1"/>
  <c r="E137" i="4" a="1"/>
  <c r="E137" i="4" s="1"/>
  <c r="E138" i="4" a="1"/>
  <c r="E138" i="4" s="1"/>
  <c r="E139" i="4" a="1"/>
  <c r="E139" i="4"/>
  <c r="E140" i="4" a="1"/>
  <c r="E140" i="4" s="1"/>
  <c r="E141" i="4" a="1"/>
  <c r="E141" i="4" s="1"/>
  <c r="E142" i="4" a="1"/>
  <c r="E142" i="4" s="1"/>
  <c r="E143" i="4" a="1"/>
  <c r="E143" i="4" s="1"/>
  <c r="E144" i="4" a="1"/>
  <c r="E144" i="4" s="1"/>
  <c r="E145" i="4" a="1"/>
  <c r="E145" i="4"/>
  <c r="E146" i="4" a="1"/>
  <c r="E146" i="4" s="1"/>
  <c r="E147" i="4" a="1"/>
  <c r="E147" i="4"/>
  <c r="E148" i="4" a="1"/>
  <c r="E148" i="4" s="1"/>
  <c r="E149" i="4" a="1"/>
  <c r="E149" i="4" s="1"/>
  <c r="E150" i="4" a="1"/>
  <c r="E150" i="4" s="1"/>
  <c r="E151" i="4" a="1"/>
  <c r="E151" i="4" s="1"/>
  <c r="E152" i="4" a="1"/>
  <c r="E152" i="4" s="1"/>
  <c r="E153" i="4" a="1"/>
  <c r="E153" i="4" s="1"/>
  <c r="E154" i="4" a="1"/>
  <c r="E154" i="4" s="1"/>
  <c r="E155" i="4" a="1"/>
  <c r="E155" i="4"/>
  <c r="E156" i="4" a="1"/>
  <c r="E156" i="4" s="1"/>
  <c r="E157" i="4" a="1"/>
  <c r="E157" i="4" s="1"/>
  <c r="E158" i="4" a="1"/>
  <c r="E158" i="4" s="1"/>
  <c r="E159" i="4" a="1"/>
  <c r="E159" i="4" s="1"/>
  <c r="E160" i="4" a="1"/>
  <c r="E160" i="4" s="1"/>
  <c r="E161" i="4" a="1"/>
  <c r="E161" i="4" s="1"/>
  <c r="E162" i="4" a="1"/>
  <c r="E162" i="4" s="1"/>
  <c r="E163" i="4" a="1"/>
  <c r="E163" i="4"/>
  <c r="E164" i="4" a="1"/>
  <c r="E164" i="4" s="1"/>
  <c r="E165" i="4" a="1"/>
  <c r="E165" i="4" s="1"/>
  <c r="E166" i="4" a="1"/>
  <c r="E166" i="4" s="1"/>
  <c r="E167" i="4" a="1"/>
  <c r="E167" i="4" s="1"/>
  <c r="E168" i="4" a="1"/>
  <c r="E168" i="4" s="1"/>
  <c r="E169" i="4" a="1"/>
  <c r="E169" i="4" s="1"/>
  <c r="E170" i="4" a="1"/>
  <c r="E170" i="4" s="1"/>
  <c r="E171" i="4" a="1"/>
  <c r="E171" i="4"/>
  <c r="E172" i="4" a="1"/>
  <c r="E172" i="4" s="1"/>
  <c r="E173" i="4" a="1"/>
  <c r="E173" i="4"/>
  <c r="E174" i="4" a="1"/>
  <c r="E174" i="4" s="1"/>
  <c r="E175" i="4" a="1"/>
  <c r="E175" i="4"/>
  <c r="E176" i="4" a="1"/>
  <c r="E176" i="4" s="1"/>
  <c r="E177" i="4" a="1"/>
  <c r="E177" i="4"/>
  <c r="E178" i="4" a="1"/>
  <c r="E178" i="4" s="1"/>
  <c r="E179" i="4" a="1"/>
  <c r="E179" i="4"/>
  <c r="E180" i="4" a="1"/>
  <c r="E180" i="4" s="1"/>
  <c r="E181" i="4" a="1"/>
  <c r="E181" i="4"/>
  <c r="E182" i="4" a="1"/>
  <c r="E182" i="4" s="1"/>
  <c r="E183" i="4" a="1"/>
  <c r="E183" i="4"/>
  <c r="E184" i="4" a="1"/>
  <c r="E184" i="4" s="1"/>
  <c r="E185" i="4" a="1"/>
  <c r="E185" i="4"/>
  <c r="E186" i="4" a="1"/>
  <c r="E186" i="4" s="1"/>
  <c r="E187" i="4" a="1"/>
  <c r="E187" i="4"/>
  <c r="E188" i="4" a="1"/>
  <c r="E188" i="4" s="1"/>
  <c r="E189" i="4" a="1"/>
  <c r="E189" i="4"/>
  <c r="E190" i="4" a="1"/>
  <c r="E190" i="4" s="1"/>
  <c r="E191" i="4" a="1"/>
  <c r="E191" i="4"/>
  <c r="E192" i="4" a="1"/>
  <c r="E192" i="4" s="1"/>
  <c r="E193" i="4" a="1"/>
  <c r="E193" i="4"/>
  <c r="E194" i="4" a="1"/>
  <c r="E194" i="4" s="1"/>
  <c r="E195" i="4" a="1"/>
  <c r="E195" i="4"/>
  <c r="E196" i="4" a="1"/>
  <c r="E196" i="4" s="1"/>
  <c r="E197" i="4" a="1"/>
  <c r="E197" i="4"/>
  <c r="E198" i="4" a="1"/>
  <c r="E198" i="4" s="1"/>
  <c r="E199" i="4" a="1"/>
  <c r="E199" i="4"/>
  <c r="E200" i="4" a="1"/>
  <c r="E200" i="4" s="1"/>
  <c r="E201" i="4" a="1"/>
  <c r="E201" i="4"/>
  <c r="E202" i="4" a="1"/>
  <c r="E202" i="4" s="1"/>
  <c r="E203" i="4" a="1"/>
  <c r="E203" i="4"/>
  <c r="E204" i="4" a="1"/>
  <c r="E204" i="4" s="1"/>
  <c r="E205" i="4" a="1"/>
  <c r="E205" i="4"/>
  <c r="E206" i="4" a="1"/>
  <c r="E206" i="4" s="1"/>
  <c r="E207" i="4" a="1"/>
  <c r="E207" i="4"/>
  <c r="E208" i="4" a="1"/>
  <c r="E208" i="4" s="1"/>
  <c r="E209" i="4" a="1"/>
  <c r="E209" i="4"/>
  <c r="E210" i="4" a="1"/>
  <c r="E210" i="4" s="1"/>
  <c r="E211" i="4" a="1"/>
  <c r="E211" i="4"/>
  <c r="E212" i="4" a="1"/>
  <c r="E212" i="4" s="1"/>
  <c r="E213" i="4" a="1"/>
  <c r="E213" i="4"/>
  <c r="E214" i="4" a="1"/>
  <c r="E214" i="4" s="1"/>
  <c r="E215" i="4" a="1"/>
  <c r="E215" i="4"/>
  <c r="E216" i="4" a="1"/>
  <c r="E216" i="4" s="1"/>
  <c r="E217" i="4" a="1"/>
  <c r="E217" i="4"/>
  <c r="E218" i="4" a="1"/>
  <c r="E218" i="4" s="1"/>
  <c r="E219" i="4" a="1"/>
  <c r="E219" i="4"/>
  <c r="E220" i="4" a="1"/>
  <c r="E220" i="4" s="1"/>
  <c r="E221" i="4" a="1"/>
  <c r="E221" i="4"/>
  <c r="E222" i="4" a="1"/>
  <c r="E222" i="4" s="1"/>
  <c r="E223" i="4" a="1"/>
  <c r="E223" i="4"/>
  <c r="E224" i="4" a="1"/>
  <c r="E224" i="4" s="1"/>
  <c r="E225" i="4" a="1"/>
  <c r="E225" i="4"/>
  <c r="E226" i="4" a="1"/>
  <c r="E226" i="4" s="1"/>
  <c r="E227" i="4" a="1"/>
  <c r="E227" i="4"/>
  <c r="E228" i="4" a="1"/>
  <c r="E228" i="4" s="1"/>
  <c r="E229" i="4" a="1"/>
  <c r="E229" i="4"/>
  <c r="E230" i="4" a="1"/>
  <c r="E230" i="4" s="1"/>
  <c r="E231" i="4" a="1"/>
  <c r="E231" i="4"/>
  <c r="E232" i="4" a="1"/>
  <c r="E232" i="4" s="1"/>
  <c r="E233" i="4" a="1"/>
  <c r="E233" i="4"/>
  <c r="E234" i="4" a="1"/>
  <c r="E234" i="4" s="1"/>
  <c r="E235" i="4" a="1"/>
  <c r="E235" i="4"/>
  <c r="E236" i="4" a="1"/>
  <c r="E236" i="4" s="1"/>
  <c r="E237" i="4" a="1"/>
  <c r="E237" i="4" s="1"/>
  <c r="E238" i="4" a="1"/>
  <c r="E238" i="4" s="1"/>
  <c r="E239" i="4" a="1"/>
  <c r="E239" i="4"/>
  <c r="E240" i="4" a="1"/>
  <c r="E240" i="4" s="1"/>
  <c r="E241" i="4" a="1"/>
  <c r="E241" i="4" s="1"/>
  <c r="E242" i="4" a="1"/>
  <c r="E242" i="4" s="1"/>
  <c r="E243" i="4" a="1"/>
  <c r="E243" i="4" s="1"/>
  <c r="E244" i="4" a="1"/>
  <c r="E244" i="4" s="1"/>
  <c r="E245" i="4" a="1"/>
  <c r="E245" i="4"/>
  <c r="E246" i="4" a="1"/>
  <c r="E246" i="4" s="1"/>
  <c r="E247" i="4" a="1"/>
  <c r="E247" i="4"/>
  <c r="E248" i="4" a="1"/>
  <c r="E248" i="4" s="1"/>
  <c r="E249" i="4" a="1"/>
  <c r="E249" i="4" s="1"/>
  <c r="E250" i="4" a="1"/>
  <c r="E250" i="4" s="1"/>
  <c r="E251" i="4" a="1"/>
  <c r="E251" i="4" s="1"/>
  <c r="E252" i="4" a="1"/>
  <c r="E252" i="4" s="1"/>
  <c r="E253" i="4" a="1"/>
  <c r="E253" i="4" s="1"/>
  <c r="E254" i="4" a="1"/>
  <c r="E254" i="4" s="1"/>
  <c r="E255" i="4" a="1"/>
  <c r="E255" i="4"/>
  <c r="E256" i="4" a="1"/>
  <c r="E256" i="4" s="1"/>
  <c r="E257" i="4" a="1"/>
  <c r="E257" i="4" s="1"/>
  <c r="E258" i="4" a="1"/>
  <c r="E258" i="4" s="1"/>
  <c r="E259" i="4" a="1"/>
  <c r="E259" i="4" s="1"/>
  <c r="E260" i="4" a="1"/>
  <c r="E260" i="4" s="1"/>
  <c r="E261" i="4" a="1"/>
  <c r="E261" i="4"/>
  <c r="E262" i="4" a="1"/>
  <c r="E262" i="4" s="1"/>
  <c r="E263" i="4" a="1"/>
  <c r="E263" i="4"/>
  <c r="E264" i="4" a="1"/>
  <c r="E264" i="4" s="1"/>
  <c r="E265" i="4" a="1"/>
  <c r="E265" i="4" s="1"/>
  <c r="E266" i="4" a="1"/>
  <c r="E266" i="4" s="1"/>
  <c r="E267" i="4" a="1"/>
  <c r="E267" i="4" s="1"/>
  <c r="E268" i="4" a="1"/>
  <c r="E268" i="4" s="1"/>
  <c r="E269" i="4" a="1"/>
  <c r="E269" i="4" s="1"/>
  <c r="E270" i="4" a="1"/>
  <c r="E270" i="4" s="1"/>
  <c r="E271" i="4" a="1"/>
  <c r="E271" i="4"/>
  <c r="E272" i="4" a="1"/>
  <c r="E272" i="4" s="1"/>
  <c r="E273" i="4" a="1"/>
  <c r="E273" i="4" s="1"/>
  <c r="E274" i="4" a="1"/>
  <c r="E274" i="4" s="1"/>
  <c r="E275" i="4" a="1"/>
  <c r="E275" i="4" s="1"/>
  <c r="E276" i="4" a="1"/>
  <c r="E276" i="4" s="1"/>
  <c r="E277" i="4" a="1"/>
  <c r="E277" i="4"/>
  <c r="E278" i="4" a="1"/>
  <c r="E278" i="4" s="1"/>
  <c r="E279" i="4" a="1"/>
  <c r="E279" i="4"/>
  <c r="E280" i="4" a="1"/>
  <c r="E280" i="4" s="1"/>
  <c r="E281" i="4" a="1"/>
  <c r="E281" i="4" s="1"/>
  <c r="E282" i="4" a="1"/>
  <c r="E282" i="4" s="1"/>
  <c r="E283" i="4" a="1"/>
  <c r="E283" i="4" s="1"/>
  <c r="E284" i="4" a="1"/>
  <c r="E284" i="4" s="1"/>
  <c r="E285" i="4" a="1"/>
  <c r="E285" i="4" s="1"/>
  <c r="E286" i="4" a="1"/>
  <c r="E286" i="4" s="1"/>
  <c r="E287" i="4" a="1"/>
  <c r="E287" i="4"/>
  <c r="E288" i="4" a="1"/>
  <c r="E288" i="4" s="1"/>
  <c r="E289" i="4" a="1"/>
  <c r="E289" i="4" s="1"/>
  <c r="E290" i="4" a="1"/>
  <c r="E290" i="4" s="1"/>
  <c r="E291" i="4" a="1"/>
  <c r="E291" i="4" s="1"/>
  <c r="E292" i="4" a="1"/>
  <c r="E292" i="4" s="1"/>
  <c r="E293" i="4" a="1"/>
  <c r="E293" i="4"/>
  <c r="E294" i="4" a="1"/>
  <c r="E294" i="4" s="1"/>
  <c r="E295" i="4" a="1"/>
  <c r="E295" i="4"/>
  <c r="E296" i="4" a="1"/>
  <c r="E296" i="4" s="1"/>
  <c r="E297" i="4" a="1"/>
  <c r="E297" i="4" s="1"/>
  <c r="E298" i="4" a="1"/>
  <c r="E298" i="4" s="1"/>
  <c r="E299" i="4" a="1"/>
  <c r="E299" i="4" s="1"/>
  <c r="E300" i="4" a="1"/>
  <c r="E300" i="4"/>
  <c r="E301" i="4" a="1"/>
  <c r="E301" i="4" s="1"/>
  <c r="E302" i="4" a="1"/>
  <c r="E302" i="4"/>
  <c r="E303" i="4" a="1"/>
  <c r="E303" i="4" s="1"/>
  <c r="E304" i="4" a="1"/>
  <c r="E304" i="4"/>
  <c r="E305" i="4" a="1"/>
  <c r="E305" i="4" s="1"/>
  <c r="E306" i="4" a="1"/>
  <c r="E306" i="4"/>
  <c r="E307" i="4" a="1"/>
  <c r="E307" i="4" s="1"/>
  <c r="E308" i="4" a="1"/>
  <c r="E308" i="4"/>
  <c r="E309" i="4" a="1"/>
  <c r="E309" i="4" s="1"/>
  <c r="E310" i="4" a="1"/>
  <c r="E310" i="4"/>
  <c r="E311" i="4" a="1"/>
  <c r="E311" i="4" s="1"/>
  <c r="E312" i="4" a="1"/>
  <c r="E312" i="4"/>
  <c r="E313" i="4" a="1"/>
  <c r="E313" i="4" s="1"/>
  <c r="E314" i="4" a="1"/>
  <c r="E314" i="4"/>
  <c r="E315" i="4" a="1"/>
  <c r="E315" i="4" s="1"/>
  <c r="E316" i="4" a="1"/>
  <c r="E316" i="4"/>
  <c r="E317" i="4" a="1"/>
  <c r="E317" i="4" s="1"/>
  <c r="E318" i="4" a="1"/>
  <c r="E318" i="4"/>
  <c r="E319" i="4" a="1"/>
  <c r="E319" i="4" s="1"/>
  <c r="E320" i="4" a="1"/>
  <c r="E320" i="4"/>
  <c r="E321" i="4" a="1"/>
  <c r="E321" i="4" s="1"/>
  <c r="E322" i="4" a="1"/>
  <c r="E322" i="4"/>
  <c r="E323" i="4" a="1"/>
  <c r="E323" i="4" s="1"/>
  <c r="E324" i="4" a="1"/>
  <c r="E324" i="4"/>
  <c r="E325" i="4" a="1"/>
  <c r="E325" i="4" s="1"/>
  <c r="E326" i="4" a="1"/>
  <c r="E326" i="4"/>
  <c r="E327" i="4" a="1"/>
  <c r="E327" i="4" s="1"/>
  <c r="E328" i="4" a="1"/>
  <c r="E328" i="4" s="1"/>
  <c r="E329" i="4" a="1"/>
  <c r="E329" i="4" s="1"/>
  <c r="E330" i="4" a="1"/>
  <c r="E330" i="4" s="1"/>
  <c r="E331" i="4" a="1"/>
  <c r="E331" i="4" s="1"/>
  <c r="E332" i="4" a="1"/>
  <c r="E332" i="4"/>
  <c r="E333" i="4" a="1"/>
  <c r="E333" i="4" s="1"/>
  <c r="E334" i="4" a="1"/>
  <c r="E334" i="4"/>
  <c r="E335" i="4" a="1"/>
  <c r="E335" i="4" s="1"/>
  <c r="E336" i="4" a="1"/>
  <c r="E336" i="4" s="1"/>
  <c r="E337" i="4" a="1"/>
  <c r="E337" i="4" s="1"/>
  <c r="E338" i="4" a="1"/>
  <c r="E338" i="4" s="1"/>
  <c r="E339" i="4" a="1"/>
  <c r="E339" i="4" s="1"/>
  <c r="E340" i="4" a="1"/>
  <c r="E340" i="4"/>
  <c r="E341" i="4" a="1"/>
  <c r="E341" i="4" s="1"/>
  <c r="E342" i="4" a="1"/>
  <c r="E342" i="4"/>
  <c r="E343" i="4" a="1"/>
  <c r="E343" i="4" s="1"/>
  <c r="E344" i="4" a="1"/>
  <c r="E344" i="4" s="1"/>
  <c r="E345" i="4" a="1"/>
  <c r="E345" i="4" s="1"/>
  <c r="E346" i="4" a="1"/>
  <c r="E346" i="4" s="1"/>
  <c r="E347" i="4" a="1"/>
  <c r="E347" i="4" s="1"/>
  <c r="E348" i="4" a="1"/>
  <c r="E348" i="4"/>
  <c r="E349" i="4" a="1"/>
  <c r="E349" i="4" s="1"/>
  <c r="E350" i="4" a="1"/>
  <c r="E350" i="4"/>
  <c r="E351" i="4" a="1"/>
  <c r="E351" i="4" s="1"/>
  <c r="E352" i="4" a="1"/>
  <c r="E352" i="4" s="1"/>
  <c r="E353" i="4" a="1"/>
  <c r="E353" i="4" s="1"/>
  <c r="E354" i="4" a="1"/>
  <c r="E354" i="4" s="1"/>
  <c r="E355" i="4" a="1"/>
  <c r="E355" i="4" s="1"/>
  <c r="E356" i="4" a="1"/>
  <c r="E356" i="4"/>
  <c r="E357" i="4" a="1"/>
  <c r="E357" i="4" s="1"/>
  <c r="E358" i="4" a="1"/>
  <c r="E358" i="4"/>
  <c r="E359" i="4" a="1"/>
  <c r="E359" i="4" s="1"/>
  <c r="E360" i="4" a="1"/>
  <c r="E360" i="4" s="1"/>
  <c r="E361" i="4" a="1"/>
  <c r="E361" i="4" s="1"/>
  <c r="E362" i="4" a="1"/>
  <c r="E362" i="4" s="1"/>
  <c r="E363" i="4" a="1"/>
  <c r="E363" i="4" s="1"/>
  <c r="E364" i="4" a="1"/>
  <c r="E364" i="4"/>
  <c r="E365" i="4" a="1"/>
  <c r="E365" i="4" s="1"/>
  <c r="E366" i="4" a="1"/>
  <c r="E366" i="4"/>
  <c r="E367" i="4" a="1"/>
  <c r="E367" i="4" s="1"/>
  <c r="E368" i="4" a="1"/>
  <c r="E368" i="4" s="1"/>
  <c r="E369" i="4" a="1"/>
  <c r="E369" i="4" s="1"/>
  <c r="E370" i="4" a="1"/>
  <c r="E370" i="4" s="1"/>
  <c r="E371" i="4" a="1"/>
  <c r="E371" i="4" s="1"/>
  <c r="E372" i="4" a="1"/>
  <c r="E372" i="4"/>
  <c r="E373" i="4" a="1"/>
  <c r="E373" i="4" s="1"/>
  <c r="E374" i="4" a="1"/>
  <c r="E374" i="4"/>
  <c r="E375" i="4" a="1"/>
  <c r="E375" i="4" s="1"/>
  <c r="E376" i="4" a="1"/>
  <c r="E376" i="4" s="1"/>
  <c r="E377" i="4" a="1"/>
  <c r="E377" i="4" s="1"/>
  <c r="E378" i="4" a="1"/>
  <c r="E378" i="4" s="1"/>
  <c r="E379" i="4" a="1"/>
  <c r="E379" i="4" s="1"/>
  <c r="E380" i="4" a="1"/>
  <c r="E380" i="4"/>
  <c r="E381" i="4" a="1"/>
  <c r="E381" i="4" s="1"/>
  <c r="E382" i="4" a="1"/>
  <c r="E382" i="4"/>
  <c r="E383" i="4" a="1"/>
  <c r="E383" i="4" s="1"/>
  <c r="E384" i="4" a="1"/>
  <c r="E384" i="4" s="1"/>
  <c r="E385" i="4" a="1"/>
  <c r="E385" i="4" s="1"/>
  <c r="E386" i="4" a="1"/>
  <c r="E386" i="4" s="1"/>
  <c r="E387" i="4" a="1"/>
  <c r="E387" i="4" s="1"/>
  <c r="E388" i="4" a="1"/>
  <c r="E388" i="4"/>
  <c r="E389" i="4" a="1"/>
  <c r="E389" i="4" s="1"/>
  <c r="E390" i="4" a="1"/>
  <c r="E390" i="4"/>
  <c r="E391" i="4" a="1"/>
  <c r="E391" i="4" s="1"/>
  <c r="E392" i="4" a="1"/>
  <c r="E392" i="4" s="1"/>
  <c r="E393" i="4" a="1"/>
  <c r="E393" i="4" s="1"/>
  <c r="E394" i="4" a="1"/>
  <c r="E394" i="4" s="1"/>
  <c r="E395" i="4" a="1"/>
  <c r="E395" i="4" s="1"/>
  <c r="E396" i="4" a="1"/>
  <c r="E396" i="4"/>
  <c r="E397" i="4" a="1"/>
  <c r="E397" i="4" s="1"/>
  <c r="E398" i="4" a="1"/>
  <c r="E398" i="4"/>
  <c r="E399" i="4" a="1"/>
  <c r="E399" i="4" s="1"/>
  <c r="E400" i="4" a="1"/>
  <c r="E400" i="4" s="1"/>
  <c r="E401" i="4" a="1"/>
  <c r="E401" i="4" s="1"/>
  <c r="E402" i="4" a="1"/>
  <c r="E402" i="4" s="1"/>
  <c r="E403" i="4" a="1"/>
  <c r="E403" i="4" s="1"/>
  <c r="E404" i="4" a="1"/>
  <c r="E404" i="4"/>
  <c r="E405" i="4" a="1"/>
  <c r="E405" i="4" s="1"/>
  <c r="E406" i="4" a="1"/>
  <c r="E406" i="4"/>
  <c r="E407" i="4" a="1"/>
  <c r="E407" i="4" s="1"/>
  <c r="E408" i="4" a="1"/>
  <c r="E408" i="4" s="1"/>
  <c r="E409" i="4" a="1"/>
  <c r="E409" i="4" s="1"/>
  <c r="E410" i="4" a="1"/>
  <c r="E410" i="4" s="1"/>
  <c r="E411" i="4" a="1"/>
  <c r="E411" i="4" s="1"/>
  <c r="E412" i="4" a="1"/>
  <c r="E412" i="4"/>
  <c r="E413" i="4" a="1"/>
  <c r="E413" i="4" s="1"/>
  <c r="E414" i="4" a="1"/>
  <c r="E414" i="4"/>
  <c r="E415" i="4" a="1"/>
  <c r="E415" i="4" s="1"/>
  <c r="E416" i="4" a="1"/>
  <c r="E416" i="4" s="1"/>
  <c r="E417" i="4" a="1"/>
  <c r="E417" i="4" s="1"/>
  <c r="E418" i="4" a="1"/>
  <c r="E418" i="4" s="1"/>
  <c r="E419" i="4" a="1"/>
  <c r="E419" i="4" s="1"/>
  <c r="E420" i="4" a="1"/>
  <c r="E420" i="4"/>
  <c r="E421" i="4" a="1"/>
  <c r="E421" i="4" s="1"/>
  <c r="E422" i="4" a="1"/>
  <c r="E422" i="4"/>
  <c r="E423" i="4" a="1"/>
  <c r="E423" i="4" s="1"/>
  <c r="E424" i="4" a="1"/>
  <c r="E424" i="4" s="1"/>
  <c r="E425" i="4" a="1"/>
  <c r="E425" i="4" s="1"/>
  <c r="E426" i="4" a="1"/>
  <c r="E426" i="4" s="1"/>
  <c r="E427" i="4" a="1"/>
  <c r="E427" i="4" s="1"/>
  <c r="E428" i="4" a="1"/>
  <c r="E428" i="4"/>
  <c r="E429" i="4" a="1"/>
  <c r="E429" i="4" s="1"/>
  <c r="E430" i="4" a="1"/>
  <c r="E430" i="4"/>
  <c r="E431" i="4" a="1"/>
  <c r="E431" i="4" s="1"/>
  <c r="E432" i="4" a="1"/>
  <c r="E432" i="4" s="1"/>
  <c r="E433" i="4" a="1"/>
  <c r="E433" i="4" s="1"/>
  <c r="E434" i="4" a="1"/>
  <c r="E434" i="4" s="1"/>
  <c r="E435" i="4" a="1"/>
  <c r="E435" i="4" s="1"/>
  <c r="E436" i="4" a="1"/>
  <c r="E436" i="4" s="1"/>
  <c r="E437" i="4" a="1"/>
  <c r="E437" i="4" s="1"/>
  <c r="E438" i="4" a="1"/>
  <c r="E438" i="4"/>
  <c r="E439" i="4" a="1"/>
  <c r="E439" i="4" s="1"/>
  <c r="E440" i="4" a="1"/>
  <c r="E440" i="4" s="1"/>
  <c r="E441" i="4" a="1"/>
  <c r="E441" i="4" s="1"/>
  <c r="E442" i="4" a="1"/>
  <c r="E442" i="4" s="1"/>
  <c r="E443" i="4" a="1"/>
  <c r="E443" i="4" s="1"/>
  <c r="E444" i="4" a="1"/>
  <c r="E444" i="4"/>
  <c r="E445" i="4" a="1"/>
  <c r="E445" i="4" s="1"/>
  <c r="E446" i="4" a="1"/>
  <c r="E446" i="4"/>
  <c r="E447" i="4" a="1"/>
  <c r="E447" i="4" s="1"/>
  <c r="E448" i="4" a="1"/>
  <c r="E448" i="4" s="1"/>
  <c r="E449" i="4" a="1"/>
  <c r="E449" i="4" s="1"/>
  <c r="E450" i="4" a="1"/>
  <c r="E450" i="4"/>
  <c r="E451" i="4" a="1"/>
  <c r="E451" i="4" s="1"/>
  <c r="E452" i="4" a="1"/>
  <c r="E452" i="4" s="1"/>
  <c r="E453" i="4" a="1"/>
  <c r="E453" i="4" s="1"/>
  <c r="E454" i="4" a="1"/>
  <c r="E454" i="4"/>
  <c r="E455" i="4" a="1"/>
  <c r="E455" i="4" s="1"/>
  <c r="E456" i="4" a="1"/>
  <c r="E456" i="4" s="1"/>
  <c r="E457" i="4" a="1"/>
  <c r="E457" i="4" s="1"/>
  <c r="E458" i="4" a="1"/>
  <c r="E458" i="4" s="1"/>
  <c r="E459" i="4" a="1"/>
  <c r="E459" i="4" s="1"/>
  <c r="E460" i="4" a="1"/>
  <c r="E460" i="4"/>
  <c r="E461" i="4" a="1"/>
  <c r="E461" i="4" s="1"/>
  <c r="E462" i="4" a="1"/>
  <c r="E462" i="4"/>
  <c r="E463" i="4" a="1"/>
  <c r="E463" i="4" s="1"/>
  <c r="E464" i="4" a="1"/>
  <c r="E464" i="4" s="1"/>
  <c r="E465" i="4" a="1"/>
  <c r="E465" i="4" s="1"/>
  <c r="E466" i="4" a="1"/>
  <c r="E466" i="4"/>
  <c r="E467" i="4" a="1"/>
  <c r="E467" i="4" s="1"/>
  <c r="E468" i="4" a="1"/>
  <c r="E468" i="4" s="1"/>
  <c r="E469" i="4" a="1"/>
  <c r="E469" i="4" s="1"/>
  <c r="E470" i="4" a="1"/>
  <c r="E470" i="4"/>
  <c r="E471" i="4" a="1"/>
  <c r="E471" i="4" s="1"/>
  <c r="E472" i="4" a="1"/>
  <c r="E472" i="4" s="1"/>
  <c r="E473" i="4" a="1"/>
  <c r="E473" i="4" s="1"/>
  <c r="E474" i="4" a="1"/>
  <c r="E474" i="4" s="1"/>
  <c r="E475" i="4" a="1"/>
  <c r="E475" i="4" s="1"/>
  <c r="E476" i="4" a="1"/>
  <c r="E476" i="4"/>
  <c r="E477" i="4" a="1"/>
  <c r="E477" i="4" s="1"/>
  <c r="E478" i="4" a="1"/>
  <c r="E478" i="4"/>
  <c r="E479" i="4" a="1"/>
  <c r="E479" i="4" s="1"/>
  <c r="E480" i="4" a="1"/>
  <c r="E480" i="4" s="1"/>
  <c r="E481" i="4" a="1"/>
  <c r="E481" i="4" s="1"/>
  <c r="E482" i="4" a="1"/>
  <c r="E482" i="4"/>
  <c r="E483" i="4" a="1"/>
  <c r="E483" i="4" s="1"/>
  <c r="E484" i="4" a="1"/>
  <c r="E484" i="4" s="1"/>
  <c r="E485" i="4" a="1"/>
  <c r="E485" i="4" s="1"/>
  <c r="E486" i="4" a="1"/>
  <c r="E486" i="4"/>
  <c r="E487" i="4" a="1"/>
  <c r="E487" i="4" s="1"/>
  <c r="E488" i="4" a="1"/>
  <c r="E488" i="4" s="1"/>
  <c r="E489" i="4" a="1"/>
  <c r="E489" i="4" s="1"/>
  <c r="E490" i="4" a="1"/>
  <c r="E490" i="4" s="1"/>
  <c r="E491" i="4" a="1"/>
  <c r="E491" i="4" s="1"/>
  <c r="E492" i="4" a="1"/>
  <c r="E492" i="4"/>
  <c r="E493" i="4" a="1"/>
  <c r="E493" i="4" s="1"/>
  <c r="E494" i="4" a="1"/>
  <c r="E494" i="4"/>
  <c r="E495" i="4" a="1"/>
  <c r="E495" i="4" s="1"/>
  <c r="E496" i="4" a="1"/>
  <c r="E496" i="4" s="1"/>
  <c r="E497" i="4" a="1"/>
  <c r="E497" i="4" s="1"/>
  <c r="E498" i="4" a="1"/>
  <c r="E498" i="4"/>
  <c r="E499" i="4" a="1"/>
  <c r="E499" i="4" s="1"/>
  <c r="E500" i="4" a="1"/>
  <c r="E500" i="4" s="1"/>
  <c r="E501" i="4" a="1"/>
  <c r="E501" i="4" s="1"/>
  <c r="E502" i="4" a="1"/>
  <c r="E502" i="4"/>
  <c r="E503" i="4" a="1"/>
  <c r="E503" i="4" s="1"/>
  <c r="E504" i="4" a="1"/>
  <c r="E504" i="4" s="1"/>
  <c r="E505" i="4" a="1"/>
  <c r="E505" i="4" s="1"/>
  <c r="E506" i="4" a="1"/>
  <c r="E506" i="4" s="1"/>
  <c r="E507" i="4" a="1"/>
  <c r="E507" i="4" s="1"/>
  <c r="E508" i="4" a="1"/>
  <c r="E508" i="4"/>
  <c r="E509" i="4" a="1"/>
  <c r="E509" i="4" s="1"/>
  <c r="E510" i="4" a="1"/>
  <c r="E510" i="4"/>
  <c r="E511" i="4" a="1"/>
  <c r="E511" i="4" s="1"/>
  <c r="E512" i="4" a="1"/>
  <c r="E512" i="4" s="1"/>
  <c r="E513" i="4" a="1"/>
  <c r="E513" i="4" s="1"/>
  <c r="E514" i="4" a="1"/>
  <c r="E514" i="4"/>
  <c r="E515" i="4" a="1"/>
  <c r="E515" i="4" s="1"/>
  <c r="E516" i="4" a="1"/>
  <c r="E516" i="4" s="1"/>
  <c r="E517" i="4" a="1"/>
  <c r="E517" i="4" s="1"/>
  <c r="E518" i="4" a="1"/>
  <c r="E518" i="4"/>
  <c r="E519" i="4" a="1"/>
  <c r="E519" i="4" s="1"/>
  <c r="E520" i="4" a="1"/>
  <c r="E520" i="4" s="1"/>
  <c r="E521" i="4" a="1"/>
  <c r="E521" i="4" s="1"/>
  <c r="E522" i="4" a="1"/>
  <c r="E522" i="4" s="1"/>
  <c r="E523" i="4" a="1"/>
  <c r="E523" i="4" s="1"/>
  <c r="E524" i="4" a="1"/>
  <c r="E524" i="4"/>
  <c r="E525" i="4" a="1"/>
  <c r="E525" i="4" s="1"/>
  <c r="E526" i="4" a="1"/>
  <c r="E526" i="4"/>
  <c r="E527" i="4" a="1"/>
  <c r="E527" i="4" s="1"/>
  <c r="E528" i="4" a="1"/>
  <c r="E528" i="4" s="1"/>
  <c r="E529" i="4" a="1"/>
  <c r="E529" i="4" s="1"/>
  <c r="E530" i="4" a="1"/>
  <c r="E530" i="4"/>
  <c r="E531" i="4" a="1"/>
  <c r="E531" i="4" s="1"/>
  <c r="E532" i="4" a="1"/>
  <c r="E532" i="4" s="1"/>
  <c r="E533" i="4" a="1"/>
  <c r="E533" i="4" s="1"/>
  <c r="E534" i="4" a="1"/>
  <c r="E534" i="4"/>
  <c r="E535" i="4" a="1"/>
  <c r="E535" i="4" s="1"/>
  <c r="E536" i="4" a="1"/>
  <c r="E536" i="4" s="1"/>
  <c r="E537" i="4" a="1"/>
  <c r="E537" i="4" s="1"/>
  <c r="E538" i="4" a="1"/>
  <c r="E538" i="4" s="1"/>
  <c r="E539" i="4" a="1"/>
  <c r="E539" i="4" s="1"/>
  <c r="E540" i="4" a="1"/>
  <c r="E540" i="4"/>
  <c r="E541" i="4" a="1"/>
  <c r="E541" i="4" s="1"/>
  <c r="E542" i="4" a="1"/>
  <c r="E542" i="4"/>
  <c r="E543" i="4" a="1"/>
  <c r="E543" i="4" s="1"/>
  <c r="E544" i="4" a="1"/>
  <c r="E544" i="4" s="1"/>
  <c r="E545" i="4" a="1"/>
  <c r="E545" i="4" s="1"/>
  <c r="E546" i="4" a="1"/>
  <c r="E546" i="4"/>
  <c r="E547" i="4" a="1"/>
  <c r="E547" i="4" s="1"/>
  <c r="E548" i="4" a="1"/>
  <c r="E548" i="4" s="1"/>
  <c r="E549" i="4" a="1"/>
  <c r="E549" i="4" s="1"/>
  <c r="E550" i="4" a="1"/>
  <c r="E550" i="4"/>
  <c r="E551" i="4" a="1"/>
  <c r="E551" i="4" s="1"/>
  <c r="E552" i="4" a="1"/>
  <c r="E552" i="4" s="1"/>
  <c r="E553" i="4" a="1"/>
  <c r="E553" i="4" s="1"/>
  <c r="E554" i="4" a="1"/>
  <c r="E554" i="4" s="1"/>
  <c r="E555" i="4" a="1"/>
  <c r="E555" i="4" s="1"/>
  <c r="E556" i="4" a="1"/>
  <c r="E556" i="4"/>
  <c r="E557" i="4" a="1"/>
  <c r="E557" i="4" s="1"/>
  <c r="E558" i="4" a="1"/>
  <c r="E558" i="4"/>
  <c r="E559" i="4" a="1"/>
  <c r="E559" i="4" s="1"/>
  <c r="E560" i="4" a="1"/>
  <c r="E560" i="4" s="1"/>
  <c r="E561" i="4" a="1"/>
  <c r="E561" i="4" s="1"/>
  <c r="E562" i="4" a="1"/>
  <c r="E562" i="4"/>
  <c r="E563" i="4" a="1"/>
  <c r="E563" i="4" s="1"/>
  <c r="E564" i="4" a="1"/>
  <c r="E564" i="4" s="1"/>
  <c r="E565" i="4" a="1"/>
  <c r="E565" i="4" s="1"/>
  <c r="E566" i="4" a="1"/>
  <c r="E566" i="4"/>
  <c r="E567" i="4" a="1"/>
  <c r="E567" i="4" s="1"/>
  <c r="E568" i="4" a="1"/>
  <c r="E568" i="4" s="1"/>
  <c r="E569" i="4" a="1"/>
  <c r="E569" i="4" s="1"/>
  <c r="E570" i="4" a="1"/>
  <c r="E570" i="4" s="1"/>
  <c r="E571" i="4" a="1"/>
  <c r="E571" i="4" s="1"/>
  <c r="E572" i="4" a="1"/>
  <c r="E572" i="4"/>
  <c r="E573" i="4" a="1"/>
  <c r="E573" i="4" s="1"/>
  <c r="E574" i="4" a="1"/>
  <c r="E574" i="4"/>
  <c r="E575" i="4" a="1"/>
  <c r="E575" i="4" s="1"/>
  <c r="E576" i="4" a="1"/>
  <c r="E576" i="4" s="1"/>
  <c r="E577" i="4" a="1"/>
  <c r="E577" i="4" s="1"/>
  <c r="E578" i="4" a="1"/>
  <c r="E578" i="4"/>
  <c r="E579" i="4" a="1"/>
  <c r="E579" i="4" s="1"/>
  <c r="E580" i="4" a="1"/>
  <c r="E580" i="4" s="1"/>
  <c r="E581" i="4" a="1"/>
  <c r="E581" i="4" s="1"/>
  <c r="E582" i="4" a="1"/>
  <c r="E582" i="4"/>
  <c r="E583" i="4" a="1"/>
  <c r="E583" i="4" s="1"/>
  <c r="E584" i="4" a="1"/>
  <c r="E584" i="4" s="1"/>
  <c r="E585" i="4" a="1"/>
  <c r="E585" i="4" s="1"/>
  <c r="E586" i="4" a="1"/>
  <c r="E586" i="4" s="1"/>
  <c r="E587" i="4" a="1"/>
  <c r="E587" i="4" s="1"/>
  <c r="E588" i="4" a="1"/>
  <c r="E588" i="4"/>
  <c r="E589" i="4" a="1"/>
  <c r="E589" i="4" s="1"/>
  <c r="E590" i="4" a="1"/>
  <c r="E590" i="4"/>
  <c r="E591" i="4" a="1"/>
  <c r="E591" i="4" s="1"/>
  <c r="E592" i="4" a="1"/>
  <c r="E592" i="4" s="1"/>
  <c r="E593" i="4" a="1"/>
  <c r="E593" i="4" s="1"/>
  <c r="E594" i="4" a="1"/>
  <c r="E594" i="4"/>
  <c r="E595" i="4" a="1"/>
  <c r="E595" i="4" s="1"/>
  <c r="E596" i="4" a="1"/>
  <c r="E596" i="4" s="1"/>
  <c r="E597" i="4" a="1"/>
  <c r="E597" i="4" s="1"/>
  <c r="E598" i="4" a="1"/>
  <c r="E598" i="4"/>
  <c r="E599" i="4" a="1"/>
  <c r="E599" i="4" s="1"/>
  <c r="E600" i="4" a="1"/>
  <c r="E600" i="4" s="1"/>
  <c r="E601" i="4" a="1"/>
  <c r="E601" i="4" s="1"/>
  <c r="E602" i="4" a="1"/>
  <c r="E602" i="4" s="1"/>
  <c r="E603" i="4" a="1"/>
  <c r="E603" i="4" s="1"/>
  <c r="E604" i="4" a="1"/>
  <c r="E604" i="4"/>
  <c r="E605" i="4" a="1"/>
  <c r="E605" i="4" s="1"/>
  <c r="E606" i="4" a="1"/>
  <c r="E606" i="4"/>
  <c r="E607" i="4" a="1"/>
  <c r="E607" i="4" s="1"/>
  <c r="E608" i="4" a="1"/>
  <c r="E608" i="4" s="1"/>
  <c r="E609" i="4" a="1"/>
  <c r="E609" i="4" s="1"/>
  <c r="E610" i="4" a="1"/>
  <c r="E610" i="4"/>
  <c r="E611" i="4" a="1"/>
  <c r="E611" i="4" s="1"/>
  <c r="E612" i="4" a="1"/>
  <c r="E612" i="4" s="1"/>
  <c r="E613" i="4" a="1"/>
  <c r="E613" i="4" s="1"/>
  <c r="E614" i="4" a="1"/>
  <c r="E614" i="4"/>
  <c r="E615" i="4" a="1"/>
  <c r="E615" i="4" s="1"/>
  <c r="E616" i="4" a="1"/>
  <c r="E616" i="4" s="1"/>
  <c r="E617" i="4" a="1"/>
  <c r="E617" i="4" s="1"/>
  <c r="E618" i="4" a="1"/>
  <c r="E618" i="4" s="1"/>
  <c r="E619" i="4" a="1"/>
  <c r="E619" i="4" s="1"/>
  <c r="E620" i="4" a="1"/>
  <c r="E620" i="4"/>
  <c r="E621" i="4" a="1"/>
  <c r="E621" i="4" s="1"/>
  <c r="E622" i="4" a="1"/>
  <c r="E622" i="4"/>
  <c r="E623" i="4" a="1"/>
  <c r="E623" i="4" s="1"/>
  <c r="E624" i="4" a="1"/>
  <c r="E624" i="4" s="1"/>
  <c r="E625" i="4" a="1"/>
  <c r="E625" i="4" s="1"/>
  <c r="E626" i="4" a="1"/>
  <c r="E626" i="4" s="1"/>
  <c r="E627" i="4" a="1"/>
  <c r="E627" i="4"/>
  <c r="E628" i="4" a="1"/>
  <c r="E628" i="4" s="1"/>
  <c r="E629" i="4" a="1"/>
  <c r="E629" i="4" s="1"/>
  <c r="E630" i="4" a="1"/>
  <c r="E630" i="4" s="1"/>
  <c r="E631" i="4" a="1"/>
  <c r="E631" i="4"/>
  <c r="E632" i="4" a="1"/>
  <c r="E632" i="4" s="1"/>
  <c r="E633" i="4" a="1"/>
  <c r="E633" i="4" s="1"/>
  <c r="E634" i="4" a="1"/>
  <c r="E634" i="4" s="1"/>
  <c r="E635" i="4" a="1"/>
  <c r="E635" i="4"/>
  <c r="E636" i="4" a="1"/>
  <c r="E636" i="4" s="1"/>
  <c r="E637" i="4" a="1"/>
  <c r="E637" i="4" s="1"/>
  <c r="E638" i="4" a="1"/>
  <c r="E638" i="4" s="1"/>
  <c r="E639" i="4" a="1"/>
  <c r="E639" i="4"/>
  <c r="E640" i="4" a="1"/>
  <c r="E640" i="4" s="1"/>
  <c r="E641" i="4" a="1"/>
  <c r="E641" i="4" s="1"/>
  <c r="E642" i="4" a="1"/>
  <c r="E642" i="4" s="1"/>
  <c r="E643" i="4" a="1"/>
  <c r="E643" i="4"/>
  <c r="E644" i="4" a="1"/>
  <c r="E644" i="4" s="1"/>
  <c r="E645" i="4" a="1"/>
  <c r="E645" i="4" s="1"/>
  <c r="E646" i="4" a="1"/>
  <c r="E646" i="4" s="1"/>
  <c r="E647" i="4" a="1"/>
  <c r="E647" i="4"/>
  <c r="E648" i="4" a="1"/>
  <c r="E648" i="4" s="1"/>
  <c r="E649" i="4" a="1"/>
  <c r="E649" i="4" s="1"/>
  <c r="E650" i="4" a="1"/>
  <c r="E650" i="4" s="1"/>
  <c r="E651" i="4" a="1"/>
  <c r="E651" i="4"/>
  <c r="E652" i="4" a="1"/>
  <c r="E652" i="4" s="1"/>
  <c r="E653" i="4" a="1"/>
  <c r="E653" i="4" s="1"/>
  <c r="E654" i="4" a="1"/>
  <c r="E654" i="4" s="1"/>
  <c r="E655" i="4" a="1"/>
  <c r="E655" i="4"/>
  <c r="E656" i="4" a="1"/>
  <c r="E656" i="4" s="1"/>
  <c r="E657" i="4" a="1"/>
  <c r="E657" i="4" s="1"/>
  <c r="E658" i="4" a="1"/>
  <c r="E658" i="4" s="1"/>
  <c r="E659" i="4" a="1"/>
  <c r="E659" i="4"/>
  <c r="E660" i="4" a="1"/>
  <c r="E660" i="4" s="1"/>
  <c r="E661" i="4" a="1"/>
  <c r="E661" i="4" s="1"/>
  <c r="E662" i="4" a="1"/>
  <c r="E662" i="4" s="1"/>
  <c r="E663" i="4" a="1"/>
  <c r="E663" i="4"/>
  <c r="E664" i="4" a="1"/>
  <c r="E664" i="4" s="1"/>
  <c r="E665" i="4" a="1"/>
  <c r="E665" i="4" s="1"/>
  <c r="E666" i="4" a="1"/>
  <c r="E666" i="4" s="1"/>
  <c r="E667" i="4" a="1"/>
  <c r="E667" i="4"/>
  <c r="E668" i="4" a="1"/>
  <c r="E668" i="4" s="1"/>
  <c r="E669" i="4" a="1"/>
  <c r="E669" i="4" s="1"/>
  <c r="E670" i="4" a="1"/>
  <c r="E670" i="4" s="1"/>
  <c r="E671" i="4" a="1"/>
  <c r="E671" i="4"/>
  <c r="E672" i="4" a="1"/>
  <c r="E672" i="4" s="1"/>
  <c r="E673" i="4" a="1"/>
  <c r="E673" i="4" s="1"/>
  <c r="E674" i="4" a="1"/>
  <c r="E674" i="4" s="1"/>
  <c r="E675" i="4" a="1"/>
  <c r="E675" i="4"/>
  <c r="E676" i="4" a="1"/>
  <c r="E676" i="4" s="1"/>
  <c r="E677" i="4" a="1"/>
  <c r="E677" i="4" s="1"/>
  <c r="E678" i="4" a="1"/>
  <c r="E678" i="4" s="1"/>
  <c r="E679" i="4" a="1"/>
  <c r="E679" i="4"/>
  <c r="E680" i="4" a="1"/>
  <c r="E680" i="4" s="1"/>
  <c r="E681" i="4" a="1"/>
  <c r="E681" i="4" s="1"/>
  <c r="E682" i="4" a="1"/>
  <c r="E682" i="4" s="1"/>
  <c r="E683" i="4" a="1"/>
  <c r="E683" i="4"/>
  <c r="E684" i="4" a="1"/>
  <c r="E684" i="4" s="1"/>
  <c r="E685" i="4" a="1"/>
  <c r="E685" i="4" s="1"/>
  <c r="E686" i="4" a="1"/>
  <c r="E686" i="4" s="1"/>
  <c r="E687" i="4" a="1"/>
  <c r="E687" i="4"/>
  <c r="E688" i="4" a="1"/>
  <c r="E688" i="4" s="1"/>
  <c r="E689" i="4" a="1"/>
  <c r="E689" i="4" s="1"/>
  <c r="E690" i="4" a="1"/>
  <c r="E690" i="4" s="1"/>
  <c r="E691" i="4" a="1"/>
  <c r="E691" i="4"/>
  <c r="E692" i="4" a="1"/>
  <c r="E692" i="4" s="1"/>
  <c r="E693" i="4" a="1"/>
  <c r="E693" i="4" s="1"/>
  <c r="E694" i="4" a="1"/>
  <c r="E694" i="4" s="1"/>
  <c r="E695" i="4" a="1"/>
  <c r="E695" i="4"/>
  <c r="E696" i="4" a="1"/>
  <c r="E696" i="4" s="1"/>
  <c r="E697" i="4" a="1"/>
  <c r="E697" i="4" s="1"/>
  <c r="E698" i="4" a="1"/>
  <c r="E698" i="4" s="1"/>
  <c r="E699" i="4" a="1"/>
  <c r="E699" i="4"/>
  <c r="E700" i="4" a="1"/>
  <c r="E700" i="4" s="1"/>
  <c r="E701" i="4" a="1"/>
  <c r="E701" i="4" s="1"/>
  <c r="E702" i="4" a="1"/>
  <c r="E702" i="4" s="1"/>
  <c r="E703" i="4" a="1"/>
  <c r="E703" i="4"/>
  <c r="E704" i="4" a="1"/>
  <c r="E704" i="4" s="1"/>
  <c r="E705" i="4" a="1"/>
  <c r="E705" i="4" s="1"/>
  <c r="E706" i="4" a="1"/>
  <c r="E706" i="4" s="1"/>
  <c r="E707" i="4" a="1"/>
  <c r="E707" i="4"/>
  <c r="E708" i="4" a="1"/>
  <c r="E708" i="4" s="1"/>
  <c r="E709" i="4" a="1"/>
  <c r="E709" i="4" s="1"/>
  <c r="E710" i="4" a="1"/>
  <c r="E710" i="4" s="1"/>
  <c r="E711" i="4" a="1"/>
  <c r="E711" i="4"/>
  <c r="E712" i="4" a="1"/>
  <c r="E712" i="4" s="1"/>
  <c r="E713" i="4" a="1"/>
  <c r="E713" i="4" s="1"/>
  <c r="E714" i="4" a="1"/>
  <c r="E714" i="4" s="1"/>
  <c r="E715" i="4" a="1"/>
  <c r="E715" i="4"/>
  <c r="E716" i="4" a="1"/>
  <c r="E716" i="4" s="1"/>
  <c r="E717" i="4" a="1"/>
  <c r="E717" i="4" s="1"/>
  <c r="E718" i="4" a="1"/>
  <c r="E718" i="4" s="1"/>
  <c r="E719" i="4" a="1"/>
  <c r="E719" i="4"/>
  <c r="E720" i="4" a="1"/>
  <c r="E720" i="4" s="1"/>
  <c r="E721" i="4" a="1"/>
  <c r="E721" i="4" s="1"/>
  <c r="E722" i="4" a="1"/>
  <c r="E722" i="4" s="1"/>
  <c r="E723" i="4" a="1"/>
  <c r="E723" i="4"/>
  <c r="E724" i="4" a="1"/>
  <c r="E724" i="4" s="1"/>
  <c r="E725" i="4" a="1"/>
  <c r="E725" i="4" s="1"/>
  <c r="E726" i="4" a="1"/>
  <c r="E726" i="4" s="1"/>
  <c r="E727" i="4" a="1"/>
  <c r="E727" i="4"/>
  <c r="E728" i="4" a="1"/>
  <c r="E728" i="4" s="1"/>
  <c r="E729" i="4" a="1"/>
  <c r="E729" i="4" s="1"/>
  <c r="E730" i="4" a="1"/>
  <c r="E730" i="4" s="1"/>
  <c r="E731" i="4" a="1"/>
  <c r="E731" i="4"/>
  <c r="E732" i="4" a="1"/>
  <c r="E732" i="4" s="1"/>
  <c r="E733" i="4" a="1"/>
  <c r="E733" i="4" s="1"/>
  <c r="E734" i="4" a="1"/>
  <c r="E734" i="4" s="1"/>
  <c r="E735" i="4" a="1"/>
  <c r="E735" i="4"/>
  <c r="E736" i="4" a="1"/>
  <c r="E736" i="4" s="1"/>
  <c r="E737" i="4" a="1"/>
  <c r="E737" i="4" s="1"/>
  <c r="E738" i="4" a="1"/>
  <c r="E738" i="4" s="1"/>
  <c r="E739" i="4" a="1"/>
  <c r="E739" i="4"/>
  <c r="E740" i="4" a="1"/>
  <c r="E740" i="4" s="1"/>
  <c r="E741" i="4" a="1"/>
  <c r="E741" i="4" s="1"/>
  <c r="E742" i="4" a="1"/>
  <c r="E742" i="4" s="1"/>
  <c r="E743" i="4" a="1"/>
  <c r="E743" i="4"/>
  <c r="E744" i="4" a="1"/>
  <c r="E744" i="4" s="1"/>
  <c r="E745" i="4" a="1"/>
  <c r="E745" i="4" s="1"/>
  <c r="E746" i="4" a="1"/>
  <c r="E746" i="4" s="1"/>
  <c r="E747" i="4" a="1"/>
  <c r="E747" i="4"/>
  <c r="E748" i="4" a="1"/>
  <c r="E748" i="4" s="1"/>
  <c r="E749" i="4" a="1"/>
  <c r="E749" i="4" s="1"/>
  <c r="E750" i="4" a="1"/>
  <c r="E750" i="4" s="1"/>
  <c r="E751" i="4" a="1"/>
  <c r="E751" i="4"/>
  <c r="E752" i="4" a="1"/>
  <c r="E752" i="4" s="1"/>
  <c r="E753" i="4" a="1"/>
  <c r="E753" i="4" s="1"/>
  <c r="E754" i="4" a="1"/>
  <c r="E754" i="4" s="1"/>
  <c r="E755" i="4" a="1"/>
  <c r="E755" i="4"/>
  <c r="E756" i="4" a="1"/>
  <c r="E756" i="4" s="1"/>
  <c r="E757" i="4" a="1"/>
  <c r="E757" i="4" s="1"/>
  <c r="E758" i="4" a="1"/>
  <c r="E758" i="4" s="1"/>
  <c r="E759" i="4" a="1"/>
  <c r="E759" i="4"/>
  <c r="E760" i="4" a="1"/>
  <c r="E760" i="4" s="1"/>
  <c r="E761" i="4" a="1"/>
  <c r="E761" i="4" s="1"/>
  <c r="E762" i="4" a="1"/>
  <c r="E762" i="4" s="1"/>
  <c r="E763" i="4" a="1"/>
  <c r="E763" i="4"/>
  <c r="E764" i="4" a="1"/>
  <c r="E764" i="4" s="1"/>
  <c r="E765" i="4" a="1"/>
  <c r="E765" i="4" s="1"/>
  <c r="E766" i="4" a="1"/>
  <c r="E766" i="4" s="1"/>
  <c r="E767" i="4" a="1"/>
  <c r="E767" i="4"/>
  <c r="E768" i="4" a="1"/>
  <c r="E768" i="4" s="1"/>
  <c r="E769" i="4" a="1"/>
  <c r="E769" i="4" s="1"/>
  <c r="E770" i="4" a="1"/>
  <c r="E770" i="4" s="1"/>
  <c r="E771" i="4" a="1"/>
  <c r="E771" i="4"/>
  <c r="E772" i="4" a="1"/>
  <c r="E772" i="4" s="1"/>
  <c r="E773" i="4" a="1"/>
  <c r="E773" i="4" s="1"/>
  <c r="E774" i="4" a="1"/>
  <c r="E774" i="4" s="1"/>
  <c r="E775" i="4" a="1"/>
  <c r="E775" i="4"/>
  <c r="E776" i="4" a="1"/>
  <c r="E776" i="4" s="1"/>
  <c r="E777" i="4" a="1"/>
  <c r="E777" i="4" s="1"/>
  <c r="E778" i="4" a="1"/>
  <c r="E778" i="4" s="1"/>
  <c r="E779" i="4" a="1"/>
  <c r="E779" i="4"/>
  <c r="E780" i="4" a="1"/>
  <c r="E780" i="4" s="1"/>
  <c r="E781" i="4" a="1"/>
  <c r="E781" i="4" s="1"/>
  <c r="E782" i="4" a="1"/>
  <c r="E782" i="4" s="1"/>
  <c r="E783" i="4" a="1"/>
  <c r="E783" i="4"/>
  <c r="E784" i="4" a="1"/>
  <c r="E784" i="4" s="1"/>
  <c r="E785" i="4" a="1"/>
  <c r="E785" i="4" s="1"/>
  <c r="E786" i="4" a="1"/>
  <c r="E786" i="4" s="1"/>
  <c r="E787" i="4" a="1"/>
  <c r="E787" i="4"/>
  <c r="E788" i="4" a="1"/>
  <c r="E788" i="4" s="1"/>
  <c r="E789" i="4" a="1"/>
  <c r="E789" i="4" s="1"/>
  <c r="E790" i="4" a="1"/>
  <c r="E790" i="4" s="1"/>
  <c r="E791" i="4" a="1"/>
  <c r="E791" i="4"/>
  <c r="E792" i="4" a="1"/>
  <c r="E792" i="4" s="1"/>
  <c r="E793" i="4" a="1"/>
  <c r="E793" i="4" s="1"/>
  <c r="E794" i="4" a="1"/>
  <c r="E794" i="4" s="1"/>
  <c r="E795" i="4" a="1"/>
  <c r="E795" i="4"/>
  <c r="E796" i="4" a="1"/>
  <c r="E796" i="4" s="1"/>
  <c r="E797" i="4" a="1"/>
  <c r="E797" i="4" s="1"/>
  <c r="E798" i="4" a="1"/>
  <c r="E798" i="4" s="1"/>
  <c r="E799" i="4" a="1"/>
  <c r="E799" i="4"/>
  <c r="E800" i="4" a="1"/>
  <c r="E800" i="4" s="1"/>
  <c r="E801" i="4" a="1"/>
  <c r="E801" i="4" s="1"/>
  <c r="E802" i="4" a="1"/>
  <c r="E802" i="4" s="1"/>
  <c r="E803" i="4" a="1"/>
  <c r="E803" i="4"/>
  <c r="E804" i="4" a="1"/>
  <c r="E804" i="4" s="1"/>
  <c r="E805" i="4" a="1"/>
  <c r="E805" i="4" s="1"/>
  <c r="E806" i="4" a="1"/>
  <c r="E806" i="4" s="1"/>
  <c r="E807" i="4" a="1"/>
  <c r="E807" i="4"/>
  <c r="E808" i="4" a="1"/>
  <c r="E808" i="4" s="1"/>
  <c r="E809" i="4" a="1"/>
  <c r="E809" i="4" s="1"/>
  <c r="E810" i="4" a="1"/>
  <c r="E810" i="4" s="1"/>
  <c r="E811" i="4" a="1"/>
  <c r="E811" i="4"/>
  <c r="E812" i="4" a="1"/>
  <c r="E812" i="4" s="1"/>
  <c r="E813" i="4" a="1"/>
  <c r="E813" i="4" s="1"/>
  <c r="E814" i="4" a="1"/>
  <c r="E814" i="4" s="1"/>
  <c r="E815" i="4" a="1"/>
  <c r="E815" i="4"/>
  <c r="E816" i="4" a="1"/>
  <c r="E816" i="4" s="1"/>
  <c r="E817" i="4" a="1"/>
  <c r="E817" i="4" s="1"/>
  <c r="E818" i="4" a="1"/>
  <c r="E818" i="4" s="1"/>
  <c r="E819" i="4" a="1"/>
  <c r="E819" i="4"/>
  <c r="E820" i="4" a="1"/>
  <c r="E820" i="4" s="1"/>
  <c r="E821" i="4" a="1"/>
  <c r="E821" i="4" s="1"/>
  <c r="E822" i="4" a="1"/>
  <c r="E822" i="4" s="1"/>
  <c r="E823" i="4" a="1"/>
  <c r="E823" i="4"/>
  <c r="E824" i="4" a="1"/>
  <c r="E824" i="4" s="1"/>
  <c r="E825" i="4" a="1"/>
  <c r="E825" i="4" s="1"/>
  <c r="E826" i="4" a="1"/>
  <c r="E826" i="4" s="1"/>
  <c r="E827" i="4" a="1"/>
  <c r="E827" i="4"/>
  <c r="E828" i="4" a="1"/>
  <c r="E828" i="4" s="1"/>
  <c r="E829" i="4" a="1"/>
  <c r="E829" i="4" s="1"/>
  <c r="E830" i="4" a="1"/>
  <c r="E830" i="4" s="1"/>
  <c r="E831" i="4" a="1"/>
  <c r="E831" i="4"/>
  <c r="E832" i="4" a="1"/>
  <c r="E832" i="4" s="1"/>
  <c r="E833" i="4" a="1"/>
  <c r="E833" i="4" s="1"/>
  <c r="E834" i="4" a="1"/>
  <c r="E834" i="4" s="1"/>
  <c r="E835" i="4" a="1"/>
  <c r="E835" i="4"/>
  <c r="E836" i="4" a="1"/>
  <c r="E836" i="4" s="1"/>
  <c r="E837" i="4" a="1"/>
  <c r="E837" i="4" s="1"/>
  <c r="E838" i="4" a="1"/>
  <c r="E838" i="4" s="1"/>
  <c r="E839" i="4" a="1"/>
  <c r="E839" i="4"/>
  <c r="E840" i="4" a="1"/>
  <c r="E840" i="4" s="1"/>
  <c r="E841" i="4" a="1"/>
  <c r="E841" i="4" s="1"/>
  <c r="E842" i="4" a="1"/>
  <c r="E842" i="4" s="1"/>
  <c r="E843" i="4" a="1"/>
  <c r="E843" i="4"/>
  <c r="E844" i="4" a="1"/>
  <c r="E844" i="4" s="1"/>
  <c r="E845" i="4" a="1"/>
  <c r="E845" i="4" s="1"/>
  <c r="E846" i="4" a="1"/>
  <c r="E846" i="4" s="1"/>
  <c r="E847" i="4" a="1"/>
  <c r="E847" i="4"/>
  <c r="E848" i="4" a="1"/>
  <c r="E848" i="4" s="1"/>
  <c r="E849" i="4" a="1"/>
  <c r="E849" i="4" s="1"/>
  <c r="E850" i="4" a="1"/>
  <c r="E850" i="4" s="1"/>
  <c r="E851" i="4" a="1"/>
  <c r="E851" i="4"/>
  <c r="E852" i="4" a="1"/>
  <c r="E852" i="4" s="1"/>
  <c r="E853" i="4" a="1"/>
  <c r="E853" i="4" s="1"/>
  <c r="E854" i="4" a="1"/>
  <c r="E854" i="4" s="1"/>
  <c r="E855" i="4" a="1"/>
  <c r="E855" i="4"/>
  <c r="E856" i="4" a="1"/>
  <c r="E856" i="4" s="1"/>
  <c r="E857" i="4" a="1"/>
  <c r="E857" i="4" s="1"/>
  <c r="E858" i="4" a="1"/>
  <c r="E858" i="4" s="1"/>
  <c r="E859" i="4" a="1"/>
  <c r="E859" i="4"/>
  <c r="E860" i="4" a="1"/>
  <c r="E860" i="4" s="1"/>
  <c r="E861" i="4" a="1"/>
  <c r="E861" i="4" s="1"/>
  <c r="E862" i="4" a="1"/>
  <c r="E862" i="4" s="1"/>
  <c r="E863" i="4" a="1"/>
  <c r="E863" i="4"/>
  <c r="E864" i="4" a="1"/>
  <c r="E864" i="4" s="1"/>
  <c r="E865" i="4" a="1"/>
  <c r="E865" i="4" s="1"/>
  <c r="E866" i="4" a="1"/>
  <c r="E866" i="4" s="1"/>
  <c r="E867" i="4" a="1"/>
  <c r="E867" i="4"/>
  <c r="E868" i="4" a="1"/>
  <c r="E868" i="4" s="1"/>
  <c r="E869" i="4" a="1"/>
  <c r="E869" i="4" s="1"/>
  <c r="E870" i="4" a="1"/>
  <c r="E870" i="4" s="1"/>
  <c r="E871" i="4" a="1"/>
  <c r="E871" i="4"/>
  <c r="E872" i="4" a="1"/>
  <c r="E872" i="4" s="1"/>
  <c r="E873" i="4" a="1"/>
  <c r="E873" i="4" s="1"/>
  <c r="E874" i="4" a="1"/>
  <c r="E874" i="4" s="1"/>
  <c r="E875" i="4" a="1"/>
  <c r="E875" i="4"/>
  <c r="E876" i="4" a="1"/>
  <c r="E876" i="4" s="1"/>
  <c r="E877" i="4" a="1"/>
  <c r="E877" i="4" s="1"/>
  <c r="E878" i="4" a="1"/>
  <c r="E878" i="4" s="1"/>
  <c r="E879" i="4" a="1"/>
  <c r="E879" i="4"/>
  <c r="E880" i="4" a="1"/>
  <c r="E880" i="4" s="1"/>
  <c r="E881" i="4" a="1"/>
  <c r="E881" i="4" s="1"/>
  <c r="E882" i="4" a="1"/>
  <c r="E882" i="4" s="1"/>
  <c r="E883" i="4" a="1"/>
  <c r="E883" i="4"/>
  <c r="E884" i="4" a="1"/>
  <c r="E884" i="4" s="1"/>
  <c r="E885" i="4" a="1"/>
  <c r="E885" i="4" s="1"/>
  <c r="E886" i="4" a="1"/>
  <c r="E886" i="4" s="1"/>
  <c r="E887" i="4" a="1"/>
  <c r="E887" i="4"/>
  <c r="E888" i="4" a="1"/>
  <c r="E888" i="4"/>
  <c r="E889" i="4" a="1"/>
  <c r="E889" i="4"/>
  <c r="E890" i="4" a="1"/>
  <c r="E890" i="4"/>
  <c r="E891" i="4" a="1"/>
  <c r="E891" i="4"/>
  <c r="E892" i="4" a="1"/>
  <c r="E892" i="4"/>
  <c r="E893" i="4" a="1"/>
  <c r="E893" i="4"/>
  <c r="E894" i="4" a="1"/>
  <c r="E894" i="4"/>
  <c r="E895" i="4" a="1"/>
  <c r="E895" i="4"/>
  <c r="E896" i="4" a="1"/>
  <c r="E896" i="4"/>
  <c r="E897" i="4" a="1"/>
  <c r="E897" i="4"/>
  <c r="E898" i="4" a="1"/>
  <c r="E898" i="4"/>
  <c r="E899" i="4" a="1"/>
  <c r="E899" i="4"/>
  <c r="E900" i="4" a="1"/>
  <c r="E900" i="4"/>
  <c r="E901" i="4" a="1"/>
  <c r="E901" i="4"/>
  <c r="E902" i="4" a="1"/>
  <c r="E902" i="4"/>
  <c r="E903" i="4" a="1"/>
  <c r="E903" i="4"/>
  <c r="E904" i="4" a="1"/>
  <c r="E904" i="4"/>
  <c r="E905" i="4" a="1"/>
  <c r="E905" i="4"/>
  <c r="E906" i="4" a="1"/>
  <c r="E906" i="4"/>
  <c r="E907" i="4" a="1"/>
  <c r="E907" i="4"/>
  <c r="E908" i="4" a="1"/>
  <c r="E908" i="4"/>
  <c r="E909" i="4" a="1"/>
  <c r="E909" i="4"/>
  <c r="E910" i="4" a="1"/>
  <c r="E910" i="4"/>
  <c r="E911" i="4" a="1"/>
  <c r="E911" i="4"/>
  <c r="E912" i="4" a="1"/>
  <c r="E912" i="4"/>
  <c r="E913" i="4" a="1"/>
  <c r="E913" i="4"/>
  <c r="E914" i="4" a="1"/>
  <c r="E914" i="4"/>
  <c r="E915" i="4" a="1"/>
  <c r="E915" i="4"/>
  <c r="E916" i="4" a="1"/>
  <c r="E916" i="4"/>
  <c r="E917" i="4" a="1"/>
  <c r="E917" i="4"/>
  <c r="E918" i="4" a="1"/>
  <c r="E918" i="4"/>
  <c r="E919" i="4" a="1"/>
  <c r="E919" i="4"/>
  <c r="E920" i="4" a="1"/>
  <c r="E920" i="4"/>
  <c r="E921" i="4" a="1"/>
  <c r="E921" i="4"/>
  <c r="E922" i="4" a="1"/>
  <c r="E922" i="4"/>
  <c r="E923" i="4" a="1"/>
  <c r="E923" i="4"/>
  <c r="E924" i="4" a="1"/>
  <c r="E924" i="4"/>
  <c r="E925" i="4" a="1"/>
  <c r="E925" i="4"/>
  <c r="E926" i="4" a="1"/>
  <c r="E926" i="4"/>
  <c r="E927" i="4" a="1"/>
  <c r="E927" i="4"/>
  <c r="E928" i="4" a="1"/>
  <c r="E928" i="4"/>
  <c r="E929" i="4" a="1"/>
  <c r="E929" i="4"/>
  <c r="E930" i="4" a="1"/>
  <c r="E930" i="4"/>
  <c r="E931" i="4" a="1"/>
  <c r="E931" i="4"/>
  <c r="E932" i="4" a="1"/>
  <c r="E932" i="4"/>
  <c r="E933" i="4" a="1"/>
  <c r="E933" i="4"/>
  <c r="E934" i="4" a="1"/>
  <c r="E934" i="4"/>
  <c r="E935" i="4" a="1"/>
  <c r="E935" i="4"/>
  <c r="E936" i="4" a="1"/>
  <c r="E936" i="4"/>
  <c r="E937" i="4" a="1"/>
  <c r="E937" i="4"/>
  <c r="E938" i="4" a="1"/>
  <c r="E938" i="4"/>
  <c r="E939" i="4" a="1"/>
  <c r="E939" i="4"/>
  <c r="E940" i="4" a="1"/>
  <c r="E940" i="4"/>
  <c r="E941" i="4" a="1"/>
  <c r="E941" i="4"/>
  <c r="E942" i="4" a="1"/>
  <c r="E942" i="4"/>
  <c r="E943" i="4" a="1"/>
  <c r="E943" i="4"/>
  <c r="E944" i="4" a="1"/>
  <c r="E944" i="4"/>
  <c r="E945" i="4" a="1"/>
  <c r="E945" i="4"/>
  <c r="E946" i="4" a="1"/>
  <c r="E946" i="4"/>
  <c r="E947" i="4" a="1"/>
  <c r="E947" i="4"/>
  <c r="E948" i="4" a="1"/>
  <c r="E948" i="4"/>
  <c r="E949" i="4" a="1"/>
  <c r="E949" i="4"/>
  <c r="E950" i="4" a="1"/>
  <c r="E950" i="4"/>
  <c r="E951" i="4" a="1"/>
  <c r="E951" i="4"/>
  <c r="E952" i="4" a="1"/>
  <c r="E952" i="4"/>
  <c r="E953" i="4" a="1"/>
  <c r="E953" i="4"/>
  <c r="E954" i="4" a="1"/>
  <c r="E954" i="4"/>
  <c r="E955" i="4" a="1"/>
  <c r="E955" i="4"/>
  <c r="E956" i="4" a="1"/>
  <c r="E956" i="4"/>
  <c r="E957" i="4" a="1"/>
  <c r="E957" i="4"/>
  <c r="E958" i="4" a="1"/>
  <c r="E958" i="4"/>
  <c r="E959" i="4" a="1"/>
  <c r="E959" i="4"/>
  <c r="E960" i="4" a="1"/>
  <c r="E960" i="4"/>
  <c r="E961" i="4" a="1"/>
  <c r="E961" i="4"/>
  <c r="E962" i="4" a="1"/>
  <c r="E962" i="4"/>
  <c r="E963" i="4" a="1"/>
  <c r="E963" i="4"/>
  <c r="E964" i="4" a="1"/>
  <c r="E964" i="4"/>
  <c r="E965" i="4" a="1"/>
  <c r="E965" i="4"/>
  <c r="E966" i="4" a="1"/>
  <c r="E966" i="4"/>
  <c r="E967" i="4" a="1"/>
  <c r="E967" i="4"/>
  <c r="E968" i="4" a="1"/>
  <c r="E968" i="4"/>
  <c r="E969" i="4" a="1"/>
  <c r="E969" i="4"/>
  <c r="E970" i="4" a="1"/>
  <c r="E970" i="4"/>
  <c r="E971" i="4" a="1"/>
  <c r="E971" i="4"/>
  <c r="E972" i="4" a="1"/>
  <c r="E972" i="4"/>
  <c r="E973" i="4" a="1"/>
  <c r="E973" i="4"/>
  <c r="E974" i="4" a="1"/>
  <c r="E974" i="4"/>
  <c r="E975" i="4" a="1"/>
  <c r="E975" i="4"/>
  <c r="E976" i="4" a="1"/>
  <c r="E976" i="4"/>
  <c r="E977" i="4" a="1"/>
  <c r="E977" i="4"/>
  <c r="E978" i="4" a="1"/>
  <c r="E978" i="4"/>
  <c r="E979" i="4" a="1"/>
  <c r="E979" i="4"/>
  <c r="E980" i="4" a="1"/>
  <c r="E980" i="4"/>
  <c r="E981" i="4" a="1"/>
  <c r="E981" i="4"/>
  <c r="E982" i="4" a="1"/>
  <c r="E982" i="4"/>
  <c r="E983" i="4" a="1"/>
  <c r="E983" i="4"/>
  <c r="E984" i="4" a="1"/>
  <c r="E984" i="4"/>
  <c r="E985" i="4" a="1"/>
  <c r="E985" i="4"/>
  <c r="E986" i="4" a="1"/>
  <c r="E986" i="4"/>
  <c r="E987" i="4" a="1"/>
  <c r="E987" i="4"/>
  <c r="E988" i="4" a="1"/>
  <c r="E988" i="4"/>
  <c r="E989" i="4" a="1"/>
  <c r="E989" i="4"/>
  <c r="E990" i="4" a="1"/>
  <c r="E990" i="4"/>
  <c r="E991" i="4" a="1"/>
  <c r="E991" i="4"/>
  <c r="E992" i="4" a="1"/>
  <c r="E992" i="4"/>
  <c r="E993" i="4" a="1"/>
  <c r="E993" i="4"/>
  <c r="E994" i="4" a="1"/>
  <c r="E994" i="4"/>
  <c r="E995" i="4" a="1"/>
  <c r="E995" i="4"/>
  <c r="E996" i="4" a="1"/>
  <c r="E996" i="4"/>
  <c r="E997" i="4" a="1"/>
  <c r="E997" i="4"/>
  <c r="E998" i="4" a="1"/>
  <c r="E998" i="4"/>
  <c r="E999" i="4" a="1"/>
  <c r="E999" i="4"/>
  <c r="E1000" i="4" a="1"/>
  <c r="E1000" i="4"/>
  <c r="E1001" i="4" a="1"/>
  <c r="E1001" i="4"/>
  <c r="E1002" i="4" a="1"/>
  <c r="E1002" i="4"/>
  <c r="E1003" i="4" a="1"/>
  <c r="E1003" i="4"/>
  <c r="E1004" i="4" a="1"/>
  <c r="E1004" i="4"/>
  <c r="E1005" i="4" a="1"/>
  <c r="E1005" i="4"/>
  <c r="E1006" i="4" a="1"/>
  <c r="E1006" i="4"/>
  <c r="E1007" i="4" a="1"/>
  <c r="E1007" i="4"/>
  <c r="E1008" i="4" a="1"/>
  <c r="E1008" i="4"/>
  <c r="E1009" i="4" a="1"/>
  <c r="E1009" i="4"/>
  <c r="E1010" i="4" a="1"/>
  <c r="E1010" i="4"/>
  <c r="E1011" i="4" a="1"/>
  <c r="E1011" i="4"/>
  <c r="E1012" i="4" a="1"/>
  <c r="E1012" i="4"/>
  <c r="E1013" i="4" a="1"/>
  <c r="E1013" i="4"/>
  <c r="E1014" i="4" a="1"/>
  <c r="E1014" i="4"/>
  <c r="E1015" i="4" a="1"/>
  <c r="E1015" i="4"/>
  <c r="E1016" i="4" a="1"/>
  <c r="E1016" i="4"/>
  <c r="E1017" i="4" a="1"/>
  <c r="E1017" i="4"/>
  <c r="E1018" i="4" a="1"/>
  <c r="E1018" i="4"/>
  <c r="E1019" i="4" a="1"/>
  <c r="E1019" i="4"/>
  <c r="E1020" i="4" a="1"/>
  <c r="E1020" i="4"/>
  <c r="E1021" i="4" a="1"/>
  <c r="E1021" i="4"/>
  <c r="E1022" i="4" a="1"/>
  <c r="E1022" i="4"/>
  <c r="E1023" i="4" a="1"/>
  <c r="E1023" i="4"/>
  <c r="E1024" i="4" a="1"/>
  <c r="E1024" i="4"/>
  <c r="E1025" i="4" a="1"/>
  <c r="E1025" i="4"/>
  <c r="E1026" i="4" a="1"/>
  <c r="E1026" i="4"/>
  <c r="E1027" i="4" a="1"/>
  <c r="E1027" i="4"/>
  <c r="E1028" i="4" a="1"/>
  <c r="E1028" i="4"/>
  <c r="E1029" i="4" a="1"/>
  <c r="E1029" i="4"/>
  <c r="E1030" i="4" a="1"/>
  <c r="E1030" i="4"/>
  <c r="E1031" i="4" a="1"/>
  <c r="E1031" i="4"/>
  <c r="E1032" i="4" a="1"/>
  <c r="E1032" i="4"/>
  <c r="E1033" i="4" a="1"/>
  <c r="E1033" i="4"/>
  <c r="E1034" i="4" a="1"/>
  <c r="E1034" i="4"/>
  <c r="E1035" i="4" a="1"/>
  <c r="E1035" i="4"/>
  <c r="E1036" i="4" a="1"/>
  <c r="E1036" i="4"/>
  <c r="E1037" i="4" a="1"/>
  <c r="E1037" i="4"/>
  <c r="E1038" i="4" a="1"/>
  <c r="E1038" i="4"/>
  <c r="E1039" i="4" a="1"/>
  <c r="E1039" i="4"/>
  <c r="E1040" i="4" a="1"/>
  <c r="E1040" i="4"/>
  <c r="E1041" i="4" a="1"/>
  <c r="E1041" i="4"/>
  <c r="E1042" i="4" a="1"/>
  <c r="E1042" i="4"/>
  <c r="E1043" i="4" a="1"/>
  <c r="E1043" i="4"/>
  <c r="E1044" i="4" a="1"/>
  <c r="E1044" i="4"/>
  <c r="E1045" i="4" a="1"/>
  <c r="E1045" i="4"/>
  <c r="E1046" i="4" a="1"/>
  <c r="E1046" i="4"/>
  <c r="E1047" i="4" a="1"/>
  <c r="E1047" i="4"/>
  <c r="E1048" i="4" a="1"/>
  <c r="E1048" i="4"/>
  <c r="E1049" i="4" a="1"/>
  <c r="E1049" i="4"/>
  <c r="E1050" i="4" a="1"/>
  <c r="E1050" i="4"/>
  <c r="E1051" i="4" a="1"/>
  <c r="E1051" i="4"/>
  <c r="E1052" i="4" a="1"/>
  <c r="E1052" i="4"/>
  <c r="E1053" i="4" a="1"/>
  <c r="E1053" i="4"/>
  <c r="E1054" i="4" a="1"/>
  <c r="E1054" i="4"/>
  <c r="E1055" i="4" a="1"/>
  <c r="E1055" i="4"/>
  <c r="E1056" i="4" a="1"/>
  <c r="E1056" i="4"/>
  <c r="E1057" i="4" a="1"/>
  <c r="E1057" i="4"/>
  <c r="E1058" i="4" a="1"/>
  <c r="E1058" i="4"/>
  <c r="E1059" i="4" a="1"/>
  <c r="E1059" i="4"/>
  <c r="E1060" i="4" a="1"/>
  <c r="E1060" i="4"/>
  <c r="E1061" i="4" a="1"/>
  <c r="E1061" i="4"/>
  <c r="E1062" i="4" a="1"/>
  <c r="E1062" i="4"/>
  <c r="E1063" i="4" a="1"/>
  <c r="E1063" i="4"/>
  <c r="E1064" i="4" a="1"/>
  <c r="E1064" i="4"/>
  <c r="E1065" i="4" a="1"/>
  <c r="E1065" i="4"/>
  <c r="E1066" i="4" a="1"/>
  <c r="E1066" i="4"/>
  <c r="E1067" i="4" a="1"/>
  <c r="E1067" i="4"/>
  <c r="E1068" i="4" a="1"/>
  <c r="E1068" i="4"/>
  <c r="E1069" i="4" a="1"/>
  <c r="E1069" i="4"/>
  <c r="E1070" i="4" a="1"/>
  <c r="E1070" i="4"/>
  <c r="E1071" i="4" a="1"/>
  <c r="E1071" i="4"/>
  <c r="E1072" i="4" a="1"/>
  <c r="E1072" i="4"/>
  <c r="E1073" i="4" a="1"/>
  <c r="E1073" i="4"/>
  <c r="E1074" i="4" a="1"/>
  <c r="E1074" i="4"/>
  <c r="E1075" i="4" a="1"/>
  <c r="E1075" i="4"/>
  <c r="E1076" i="4" a="1"/>
  <c r="E1076" i="4"/>
  <c r="E1077" i="4" a="1"/>
  <c r="E1077" i="4"/>
  <c r="E1078" i="4" a="1"/>
  <c r="E1078" i="4"/>
  <c r="E1079" i="4" a="1"/>
  <c r="E1079" i="4"/>
  <c r="E1080" i="4" a="1"/>
  <c r="E1080" i="4"/>
  <c r="E1081" i="4" a="1"/>
  <c r="E1081" i="4"/>
  <c r="E1082" i="4" a="1"/>
  <c r="E1082" i="4"/>
  <c r="E1083" i="4" a="1"/>
  <c r="E1083" i="4"/>
  <c r="E1084" i="4" a="1"/>
  <c r="E1084" i="4"/>
  <c r="E1085" i="4" a="1"/>
  <c r="E1085" i="4"/>
  <c r="E1086" i="4" a="1"/>
  <c r="E1086" i="4"/>
  <c r="E1087" i="4" a="1"/>
  <c r="E1087" i="4"/>
  <c r="E1088" i="4" a="1"/>
  <c r="E1088" i="4"/>
  <c r="E1089" i="4" a="1"/>
  <c r="E1089" i="4"/>
  <c r="E1090" i="4" a="1"/>
  <c r="E1090" i="4"/>
  <c r="E1091" i="4" a="1"/>
  <c r="E1091" i="4"/>
  <c r="E1092" i="4" a="1"/>
  <c r="E1092" i="4"/>
  <c r="E1093" i="4" a="1"/>
  <c r="E1093" i="4"/>
  <c r="E1094" i="4" a="1"/>
  <c r="E1094" i="4" s="1"/>
  <c r="E1095" i="4" a="1"/>
  <c r="E1095" i="4"/>
  <c r="E1096" i="4" a="1"/>
  <c r="E1096" i="4" s="1"/>
  <c r="E1097" i="4" a="1"/>
  <c r="E1097" i="4"/>
  <c r="E1098" i="4" a="1"/>
  <c r="E1098" i="4" s="1"/>
  <c r="E1099" i="4" a="1"/>
  <c r="E1099" i="4"/>
  <c r="E1100" i="4" a="1"/>
  <c r="E1100" i="4" s="1"/>
  <c r="E1101" i="4" a="1"/>
  <c r="E1101" i="4"/>
  <c r="E1102" i="4" a="1"/>
  <c r="E1102" i="4" s="1"/>
  <c r="E1103" i="4" a="1"/>
  <c r="E1103" i="4"/>
  <c r="E1104" i="4" a="1"/>
  <c r="E1104" i="4" s="1"/>
  <c r="E1105" i="4" a="1"/>
  <c r="E1105" i="4"/>
  <c r="E1106" i="4" a="1"/>
  <c r="E1106" i="4" s="1"/>
  <c r="E1107" i="4" a="1"/>
  <c r="E1107" i="4"/>
  <c r="E1108" i="4" a="1"/>
  <c r="E1108" i="4" s="1"/>
  <c r="E1109" i="4" a="1"/>
  <c r="E1109" i="4"/>
  <c r="E1110" i="4" a="1"/>
  <c r="E1110" i="4" s="1"/>
  <c r="E1111" i="4" a="1"/>
  <c r="E1111" i="4"/>
  <c r="E1112" i="4" a="1"/>
  <c r="E1112" i="4" s="1"/>
  <c r="E1113" i="4" a="1"/>
  <c r="E1113" i="4"/>
  <c r="E1114" i="4" a="1"/>
  <c r="E1114" i="4" s="1"/>
  <c r="E1115" i="4" a="1"/>
  <c r="E1115" i="4"/>
  <c r="E1116" i="4" a="1"/>
  <c r="E1116" i="4" s="1"/>
  <c r="E1117" i="4" a="1"/>
  <c r="E1117" i="4"/>
  <c r="E1118" i="4" a="1"/>
  <c r="E1118" i="4" s="1"/>
  <c r="E1119" i="4" a="1"/>
  <c r="E1119" i="4"/>
  <c r="E1120" i="4" a="1"/>
  <c r="E1120" i="4" s="1"/>
  <c r="E1121" i="4" a="1"/>
  <c r="E1121" i="4"/>
  <c r="E1122" i="4" a="1"/>
  <c r="E1122" i="4" s="1"/>
  <c r="E1123" i="4" a="1"/>
  <c r="E1123" i="4"/>
  <c r="E1124" i="4" a="1"/>
  <c r="E1124" i="4" s="1"/>
  <c r="E1125" i="4" a="1"/>
  <c r="E1125" i="4"/>
  <c r="E1126" i="4" a="1"/>
  <c r="E1126" i="4" s="1"/>
  <c r="E1127" i="4" a="1"/>
  <c r="E1127" i="4"/>
  <c r="E1128" i="4" a="1"/>
  <c r="E1128" i="4" s="1"/>
  <c r="E1129" i="4" a="1"/>
  <c r="E1129" i="4"/>
  <c r="E1130" i="4" a="1"/>
  <c r="E1130" i="4" s="1"/>
  <c r="E1131" i="4" a="1"/>
  <c r="E1131" i="4"/>
  <c r="E1132" i="4" a="1"/>
  <c r="E1132" i="4" s="1"/>
  <c r="E1133" i="4" a="1"/>
  <c r="E1133" i="4"/>
  <c r="E1134" i="4" a="1"/>
  <c r="E1134" i="4" s="1"/>
  <c r="E1135" i="4" a="1"/>
  <c r="E1135" i="4"/>
  <c r="E1136" i="4" a="1"/>
  <c r="E1136" i="4" s="1"/>
  <c r="E1137" i="4" a="1"/>
  <c r="E1137" i="4"/>
  <c r="E1138" i="4" a="1"/>
  <c r="E1138" i="4" s="1"/>
  <c r="E1139" i="4" a="1"/>
  <c r="E1139" i="4"/>
  <c r="E1140" i="4" a="1"/>
  <c r="E1140" i="4" s="1"/>
  <c r="E1141" i="4" a="1"/>
  <c r="E1141" i="4"/>
  <c r="E1142" i="4" a="1"/>
  <c r="E1142" i="4" s="1"/>
  <c r="E1143" i="4" a="1"/>
  <c r="E1143" i="4"/>
  <c r="E1144" i="4" a="1"/>
  <c r="E1144" i="4" s="1"/>
  <c r="E1145" i="4" a="1"/>
  <c r="E1145" i="4"/>
  <c r="E1146" i="4" a="1"/>
  <c r="E1146" i="4" s="1"/>
  <c r="E1147" i="4" a="1"/>
  <c r="E1147" i="4"/>
  <c r="E1148" i="4" a="1"/>
  <c r="E1148" i="4" s="1"/>
  <c r="E1149" i="4" a="1"/>
  <c r="E1149" i="4"/>
  <c r="E1150" i="4" a="1"/>
  <c r="E1150" i="4" s="1"/>
  <c r="E1151" i="4" a="1"/>
  <c r="E1151" i="4"/>
  <c r="E1152" i="4" a="1"/>
  <c r="E1152" i="4" s="1"/>
  <c r="E1153" i="4" a="1"/>
  <c r="E1153" i="4"/>
  <c r="E1154" i="4" a="1"/>
  <c r="E1154" i="4" s="1"/>
  <c r="E1155" i="4" a="1"/>
  <c r="E1155" i="4"/>
  <c r="E1156" i="4" a="1"/>
  <c r="E1156" i="4" s="1"/>
  <c r="E1157" i="4" a="1"/>
  <c r="E1157" i="4"/>
  <c r="E1158" i="4" a="1"/>
  <c r="E1158" i="4" s="1"/>
  <c r="E1159" i="4" a="1"/>
  <c r="E1159" i="4"/>
  <c r="E1160" i="4" a="1"/>
  <c r="E1160" i="4" s="1"/>
  <c r="E1161" i="4" a="1"/>
  <c r="E1161" i="4"/>
  <c r="E1162" i="4" a="1"/>
  <c r="E1162" i="4" s="1"/>
  <c r="E1163" i="4" a="1"/>
  <c r="E1163" i="4"/>
  <c r="E1164" i="4" a="1"/>
  <c r="E1164" i="4" s="1"/>
  <c r="E1165" i="4" a="1"/>
  <c r="E1165" i="4" s="1"/>
  <c r="E1166" i="4" a="1"/>
  <c r="E1166" i="4" s="1"/>
  <c r="E1167" i="4" a="1"/>
  <c r="E1167" i="4" s="1"/>
  <c r="E1168" i="4" a="1"/>
  <c r="E1168" i="4"/>
  <c r="E1169" i="4" a="1"/>
  <c r="E1169" i="4" s="1"/>
  <c r="E1170" i="4" a="1"/>
  <c r="E1170" i="4"/>
  <c r="E1171" i="4" a="1"/>
  <c r="E1171" i="4" s="1"/>
  <c r="E1172" i="4" a="1"/>
  <c r="E1172" i="4" s="1"/>
  <c r="E1173" i="4" a="1"/>
  <c r="E1173" i="4" s="1"/>
  <c r="E1174" i="4" a="1"/>
  <c r="E1174" i="4" s="1"/>
  <c r="E1175" i="4" a="1"/>
  <c r="E1175" i="4" s="1"/>
  <c r="E1176" i="4" a="1"/>
  <c r="E1176" i="4"/>
  <c r="E1177" i="4" a="1"/>
  <c r="E1177" i="4" s="1"/>
  <c r="E1178" i="4" a="1"/>
  <c r="E1178" i="4"/>
  <c r="E1179" i="4" a="1"/>
  <c r="E1179" i="4" s="1"/>
  <c r="E1180" i="4" a="1"/>
  <c r="E1180" i="4" s="1"/>
  <c r="E1181" i="4" a="1"/>
  <c r="E1181" i="4" s="1"/>
  <c r="E1182" i="4" a="1"/>
  <c r="E1182" i="4" s="1"/>
  <c r="E1183" i="4" a="1"/>
  <c r="E1183" i="4" s="1"/>
  <c r="E1184" i="4" a="1"/>
  <c r="E1184" i="4"/>
  <c r="E1185" i="4" a="1"/>
  <c r="E1185" i="4" s="1"/>
  <c r="E1186" i="4" a="1"/>
  <c r="E1186" i="4"/>
  <c r="E1187" i="4" a="1"/>
  <c r="E1187" i="4" s="1"/>
  <c r="E1188" i="4" a="1"/>
  <c r="E1188" i="4" s="1"/>
  <c r="E1189" i="4" a="1"/>
  <c r="E1189" i="4" s="1"/>
  <c r="E1190" i="4" a="1"/>
  <c r="E1190" i="4" s="1"/>
  <c r="E1191" i="4" a="1"/>
  <c r="E1191" i="4" s="1"/>
  <c r="E1192" i="4" a="1"/>
  <c r="E1192" i="4"/>
  <c r="E1193" i="4" a="1"/>
  <c r="E1193" i="4" s="1"/>
  <c r="E1194" i="4" a="1"/>
  <c r="E1194" i="4"/>
  <c r="E1195" i="4" a="1"/>
  <c r="E1195" i="4" s="1"/>
  <c r="E1196" i="4" a="1"/>
  <c r="E1196" i="4" s="1"/>
  <c r="E1197" i="4" a="1"/>
  <c r="E1197" i="4" s="1"/>
  <c r="E1198" i="4" a="1"/>
  <c r="E1198" i="4" s="1"/>
  <c r="E1199" i="4" a="1"/>
  <c r="E1199" i="4" s="1"/>
  <c r="E1200" i="4" a="1"/>
  <c r="E1200" i="4"/>
  <c r="E1201" i="4" a="1"/>
  <c r="E1201" i="4" s="1"/>
  <c r="E1202" i="4" a="1"/>
  <c r="E1202" i="4"/>
  <c r="E1203" i="4" a="1"/>
  <c r="E1203" i="4" s="1"/>
  <c r="E1204" i="4" a="1"/>
  <c r="E1204" i="4" s="1"/>
  <c r="E1205" i="4" a="1"/>
  <c r="E1205" i="4" s="1"/>
  <c r="E1206" i="4" a="1"/>
  <c r="E1206" i="4" s="1"/>
  <c r="E1207" i="4" a="1"/>
  <c r="E1207" i="4" s="1"/>
  <c r="E1208" i="4" a="1"/>
  <c r="E1208" i="4"/>
  <c r="E1209" i="4" a="1"/>
  <c r="E1209" i="4" s="1"/>
  <c r="E1210" i="4" a="1"/>
  <c r="E1210" i="4"/>
  <c r="E1211" i="4" a="1"/>
  <c r="E1211" i="4" s="1"/>
  <c r="E1212" i="4" a="1"/>
  <c r="E1212" i="4" s="1"/>
  <c r="E1213" i="4" a="1"/>
  <c r="E1213" i="4" s="1"/>
  <c r="E1214" i="4" a="1"/>
  <c r="E1214" i="4" s="1"/>
  <c r="E1215" i="4" a="1"/>
  <c r="E1215" i="4" s="1"/>
  <c r="E1216" i="4" a="1"/>
  <c r="E1216" i="4"/>
  <c r="E1217" i="4" a="1"/>
  <c r="E1217" i="4" s="1"/>
  <c r="E1218" i="4" a="1"/>
  <c r="E1218" i="4"/>
  <c r="E1219" i="4" a="1"/>
  <c r="E1219" i="4" s="1"/>
  <c r="E1220" i="4" a="1"/>
  <c r="E1220" i="4" s="1"/>
  <c r="E1221" i="4" a="1"/>
  <c r="E1221" i="4" s="1"/>
  <c r="E1222" i="4" a="1"/>
  <c r="E1222" i="4" s="1"/>
  <c r="E1223" i="4" a="1"/>
  <c r="E1223" i="4" s="1"/>
  <c r="E1224" i="4" a="1"/>
  <c r="E1224" i="4"/>
  <c r="E1225" i="4" a="1"/>
  <c r="E1225" i="4" s="1"/>
  <c r="E1226" i="4" a="1"/>
  <c r="E1226" i="4"/>
  <c r="E1227" i="4" a="1"/>
  <c r="E1227" i="4" s="1"/>
  <c r="E1228" i="4" a="1"/>
  <c r="E1228" i="4" s="1"/>
  <c r="E1229" i="4" a="1"/>
  <c r="E1229" i="4" s="1"/>
  <c r="E1230" i="4" a="1"/>
  <c r="E1230" i="4" s="1"/>
  <c r="E1231" i="4" a="1"/>
  <c r="E1231" i="4" s="1"/>
  <c r="E1232" i="4" a="1"/>
  <c r="E1232" i="4"/>
  <c r="E1233" i="4" a="1"/>
  <c r="E1233" i="4" s="1"/>
  <c r="E1234" i="4" a="1"/>
  <c r="E1234" i="4"/>
  <c r="E1235" i="4" a="1"/>
  <c r="E1235" i="4" s="1"/>
  <c r="E1236" i="4" a="1"/>
  <c r="E1236" i="4" s="1"/>
  <c r="E1237" i="4" a="1"/>
  <c r="E1237" i="4" s="1"/>
  <c r="E1238" i="4" a="1"/>
  <c r="E1238" i="4" s="1"/>
  <c r="E1239" i="4" a="1"/>
  <c r="E1239" i="4" s="1"/>
  <c r="E1240" i="4" a="1"/>
  <c r="E1240" i="4"/>
  <c r="E1241" i="4" a="1"/>
  <c r="E1241" i="4" s="1"/>
  <c r="E1242" i="4" a="1"/>
  <c r="E1242" i="4"/>
  <c r="E1243" i="4" a="1"/>
  <c r="E1243" i="4" s="1"/>
  <c r="E1244" i="4" a="1"/>
  <c r="E1244" i="4" s="1"/>
  <c r="E1245" i="4" a="1"/>
  <c r="E1245" i="4" s="1"/>
  <c r="E1246" i="4" a="1"/>
  <c r="E1246" i="4" s="1"/>
  <c r="E1247" i="4" a="1"/>
  <c r="E1247" i="4" s="1"/>
  <c r="E1248" i="4" a="1"/>
  <c r="E1248" i="4"/>
  <c r="E1249" i="4" a="1"/>
  <c r="E1249" i="4" s="1"/>
  <c r="E1250" i="4" a="1"/>
  <c r="E1250" i="4"/>
  <c r="E1251" i="4" a="1"/>
  <c r="E1251" i="4" s="1"/>
  <c r="E1252" i="4" a="1"/>
  <c r="E1252" i="4" s="1"/>
  <c r="E1253" i="4" a="1"/>
  <c r="E1253" i="4" s="1"/>
  <c r="E1254" i="4" a="1"/>
  <c r="E1254" i="4" s="1"/>
  <c r="E1255" i="4" a="1"/>
  <c r="E1255" i="4" s="1"/>
  <c r="E1256" i="4" a="1"/>
  <c r="E1256" i="4"/>
  <c r="E1257" i="4" a="1"/>
  <c r="E1257" i="4" s="1"/>
  <c r="E1258" i="4" a="1"/>
  <c r="E1258" i="4"/>
  <c r="E1259" i="4" a="1"/>
  <c r="E1259" i="4" s="1"/>
  <c r="E1260" i="4" a="1"/>
  <c r="E1260" i="4" s="1"/>
  <c r="E1261" i="4" a="1"/>
  <c r="E1261" i="4" s="1"/>
  <c r="E1262" i="4" a="1"/>
  <c r="E1262" i="4" s="1"/>
  <c r="E1263" i="4" a="1"/>
  <c r="E1263" i="4" s="1"/>
  <c r="E1264" i="4" a="1"/>
  <c r="E1264" i="4"/>
  <c r="E1265" i="4" a="1"/>
  <c r="E1265" i="4" s="1"/>
  <c r="E1266" i="4" a="1"/>
  <c r="E1266" i="4"/>
  <c r="E1267" i="4" a="1"/>
  <c r="E1267" i="4" s="1"/>
  <c r="E1268" i="4" a="1"/>
  <c r="E1268" i="4" s="1"/>
  <c r="E1269" i="4" a="1"/>
  <c r="E1269" i="4" s="1"/>
  <c r="E1270" i="4" a="1"/>
  <c r="E1270" i="4" s="1"/>
  <c r="E1271" i="4" a="1"/>
  <c r="E1271" i="4" s="1"/>
  <c r="E1272" i="4" a="1"/>
  <c r="E1272" i="4"/>
  <c r="E1273" i="4" a="1"/>
  <c r="E1273" i="4" s="1"/>
  <c r="E1274" i="4" a="1"/>
  <c r="E1274" i="4"/>
  <c r="E1275" i="4" a="1"/>
  <c r="E1275" i="4" s="1"/>
  <c r="E1276" i="4" a="1"/>
  <c r="E1276" i="4" s="1"/>
  <c r="E1277" i="4" a="1"/>
  <c r="E1277" i="4" s="1"/>
  <c r="E1278" i="4" a="1"/>
  <c r="E1278" i="4" s="1"/>
  <c r="E1279" i="4" a="1"/>
  <c r="E1279" i="4" s="1"/>
  <c r="E1280" i="4" a="1"/>
  <c r="E1280" i="4"/>
  <c r="E1281" i="4" a="1"/>
  <c r="E1281" i="4" s="1"/>
  <c r="E1282" i="4" a="1"/>
  <c r="E1282" i="4"/>
  <c r="E1283" i="4" a="1"/>
  <c r="E1283" i="4" s="1"/>
  <c r="E1284" i="4" a="1"/>
  <c r="E1284" i="4" s="1"/>
  <c r="E1285" i="4" a="1"/>
  <c r="E1285" i="4" s="1"/>
  <c r="E1286" i="4" a="1"/>
  <c r="E1286" i="4" s="1"/>
  <c r="E1287" i="4" a="1"/>
  <c r="E1287" i="4" s="1"/>
  <c r="E1288" i="4" a="1"/>
  <c r="E1288" i="4"/>
  <c r="E1289" i="4" a="1"/>
  <c r="E1289" i="4" s="1"/>
  <c r="E1290" i="4" a="1"/>
  <c r="E1290" i="4"/>
  <c r="E1291" i="4" a="1"/>
  <c r="E1291" i="4" s="1"/>
  <c r="E1292" i="4" a="1"/>
  <c r="E1292" i="4" s="1"/>
  <c r="E1293" i="4" a="1"/>
  <c r="E1293" i="4" s="1"/>
  <c r="E1294" i="4" a="1"/>
  <c r="E1294" i="4" s="1"/>
  <c r="E1295" i="4" a="1"/>
  <c r="E1295" i="4" s="1"/>
  <c r="E1296" i="4" a="1"/>
  <c r="E1296" i="4"/>
  <c r="E1297" i="4" a="1"/>
  <c r="E1297" i="4" s="1"/>
  <c r="E1298" i="4" a="1"/>
  <c r="E1298" i="4"/>
  <c r="E1299" i="4" a="1"/>
  <c r="E1299" i="4" s="1"/>
  <c r="E1300" i="4" a="1"/>
  <c r="E1300" i="4" s="1"/>
  <c r="E1301" i="4" a="1"/>
  <c r="E1301" i="4" s="1"/>
  <c r="E1302" i="4" a="1"/>
  <c r="E1302" i="4" s="1"/>
  <c r="E1303" i="4" a="1"/>
  <c r="E1303" i="4" s="1"/>
  <c r="E1304" i="4" a="1"/>
  <c r="E1304" i="4"/>
  <c r="E1305" i="4" a="1"/>
  <c r="E1305" i="4" s="1"/>
  <c r="E1306" i="4" a="1"/>
  <c r="E1306" i="4"/>
  <c r="E1307" i="4" a="1"/>
  <c r="E1307" i="4" s="1"/>
  <c r="E1308" i="4" a="1"/>
  <c r="E1308" i="4" s="1"/>
  <c r="E1309" i="4" a="1"/>
  <c r="E1309" i="4" s="1"/>
  <c r="E1310" i="4" a="1"/>
  <c r="E1310" i="4" s="1"/>
  <c r="E1311" i="4" a="1"/>
  <c r="E1311" i="4" s="1"/>
  <c r="E1312" i="4" a="1"/>
  <c r="E1312" i="4"/>
  <c r="E1313" i="4" a="1"/>
  <c r="E1313" i="4" s="1"/>
  <c r="E1314" i="4" a="1"/>
  <c r="E1314" i="4"/>
  <c r="E1315" i="4" a="1"/>
  <c r="E1315" i="4" s="1"/>
  <c r="E1316" i="4" a="1"/>
  <c r="E1316" i="4" s="1"/>
  <c r="E1317" i="4" a="1"/>
  <c r="E1317" i="4" s="1"/>
  <c r="E1318" i="4" a="1"/>
  <c r="E1318" i="4" s="1"/>
  <c r="E1319" i="4" a="1"/>
  <c r="E1319" i="4" s="1"/>
  <c r="E1320" i="4" a="1"/>
  <c r="E1320" i="4"/>
  <c r="E1321" i="4" a="1"/>
  <c r="E1321" i="4" s="1"/>
  <c r="E1322" i="4" a="1"/>
  <c r="E1322" i="4"/>
  <c r="E1323" i="4" a="1"/>
  <c r="E1323" i="4" s="1"/>
  <c r="E1324" i="4" a="1"/>
  <c r="E1324" i="4" s="1"/>
  <c r="E1325" i="4" a="1"/>
  <c r="E1325" i="4" s="1"/>
  <c r="E1326" i="4" a="1"/>
  <c r="E1326" i="4" s="1"/>
  <c r="E1327" i="4" a="1"/>
  <c r="E1327" i="4" s="1"/>
  <c r="E1328" i="4" a="1"/>
  <c r="E1328" i="4"/>
  <c r="E1329" i="4" a="1"/>
  <c r="E1329" i="4" s="1"/>
  <c r="E1330" i="4" a="1"/>
  <c r="E1330" i="4"/>
  <c r="E1331" i="4" a="1"/>
  <c r="E1331" i="4" s="1"/>
  <c r="E1332" i="4" a="1"/>
  <c r="E1332" i="4" s="1"/>
  <c r="E1333" i="4" a="1"/>
  <c r="E1333" i="4" s="1"/>
  <c r="E1334" i="4" a="1"/>
  <c r="E1334" i="4" s="1"/>
  <c r="E1335" i="4" a="1"/>
  <c r="E1335" i="4" s="1"/>
  <c r="E1336" i="4" a="1"/>
  <c r="E1336" i="4"/>
  <c r="E1337" i="4" a="1"/>
  <c r="E1337" i="4" s="1"/>
  <c r="E1338" i="4" a="1"/>
  <c r="E1338" i="4"/>
  <c r="E1339" i="4" a="1"/>
  <c r="E1339" i="4" s="1"/>
  <c r="E1340" i="4" a="1"/>
  <c r="E1340" i="4" s="1"/>
  <c r="E1341" i="4" a="1"/>
  <c r="E1341" i="4" s="1"/>
  <c r="E1342" i="4" a="1"/>
  <c r="E1342" i="4" s="1"/>
  <c r="E1343" i="4" a="1"/>
  <c r="E1343" i="4" s="1"/>
  <c r="E1344" i="4" a="1"/>
  <c r="E1344" i="4"/>
  <c r="E1345" i="4" a="1"/>
  <c r="E1345" i="4" s="1"/>
  <c r="E1346" i="4" a="1"/>
  <c r="E1346" i="4"/>
  <c r="E1347" i="4" a="1"/>
  <c r="E1347" i="4" s="1"/>
  <c r="E1348" i="4" a="1"/>
  <c r="E1348" i="4" s="1"/>
  <c r="E1349" i="4" a="1"/>
  <c r="E1349" i="4" s="1"/>
  <c r="E1350" i="4" a="1"/>
  <c r="E1350" i="4" s="1"/>
  <c r="E1351" i="4" a="1"/>
  <c r="E1351" i="4" s="1"/>
  <c r="E1352" i="4" a="1"/>
  <c r="E1352" i="4"/>
  <c r="E1353" i="4" a="1"/>
  <c r="E1353" i="4" s="1"/>
  <c r="E1354" i="4" a="1"/>
  <c r="E1354" i="4"/>
  <c r="E1355" i="4" a="1"/>
  <c r="E1355" i="4" s="1"/>
  <c r="E1356" i="4" a="1"/>
  <c r="E1356" i="4" s="1"/>
  <c r="E1357" i="4" a="1"/>
  <c r="E1357" i="4" s="1"/>
  <c r="E1358" i="4" a="1"/>
  <c r="E1358" i="4" s="1"/>
  <c r="E1359" i="4" a="1"/>
  <c r="E1359" i="4" s="1"/>
  <c r="E1360" i="4" a="1"/>
  <c r="E1360" i="4"/>
  <c r="E1361" i="4" a="1"/>
  <c r="E1361" i="4" s="1"/>
  <c r="E1362" i="4" a="1"/>
  <c r="E1362" i="4"/>
  <c r="E1363" i="4" a="1"/>
  <c r="E1363" i="4" s="1"/>
  <c r="E1364" i="4" a="1"/>
  <c r="E1364" i="4" s="1"/>
  <c r="E1365" i="4" a="1"/>
  <c r="E1365" i="4" s="1"/>
  <c r="E1366" i="4" a="1"/>
  <c r="E1366" i="4" s="1"/>
  <c r="E1367" i="4" a="1"/>
  <c r="E1367" i="4" s="1"/>
  <c r="E1368" i="4" a="1"/>
  <c r="E1368" i="4"/>
  <c r="E1369" i="4" a="1"/>
  <c r="E1369" i="4" s="1"/>
  <c r="E1370" i="4" a="1"/>
  <c r="E1370" i="4"/>
  <c r="E1371" i="4" a="1"/>
  <c r="E1371" i="4" s="1"/>
  <c r="E1372" i="4" a="1"/>
  <c r="E1372" i="4" s="1"/>
  <c r="E1373" i="4" a="1"/>
  <c r="E1373" i="4" s="1"/>
  <c r="E1374" i="4" a="1"/>
  <c r="E1374" i="4" s="1"/>
  <c r="E1375" i="4" a="1"/>
  <c r="E1375" i="4" s="1"/>
  <c r="E1376" i="4" a="1"/>
  <c r="E1376" i="4"/>
  <c r="E1377" i="4" a="1"/>
  <c r="E1377" i="4" s="1"/>
  <c r="E1378" i="4" a="1"/>
  <c r="E1378" i="4"/>
  <c r="E1379" i="4" a="1"/>
  <c r="E1379" i="4" s="1"/>
  <c r="E1380" i="4" a="1"/>
  <c r="E1380" i="4" s="1"/>
  <c r="E1381" i="4" a="1"/>
  <c r="E1381" i="4" s="1"/>
  <c r="E1382" i="4" a="1"/>
  <c r="E1382" i="4" s="1"/>
  <c r="E1383" i="4" a="1"/>
  <c r="E1383" i="4" s="1"/>
  <c r="E1384" i="4" a="1"/>
  <c r="E1384" i="4"/>
  <c r="E1385" i="4" a="1"/>
  <c r="E1385" i="4" s="1"/>
  <c r="E1386" i="4" a="1"/>
  <c r="E1386" i="4"/>
  <c r="E1387" i="4" a="1"/>
  <c r="E1387" i="4" s="1"/>
  <c r="E1388" i="4" a="1"/>
  <c r="E1388" i="4" s="1"/>
  <c r="E1389" i="4" a="1"/>
  <c r="E1389" i="4" s="1"/>
  <c r="E1390" i="4" a="1"/>
  <c r="E1390" i="4" s="1"/>
  <c r="E1391" i="4" a="1"/>
  <c r="E1391" i="4" s="1"/>
  <c r="E1392" i="4" a="1"/>
  <c r="E1392" i="4"/>
  <c r="E1393" i="4" a="1"/>
  <c r="E1393" i="4" s="1"/>
  <c r="E1394" i="4" a="1"/>
  <c r="E1394" i="4"/>
  <c r="E1395" i="4" a="1"/>
  <c r="E1395" i="4" s="1"/>
  <c r="E1396" i="4" a="1"/>
  <c r="E1396" i="4" s="1"/>
  <c r="E1397" i="4" a="1"/>
  <c r="E1397" i="4" s="1"/>
  <c r="E1398" i="4" a="1"/>
  <c r="E1398" i="4" s="1"/>
  <c r="E1399" i="4" a="1"/>
  <c r="E1399" i="4" s="1"/>
  <c r="E1400" i="4" a="1"/>
  <c r="E1400" i="4"/>
  <c r="E1401" i="4" a="1"/>
  <c r="E1401" i="4" s="1"/>
  <c r="E1402" i="4" a="1"/>
  <c r="E1402" i="4"/>
  <c r="E1403" i="4" a="1"/>
  <c r="E1403" i="4" s="1"/>
  <c r="E1404" i="4" a="1"/>
  <c r="E1404" i="4" s="1"/>
  <c r="E1405" i="4" a="1"/>
  <c r="E1405" i="4" s="1"/>
  <c r="E1406" i="4" a="1"/>
  <c r="E1406" i="4" s="1"/>
  <c r="E1407" i="4" a="1"/>
  <c r="E1407" i="4" s="1"/>
  <c r="E1408" i="4" a="1"/>
  <c r="E1408" i="4"/>
  <c r="E1409" i="4" a="1"/>
  <c r="E1409" i="4" s="1"/>
  <c r="E1410" i="4" a="1"/>
  <c r="E1410" i="4"/>
  <c r="E1411" i="4" a="1"/>
  <c r="E1411" i="4" s="1"/>
  <c r="E1412" i="4" a="1"/>
  <c r="E1412" i="4" s="1"/>
  <c r="E1413" i="4" a="1"/>
  <c r="E1413" i="4" s="1"/>
  <c r="E1414" i="4" a="1"/>
  <c r="E1414" i="4" s="1"/>
  <c r="E1415" i="4" a="1"/>
  <c r="E1415" i="4" s="1"/>
  <c r="E1416" i="4" a="1"/>
  <c r="E1416" i="4"/>
  <c r="E1417" i="4" a="1"/>
  <c r="E1417" i="4" s="1"/>
  <c r="E1418" i="4" a="1"/>
  <c r="E1418" i="4"/>
  <c r="E1419" i="4" a="1"/>
  <c r="E1419" i="4" s="1"/>
  <c r="E1420" i="4" a="1"/>
  <c r="E1420" i="4" s="1"/>
  <c r="E1421" i="4" a="1"/>
  <c r="E1421" i="4" s="1"/>
  <c r="E1422" i="4" a="1"/>
  <c r="E1422" i="4" s="1"/>
  <c r="E1423" i="4" a="1"/>
  <c r="E1423" i="4" s="1"/>
  <c r="E1424" i="4" a="1"/>
  <c r="E1424" i="4"/>
  <c r="E1425" i="4" a="1"/>
  <c r="E1425" i="4" s="1"/>
  <c r="E1426" i="4" a="1"/>
  <c r="E1426" i="4"/>
  <c r="E1427" i="4" a="1"/>
  <c r="E1427" i="4" s="1"/>
  <c r="E1428" i="4" a="1"/>
  <c r="E1428" i="4" s="1"/>
  <c r="E1429" i="4" a="1"/>
  <c r="E1429" i="4" s="1"/>
  <c r="E1430" i="4" a="1"/>
  <c r="E1430" i="4" s="1"/>
  <c r="E1431" i="4" a="1"/>
  <c r="E1431" i="4" s="1"/>
  <c r="E1432" i="4" a="1"/>
  <c r="E1432" i="4"/>
  <c r="E1433" i="4" a="1"/>
  <c r="E1433" i="4" s="1"/>
  <c r="E1434" i="4" a="1"/>
  <c r="E1434" i="4"/>
  <c r="E1435" i="4" a="1"/>
  <c r="E1435" i="4" s="1"/>
  <c r="E1436" i="4" a="1"/>
  <c r="E1436" i="4" s="1"/>
  <c r="E1437" i="4" a="1"/>
  <c r="E1437" i="4" s="1"/>
  <c r="E1438" i="4" a="1"/>
  <c r="E1438" i="4" s="1"/>
  <c r="E1439" i="4" a="1"/>
  <c r="E1439" i="4" s="1"/>
  <c r="E1440" i="4" a="1"/>
  <c r="E1440" i="4"/>
  <c r="E1441" i="4" a="1"/>
  <c r="E1441" i="4" s="1"/>
  <c r="E1442" i="4" a="1"/>
  <c r="E1442" i="4"/>
  <c r="E1443" i="4" a="1"/>
  <c r="E1443" i="4" s="1"/>
  <c r="E1444" i="4" a="1"/>
  <c r="E1444" i="4" s="1"/>
  <c r="E1445" i="4" a="1"/>
  <c r="E1445" i="4" s="1"/>
  <c r="E1446" i="4" a="1"/>
  <c r="E1446" i="4" s="1"/>
  <c r="E1447" i="4" a="1"/>
  <c r="E1447" i="4" s="1"/>
  <c r="E1448" i="4" a="1"/>
  <c r="E1448" i="4"/>
  <c r="E1449" i="4" a="1"/>
  <c r="E1449" i="4" s="1"/>
  <c r="E1450" i="4" a="1"/>
  <c r="E1450" i="4"/>
  <c r="E1451" i="4" a="1"/>
  <c r="E1451" i="4" s="1"/>
  <c r="E1452" i="4" a="1"/>
  <c r="E1452" i="4" s="1"/>
  <c r="E1453" i="4" a="1"/>
  <c r="E1453" i="4" s="1"/>
  <c r="E1454" i="4" a="1"/>
  <c r="E1454" i="4" s="1"/>
  <c r="E1455" i="4" a="1"/>
  <c r="E1455" i="4" s="1"/>
  <c r="E1456" i="4" a="1"/>
  <c r="E1456" i="4"/>
  <c r="E1457" i="4" a="1"/>
  <c r="E1457" i="4" s="1"/>
  <c r="E1458" i="4" a="1"/>
  <c r="E1458" i="4"/>
  <c r="E1459" i="4" a="1"/>
  <c r="E1459" i="4" s="1"/>
  <c r="E1460" i="4" a="1"/>
  <c r="E1460" i="4" s="1"/>
  <c r="E1461" i="4" a="1"/>
  <c r="E1461" i="4" s="1"/>
  <c r="E1462" i="4" a="1"/>
  <c r="E1462" i="4" s="1"/>
  <c r="E1463" i="4" a="1"/>
  <c r="E1463" i="4" s="1"/>
  <c r="E1464" i="4" a="1"/>
  <c r="E1464" i="4"/>
  <c r="E1465" i="4" a="1"/>
  <c r="E1465" i="4" s="1"/>
  <c r="E1466" i="4" a="1"/>
  <c r="E1466" i="4"/>
  <c r="E1467" i="4" a="1"/>
  <c r="E1467" i="4" s="1"/>
  <c r="E1468" i="4" a="1"/>
  <c r="E1468" i="4" s="1"/>
  <c r="E1469" i="4" a="1"/>
  <c r="E1469" i="4" s="1"/>
  <c r="E1470" i="4" a="1"/>
  <c r="E1470" i="4" s="1"/>
  <c r="E1471" i="4" a="1"/>
  <c r="E1471" i="4" s="1"/>
  <c r="E1472" i="4" a="1"/>
  <c r="E1472" i="4"/>
  <c r="E1473" i="4" a="1"/>
  <c r="E1473" i="4" s="1"/>
  <c r="E1474" i="4" a="1"/>
  <c r="E1474" i="4"/>
  <c r="E1475" i="4" a="1"/>
  <c r="E1475" i="4" s="1"/>
  <c r="E1476" i="4" a="1"/>
  <c r="E1476" i="4" s="1"/>
  <c r="E1477" i="4" a="1"/>
  <c r="E1477" i="4" s="1"/>
  <c r="E1478" i="4" a="1"/>
  <c r="E1478" i="4" s="1"/>
  <c r="E1479" i="4" a="1"/>
  <c r="E1479" i="4" s="1"/>
  <c r="E1480" i="4" a="1"/>
  <c r="E1480" i="4"/>
  <c r="E1481" i="4" a="1"/>
  <c r="E1481" i="4" s="1"/>
  <c r="E1482" i="4" a="1"/>
  <c r="E1482" i="4"/>
  <c r="E1483" i="4" a="1"/>
  <c r="E1483" i="4" s="1"/>
  <c r="E1484" i="4" a="1"/>
  <c r="E1484" i="4" s="1"/>
  <c r="E1485" i="4" a="1"/>
  <c r="E1485" i="4" s="1"/>
  <c r="E1486" i="4" a="1"/>
  <c r="E1486" i="4" s="1"/>
  <c r="E1487" i="4" a="1"/>
  <c r="E1487" i="4" s="1"/>
  <c r="E1488" i="4" a="1"/>
  <c r="E1488" i="4"/>
  <c r="E1489" i="4" a="1"/>
  <c r="E1489" i="4" s="1"/>
  <c r="E1490" i="4" a="1"/>
  <c r="E1490" i="4"/>
  <c r="E1491" i="4" a="1"/>
  <c r="E1491" i="4" s="1"/>
  <c r="E1492" i="4" a="1"/>
  <c r="E1492" i="4" s="1"/>
  <c r="E1493" i="4" a="1"/>
  <c r="E1493" i="4" s="1"/>
  <c r="E1494" i="4" a="1"/>
  <c r="E1494" i="4" s="1"/>
  <c r="E1495" i="4" a="1"/>
  <c r="E1495" i="4" s="1"/>
  <c r="E1496" i="4" a="1"/>
  <c r="E1496" i="4"/>
  <c r="E1497" i="4" a="1"/>
  <c r="E1497" i="4" s="1"/>
  <c r="E1498" i="4" a="1"/>
  <c r="E1498" i="4"/>
  <c r="E1499" i="4" a="1"/>
  <c r="E1499" i="4" s="1"/>
  <c r="E1500" i="4" a="1"/>
  <c r="E1500" i="4" s="1"/>
  <c r="E1501" i="4" a="1"/>
  <c r="E1501" i="4" s="1"/>
  <c r="E1502" i="4" a="1"/>
  <c r="E1502" i="4" s="1"/>
  <c r="E1503" i="4" a="1"/>
  <c r="E1503" i="4" s="1"/>
  <c r="E1504" i="4" a="1"/>
  <c r="E1504" i="4"/>
  <c r="E1505" i="4" a="1"/>
  <c r="E1505" i="4" s="1"/>
  <c r="E1506" i="4" a="1"/>
  <c r="E1506" i="4"/>
  <c r="E1507" i="4" a="1"/>
  <c r="E1507" i="4" s="1"/>
  <c r="E1508" i="4" a="1"/>
  <c r="E1508" i="4" s="1"/>
  <c r="E1509" i="4" a="1"/>
  <c r="E1509" i="4" s="1"/>
  <c r="E1510" i="4" a="1"/>
  <c r="E1510" i="4" s="1"/>
  <c r="E1511" i="4" a="1"/>
  <c r="E1511" i="4" s="1"/>
  <c r="E1512" i="4" a="1"/>
  <c r="E1512" i="4"/>
  <c r="E1513" i="4" a="1"/>
  <c r="E1513" i="4" s="1"/>
  <c r="E1514" i="4" a="1"/>
  <c r="E1514" i="4"/>
  <c r="E1515" i="4" a="1"/>
  <c r="E1515" i="4" s="1"/>
  <c r="E1516" i="4" a="1"/>
  <c r="E1516" i="4" s="1"/>
  <c r="E1517" i="4" a="1"/>
  <c r="E1517" i="4" s="1"/>
  <c r="E1518" i="4" a="1"/>
  <c r="E1518" i="4" s="1"/>
  <c r="E1519" i="4" a="1"/>
  <c r="E1519" i="4" s="1"/>
  <c r="E1520" i="4" a="1"/>
  <c r="E1520" i="4"/>
  <c r="E1521" i="4" a="1"/>
  <c r="E1521" i="4" s="1"/>
  <c r="E1522" i="4" a="1"/>
  <c r="E1522" i="4"/>
  <c r="E1523" i="4" a="1"/>
  <c r="E1523" i="4" s="1"/>
  <c r="E1524" i="4" a="1"/>
  <c r="E1524" i="4" s="1"/>
  <c r="E1525" i="4" a="1"/>
  <c r="E1525" i="4" s="1"/>
  <c r="E1526" i="4" a="1"/>
  <c r="E1526" i="4" s="1"/>
  <c r="E1527" i="4" a="1"/>
  <c r="E1527" i="4" s="1"/>
  <c r="E1528" i="4" a="1"/>
  <c r="E1528" i="4"/>
  <c r="E1529" i="4" a="1"/>
  <c r="E1529" i="4" s="1"/>
  <c r="E1530" i="4" a="1"/>
  <c r="E1530" i="4"/>
  <c r="E1531" i="4" a="1"/>
  <c r="E1531" i="4" s="1"/>
  <c r="E1532" i="4" a="1"/>
  <c r="E1532" i="4" s="1"/>
  <c r="E1533" i="4" a="1"/>
  <c r="E1533" i="4" s="1"/>
  <c r="E1534" i="4" a="1"/>
  <c r="E1534" i="4" s="1"/>
  <c r="E1535" i="4" a="1"/>
  <c r="E1535" i="4" s="1"/>
  <c r="E1536" i="4" a="1"/>
  <c r="E1536" i="4"/>
  <c r="E1537" i="4" a="1"/>
  <c r="E1537" i="4" s="1"/>
  <c r="E1538" i="4" a="1"/>
  <c r="E1538" i="4"/>
  <c r="E1539" i="4" a="1"/>
  <c r="E1539" i="4" s="1"/>
  <c r="E1540" i="4" a="1"/>
  <c r="E1540" i="4" s="1"/>
  <c r="E1541" i="4" a="1"/>
  <c r="E1541" i="4" s="1"/>
  <c r="E1542" i="4" a="1"/>
  <c r="E1542" i="4" s="1"/>
  <c r="E1543" i="4" a="1"/>
  <c r="E1543" i="4" s="1"/>
  <c r="E1544" i="4" a="1"/>
  <c r="E1544" i="4"/>
  <c r="E1545" i="4" a="1"/>
  <c r="E1545" i="4" s="1"/>
  <c r="E1546" i="4" a="1"/>
  <c r="E1546" i="4"/>
  <c r="E1547" i="4" a="1"/>
  <c r="E1547" i="4" s="1"/>
  <c r="E1548" i="4" a="1"/>
  <c r="E1548" i="4" s="1"/>
  <c r="E1549" i="4" a="1"/>
  <c r="E1549" i="4" s="1"/>
  <c r="E1550" i="4" a="1"/>
  <c r="E1550" i="4" s="1"/>
  <c r="E1551" i="4" a="1"/>
  <c r="E1551" i="4" s="1"/>
  <c r="E1552" i="4" a="1"/>
  <c r="E1552" i="4"/>
  <c r="E1553" i="4" a="1"/>
  <c r="E1553" i="4" s="1"/>
  <c r="E1554" i="4" a="1"/>
  <c r="E1554" i="4"/>
  <c r="E1555" i="4" a="1"/>
  <c r="E1555" i="4" s="1"/>
  <c r="E1556" i="4" a="1"/>
  <c r="E1556" i="4" s="1"/>
  <c r="E1557" i="4" a="1"/>
  <c r="E1557" i="4" s="1"/>
  <c r="E1558" i="4" a="1"/>
  <c r="E1558" i="4" s="1"/>
  <c r="E1559" i="4" a="1"/>
  <c r="E1559" i="4" s="1"/>
  <c r="E1560" i="4" a="1"/>
  <c r="E1560" i="4"/>
  <c r="E1561" i="4" a="1"/>
  <c r="E1561" i="4" s="1"/>
  <c r="E1562" i="4" a="1"/>
  <c r="E1562" i="4"/>
  <c r="E1563" i="4" a="1"/>
  <c r="E1563" i="4" s="1"/>
  <c r="E1564" i="4" a="1"/>
  <c r="E1564" i="4" s="1"/>
  <c r="E1565" i="4" a="1"/>
  <c r="E1565" i="4" s="1"/>
  <c r="E1566" i="4" a="1"/>
  <c r="E1566" i="4" s="1"/>
  <c r="E1567" i="4" a="1"/>
  <c r="E1567" i="4" s="1"/>
  <c r="E1568" i="4" a="1"/>
  <c r="E1568" i="4"/>
  <c r="E1569" i="4" a="1"/>
  <c r="E1569" i="4" s="1"/>
  <c r="E1570" i="4" a="1"/>
  <c r="E1570" i="4"/>
  <c r="E1571" i="4" a="1"/>
  <c r="E1571" i="4" s="1"/>
  <c r="E1572" i="4" a="1"/>
  <c r="E1572" i="4" s="1"/>
  <c r="E1573" i="4" a="1"/>
  <c r="E1573" i="4" s="1"/>
  <c r="E1574" i="4" a="1"/>
  <c r="E1574" i="4" s="1"/>
  <c r="E1575" i="4" a="1"/>
  <c r="E1575" i="4" s="1"/>
  <c r="E1576" i="4" a="1"/>
  <c r="E1576" i="4"/>
  <c r="E1577" i="4" a="1"/>
  <c r="E1577" i="4" s="1"/>
  <c r="E1578" i="4" a="1"/>
  <c r="E1578" i="4"/>
  <c r="E1579" i="4" a="1"/>
  <c r="E1579" i="4" s="1"/>
  <c r="E1580" i="4" a="1"/>
  <c r="E1580" i="4" s="1"/>
  <c r="E1581" i="4" a="1"/>
  <c r="E1581" i="4" s="1"/>
  <c r="E1582" i="4" a="1"/>
  <c r="E1582" i="4" s="1"/>
  <c r="E1583" i="4" a="1"/>
  <c r="E1583" i="4" s="1"/>
  <c r="E1584" i="4" a="1"/>
  <c r="E1584" i="4"/>
  <c r="E1585" i="4" a="1"/>
  <c r="E1585" i="4" s="1"/>
  <c r="E1586" i="4" a="1"/>
  <c r="E1586" i="4"/>
  <c r="E1587" i="4" a="1"/>
  <c r="E1587" i="4" s="1"/>
  <c r="E1588" i="4" a="1"/>
  <c r="E1588" i="4" s="1"/>
  <c r="E1589" i="4" a="1"/>
  <c r="E1589" i="4" s="1"/>
  <c r="E1590" i="4" a="1"/>
  <c r="E1590" i="4" s="1"/>
  <c r="E1591" i="4" a="1"/>
  <c r="E1591" i="4" s="1"/>
  <c r="E1592" i="4" a="1"/>
  <c r="E1592" i="4"/>
  <c r="E1593" i="4" a="1"/>
  <c r="E1593" i="4" s="1"/>
  <c r="E1594" i="4" a="1"/>
  <c r="E1594" i="4"/>
  <c r="E1595" i="4" a="1"/>
  <c r="E1595" i="4" s="1"/>
  <c r="E1596" i="4" a="1"/>
  <c r="E1596" i="4" s="1"/>
  <c r="E1597" i="4" a="1"/>
  <c r="E1597" i="4" s="1"/>
  <c r="E1598" i="4" a="1"/>
  <c r="E1598" i="4" s="1"/>
  <c r="E1599" i="4" a="1"/>
  <c r="E1599" i="4" s="1"/>
  <c r="E1600" i="4" a="1"/>
  <c r="E1600" i="4"/>
  <c r="E1601" i="4" a="1"/>
  <c r="E1601" i="4" s="1"/>
  <c r="E1602" i="4" a="1"/>
  <c r="E1602" i="4"/>
  <c r="E1603" i="4" a="1"/>
  <c r="E1603" i="4" s="1"/>
  <c r="E1604" i="4" a="1"/>
  <c r="E1604" i="4" s="1"/>
  <c r="E1605" i="4" a="1"/>
  <c r="E1605" i="4" s="1"/>
  <c r="E1606" i="4" a="1"/>
  <c r="E1606" i="4" s="1"/>
  <c r="E1607" i="4" a="1"/>
  <c r="E1607" i="4" s="1"/>
  <c r="E1608" i="4" a="1"/>
  <c r="E1608" i="4"/>
  <c r="E1609" i="4" a="1"/>
  <c r="E1609" i="4" s="1"/>
  <c r="E1610" i="4" a="1"/>
  <c r="E1610" i="4"/>
  <c r="I2" i="4" a="1"/>
  <c r="I2" i="4" s="1"/>
  <c r="I3" i="4" a="1"/>
  <c r="I3" i="4" s="1"/>
  <c r="I4" i="4" a="1"/>
  <c r="I4" i="4" s="1"/>
  <c r="I5" i="4" a="1"/>
  <c r="I5" i="4" s="1"/>
  <c r="I6" i="4" a="1"/>
  <c r="I6" i="4" s="1"/>
  <c r="I7" i="4" a="1"/>
  <c r="I7" i="4"/>
  <c r="I8" i="4" a="1"/>
  <c r="I8" i="4" s="1"/>
  <c r="I9" i="4" a="1"/>
  <c r="I9" i="4"/>
  <c r="I10" i="4" a="1"/>
  <c r="I10" i="4" s="1"/>
  <c r="I11" i="4" a="1"/>
  <c r="I11" i="4" s="1"/>
  <c r="I12" i="4" a="1"/>
  <c r="I12" i="4" s="1"/>
  <c r="I13" i="4" a="1"/>
  <c r="I13" i="4" s="1"/>
  <c r="I14" i="4" a="1"/>
  <c r="I14" i="4" s="1"/>
  <c r="I15" i="4" a="1"/>
  <c r="I15" i="4"/>
  <c r="I16" i="4" a="1"/>
  <c r="I16" i="4" s="1"/>
  <c r="I17" i="4" a="1"/>
  <c r="I17" i="4"/>
  <c r="I18" i="4" a="1"/>
  <c r="I18" i="4" s="1"/>
  <c r="I19" i="4" a="1"/>
  <c r="I19" i="4" s="1"/>
  <c r="I20" i="4" a="1"/>
  <c r="I20" i="4" s="1"/>
  <c r="I21" i="4" a="1"/>
  <c r="I21" i="4" s="1"/>
  <c r="I22" i="4" a="1"/>
  <c r="I22" i="4" s="1"/>
  <c r="I23" i="4" a="1"/>
  <c r="I23" i="4"/>
  <c r="I24" i="4" a="1"/>
  <c r="I24" i="4" s="1"/>
  <c r="I25" i="4" a="1"/>
  <c r="I25" i="4"/>
  <c r="I26" i="4" a="1"/>
  <c r="I26" i="4" s="1"/>
  <c r="I27" i="4" a="1"/>
  <c r="I27" i="4" s="1"/>
  <c r="I28" i="4" a="1"/>
  <c r="I28" i="4" s="1"/>
  <c r="I29" i="4" a="1"/>
  <c r="I29" i="4" s="1"/>
  <c r="I30" i="4" a="1"/>
  <c r="I30" i="4" s="1"/>
  <c r="I31" i="4" a="1"/>
  <c r="I31" i="4"/>
  <c r="I32" i="4" a="1"/>
  <c r="I32" i="4" s="1"/>
  <c r="I33" i="4" a="1"/>
  <c r="I33" i="4"/>
  <c r="I34" i="4" a="1"/>
  <c r="I34" i="4" s="1"/>
  <c r="I35" i="4" a="1"/>
  <c r="I35" i="4" s="1"/>
  <c r="I36" i="4" a="1"/>
  <c r="I36" i="4" s="1"/>
  <c r="I37" i="4" a="1"/>
  <c r="I37" i="4" s="1"/>
  <c r="I38" i="4" a="1"/>
  <c r="I38" i="4" s="1"/>
  <c r="I39" i="4" a="1"/>
  <c r="I39" i="4"/>
  <c r="I40" i="4" a="1"/>
  <c r="I40" i="4" s="1"/>
  <c r="I41" i="4" a="1"/>
  <c r="I41" i="4"/>
  <c r="I42" i="4" a="1"/>
  <c r="I42" i="4" s="1"/>
  <c r="I43" i="4" a="1"/>
  <c r="I43" i="4" s="1"/>
  <c r="I44" i="4" a="1"/>
  <c r="I44" i="4" s="1"/>
  <c r="I45" i="4" a="1"/>
  <c r="I45" i="4" s="1"/>
  <c r="I46" i="4" a="1"/>
  <c r="I46" i="4" s="1"/>
  <c r="I47" i="4" a="1"/>
  <c r="I47" i="4"/>
  <c r="I48" i="4" a="1"/>
  <c r="I48" i="4" s="1"/>
  <c r="I49" i="4" a="1"/>
  <c r="I49" i="4"/>
  <c r="I50" i="4" a="1"/>
  <c r="I50" i="4" s="1"/>
  <c r="I51" i="4" a="1"/>
  <c r="I51" i="4" s="1"/>
  <c r="I52" i="4" a="1"/>
  <c r="I52" i="4" s="1"/>
  <c r="I53" i="4" a="1"/>
  <c r="I53" i="4" s="1"/>
  <c r="I54" i="4" a="1"/>
  <c r="I54" i="4" s="1"/>
  <c r="I55" i="4" a="1"/>
  <c r="I55" i="4"/>
  <c r="I56" i="4" a="1"/>
  <c r="I56" i="4" s="1"/>
  <c r="I57" i="4" a="1"/>
  <c r="I57" i="4"/>
  <c r="I58" i="4" a="1"/>
  <c r="I58" i="4" s="1"/>
  <c r="I59" i="4" a="1"/>
  <c r="I59" i="4" s="1"/>
  <c r="I60" i="4" a="1"/>
  <c r="I60" i="4" s="1"/>
  <c r="I61" i="4" a="1"/>
  <c r="I61" i="4"/>
  <c r="I62" i="4" a="1"/>
  <c r="I62" i="4" s="1"/>
  <c r="I63" i="4" a="1"/>
  <c r="I63" i="4"/>
  <c r="I64" i="4" a="1"/>
  <c r="I64" i="4" s="1"/>
  <c r="I65" i="4" a="1"/>
  <c r="I65" i="4"/>
  <c r="I66" i="4" a="1"/>
  <c r="I66" i="4" s="1"/>
  <c r="I67" i="4" a="1"/>
  <c r="I67" i="4" s="1"/>
  <c r="I68" i="4" a="1"/>
  <c r="I68" i="4" s="1"/>
  <c r="I69" i="4" a="1"/>
  <c r="I69" i="4"/>
  <c r="I70" i="4" a="1"/>
  <c r="I70" i="4" s="1"/>
  <c r="I71" i="4" a="1"/>
  <c r="I71" i="4"/>
  <c r="I72" i="4" a="1"/>
  <c r="I72" i="4" s="1"/>
  <c r="I73" i="4" a="1"/>
  <c r="I73" i="4"/>
  <c r="I74" i="4" a="1"/>
  <c r="I74" i="4" s="1"/>
  <c r="I75" i="4" a="1"/>
  <c r="I75" i="4" s="1"/>
  <c r="I76" i="4" a="1"/>
  <c r="I76" i="4" s="1"/>
  <c r="I77" i="4" a="1"/>
  <c r="I77" i="4" s="1"/>
  <c r="I78" i="4" a="1"/>
  <c r="I78" i="4" s="1"/>
  <c r="I79" i="4" a="1"/>
  <c r="I79" i="4"/>
  <c r="I80" i="4" a="1"/>
  <c r="I80" i="4" s="1"/>
  <c r="I81" i="4" a="1"/>
  <c r="I81" i="4"/>
  <c r="I82" i="4" a="1"/>
  <c r="I82" i="4" s="1"/>
  <c r="I83" i="4" a="1"/>
  <c r="I83" i="4" s="1"/>
  <c r="I84" i="4" a="1"/>
  <c r="I84" i="4" s="1"/>
  <c r="I85" i="4" a="1"/>
  <c r="I85" i="4"/>
  <c r="I86" i="4" a="1"/>
  <c r="I86" i="4" s="1"/>
  <c r="I87" i="4" a="1"/>
  <c r="I87" i="4"/>
  <c r="I88" i="4" a="1"/>
  <c r="I88" i="4" s="1"/>
  <c r="I89" i="4" a="1"/>
  <c r="I89" i="4"/>
  <c r="I90" i="4" a="1"/>
  <c r="I90" i="4" s="1"/>
  <c r="I91" i="4" a="1"/>
  <c r="I91" i="4" s="1"/>
  <c r="I92" i="4" a="1"/>
  <c r="I92" i="4" s="1"/>
  <c r="I93" i="4" a="1"/>
  <c r="I93" i="4"/>
  <c r="I94" i="4" a="1"/>
  <c r="I94" i="4" s="1"/>
  <c r="I95" i="4" a="1"/>
  <c r="I95" i="4"/>
  <c r="I96" i="4" a="1"/>
  <c r="I96" i="4" s="1"/>
  <c r="I97" i="4" a="1"/>
  <c r="I97" i="4"/>
  <c r="I98" i="4" a="1"/>
  <c r="I98" i="4" s="1"/>
  <c r="I99" i="4" a="1"/>
  <c r="I99" i="4" s="1"/>
  <c r="I100" i="4" a="1"/>
  <c r="I100" i="4" s="1"/>
  <c r="I101" i="4" a="1"/>
  <c r="I101" i="4"/>
  <c r="I102" i="4" a="1"/>
  <c r="I102" i="4" s="1"/>
  <c r="I103" i="4" a="1"/>
  <c r="I103" i="4"/>
  <c r="I104" i="4" a="1"/>
  <c r="I104" i="4" s="1"/>
  <c r="I105" i="4" a="1"/>
  <c r="I105" i="4"/>
  <c r="I106" i="4" a="1"/>
  <c r="I106" i="4" s="1"/>
  <c r="I107" i="4" a="1"/>
  <c r="I107" i="4" s="1"/>
  <c r="I108" i="4" a="1"/>
  <c r="I108" i="4" s="1"/>
  <c r="I109" i="4" a="1"/>
  <c r="I109" i="4" s="1"/>
  <c r="I110" i="4" a="1"/>
  <c r="I110" i="4" s="1"/>
  <c r="I111" i="4" a="1"/>
  <c r="I111" i="4"/>
  <c r="I112" i="4" a="1"/>
  <c r="I112" i="4" s="1"/>
  <c r="I113" i="4" a="1"/>
  <c r="I113" i="4"/>
  <c r="I114" i="4" a="1"/>
  <c r="I114" i="4" s="1"/>
  <c r="I115" i="4" a="1"/>
  <c r="I115" i="4" s="1"/>
  <c r="I116" i="4" a="1"/>
  <c r="I116" i="4" s="1"/>
  <c r="I117" i="4" a="1"/>
  <c r="I117" i="4"/>
  <c r="I118" i="4" a="1"/>
  <c r="I118" i="4" s="1"/>
  <c r="I119" i="4" a="1"/>
  <c r="I119" i="4"/>
  <c r="I120" i="4" a="1"/>
  <c r="I120" i="4" s="1"/>
  <c r="I121" i="4" a="1"/>
  <c r="I121" i="4"/>
  <c r="I122" i="4" a="1"/>
  <c r="I122" i="4" s="1"/>
  <c r="I123" i="4" a="1"/>
  <c r="I123" i="4" s="1"/>
  <c r="I124" i="4" a="1"/>
  <c r="I124" i="4" s="1"/>
  <c r="I125" i="4" a="1"/>
  <c r="I125" i="4"/>
  <c r="I126" i="4" a="1"/>
  <c r="I126" i="4" s="1"/>
  <c r="I127" i="4" a="1"/>
  <c r="I127" i="4"/>
  <c r="I128" i="4" a="1"/>
  <c r="I128" i="4" s="1"/>
  <c r="I129" i="4" a="1"/>
  <c r="I129" i="4"/>
  <c r="I130" i="4" a="1"/>
  <c r="I130" i="4" s="1"/>
  <c r="I131" i="4" a="1"/>
  <c r="I131" i="4" s="1"/>
  <c r="I132" i="4" a="1"/>
  <c r="I132" i="4" s="1"/>
  <c r="I133" i="4" a="1"/>
  <c r="I133" i="4"/>
  <c r="I134" i="4" a="1"/>
  <c r="I134" i="4" s="1"/>
  <c r="I135" i="4" a="1"/>
  <c r="I135" i="4"/>
  <c r="I136" i="4" a="1"/>
  <c r="I136" i="4" s="1"/>
  <c r="I137" i="4" a="1"/>
  <c r="I137" i="4"/>
  <c r="I138" i="4" a="1"/>
  <c r="I138" i="4" s="1"/>
  <c r="I139" i="4" a="1"/>
  <c r="I139" i="4" s="1"/>
  <c r="I140" i="4" a="1"/>
  <c r="I140" i="4" s="1"/>
  <c r="I141" i="4" a="1"/>
  <c r="I141" i="4" s="1"/>
  <c r="I142" i="4" a="1"/>
  <c r="I142" i="4" s="1"/>
  <c r="I143" i="4" a="1"/>
  <c r="I143" i="4"/>
  <c r="I144" i="4" a="1"/>
  <c r="I144" i="4" s="1"/>
  <c r="I145" i="4" a="1"/>
  <c r="I145" i="4"/>
  <c r="I146" i="4" a="1"/>
  <c r="I146" i="4" s="1"/>
  <c r="I147" i="4" a="1"/>
  <c r="I147" i="4" s="1"/>
  <c r="I148" i="4" a="1"/>
  <c r="I148" i="4" s="1"/>
  <c r="I149" i="4" a="1"/>
  <c r="I149" i="4"/>
  <c r="I150" i="4" a="1"/>
  <c r="I150" i="4" s="1"/>
  <c r="I151" i="4" a="1"/>
  <c r="I151" i="4"/>
  <c r="I152" i="4" a="1"/>
  <c r="I152" i="4" s="1"/>
  <c r="I153" i="4" a="1"/>
  <c r="I153" i="4"/>
  <c r="I154" i="4" a="1"/>
  <c r="I154" i="4" s="1"/>
  <c r="I155" i="4" a="1"/>
  <c r="I155" i="4" s="1"/>
  <c r="I156" i="4" a="1"/>
  <c r="I156" i="4" s="1"/>
  <c r="I157" i="4" a="1"/>
  <c r="I157" i="4"/>
  <c r="I158" i="4" a="1"/>
  <c r="I158" i="4" s="1"/>
  <c r="I159" i="4" a="1"/>
  <c r="I159" i="4"/>
  <c r="I160" i="4" a="1"/>
  <c r="I160" i="4" s="1"/>
  <c r="I161" i="4" a="1"/>
  <c r="I161" i="4"/>
  <c r="I162" i="4" a="1"/>
  <c r="I162" i="4" s="1"/>
  <c r="I163" i="4" a="1"/>
  <c r="I163" i="4" s="1"/>
  <c r="I164" i="4" a="1"/>
  <c r="I164" i="4" s="1"/>
  <c r="I165" i="4" a="1"/>
  <c r="I165" i="4"/>
  <c r="I166" i="4" a="1"/>
  <c r="I166" i="4" s="1"/>
  <c r="I167" i="4" a="1"/>
  <c r="I167" i="4"/>
  <c r="I168" i="4" a="1"/>
  <c r="I168" i="4" s="1"/>
  <c r="I169" i="4" a="1"/>
  <c r="I169" i="4"/>
  <c r="I170" i="4" a="1"/>
  <c r="I170" i="4" s="1"/>
  <c r="I171" i="4" a="1"/>
  <c r="I171" i="4" s="1"/>
  <c r="I172" i="4" a="1"/>
  <c r="I172" i="4" s="1"/>
  <c r="I173" i="4" a="1"/>
  <c r="I173" i="4" s="1"/>
  <c r="I174" i="4" a="1"/>
  <c r="I174" i="4" s="1"/>
  <c r="I175" i="4" a="1"/>
  <c r="I175" i="4"/>
  <c r="I176" i="4" a="1"/>
  <c r="I176" i="4" s="1"/>
  <c r="I177" i="4" a="1"/>
  <c r="I177" i="4"/>
  <c r="I178" i="4" a="1"/>
  <c r="I178" i="4" s="1"/>
  <c r="I179" i="4" a="1"/>
  <c r="I179" i="4" s="1"/>
  <c r="I180" i="4" a="1"/>
  <c r="I180" i="4" s="1"/>
  <c r="I181" i="4" a="1"/>
  <c r="I181" i="4"/>
  <c r="I182" i="4" a="1"/>
  <c r="I182" i="4" s="1"/>
  <c r="I183" i="4" a="1"/>
  <c r="I183" i="4"/>
  <c r="I184" i="4" a="1"/>
  <c r="I184" i="4" s="1"/>
  <c r="I185" i="4" a="1"/>
  <c r="I185" i="4"/>
  <c r="I186" i="4" a="1"/>
  <c r="I186" i="4" s="1"/>
  <c r="I187" i="4" a="1"/>
  <c r="I187" i="4" s="1"/>
  <c r="I188" i="4" a="1"/>
  <c r="I188" i="4" s="1"/>
  <c r="I189" i="4" a="1"/>
  <c r="I189" i="4"/>
  <c r="I190" i="4" a="1"/>
  <c r="I190" i="4" s="1"/>
  <c r="I191" i="4" a="1"/>
  <c r="I191" i="4"/>
  <c r="I192" i="4" a="1"/>
  <c r="I192" i="4" s="1"/>
  <c r="I193" i="4" a="1"/>
  <c r="I193" i="4"/>
  <c r="I194" i="4" a="1"/>
  <c r="I194" i="4" s="1"/>
  <c r="I195" i="4" a="1"/>
  <c r="I195" i="4" s="1"/>
  <c r="I196" i="4" a="1"/>
  <c r="I196" i="4" s="1"/>
  <c r="I197" i="4" a="1"/>
  <c r="I197" i="4"/>
  <c r="I198" i="4" a="1"/>
  <c r="I198" i="4" s="1"/>
  <c r="I199" i="4" a="1"/>
  <c r="I199" i="4"/>
  <c r="I200" i="4" a="1"/>
  <c r="I200" i="4" s="1"/>
  <c r="I201" i="4" a="1"/>
  <c r="I201" i="4"/>
  <c r="I202" i="4" a="1"/>
  <c r="I202" i="4" s="1"/>
  <c r="I203" i="4" a="1"/>
  <c r="I203" i="4" s="1"/>
  <c r="I204" i="4" a="1"/>
  <c r="I204" i="4" s="1"/>
  <c r="I205" i="4" a="1"/>
  <c r="I205" i="4" s="1"/>
  <c r="I206" i="4" a="1"/>
  <c r="I206" i="4" s="1"/>
  <c r="I207" i="4" a="1"/>
  <c r="I207" i="4"/>
  <c r="I208" i="4" a="1"/>
  <c r="I208" i="4" s="1"/>
  <c r="I209" i="4" a="1"/>
  <c r="I209" i="4"/>
  <c r="I210" i="4" a="1"/>
  <c r="I210" i="4" s="1"/>
  <c r="I211" i="4" a="1"/>
  <c r="I211" i="4" s="1"/>
  <c r="I212" i="4" a="1"/>
  <c r="I212" i="4" s="1"/>
  <c r="I213" i="4" a="1"/>
  <c r="I213" i="4"/>
  <c r="I214" i="4" a="1"/>
  <c r="I214" i="4" s="1"/>
  <c r="I215" i="4" a="1"/>
  <c r="I215" i="4"/>
  <c r="I216" i="4" a="1"/>
  <c r="I216" i="4" s="1"/>
  <c r="I217" i="4" a="1"/>
  <c r="I217" i="4"/>
  <c r="I218" i="4" a="1"/>
  <c r="I218" i="4" s="1"/>
  <c r="I219" i="4" a="1"/>
  <c r="I219" i="4" s="1"/>
  <c r="I220" i="4" a="1"/>
  <c r="I220" i="4" s="1"/>
  <c r="I221" i="4" a="1"/>
  <c r="I221" i="4"/>
  <c r="I222" i="4" a="1"/>
  <c r="I222" i="4" s="1"/>
  <c r="I223" i="4" a="1"/>
  <c r="I223" i="4"/>
  <c r="I224" i="4" a="1"/>
  <c r="I224" i="4" s="1"/>
  <c r="I225" i="4" a="1"/>
  <c r="I225" i="4"/>
  <c r="I226" i="4" a="1"/>
  <c r="I226" i="4" s="1"/>
  <c r="I227" i="4" a="1"/>
  <c r="I227" i="4" s="1"/>
  <c r="I228" i="4" a="1"/>
  <c r="I228" i="4" s="1"/>
  <c r="I229" i="4" a="1"/>
  <c r="I229" i="4" s="1"/>
  <c r="I230" i="4" a="1"/>
  <c r="I230" i="4" s="1"/>
  <c r="I231" i="4" a="1"/>
  <c r="I231" i="4"/>
  <c r="I232" i="4" a="1"/>
  <c r="I232" i="4" s="1"/>
  <c r="I233" i="4" a="1"/>
  <c r="I233" i="4"/>
  <c r="I234" i="4" a="1"/>
  <c r="I234" i="4" s="1"/>
  <c r="I235" i="4" a="1"/>
  <c r="I235" i="4" s="1"/>
  <c r="I236" i="4" a="1"/>
  <c r="I236" i="4" s="1"/>
  <c r="I237" i="4" a="1"/>
  <c r="I237" i="4" s="1"/>
  <c r="I238" i="4" a="1"/>
  <c r="I238" i="4"/>
  <c r="I239" i="4" a="1"/>
  <c r="I239" i="4" s="1"/>
  <c r="I240" i="4" a="1"/>
  <c r="I240" i="4"/>
  <c r="I241" i="4" a="1"/>
  <c r="I241" i="4" s="1"/>
  <c r="I242" i="4" a="1"/>
  <c r="I242" i="4"/>
  <c r="I243" i="4" a="1"/>
  <c r="I243" i="4" s="1"/>
  <c r="I244" i="4" a="1"/>
  <c r="I244" i="4"/>
  <c r="I245" i="4" a="1"/>
  <c r="I245" i="4" s="1"/>
  <c r="I246" i="4" a="1"/>
  <c r="I246" i="4"/>
  <c r="I247" i="4" a="1"/>
  <c r="I247" i="4" s="1"/>
  <c r="I248" i="4" a="1"/>
  <c r="I248" i="4"/>
  <c r="I249" i="4" a="1"/>
  <c r="I249" i="4" s="1"/>
  <c r="I250" i="4" a="1"/>
  <c r="I250" i="4"/>
  <c r="I251" i="4" a="1"/>
  <c r="I251" i="4" s="1"/>
  <c r="I252" i="4" a="1"/>
  <c r="I252" i="4"/>
  <c r="I253" i="4" a="1"/>
  <c r="I253" i="4" s="1"/>
  <c r="I254" i="4" a="1"/>
  <c r="I254" i="4"/>
  <c r="I255" i="4" a="1"/>
  <c r="I255" i="4" s="1"/>
  <c r="I256" i="4" a="1"/>
  <c r="I256" i="4"/>
  <c r="I257" i="4" a="1"/>
  <c r="I257" i="4" s="1"/>
  <c r="I258" i="4" a="1"/>
  <c r="I258" i="4"/>
  <c r="I259" i="4" a="1"/>
  <c r="I259" i="4" s="1"/>
  <c r="I260" i="4" a="1"/>
  <c r="I260" i="4"/>
  <c r="I261" i="4" a="1"/>
  <c r="I261" i="4" s="1"/>
  <c r="I262" i="4" a="1"/>
  <c r="I262" i="4"/>
  <c r="I263" i="4" a="1"/>
  <c r="I263" i="4" s="1"/>
  <c r="I264" i="4" a="1"/>
  <c r="I264" i="4"/>
  <c r="I265" i="4" a="1"/>
  <c r="I265" i="4" s="1"/>
  <c r="I266" i="4" a="1"/>
  <c r="I266" i="4"/>
  <c r="I267" i="4" a="1"/>
  <c r="I267" i="4" s="1"/>
  <c r="I268" i="4" a="1"/>
  <c r="I268" i="4"/>
  <c r="I269" i="4" a="1"/>
  <c r="I269" i="4" s="1"/>
  <c r="I270" i="4" a="1"/>
  <c r="I270" i="4"/>
  <c r="I271" i="4" a="1"/>
  <c r="I271" i="4" s="1"/>
  <c r="I272" i="4" a="1"/>
  <c r="I272" i="4" s="1"/>
  <c r="I273" i="4" a="1"/>
  <c r="I273" i="4"/>
  <c r="I274" i="4" a="1"/>
  <c r="I274" i="4" s="1"/>
  <c r="I275" i="4" a="1"/>
  <c r="I275" i="4"/>
  <c r="I276" i="4" a="1"/>
  <c r="I276" i="4" s="1"/>
  <c r="I277" i="4" a="1"/>
  <c r="I277" i="4" s="1"/>
  <c r="I278" i="4" a="1"/>
  <c r="I278" i="4" s="1"/>
  <c r="I279" i="4" a="1"/>
  <c r="I279" i="4" s="1"/>
  <c r="I280" i="4" a="1"/>
  <c r="I280" i="4" s="1"/>
  <c r="I281" i="4" a="1"/>
  <c r="I281" i="4"/>
  <c r="I282" i="4" a="1"/>
  <c r="I282" i="4" s="1"/>
  <c r="I283" i="4" a="1"/>
  <c r="I283" i="4"/>
  <c r="I284" i="4" a="1"/>
  <c r="I284" i="4" s="1"/>
  <c r="I285" i="4" a="1"/>
  <c r="I285" i="4" s="1"/>
  <c r="I286" i="4" a="1"/>
  <c r="I286" i="4" s="1"/>
  <c r="I287" i="4" a="1"/>
  <c r="I287" i="4" s="1"/>
  <c r="I288" i="4" a="1"/>
  <c r="I288" i="4" s="1"/>
  <c r="I289" i="4" a="1"/>
  <c r="I289" i="4"/>
  <c r="I290" i="4" a="1"/>
  <c r="I290" i="4" s="1"/>
  <c r="I291" i="4" a="1"/>
  <c r="I291" i="4"/>
  <c r="I292" i="4" a="1"/>
  <c r="I292" i="4" s="1"/>
  <c r="I293" i="4" a="1"/>
  <c r="I293" i="4" s="1"/>
  <c r="I294" i="4" a="1"/>
  <c r="I294" i="4" s="1"/>
  <c r="I295" i="4" a="1"/>
  <c r="I295" i="4" s="1"/>
  <c r="I296" i="4" a="1"/>
  <c r="I296" i="4" s="1"/>
  <c r="I297" i="4" a="1"/>
  <c r="I297" i="4"/>
  <c r="I298" i="4" a="1"/>
  <c r="I298" i="4" s="1"/>
  <c r="I299" i="4" a="1"/>
  <c r="I299" i="4"/>
  <c r="I300" i="4" a="1"/>
  <c r="I300" i="4" s="1"/>
  <c r="I301" i="4" a="1"/>
  <c r="I301" i="4" s="1"/>
  <c r="I302" i="4" a="1"/>
  <c r="I302" i="4" s="1"/>
  <c r="I303" i="4" a="1"/>
  <c r="I303" i="4" s="1"/>
  <c r="I304" i="4" a="1"/>
  <c r="I304" i="4" s="1"/>
  <c r="I305" i="4" a="1"/>
  <c r="I305" i="4"/>
  <c r="I306" i="4" a="1"/>
  <c r="I306" i="4" s="1"/>
  <c r="I307" i="4" a="1"/>
  <c r="I307" i="4"/>
  <c r="I308" i="4" a="1"/>
  <c r="I308" i="4" s="1"/>
  <c r="I309" i="4" a="1"/>
  <c r="I309" i="4" s="1"/>
  <c r="I310" i="4" a="1"/>
  <c r="I310" i="4" s="1"/>
  <c r="I311" i="4" a="1"/>
  <c r="I311" i="4" s="1"/>
  <c r="I312" i="4" a="1"/>
  <c r="I312" i="4" s="1"/>
  <c r="I313" i="4" a="1"/>
  <c r="I313" i="4"/>
  <c r="I314" i="4" a="1"/>
  <c r="I314" i="4" s="1"/>
  <c r="I315" i="4" a="1"/>
  <c r="I315" i="4"/>
  <c r="I316" i="4" a="1"/>
  <c r="I316" i="4" s="1"/>
  <c r="I317" i="4" a="1"/>
  <c r="I317" i="4" s="1"/>
  <c r="I318" i="4" a="1"/>
  <c r="I318" i="4" s="1"/>
  <c r="I319" i="4" a="1"/>
  <c r="I319" i="4" s="1"/>
  <c r="I320" i="4" a="1"/>
  <c r="I320" i="4" s="1"/>
  <c r="I321" i="4" a="1"/>
  <c r="I321" i="4"/>
  <c r="I322" i="4" a="1"/>
  <c r="I322" i="4" s="1"/>
  <c r="I323" i="4" a="1"/>
  <c r="I323" i="4"/>
  <c r="I324" i="4" a="1"/>
  <c r="I324" i="4" s="1"/>
  <c r="I325" i="4" a="1"/>
  <c r="I325" i="4" s="1"/>
  <c r="I326" i="4" a="1"/>
  <c r="I326" i="4" s="1"/>
  <c r="I327" i="4" a="1"/>
  <c r="I327" i="4" s="1"/>
  <c r="I328" i="4" a="1"/>
  <c r="I328" i="4" s="1"/>
  <c r="I329" i="4" a="1"/>
  <c r="I329" i="4"/>
  <c r="I330" i="4" a="1"/>
  <c r="I330" i="4" s="1"/>
  <c r="I331" i="4" a="1"/>
  <c r="I331" i="4"/>
  <c r="I332" i="4" a="1"/>
  <c r="I332" i="4" s="1"/>
  <c r="I333" i="4" a="1"/>
  <c r="I333" i="4" s="1"/>
  <c r="I334" i="4" a="1"/>
  <c r="I334" i="4" s="1"/>
  <c r="I335" i="4" a="1"/>
  <c r="I335" i="4" s="1"/>
  <c r="I336" i="4" a="1"/>
  <c r="I336" i="4" s="1"/>
  <c r="I337" i="4" a="1"/>
  <c r="I337" i="4"/>
  <c r="I338" i="4" a="1"/>
  <c r="I338" i="4" s="1"/>
  <c r="I339" i="4" a="1"/>
  <c r="I339" i="4"/>
  <c r="I340" i="4" a="1"/>
  <c r="I340" i="4" s="1"/>
  <c r="I341" i="4" a="1"/>
  <c r="I341" i="4" s="1"/>
  <c r="I342" i="4" a="1"/>
  <c r="I342" i="4" s="1"/>
  <c r="I343" i="4" a="1"/>
  <c r="I343" i="4" s="1"/>
  <c r="I344" i="4" a="1"/>
  <c r="I344" i="4" s="1"/>
  <c r="I345" i="4" a="1"/>
  <c r="I345" i="4"/>
  <c r="I346" i="4" a="1"/>
  <c r="I346" i="4" s="1"/>
  <c r="I347" i="4" a="1"/>
  <c r="I347" i="4"/>
  <c r="I348" i="4" a="1"/>
  <c r="I348" i="4" s="1"/>
  <c r="I349" i="4" a="1"/>
  <c r="I349" i="4" s="1"/>
  <c r="I350" i="4" a="1"/>
  <c r="I350" i="4" s="1"/>
  <c r="I351" i="4" a="1"/>
  <c r="I351" i="4" s="1"/>
  <c r="I352" i="4" a="1"/>
  <c r="I352" i="4" s="1"/>
  <c r="I353" i="4" a="1"/>
  <c r="I353" i="4"/>
  <c r="I354" i="4" a="1"/>
  <c r="I354" i="4" s="1"/>
  <c r="I355" i="4" a="1"/>
  <c r="I355" i="4"/>
  <c r="I356" i="4" a="1"/>
  <c r="I356" i="4" s="1"/>
  <c r="I357" i="4" a="1"/>
  <c r="I357" i="4" s="1"/>
  <c r="I358" i="4" a="1"/>
  <c r="I358" i="4" s="1"/>
  <c r="I359" i="4" a="1"/>
  <c r="I359" i="4" s="1"/>
  <c r="I360" i="4" a="1"/>
  <c r="I360" i="4" s="1"/>
  <c r="I361" i="4" a="1"/>
  <c r="I361" i="4"/>
  <c r="I362" i="4" a="1"/>
  <c r="I362" i="4" s="1"/>
  <c r="I363" i="4" a="1"/>
  <c r="I363" i="4"/>
  <c r="I364" i="4" a="1"/>
  <c r="I364" i="4" s="1"/>
  <c r="I365" i="4" a="1"/>
  <c r="I365" i="4" s="1"/>
  <c r="I366" i="4" a="1"/>
  <c r="I366" i="4" s="1"/>
  <c r="I367" i="4" a="1"/>
  <c r="I367" i="4" s="1"/>
  <c r="I368" i="4" a="1"/>
  <c r="I368" i="4" s="1"/>
  <c r="I369" i="4" a="1"/>
  <c r="I369" i="4"/>
  <c r="I370" i="4" a="1"/>
  <c r="I370" i="4" s="1"/>
  <c r="I371" i="4" a="1"/>
  <c r="I371" i="4"/>
  <c r="I372" i="4" a="1"/>
  <c r="I372" i="4" s="1"/>
  <c r="I373" i="4" a="1"/>
  <c r="I373" i="4" s="1"/>
  <c r="I374" i="4" a="1"/>
  <c r="I374" i="4" s="1"/>
  <c r="I375" i="4" a="1"/>
  <c r="I375" i="4" s="1"/>
  <c r="I376" i="4" a="1"/>
  <c r="I376" i="4" s="1"/>
  <c r="I377" i="4" a="1"/>
  <c r="I377" i="4"/>
  <c r="I378" i="4" a="1"/>
  <c r="I378" i="4" s="1"/>
  <c r="I379" i="4" a="1"/>
  <c r="I379" i="4"/>
  <c r="I380" i="4" a="1"/>
  <c r="I380" i="4" s="1"/>
  <c r="I381" i="4" a="1"/>
  <c r="I381" i="4" s="1"/>
  <c r="I382" i="4" a="1"/>
  <c r="I382" i="4" s="1"/>
  <c r="I383" i="4" a="1"/>
  <c r="I383" i="4" s="1"/>
  <c r="I384" i="4" a="1"/>
  <c r="I384" i="4" s="1"/>
  <c r="I385" i="4" a="1"/>
  <c r="I385" i="4"/>
  <c r="I386" i="4" a="1"/>
  <c r="I386" i="4" s="1"/>
  <c r="I387" i="4" a="1"/>
  <c r="I387" i="4"/>
  <c r="I388" i="4" a="1"/>
  <c r="I388" i="4" s="1"/>
  <c r="I389" i="4" a="1"/>
  <c r="I389" i="4" s="1"/>
  <c r="I390" i="4" a="1"/>
  <c r="I390" i="4" s="1"/>
  <c r="I391" i="4" a="1"/>
  <c r="I391" i="4" s="1"/>
  <c r="I392" i="4" a="1"/>
  <c r="I392" i="4" s="1"/>
  <c r="I393" i="4" a="1"/>
  <c r="I393" i="4"/>
  <c r="I394" i="4" a="1"/>
  <c r="I394" i="4" s="1"/>
  <c r="I395" i="4" a="1"/>
  <c r="I395" i="4"/>
  <c r="I396" i="4" a="1"/>
  <c r="I396" i="4" s="1"/>
  <c r="I397" i="4" a="1"/>
  <c r="I397" i="4" s="1"/>
  <c r="I398" i="4" a="1"/>
  <c r="I398" i="4" s="1"/>
  <c r="I399" i="4" a="1"/>
  <c r="I399" i="4" s="1"/>
  <c r="I400" i="4" a="1"/>
  <c r="I400" i="4" s="1"/>
  <c r="I401" i="4" a="1"/>
  <c r="I401" i="4"/>
  <c r="I402" i="4" a="1"/>
  <c r="I402" i="4" s="1"/>
  <c r="I403" i="4" a="1"/>
  <c r="I403" i="4"/>
  <c r="I404" i="4" a="1"/>
  <c r="I404" i="4" s="1"/>
  <c r="I405" i="4" a="1"/>
  <c r="I405" i="4" s="1"/>
  <c r="I406" i="4" a="1"/>
  <c r="I406" i="4" s="1"/>
  <c r="I407" i="4" a="1"/>
  <c r="I407" i="4" s="1"/>
  <c r="I408" i="4" a="1"/>
  <c r="I408" i="4" s="1"/>
  <c r="I409" i="4" a="1"/>
  <c r="I409" i="4"/>
  <c r="I410" i="4" a="1"/>
  <c r="I410" i="4" s="1"/>
  <c r="I411" i="4" a="1"/>
  <c r="I411" i="4"/>
  <c r="I412" i="4" a="1"/>
  <c r="I412" i="4" s="1"/>
  <c r="I413" i="4" a="1"/>
  <c r="I413" i="4" s="1"/>
  <c r="I414" i="4" a="1"/>
  <c r="I414" i="4" s="1"/>
  <c r="I415" i="4" a="1"/>
  <c r="I415" i="4" s="1"/>
  <c r="I416" i="4" a="1"/>
  <c r="I416" i="4" s="1"/>
  <c r="I417" i="4" a="1"/>
  <c r="I417" i="4"/>
  <c r="I418" i="4" a="1"/>
  <c r="I418" i="4" s="1"/>
  <c r="I419" i="4" a="1"/>
  <c r="I419" i="4"/>
  <c r="I420" i="4" a="1"/>
  <c r="I420" i="4" s="1"/>
  <c r="I421" i="4" a="1"/>
  <c r="I421" i="4" s="1"/>
  <c r="I422" i="4" a="1"/>
  <c r="I422" i="4" s="1"/>
  <c r="I423" i="4" a="1"/>
  <c r="I423" i="4" s="1"/>
  <c r="I424" i="4" a="1"/>
  <c r="I424" i="4" s="1"/>
  <c r="I425" i="4" a="1"/>
  <c r="I425" i="4"/>
  <c r="I426" i="4" a="1"/>
  <c r="I426" i="4" s="1"/>
  <c r="I427" i="4" a="1"/>
  <c r="I427" i="4"/>
  <c r="I428" i="4" a="1"/>
  <c r="I428" i="4" s="1"/>
  <c r="I429" i="4" a="1"/>
  <c r="I429" i="4" s="1"/>
  <c r="I430" i="4" a="1"/>
  <c r="I430" i="4" s="1"/>
  <c r="I431" i="4" a="1"/>
  <c r="I431" i="4" s="1"/>
  <c r="I432" i="4" a="1"/>
  <c r="I432" i="4" s="1"/>
  <c r="I433" i="4" a="1"/>
  <c r="I433" i="4"/>
  <c r="I434" i="4" a="1"/>
  <c r="I434" i="4" s="1"/>
  <c r="I435" i="4" a="1"/>
  <c r="I435" i="4"/>
  <c r="I436" i="4" a="1"/>
  <c r="I436" i="4" s="1"/>
  <c r="I437" i="4" a="1"/>
  <c r="I437" i="4" s="1"/>
  <c r="I438" i="4" a="1"/>
  <c r="I438" i="4" s="1"/>
  <c r="I439" i="4" a="1"/>
  <c r="I439" i="4" s="1"/>
  <c r="I440" i="4" a="1"/>
  <c r="I440" i="4" s="1"/>
  <c r="I441" i="4" a="1"/>
  <c r="I441" i="4"/>
  <c r="I442" i="4" a="1"/>
  <c r="I442" i="4" s="1"/>
  <c r="I443" i="4" a="1"/>
  <c r="I443" i="4"/>
  <c r="I444" i="4" a="1"/>
  <c r="I444" i="4" s="1"/>
  <c r="I445" i="4" a="1"/>
  <c r="I445" i="4"/>
  <c r="I446" i="4" a="1"/>
  <c r="I446" i="4" s="1"/>
  <c r="I447" i="4" a="1"/>
  <c r="I447" i="4"/>
  <c r="I448" i="4" a="1"/>
  <c r="I448" i="4" s="1"/>
  <c r="I449" i="4" a="1"/>
  <c r="I449" i="4"/>
  <c r="I450" i="4" a="1"/>
  <c r="I450" i="4" s="1"/>
  <c r="I451" i="4" a="1"/>
  <c r="I451" i="4"/>
  <c r="I452" i="4" a="1"/>
  <c r="I452" i="4" s="1"/>
  <c r="I453" i="4" a="1"/>
  <c r="I453" i="4"/>
  <c r="I454" i="4" a="1"/>
  <c r="I454" i="4" s="1"/>
  <c r="I455" i="4" a="1"/>
  <c r="I455" i="4"/>
  <c r="I456" i="4" a="1"/>
  <c r="I456" i="4" s="1"/>
  <c r="I457" i="4" a="1"/>
  <c r="I457" i="4"/>
  <c r="I458" i="4" a="1"/>
  <c r="I458" i="4" s="1"/>
  <c r="I459" i="4" a="1"/>
  <c r="I459" i="4"/>
  <c r="I460" i="4" a="1"/>
  <c r="I460" i="4" s="1"/>
  <c r="I461" i="4" a="1"/>
  <c r="I461" i="4"/>
  <c r="I462" i="4" a="1"/>
  <c r="I462" i="4" s="1"/>
  <c r="I463" i="4" a="1"/>
  <c r="I463" i="4"/>
  <c r="I464" i="4" a="1"/>
  <c r="I464" i="4" s="1"/>
  <c r="I465" i="4" a="1"/>
  <c r="I465" i="4"/>
  <c r="I466" i="4" a="1"/>
  <c r="I466" i="4" s="1"/>
  <c r="I467" i="4" a="1"/>
  <c r="I467" i="4"/>
  <c r="I468" i="4" a="1"/>
  <c r="I468" i="4" s="1"/>
  <c r="I469" i="4" a="1"/>
  <c r="I469" i="4"/>
  <c r="I470" i="4" a="1"/>
  <c r="I470" i="4" s="1"/>
  <c r="I471" i="4" a="1"/>
  <c r="I471" i="4"/>
  <c r="I472" i="4" a="1"/>
  <c r="I472" i="4" s="1"/>
  <c r="I473" i="4" a="1"/>
  <c r="I473" i="4"/>
  <c r="I474" i="4" a="1"/>
  <c r="I474" i="4" s="1"/>
  <c r="I475" i="4" a="1"/>
  <c r="I475" i="4"/>
  <c r="I476" i="4" a="1"/>
  <c r="I476" i="4" s="1"/>
  <c r="I477" i="4" a="1"/>
  <c r="I477" i="4"/>
  <c r="I478" i="4" a="1"/>
  <c r="I478" i="4" s="1"/>
  <c r="I479" i="4" a="1"/>
  <c r="I479" i="4"/>
  <c r="I480" i="4" a="1"/>
  <c r="I480" i="4" s="1"/>
  <c r="I481" i="4" a="1"/>
  <c r="I481" i="4"/>
  <c r="I482" i="4" a="1"/>
  <c r="I482" i="4" s="1"/>
  <c r="I483" i="4" a="1"/>
  <c r="I483" i="4"/>
  <c r="I484" i="4" a="1"/>
  <c r="I484" i="4" s="1"/>
  <c r="I485" i="4" a="1"/>
  <c r="I485" i="4"/>
  <c r="I486" i="4" a="1"/>
  <c r="I486" i="4" s="1"/>
  <c r="I487" i="4" a="1"/>
  <c r="I487" i="4"/>
  <c r="I488" i="4" a="1"/>
  <c r="I488" i="4" s="1"/>
  <c r="I489" i="4" a="1"/>
  <c r="I489" i="4"/>
  <c r="I490" i="4" a="1"/>
  <c r="I490" i="4" s="1"/>
  <c r="I491" i="4" a="1"/>
  <c r="I491" i="4"/>
  <c r="I492" i="4" a="1"/>
  <c r="I492" i="4" s="1"/>
  <c r="I493" i="4" a="1"/>
  <c r="I493" i="4"/>
  <c r="I494" i="4" a="1"/>
  <c r="I494" i="4" s="1"/>
  <c r="I495" i="4" a="1"/>
  <c r="I495" i="4"/>
  <c r="I496" i="4" a="1"/>
  <c r="I496" i="4" s="1"/>
  <c r="I497" i="4" a="1"/>
  <c r="I497" i="4"/>
  <c r="I498" i="4" a="1"/>
  <c r="I498" i="4" s="1"/>
  <c r="I499" i="4" a="1"/>
  <c r="I499" i="4"/>
  <c r="I500" i="4" a="1"/>
  <c r="I500" i="4" s="1"/>
  <c r="I501" i="4" a="1"/>
  <c r="I501" i="4"/>
  <c r="I502" i="4" a="1"/>
  <c r="I502" i="4" s="1"/>
  <c r="I503" i="4" a="1"/>
  <c r="I503" i="4"/>
  <c r="I504" i="4" a="1"/>
  <c r="I504" i="4" s="1"/>
  <c r="I505" i="4" a="1"/>
  <c r="I505" i="4"/>
  <c r="I506" i="4" a="1"/>
  <c r="I506" i="4" s="1"/>
  <c r="I507" i="4" a="1"/>
  <c r="I507" i="4"/>
  <c r="I508" i="4" a="1"/>
  <c r="I508" i="4" s="1"/>
  <c r="I509" i="4" a="1"/>
  <c r="I509" i="4"/>
  <c r="I510" i="4" a="1"/>
  <c r="I510" i="4" s="1"/>
  <c r="I511" i="4" a="1"/>
  <c r="I511" i="4"/>
  <c r="I512" i="4" a="1"/>
  <c r="I512" i="4" s="1"/>
  <c r="I513" i="4" a="1"/>
  <c r="I513" i="4"/>
  <c r="I514" i="4" a="1"/>
  <c r="I514" i="4" s="1"/>
  <c r="I515" i="4" a="1"/>
  <c r="I515" i="4"/>
  <c r="I516" i="4" a="1"/>
  <c r="I516" i="4" s="1"/>
  <c r="I517" i="4" a="1"/>
  <c r="I517" i="4"/>
  <c r="I518" i="4" a="1"/>
  <c r="I518" i="4" s="1"/>
  <c r="I519" i="4" a="1"/>
  <c r="I519" i="4"/>
  <c r="I520" i="4" a="1"/>
  <c r="I520" i="4" s="1"/>
  <c r="I521" i="4" a="1"/>
  <c r="I521" i="4"/>
  <c r="I522" i="4" a="1"/>
  <c r="I522" i="4" s="1"/>
  <c r="I523" i="4" a="1"/>
  <c r="I523" i="4"/>
  <c r="I524" i="4" a="1"/>
  <c r="I524" i="4" s="1"/>
  <c r="I525" i="4" a="1"/>
  <c r="I525" i="4"/>
  <c r="I526" i="4" a="1"/>
  <c r="I526" i="4" s="1"/>
  <c r="I527" i="4" a="1"/>
  <c r="I527" i="4"/>
  <c r="I528" i="4" a="1"/>
  <c r="I528" i="4" s="1"/>
  <c r="I529" i="4" a="1"/>
  <c r="I529" i="4"/>
  <c r="I530" i="4" a="1"/>
  <c r="I530" i="4" s="1"/>
  <c r="I531" i="4" a="1"/>
  <c r="I531" i="4"/>
  <c r="I532" i="4" a="1"/>
  <c r="I532" i="4" s="1"/>
  <c r="I533" i="4" a="1"/>
  <c r="I533" i="4"/>
  <c r="I534" i="4" a="1"/>
  <c r="I534" i="4" s="1"/>
  <c r="I535" i="4" a="1"/>
  <c r="I535" i="4"/>
  <c r="I536" i="4" a="1"/>
  <c r="I536" i="4" s="1"/>
  <c r="I537" i="4" a="1"/>
  <c r="I537" i="4"/>
  <c r="I538" i="4" a="1"/>
  <c r="I538" i="4" s="1"/>
  <c r="I539" i="4" a="1"/>
  <c r="I539" i="4"/>
  <c r="I540" i="4" a="1"/>
  <c r="I540" i="4" s="1"/>
  <c r="I541" i="4" a="1"/>
  <c r="I541" i="4"/>
  <c r="I542" i="4" a="1"/>
  <c r="I542" i="4" s="1"/>
  <c r="I543" i="4" a="1"/>
  <c r="I543" i="4"/>
  <c r="I544" i="4" a="1"/>
  <c r="I544" i="4" s="1"/>
  <c r="I545" i="4" a="1"/>
  <c r="I545" i="4"/>
  <c r="I546" i="4" a="1"/>
  <c r="I546" i="4" s="1"/>
  <c r="I547" i="4" a="1"/>
  <c r="I547" i="4"/>
  <c r="I548" i="4" a="1"/>
  <c r="I548" i="4" s="1"/>
  <c r="I549" i="4" a="1"/>
  <c r="I549" i="4"/>
  <c r="I550" i="4" a="1"/>
  <c r="I550" i="4" s="1"/>
  <c r="I551" i="4" a="1"/>
  <c r="I551" i="4"/>
  <c r="I552" i="4" a="1"/>
  <c r="I552" i="4" s="1"/>
  <c r="I553" i="4" a="1"/>
  <c r="I553" i="4"/>
  <c r="I554" i="4" a="1"/>
  <c r="I554" i="4" s="1"/>
  <c r="I555" i="4" a="1"/>
  <c r="I555" i="4"/>
  <c r="I556" i="4" a="1"/>
  <c r="I556" i="4" s="1"/>
  <c r="I557" i="4" a="1"/>
  <c r="I557" i="4"/>
  <c r="I558" i="4" a="1"/>
  <c r="I558" i="4" s="1"/>
  <c r="I559" i="4" a="1"/>
  <c r="I559" i="4"/>
  <c r="I560" i="4" a="1"/>
  <c r="I560" i="4" s="1"/>
  <c r="I561" i="4" a="1"/>
  <c r="I561" i="4"/>
  <c r="I562" i="4" a="1"/>
  <c r="I562" i="4" s="1"/>
  <c r="I563" i="4" a="1"/>
  <c r="I563" i="4"/>
  <c r="I564" i="4" a="1"/>
  <c r="I564" i="4" s="1"/>
  <c r="I565" i="4" a="1"/>
  <c r="I565" i="4"/>
  <c r="I566" i="4" a="1"/>
  <c r="I566" i="4" s="1"/>
  <c r="I567" i="4" a="1"/>
  <c r="I567" i="4"/>
  <c r="I568" i="4" a="1"/>
  <c r="I568" i="4" s="1"/>
  <c r="I569" i="4" a="1"/>
  <c r="I569" i="4"/>
  <c r="I570" i="4" a="1"/>
  <c r="I570" i="4" s="1"/>
  <c r="I571" i="4" a="1"/>
  <c r="I571" i="4"/>
  <c r="I572" i="4" a="1"/>
  <c r="I572" i="4" s="1"/>
  <c r="I573" i="4" a="1"/>
  <c r="I573" i="4"/>
  <c r="I574" i="4" a="1"/>
  <c r="I574" i="4" s="1"/>
  <c r="I575" i="4" a="1"/>
  <c r="I575" i="4"/>
  <c r="I576" i="4" a="1"/>
  <c r="I576" i="4" s="1"/>
  <c r="I577" i="4" a="1"/>
  <c r="I577" i="4"/>
  <c r="I578" i="4" a="1"/>
  <c r="I578" i="4" s="1"/>
  <c r="I579" i="4" a="1"/>
  <c r="I579" i="4"/>
  <c r="I580" i="4" a="1"/>
  <c r="I580" i="4" s="1"/>
  <c r="I581" i="4" a="1"/>
  <c r="I581" i="4"/>
  <c r="I582" i="4" a="1"/>
  <c r="I582" i="4" s="1"/>
  <c r="I583" i="4" a="1"/>
  <c r="I583" i="4"/>
  <c r="I584" i="4" a="1"/>
  <c r="I584" i="4" s="1"/>
  <c r="I585" i="4" a="1"/>
  <c r="I585" i="4"/>
  <c r="I586" i="4" a="1"/>
  <c r="I586" i="4" s="1"/>
  <c r="I587" i="4" a="1"/>
  <c r="I587" i="4"/>
  <c r="I588" i="4" a="1"/>
  <c r="I588" i="4" s="1"/>
  <c r="I589" i="4" a="1"/>
  <c r="I589" i="4"/>
  <c r="I590" i="4" a="1"/>
  <c r="I590" i="4" s="1"/>
  <c r="I591" i="4" a="1"/>
  <c r="I591" i="4"/>
  <c r="I592" i="4" a="1"/>
  <c r="I592" i="4" s="1"/>
  <c r="I593" i="4" a="1"/>
  <c r="I593" i="4"/>
  <c r="I594" i="4" a="1"/>
  <c r="I594" i="4" s="1"/>
  <c r="I595" i="4" a="1"/>
  <c r="I595" i="4"/>
  <c r="I596" i="4" a="1"/>
  <c r="I596" i="4" s="1"/>
  <c r="I597" i="4" a="1"/>
  <c r="I597" i="4"/>
  <c r="I598" i="4" a="1"/>
  <c r="I598" i="4" s="1"/>
  <c r="I599" i="4" a="1"/>
  <c r="I599" i="4"/>
  <c r="I600" i="4" a="1"/>
  <c r="I600" i="4" s="1"/>
  <c r="I601" i="4" a="1"/>
  <c r="I601" i="4"/>
  <c r="I602" i="4" a="1"/>
  <c r="I602" i="4" s="1"/>
  <c r="I603" i="4" a="1"/>
  <c r="I603" i="4"/>
  <c r="I604" i="4" a="1"/>
  <c r="I604" i="4" s="1"/>
  <c r="I605" i="4" a="1"/>
  <c r="I605" i="4"/>
  <c r="I606" i="4" a="1"/>
  <c r="I606" i="4" s="1"/>
  <c r="I607" i="4" a="1"/>
  <c r="I607" i="4"/>
  <c r="I608" i="4" a="1"/>
  <c r="I608" i="4" s="1"/>
  <c r="I609" i="4" a="1"/>
  <c r="I609" i="4"/>
  <c r="I610" i="4" a="1"/>
  <c r="I610" i="4" s="1"/>
  <c r="I611" i="4" a="1"/>
  <c r="I611" i="4"/>
  <c r="I612" i="4" a="1"/>
  <c r="I612" i="4" s="1"/>
  <c r="I613" i="4" a="1"/>
  <c r="I613" i="4"/>
  <c r="I614" i="4" a="1"/>
  <c r="I614" i="4" s="1"/>
  <c r="I615" i="4" a="1"/>
  <c r="I615" i="4"/>
  <c r="I616" i="4" a="1"/>
  <c r="I616" i="4" s="1"/>
  <c r="I617" i="4" a="1"/>
  <c r="I617" i="4"/>
  <c r="I618" i="4" a="1"/>
  <c r="I618" i="4" s="1"/>
  <c r="I619" i="4" a="1"/>
  <c r="I619" i="4"/>
  <c r="I620" i="4" a="1"/>
  <c r="I620" i="4" s="1"/>
  <c r="I621" i="4" a="1"/>
  <c r="I621" i="4"/>
  <c r="I622" i="4" a="1"/>
  <c r="I622" i="4" s="1"/>
  <c r="I623" i="4" a="1"/>
  <c r="I623" i="4"/>
  <c r="I624" i="4" a="1"/>
  <c r="I624" i="4" s="1"/>
  <c r="I625" i="4" a="1"/>
  <c r="I625" i="4"/>
  <c r="I626" i="4" a="1"/>
  <c r="I626" i="4" s="1"/>
  <c r="I627" i="4" a="1"/>
  <c r="I627" i="4"/>
  <c r="I628" i="4" a="1"/>
  <c r="I628" i="4" s="1"/>
  <c r="I629" i="4" a="1"/>
  <c r="I629" i="4"/>
  <c r="I630" i="4" a="1"/>
  <c r="I630" i="4" s="1"/>
  <c r="I631" i="4" a="1"/>
  <c r="I631" i="4"/>
  <c r="I632" i="4" a="1"/>
  <c r="I632" i="4" s="1"/>
  <c r="I633" i="4" a="1"/>
  <c r="I633" i="4"/>
  <c r="I634" i="4" a="1"/>
  <c r="I634" i="4" s="1"/>
  <c r="I635" i="4" a="1"/>
  <c r="I635" i="4"/>
  <c r="I636" i="4" a="1"/>
  <c r="I636" i="4" s="1"/>
  <c r="I637" i="4" a="1"/>
  <c r="I637" i="4"/>
  <c r="I638" i="4" a="1"/>
  <c r="I638" i="4" s="1"/>
  <c r="I639" i="4" a="1"/>
  <c r="I639" i="4"/>
  <c r="I640" i="4" a="1"/>
  <c r="I640" i="4" s="1"/>
  <c r="I641" i="4" a="1"/>
  <c r="I641" i="4"/>
  <c r="I642" i="4" a="1"/>
  <c r="I642" i="4" s="1"/>
  <c r="I643" i="4" a="1"/>
  <c r="I643" i="4"/>
  <c r="I644" i="4" a="1"/>
  <c r="I644" i="4" s="1"/>
  <c r="I645" i="4" a="1"/>
  <c r="I645" i="4"/>
  <c r="I646" i="4" a="1"/>
  <c r="I646" i="4" s="1"/>
  <c r="I647" i="4" a="1"/>
  <c r="I647" i="4"/>
  <c r="I648" i="4" a="1"/>
  <c r="I648" i="4" s="1"/>
  <c r="I649" i="4" a="1"/>
  <c r="I649" i="4"/>
  <c r="I650" i="4" a="1"/>
  <c r="I650" i="4" s="1"/>
  <c r="I651" i="4" a="1"/>
  <c r="I651" i="4"/>
  <c r="I652" i="4" a="1"/>
  <c r="I652" i="4" s="1"/>
  <c r="I653" i="4" a="1"/>
  <c r="I653" i="4"/>
  <c r="I654" i="4" a="1"/>
  <c r="I654" i="4" s="1"/>
  <c r="I655" i="4" a="1"/>
  <c r="I655" i="4"/>
  <c r="I656" i="4" a="1"/>
  <c r="I656" i="4" s="1"/>
  <c r="I657" i="4" a="1"/>
  <c r="I657" i="4"/>
  <c r="I658" i="4" a="1"/>
  <c r="I658" i="4" s="1"/>
  <c r="I659" i="4" a="1"/>
  <c r="I659" i="4"/>
  <c r="I660" i="4" a="1"/>
  <c r="I660" i="4" s="1"/>
  <c r="I661" i="4" a="1"/>
  <c r="I661" i="4"/>
  <c r="I662" i="4" a="1"/>
  <c r="I662" i="4" s="1"/>
  <c r="I663" i="4" a="1"/>
  <c r="I663" i="4"/>
  <c r="I664" i="4" a="1"/>
  <c r="I664" i="4" s="1"/>
  <c r="I665" i="4" a="1"/>
  <c r="I665" i="4"/>
  <c r="I666" i="4" a="1"/>
  <c r="I666" i="4" s="1"/>
  <c r="I667" i="4" a="1"/>
  <c r="I667" i="4"/>
  <c r="I668" i="4" a="1"/>
  <c r="I668" i="4" s="1"/>
  <c r="I669" i="4" a="1"/>
  <c r="I669" i="4"/>
  <c r="I670" i="4" a="1"/>
  <c r="I670" i="4" s="1"/>
  <c r="I671" i="4" a="1"/>
  <c r="I671" i="4"/>
  <c r="I672" i="4" a="1"/>
  <c r="I672" i="4" s="1"/>
  <c r="I673" i="4" a="1"/>
  <c r="I673" i="4"/>
  <c r="I674" i="4" a="1"/>
  <c r="I674" i="4" s="1"/>
  <c r="I675" i="4" a="1"/>
  <c r="I675" i="4"/>
  <c r="I676" i="4" a="1"/>
  <c r="I676" i="4" s="1"/>
  <c r="I677" i="4" a="1"/>
  <c r="I677" i="4"/>
  <c r="I678" i="4" a="1"/>
  <c r="I678" i="4" s="1"/>
  <c r="I679" i="4" a="1"/>
  <c r="I679" i="4"/>
  <c r="I680" i="4" a="1"/>
  <c r="I680" i="4" s="1"/>
  <c r="I681" i="4" a="1"/>
  <c r="I681" i="4"/>
  <c r="I682" i="4" a="1"/>
  <c r="I682" i="4" s="1"/>
  <c r="I683" i="4" a="1"/>
  <c r="I683" i="4"/>
  <c r="I684" i="4" a="1"/>
  <c r="I684" i="4" s="1"/>
  <c r="I685" i="4" a="1"/>
  <c r="I685" i="4"/>
  <c r="I686" i="4" a="1"/>
  <c r="I686" i="4" s="1"/>
  <c r="I687" i="4" a="1"/>
  <c r="I687" i="4"/>
  <c r="I688" i="4" a="1"/>
  <c r="I688" i="4" s="1"/>
  <c r="I689" i="4" a="1"/>
  <c r="I689" i="4"/>
  <c r="I690" i="4" a="1"/>
  <c r="I690" i="4" s="1"/>
  <c r="I691" i="4" a="1"/>
  <c r="I691" i="4" s="1"/>
  <c r="I692" i="4" a="1"/>
  <c r="I692" i="4" s="1"/>
  <c r="I693" i="4" a="1"/>
  <c r="I693" i="4"/>
  <c r="I694" i="4" a="1"/>
  <c r="I694" i="4" s="1"/>
  <c r="I695" i="4" a="1"/>
  <c r="I695" i="4"/>
  <c r="I696" i="4" a="1"/>
  <c r="I696" i="4" s="1"/>
  <c r="I697" i="4" a="1"/>
  <c r="I697" i="4"/>
  <c r="I698" i="4" a="1"/>
  <c r="I698" i="4" s="1"/>
  <c r="I699" i="4" a="1"/>
  <c r="I699" i="4" s="1"/>
  <c r="I700" i="4" a="1"/>
  <c r="I700" i="4" s="1"/>
  <c r="I701" i="4" a="1"/>
  <c r="I701" i="4"/>
  <c r="I702" i="4" a="1"/>
  <c r="I702" i="4" s="1"/>
  <c r="I703" i="4" a="1"/>
  <c r="I703" i="4"/>
  <c r="I704" i="4" a="1"/>
  <c r="I704" i="4" s="1"/>
  <c r="I705" i="4" a="1"/>
  <c r="I705" i="4" s="1"/>
  <c r="I706" i="4" a="1"/>
  <c r="I706" i="4" s="1"/>
  <c r="I707" i="4" a="1"/>
  <c r="I707" i="4" s="1"/>
  <c r="I708" i="4" a="1"/>
  <c r="I708" i="4" s="1"/>
  <c r="I709" i="4" a="1"/>
  <c r="I709" i="4"/>
  <c r="I710" i="4" a="1"/>
  <c r="I710" i="4" s="1"/>
  <c r="I711" i="4" a="1"/>
  <c r="I711" i="4"/>
  <c r="I712" i="4" a="1"/>
  <c r="I712" i="4" s="1"/>
  <c r="I713" i="4" a="1"/>
  <c r="I713" i="4" s="1"/>
  <c r="I714" i="4" a="1"/>
  <c r="I714" i="4" s="1"/>
  <c r="I715" i="4" a="1"/>
  <c r="I715" i="4" s="1"/>
  <c r="I716" i="4" a="1"/>
  <c r="I716" i="4" s="1"/>
  <c r="I717" i="4" a="1"/>
  <c r="I717" i="4" s="1"/>
  <c r="I718" i="4" a="1"/>
  <c r="I718" i="4" s="1"/>
  <c r="I719" i="4" a="1"/>
  <c r="I719" i="4"/>
  <c r="I720" i="4" a="1"/>
  <c r="I720" i="4" s="1"/>
  <c r="I721" i="4" a="1"/>
  <c r="I721" i="4" s="1"/>
  <c r="I722" i="4" a="1"/>
  <c r="I722" i="4" s="1"/>
  <c r="I723" i="4" a="1"/>
  <c r="I723" i="4" s="1"/>
  <c r="I724" i="4" a="1"/>
  <c r="I724" i="4" s="1"/>
  <c r="I725" i="4" a="1"/>
  <c r="I725" i="4" s="1"/>
  <c r="I726" i="4" a="1"/>
  <c r="I726" i="4" s="1"/>
  <c r="I727" i="4" a="1"/>
  <c r="I727" i="4"/>
  <c r="I728" i="4" a="1"/>
  <c r="I728" i="4" s="1"/>
  <c r="I729" i="4" a="1"/>
  <c r="I729" i="4" s="1"/>
  <c r="I730" i="4" a="1"/>
  <c r="I730" i="4" s="1"/>
  <c r="I731" i="4" a="1"/>
  <c r="I731" i="4" s="1"/>
  <c r="I732" i="4" a="1"/>
  <c r="I732" i="4" s="1"/>
  <c r="I733" i="4" a="1"/>
  <c r="I733" i="4"/>
  <c r="I734" i="4" a="1"/>
  <c r="I734" i="4" s="1"/>
  <c r="I735" i="4" a="1"/>
  <c r="I735" i="4"/>
  <c r="I736" i="4" a="1"/>
  <c r="I736" i="4" s="1"/>
  <c r="I737" i="4" a="1"/>
  <c r="I737" i="4" s="1"/>
  <c r="I738" i="4" a="1"/>
  <c r="I738" i="4" s="1"/>
  <c r="I739" i="4" a="1"/>
  <c r="I739" i="4" s="1"/>
  <c r="I740" i="4" a="1"/>
  <c r="I740" i="4" s="1"/>
  <c r="I741" i="4" a="1"/>
  <c r="I741" i="4" s="1"/>
  <c r="I742" i="4" a="1"/>
  <c r="I742" i="4" s="1"/>
  <c r="I743" i="4" a="1"/>
  <c r="I743" i="4"/>
  <c r="I744" i="4" a="1"/>
  <c r="I744" i="4" s="1"/>
  <c r="I745" i="4" a="1"/>
  <c r="I745" i="4" s="1"/>
  <c r="I746" i="4" a="1"/>
  <c r="I746" i="4" s="1"/>
  <c r="I747" i="4" a="1"/>
  <c r="I747" i="4" s="1"/>
  <c r="I748" i="4" a="1"/>
  <c r="I748" i="4" s="1"/>
  <c r="I749" i="4" a="1"/>
  <c r="I749" i="4"/>
  <c r="I750" i="4" a="1"/>
  <c r="I750" i="4" s="1"/>
  <c r="I751" i="4" a="1"/>
  <c r="I751" i="4"/>
  <c r="I752" i="4" a="1"/>
  <c r="I752" i="4" s="1"/>
  <c r="I753" i="4" a="1"/>
  <c r="I753" i="4" s="1"/>
  <c r="I754" i="4" a="1"/>
  <c r="I754" i="4" s="1"/>
  <c r="I755" i="4" a="1"/>
  <c r="I755" i="4" s="1"/>
  <c r="I756" i="4" a="1"/>
  <c r="I756" i="4" s="1"/>
  <c r="I757" i="4" a="1"/>
  <c r="I757" i="4" s="1"/>
  <c r="I758" i="4" a="1"/>
  <c r="I758" i="4" s="1"/>
  <c r="I759" i="4" a="1"/>
  <c r="I759" i="4"/>
  <c r="I760" i="4" a="1"/>
  <c r="I760" i="4" s="1"/>
  <c r="I761" i="4" a="1"/>
  <c r="I761" i="4" s="1"/>
  <c r="I762" i="4" a="1"/>
  <c r="I762" i="4" s="1"/>
  <c r="I763" i="4" a="1"/>
  <c r="I763" i="4" s="1"/>
  <c r="I764" i="4" a="1"/>
  <c r="I764" i="4" s="1"/>
  <c r="I765" i="4" a="1"/>
  <c r="I765" i="4" s="1"/>
  <c r="I766" i="4" a="1"/>
  <c r="I766" i="4" s="1"/>
  <c r="I767" i="4" a="1"/>
  <c r="I767" i="4"/>
  <c r="I768" i="4" a="1"/>
  <c r="I768" i="4" s="1"/>
  <c r="I769" i="4" a="1"/>
  <c r="I769" i="4" s="1"/>
  <c r="I770" i="4" a="1"/>
  <c r="I770" i="4" s="1"/>
  <c r="I771" i="4" a="1"/>
  <c r="I771" i="4" s="1"/>
  <c r="I772" i="4" a="1"/>
  <c r="I772" i="4" s="1"/>
  <c r="I773" i="4" a="1"/>
  <c r="I773" i="4" s="1"/>
  <c r="I774" i="4" a="1"/>
  <c r="I774" i="4" s="1"/>
  <c r="I775" i="4" a="1"/>
  <c r="I775" i="4"/>
  <c r="I776" i="4" a="1"/>
  <c r="I776" i="4" s="1"/>
  <c r="I777" i="4" a="1"/>
  <c r="I777" i="4" s="1"/>
  <c r="I778" i="4" a="1"/>
  <c r="I778" i="4" s="1"/>
  <c r="I779" i="4" a="1"/>
  <c r="I779" i="4" s="1"/>
  <c r="I780" i="4" a="1"/>
  <c r="I780" i="4" s="1"/>
  <c r="I781" i="4" a="1"/>
  <c r="I781" i="4" s="1"/>
  <c r="I782" i="4" a="1"/>
  <c r="I782" i="4" s="1"/>
  <c r="I783" i="4" a="1"/>
  <c r="I783" i="4"/>
  <c r="I784" i="4" a="1"/>
  <c r="I784" i="4" s="1"/>
  <c r="I785" i="4" a="1"/>
  <c r="I785" i="4"/>
  <c r="I786" i="4" a="1"/>
  <c r="I786" i="4" s="1"/>
  <c r="I787" i="4" a="1"/>
  <c r="I787" i="4" s="1"/>
  <c r="I788" i="4" a="1"/>
  <c r="I788" i="4" s="1"/>
  <c r="I789" i="4" a="1"/>
  <c r="I789" i="4"/>
  <c r="I790" i="4" a="1"/>
  <c r="I790" i="4" s="1"/>
  <c r="I791" i="4" a="1"/>
  <c r="I791" i="4"/>
  <c r="I792" i="4" a="1"/>
  <c r="I792" i="4" s="1"/>
  <c r="I793" i="4" a="1"/>
  <c r="I793" i="4"/>
  <c r="I794" i="4" a="1"/>
  <c r="I794" i="4" s="1"/>
  <c r="I795" i="4" a="1"/>
  <c r="I795" i="4" s="1"/>
  <c r="I796" i="4" a="1"/>
  <c r="I796" i="4" s="1"/>
  <c r="I797" i="4" a="1"/>
  <c r="I797" i="4" s="1"/>
  <c r="I798" i="4" a="1"/>
  <c r="I798" i="4" s="1"/>
  <c r="I799" i="4" a="1"/>
  <c r="I799" i="4"/>
  <c r="I800" i="4" a="1"/>
  <c r="I800" i="4" s="1"/>
  <c r="I801" i="4" a="1"/>
  <c r="I801" i="4" s="1"/>
  <c r="I802" i="4" a="1"/>
  <c r="I802" i="4" s="1"/>
  <c r="I803" i="4" a="1"/>
  <c r="I803" i="4" s="1"/>
  <c r="I804" i="4" a="1"/>
  <c r="I804" i="4" s="1"/>
  <c r="I805" i="4" a="1"/>
  <c r="I805" i="4" s="1"/>
  <c r="I806" i="4" a="1"/>
  <c r="I806" i="4" s="1"/>
  <c r="I807" i="4" a="1"/>
  <c r="I807" i="4"/>
  <c r="I808" i="4" a="1"/>
  <c r="I808" i="4" s="1"/>
  <c r="I809" i="4" a="1"/>
  <c r="I809" i="4" s="1"/>
  <c r="I810" i="4" a="1"/>
  <c r="I810" i="4" s="1"/>
  <c r="I811" i="4" a="1"/>
  <c r="I811" i="4" s="1"/>
  <c r="I812" i="4" a="1"/>
  <c r="I812" i="4" s="1"/>
  <c r="I813" i="4" a="1"/>
  <c r="I813" i="4" s="1"/>
  <c r="I814" i="4" a="1"/>
  <c r="I814" i="4" s="1"/>
  <c r="I815" i="4" a="1"/>
  <c r="I815" i="4"/>
  <c r="I816" i="4" a="1"/>
  <c r="I816" i="4" s="1"/>
  <c r="I817" i="4" a="1"/>
  <c r="I817" i="4" s="1"/>
  <c r="I818" i="4" a="1"/>
  <c r="I818" i="4" s="1"/>
  <c r="I819" i="4" a="1"/>
  <c r="I819" i="4" s="1"/>
  <c r="I820" i="4" a="1"/>
  <c r="I820" i="4" s="1"/>
  <c r="I821" i="4" a="1"/>
  <c r="I821" i="4" s="1"/>
  <c r="I822" i="4" a="1"/>
  <c r="I822" i="4" s="1"/>
  <c r="I823" i="4" a="1"/>
  <c r="I823" i="4"/>
  <c r="I824" i="4" a="1"/>
  <c r="I824" i="4" s="1"/>
  <c r="I825" i="4" a="1"/>
  <c r="I825" i="4" s="1"/>
  <c r="I826" i="4" a="1"/>
  <c r="I826" i="4" s="1"/>
  <c r="I827" i="4" a="1"/>
  <c r="I827" i="4" s="1"/>
  <c r="I828" i="4" a="1"/>
  <c r="I828" i="4" s="1"/>
  <c r="I829" i="4" a="1"/>
  <c r="I829" i="4"/>
  <c r="I830" i="4" a="1"/>
  <c r="I830" i="4" s="1"/>
  <c r="I831" i="4" a="1"/>
  <c r="I831" i="4"/>
  <c r="I832" i="4" a="1"/>
  <c r="I832" i="4" s="1"/>
  <c r="I833" i="4" a="1"/>
  <c r="I833" i="4" s="1"/>
  <c r="I834" i="4" a="1"/>
  <c r="I834" i="4" s="1"/>
  <c r="I835" i="4" a="1"/>
  <c r="I835" i="4" s="1"/>
  <c r="I836" i="4" a="1"/>
  <c r="I836" i="4" s="1"/>
  <c r="I837" i="4" a="1"/>
  <c r="I837" i="4" s="1"/>
  <c r="I838" i="4" a="1"/>
  <c r="I838" i="4" s="1"/>
  <c r="I839" i="4" a="1"/>
  <c r="I839" i="4"/>
  <c r="I840" i="4" a="1"/>
  <c r="I840" i="4" s="1"/>
  <c r="I841" i="4" a="1"/>
  <c r="I841" i="4" s="1"/>
  <c r="I842" i="4" a="1"/>
  <c r="I842" i="4" s="1"/>
  <c r="I843" i="4" a="1"/>
  <c r="I843" i="4" s="1"/>
  <c r="I844" i="4" a="1"/>
  <c r="I844" i="4" s="1"/>
  <c r="I845" i="4" a="1"/>
  <c r="I845" i="4" s="1"/>
  <c r="I846" i="4" a="1"/>
  <c r="I846" i="4" s="1"/>
  <c r="I847" i="4" a="1"/>
  <c r="I847" i="4"/>
  <c r="I848" i="4" a="1"/>
  <c r="I848" i="4" s="1"/>
  <c r="I849" i="4" a="1"/>
  <c r="I849" i="4" s="1"/>
  <c r="I850" i="4" a="1"/>
  <c r="I850" i="4" s="1"/>
  <c r="I851" i="4" a="1"/>
  <c r="I851" i="4" s="1"/>
  <c r="I852" i="4" a="1"/>
  <c r="I852" i="4" s="1"/>
  <c r="I853" i="4" a="1"/>
  <c r="I853" i="4" s="1"/>
  <c r="I854" i="4" a="1"/>
  <c r="I854" i="4" s="1"/>
  <c r="I855" i="4" a="1"/>
  <c r="I855" i="4"/>
  <c r="I856" i="4" a="1"/>
  <c r="I856" i="4" s="1"/>
  <c r="I857" i="4" a="1"/>
  <c r="I857" i="4" s="1"/>
  <c r="I858" i="4" a="1"/>
  <c r="I858" i="4" s="1"/>
  <c r="I859" i="4" a="1"/>
  <c r="I859" i="4" s="1"/>
  <c r="I860" i="4" a="1"/>
  <c r="I860" i="4" s="1"/>
  <c r="I861" i="4" a="1"/>
  <c r="I861" i="4"/>
  <c r="I862" i="4" a="1"/>
  <c r="I862" i="4" s="1"/>
  <c r="I863" i="4" a="1"/>
  <c r="I863" i="4"/>
  <c r="I864" i="4" a="1"/>
  <c r="I864" i="4" s="1"/>
  <c r="I865" i="4" a="1"/>
  <c r="I865" i="4" s="1"/>
  <c r="I866" i="4" a="1"/>
  <c r="I866" i="4" s="1"/>
  <c r="I867" i="4" a="1"/>
  <c r="I867" i="4" s="1"/>
  <c r="I868" i="4" a="1"/>
  <c r="I868" i="4" s="1"/>
  <c r="I869" i="4" a="1"/>
  <c r="I869" i="4" s="1"/>
  <c r="I870" i="4" a="1"/>
  <c r="I870" i="4" s="1"/>
  <c r="I871" i="4" a="1"/>
  <c r="I871" i="4"/>
  <c r="I872" i="4" a="1"/>
  <c r="I872" i="4" s="1"/>
  <c r="I873" i="4" a="1"/>
  <c r="I873" i="4" s="1"/>
  <c r="I874" i="4" a="1"/>
  <c r="I874" i="4" s="1"/>
  <c r="I875" i="4" a="1"/>
  <c r="I875" i="4" s="1"/>
  <c r="I876" i="4" a="1"/>
  <c r="I876" i="4" s="1"/>
  <c r="I877" i="4" a="1"/>
  <c r="I877" i="4" s="1"/>
  <c r="I878" i="4" a="1"/>
  <c r="I878" i="4" s="1"/>
  <c r="I879" i="4" a="1"/>
  <c r="I879" i="4"/>
  <c r="I880" i="4" a="1"/>
  <c r="I880" i="4" s="1"/>
  <c r="I881" i="4" a="1"/>
  <c r="I881" i="4" s="1"/>
  <c r="I882" i="4" a="1"/>
  <c r="I882" i="4" s="1"/>
  <c r="I883" i="4" a="1"/>
  <c r="I883" i="4" s="1"/>
  <c r="I884" i="4" a="1"/>
  <c r="I884" i="4" s="1"/>
  <c r="I885" i="4" a="1"/>
  <c r="I885" i="4"/>
  <c r="I886" i="4" a="1"/>
  <c r="I886" i="4" s="1"/>
  <c r="I887" i="4" a="1"/>
  <c r="I887" i="4"/>
  <c r="I888" i="4" a="1"/>
  <c r="I888" i="4" s="1"/>
  <c r="I889" i="4" a="1"/>
  <c r="I889" i="4" s="1"/>
  <c r="I890" i="4" a="1"/>
  <c r="I890" i="4" s="1"/>
  <c r="I891" i="4" a="1"/>
  <c r="I891" i="4" s="1"/>
  <c r="I892" i="4" a="1"/>
  <c r="I892" i="4" s="1"/>
  <c r="I893" i="4" a="1"/>
  <c r="I893" i="4" s="1"/>
  <c r="I894" i="4" a="1"/>
  <c r="I894" i="4" s="1"/>
  <c r="I895" i="4" a="1"/>
  <c r="I895" i="4"/>
  <c r="I896" i="4" a="1"/>
  <c r="I896" i="4" s="1"/>
  <c r="I897" i="4" a="1"/>
  <c r="I897" i="4" s="1"/>
  <c r="I898" i="4" a="1"/>
  <c r="I898" i="4" s="1"/>
  <c r="I899" i="4" a="1"/>
  <c r="I899" i="4" s="1"/>
  <c r="I900" i="4" a="1"/>
  <c r="I900" i="4" s="1"/>
  <c r="I901" i="4" a="1"/>
  <c r="I901" i="4" s="1"/>
  <c r="I902" i="4" a="1"/>
  <c r="I902" i="4" s="1"/>
  <c r="I903" i="4" a="1"/>
  <c r="I903" i="4"/>
  <c r="I904" i="4" a="1"/>
  <c r="I904" i="4" s="1"/>
  <c r="I905" i="4" a="1"/>
  <c r="I905" i="4" s="1"/>
  <c r="I906" i="4" a="1"/>
  <c r="I906" i="4" s="1"/>
  <c r="I907" i="4" a="1"/>
  <c r="I907" i="4" s="1"/>
  <c r="I908" i="4" a="1"/>
  <c r="I908" i="4" s="1"/>
  <c r="I909" i="4" a="1"/>
  <c r="I909" i="4"/>
  <c r="I910" i="4" a="1"/>
  <c r="I910" i="4" s="1"/>
  <c r="I911" i="4" a="1"/>
  <c r="I911" i="4"/>
  <c r="I912" i="4" a="1"/>
  <c r="I912" i="4" s="1"/>
  <c r="I913" i="4" a="1"/>
  <c r="I913" i="4" s="1"/>
  <c r="I914" i="4" a="1"/>
  <c r="I914" i="4" s="1"/>
  <c r="I915" i="4" a="1"/>
  <c r="I915" i="4" s="1"/>
  <c r="I916" i="4" a="1"/>
  <c r="I916" i="4" s="1"/>
  <c r="I917" i="4" a="1"/>
  <c r="I917" i="4" s="1"/>
  <c r="I918" i="4" a="1"/>
  <c r="I918" i="4" s="1"/>
  <c r="I919" i="4" a="1"/>
  <c r="I919" i="4"/>
  <c r="I920" i="4" a="1"/>
  <c r="I920" i="4" s="1"/>
  <c r="I921" i="4" a="1"/>
  <c r="I921" i="4" s="1"/>
  <c r="I922" i="4" a="1"/>
  <c r="I922" i="4" s="1"/>
  <c r="I923" i="4" a="1"/>
  <c r="I923" i="4" s="1"/>
  <c r="I924" i="4" a="1"/>
  <c r="I924" i="4" s="1"/>
  <c r="I925" i="4" a="1"/>
  <c r="I925" i="4"/>
  <c r="I926" i="4" a="1"/>
  <c r="I926" i="4" s="1"/>
  <c r="I927" i="4" a="1"/>
  <c r="I927" i="4"/>
  <c r="I928" i="4" a="1"/>
  <c r="I928" i="4" s="1"/>
  <c r="I929" i="4" a="1"/>
  <c r="I929" i="4" s="1"/>
  <c r="I930" i="4" a="1"/>
  <c r="I930" i="4" s="1"/>
  <c r="I931" i="4" a="1"/>
  <c r="I931" i="4" s="1"/>
  <c r="I932" i="4" a="1"/>
  <c r="I932" i="4" s="1"/>
  <c r="I933" i="4" a="1"/>
  <c r="I933" i="4"/>
  <c r="I934" i="4" a="1"/>
  <c r="I934" i="4" s="1"/>
  <c r="I935" i="4" a="1"/>
  <c r="I935" i="4"/>
  <c r="I936" i="4" a="1"/>
  <c r="I936" i="4" s="1"/>
  <c r="I937" i="4" a="1"/>
  <c r="I937" i="4" s="1"/>
  <c r="I938" i="4" a="1"/>
  <c r="I938" i="4" s="1"/>
  <c r="I939" i="4" a="1"/>
  <c r="I939" i="4" s="1"/>
  <c r="I940" i="4" a="1"/>
  <c r="I940" i="4" s="1"/>
  <c r="I941" i="4" a="1"/>
  <c r="I941" i="4" s="1"/>
  <c r="I942" i="4" a="1"/>
  <c r="I942" i="4" s="1"/>
  <c r="I943" i="4" a="1"/>
  <c r="I943" i="4"/>
  <c r="I944" i="4" a="1"/>
  <c r="I944" i="4" s="1"/>
  <c r="I945" i="4" a="1"/>
  <c r="I945" i="4" s="1"/>
  <c r="I946" i="4" a="1"/>
  <c r="I946" i="4" s="1"/>
  <c r="I947" i="4" a="1"/>
  <c r="I947" i="4" s="1"/>
  <c r="I948" i="4" a="1"/>
  <c r="I948" i="4" s="1"/>
  <c r="I949" i="4" a="1"/>
  <c r="I949" i="4"/>
  <c r="I950" i="4" a="1"/>
  <c r="I950" i="4" s="1"/>
  <c r="I951" i="4" a="1"/>
  <c r="I951" i="4"/>
  <c r="I952" i="4" a="1"/>
  <c r="I952" i="4" s="1"/>
  <c r="I953" i="4" a="1"/>
  <c r="I953" i="4" s="1"/>
  <c r="I954" i="4" a="1"/>
  <c r="I954" i="4" s="1"/>
  <c r="I955" i="4" a="1"/>
  <c r="I955" i="4" s="1"/>
  <c r="I956" i="4" a="1"/>
  <c r="I956" i="4" s="1"/>
  <c r="I957" i="4" a="1"/>
  <c r="I957" i="4"/>
  <c r="I958" i="4" a="1"/>
  <c r="I958" i="4" s="1"/>
  <c r="I959" i="4" a="1"/>
  <c r="I959" i="4"/>
  <c r="I960" i="4" a="1"/>
  <c r="I960" i="4" s="1"/>
  <c r="I961" i="4" a="1"/>
  <c r="I961" i="4" s="1"/>
  <c r="I962" i="4" a="1"/>
  <c r="I962" i="4" s="1"/>
  <c r="I963" i="4" a="1"/>
  <c r="I963" i="4" s="1"/>
  <c r="I964" i="4" a="1"/>
  <c r="I964" i="4" s="1"/>
  <c r="I965" i="4" a="1"/>
  <c r="I965" i="4" s="1"/>
  <c r="I966" i="4" a="1"/>
  <c r="I966" i="4" s="1"/>
  <c r="I967" i="4" a="1"/>
  <c r="I967" i="4"/>
  <c r="I968" i="4" a="1"/>
  <c r="I968" i="4" s="1"/>
  <c r="I969" i="4" a="1"/>
  <c r="I969" i="4" s="1"/>
  <c r="I970" i="4" a="1"/>
  <c r="I970" i="4" s="1"/>
  <c r="I971" i="4" a="1"/>
  <c r="I971" i="4" s="1"/>
  <c r="I972" i="4" a="1"/>
  <c r="I972" i="4" s="1"/>
  <c r="I973" i="4" a="1"/>
  <c r="I973" i="4" s="1"/>
  <c r="I974" i="4" a="1"/>
  <c r="I974" i="4" s="1"/>
  <c r="I975" i="4" a="1"/>
  <c r="I975" i="4"/>
  <c r="I976" i="4" a="1"/>
  <c r="I976" i="4" s="1"/>
  <c r="I977" i="4" a="1"/>
  <c r="I977" i="4" s="1"/>
  <c r="I978" i="4" a="1"/>
  <c r="I978" i="4" s="1"/>
  <c r="I979" i="4" a="1"/>
  <c r="I979" i="4" s="1"/>
  <c r="I980" i="4" a="1"/>
  <c r="I980" i="4" s="1"/>
  <c r="I981" i="4" a="1"/>
  <c r="I981" i="4" s="1"/>
  <c r="I982" i="4" a="1"/>
  <c r="I982" i="4" s="1"/>
  <c r="I983" i="4" a="1"/>
  <c r="I983" i="4"/>
  <c r="I984" i="4" a="1"/>
  <c r="I984" i="4" s="1"/>
  <c r="I985" i="4" a="1"/>
  <c r="I985" i="4" s="1"/>
  <c r="I986" i="4" a="1"/>
  <c r="I986" i="4" s="1"/>
  <c r="I987" i="4" a="1"/>
  <c r="I987" i="4" s="1"/>
  <c r="I988" i="4" a="1"/>
  <c r="I988" i="4" s="1"/>
  <c r="I989" i="4" a="1"/>
  <c r="I989" i="4" s="1"/>
  <c r="I990" i="4" a="1"/>
  <c r="I990" i="4" s="1"/>
  <c r="I991" i="4" a="1"/>
  <c r="I991" i="4"/>
  <c r="I992" i="4" a="1"/>
  <c r="I992" i="4" s="1"/>
  <c r="I993" i="4" a="1"/>
  <c r="I993" i="4" s="1"/>
  <c r="I994" i="4" a="1"/>
  <c r="I994" i="4" s="1"/>
  <c r="I995" i="4" a="1"/>
  <c r="I995" i="4" s="1"/>
  <c r="I996" i="4" a="1"/>
  <c r="I996" i="4" s="1"/>
  <c r="I997" i="4" a="1"/>
  <c r="I997" i="4"/>
  <c r="I998" i="4" a="1"/>
  <c r="I998" i="4" s="1"/>
  <c r="I999" i="4" a="1"/>
  <c r="I999" i="4"/>
  <c r="I1000" i="4" a="1"/>
  <c r="I1000" i="4" s="1"/>
  <c r="I1001" i="4" a="1"/>
  <c r="I1001" i="4" s="1"/>
  <c r="I1002" i="4" a="1"/>
  <c r="I1002" i="4" s="1"/>
  <c r="I1003" i="4" a="1"/>
  <c r="I1003" i="4" s="1"/>
  <c r="I1004" i="4" a="1"/>
  <c r="I1004" i="4" s="1"/>
  <c r="I1005" i="4" a="1"/>
  <c r="I1005" i="4" s="1"/>
  <c r="I1006" i="4" a="1"/>
  <c r="I1006" i="4" s="1"/>
  <c r="I1007" i="4" a="1"/>
  <c r="I1007" i="4"/>
  <c r="I1008" i="4" a="1"/>
  <c r="I1008" i="4" s="1"/>
  <c r="I1009" i="4" a="1"/>
  <c r="I1009" i="4" s="1"/>
  <c r="I1010" i="4" a="1"/>
  <c r="I1010" i="4" s="1"/>
  <c r="I1011" i="4" a="1"/>
  <c r="I1011" i="4" s="1"/>
  <c r="I1012" i="4" a="1"/>
  <c r="I1012" i="4" s="1"/>
  <c r="I1013" i="4" a="1"/>
  <c r="I1013" i="4" s="1"/>
  <c r="I1014" i="4" a="1"/>
  <c r="I1014" i="4" s="1"/>
  <c r="I1015" i="4" a="1"/>
  <c r="I1015" i="4"/>
  <c r="I1016" i="4" a="1"/>
  <c r="I1016" i="4" s="1"/>
  <c r="I1017" i="4" a="1"/>
  <c r="I1017" i="4" s="1"/>
  <c r="I1018" i="4" a="1"/>
  <c r="I1018" i="4" s="1"/>
  <c r="I1019" i="4" a="1"/>
  <c r="I1019" i="4" s="1"/>
  <c r="I1020" i="4" a="1"/>
  <c r="I1020" i="4" s="1"/>
  <c r="I1021" i="4" a="1"/>
  <c r="I1021" i="4" s="1"/>
  <c r="I1022" i="4" a="1"/>
  <c r="I1022" i="4" s="1"/>
  <c r="I1023" i="4" a="1"/>
  <c r="I1023" i="4"/>
  <c r="I1024" i="4" a="1"/>
  <c r="I1024" i="4" s="1"/>
  <c r="I1025" i="4" a="1"/>
  <c r="I1025" i="4" s="1"/>
  <c r="I1026" i="4" a="1"/>
  <c r="I1026" i="4" s="1"/>
  <c r="I1027" i="4" a="1"/>
  <c r="I1027" i="4" s="1"/>
  <c r="I1028" i="4" a="1"/>
  <c r="I1028" i="4" s="1"/>
  <c r="I1029" i="4" a="1"/>
  <c r="I1029" i="4"/>
  <c r="I1030" i="4" a="1"/>
  <c r="I1030" i="4" s="1"/>
  <c r="I1031" i="4" a="1"/>
  <c r="I1031" i="4"/>
  <c r="I1032" i="4" a="1"/>
  <c r="I1032" i="4" s="1"/>
  <c r="I1033" i="4" a="1"/>
  <c r="I1033" i="4" s="1"/>
  <c r="I1034" i="4" a="1"/>
  <c r="I1034" i="4" s="1"/>
  <c r="I1035" i="4" a="1"/>
  <c r="I1035" i="4" s="1"/>
  <c r="I1036" i="4" a="1"/>
  <c r="I1036" i="4" s="1"/>
  <c r="I1037" i="4" a="1"/>
  <c r="I1037" i="4" s="1"/>
  <c r="I1038" i="4" a="1"/>
  <c r="I1038" i="4" s="1"/>
  <c r="I1039" i="4" a="1"/>
  <c r="I1039" i="4"/>
  <c r="I1040" i="4" a="1"/>
  <c r="I1040" i="4" s="1"/>
  <c r="I1041" i="4" a="1"/>
  <c r="I1041" i="4" s="1"/>
  <c r="I1042" i="4" a="1"/>
  <c r="I1042" i="4" s="1"/>
  <c r="I1043" i="4" a="1"/>
  <c r="I1043" i="4" s="1"/>
  <c r="I1044" i="4" a="1"/>
  <c r="I1044" i="4" s="1"/>
  <c r="I1045" i="4" a="1"/>
  <c r="I1045" i="4" s="1"/>
  <c r="I1046" i="4" a="1"/>
  <c r="I1046" i="4" s="1"/>
  <c r="I1047" i="4" a="1"/>
  <c r="I1047" i="4"/>
  <c r="I1048" i="4" a="1"/>
  <c r="I1048" i="4" s="1"/>
  <c r="I1049" i="4" a="1"/>
  <c r="I1049" i="4" s="1"/>
  <c r="I1050" i="4" a="1"/>
  <c r="I1050" i="4" s="1"/>
  <c r="I1051" i="4" a="1"/>
  <c r="I1051" i="4" s="1"/>
  <c r="I1052" i="4" a="1"/>
  <c r="I1052" i="4" s="1"/>
  <c r="I1053" i="4" a="1"/>
  <c r="I1053" i="4" s="1"/>
  <c r="I1054" i="4" a="1"/>
  <c r="I1054" i="4" s="1"/>
  <c r="I1055" i="4" a="1"/>
  <c r="I1055" i="4"/>
  <c r="I1056" i="4" a="1"/>
  <c r="I1056" i="4" s="1"/>
  <c r="I1057" i="4" a="1"/>
  <c r="I1057" i="4" s="1"/>
  <c r="I1058" i="4" a="1"/>
  <c r="I1058" i="4" s="1"/>
  <c r="I1059" i="4" a="1"/>
  <c r="I1059" i="4" s="1"/>
  <c r="I1060" i="4" a="1"/>
  <c r="I1060" i="4" s="1"/>
  <c r="I1061" i="4" a="1"/>
  <c r="I1061" i="4" s="1"/>
  <c r="I1062" i="4" a="1"/>
  <c r="I1062" i="4" s="1"/>
  <c r="I1063" i="4" a="1"/>
  <c r="I1063" i="4"/>
  <c r="I1064" i="4" a="1"/>
  <c r="I1064" i="4" s="1"/>
  <c r="I1065" i="4" a="1"/>
  <c r="I1065" i="4" s="1"/>
  <c r="I1066" i="4" a="1"/>
  <c r="I1066" i="4" s="1"/>
  <c r="I1067" i="4" a="1"/>
  <c r="I1067" i="4" s="1"/>
  <c r="I1068" i="4" a="1"/>
  <c r="I1068" i="4" s="1"/>
  <c r="I1069" i="4" a="1"/>
  <c r="I1069" i="4"/>
  <c r="I1070" i="4" a="1"/>
  <c r="I1070" i="4" s="1"/>
  <c r="I1071" i="4" a="1"/>
  <c r="I1071" i="4"/>
  <c r="I1072" i="4" a="1"/>
  <c r="I1072" i="4" s="1"/>
  <c r="I1073" i="4" a="1"/>
  <c r="I1073" i="4" s="1"/>
  <c r="I1074" i="4" a="1"/>
  <c r="I1074" i="4" s="1"/>
  <c r="I1075" i="4" a="1"/>
  <c r="I1075" i="4" s="1"/>
  <c r="I1076" i="4" a="1"/>
  <c r="I1076" i="4" s="1"/>
  <c r="I1077" i="4" a="1"/>
  <c r="I1077" i="4"/>
  <c r="I1078" i="4" a="1"/>
  <c r="I1078" i="4" s="1"/>
  <c r="I1079" i="4" a="1"/>
  <c r="I1079" i="4"/>
  <c r="I1080" i="4" a="1"/>
  <c r="I1080" i="4" s="1"/>
  <c r="I1081" i="4" a="1"/>
  <c r="I1081" i="4" s="1"/>
  <c r="I1082" i="4" a="1"/>
  <c r="I1082" i="4" s="1"/>
  <c r="I1083" i="4" a="1"/>
  <c r="I1083" i="4" s="1"/>
  <c r="I1084" i="4" a="1"/>
  <c r="I1084" i="4" s="1"/>
  <c r="I1085" i="4" a="1"/>
  <c r="I1085" i="4" s="1"/>
  <c r="I1086" i="4" a="1"/>
  <c r="I1086" i="4" s="1"/>
  <c r="I1087" i="4" a="1"/>
  <c r="I1087" i="4"/>
  <c r="I1088" i="4" a="1"/>
  <c r="I1088" i="4" s="1"/>
  <c r="I1089" i="4" a="1"/>
  <c r="I1089" i="4" s="1"/>
  <c r="I1090" i="4" a="1"/>
  <c r="I1090" i="4" s="1"/>
  <c r="I1091" i="4" a="1"/>
  <c r="I1091" i="4" s="1"/>
  <c r="I1092" i="4" a="1"/>
  <c r="I1092" i="4" s="1"/>
  <c r="I1093" i="4" a="1"/>
  <c r="I1093" i="4" s="1"/>
  <c r="I1094" i="4" a="1"/>
  <c r="I1094" i="4" s="1"/>
  <c r="I1095" i="4" a="1"/>
  <c r="I1095" i="4"/>
  <c r="I1096" i="4" a="1"/>
  <c r="I1096" i="4" s="1"/>
  <c r="I1097" i="4" a="1"/>
  <c r="I1097" i="4" s="1"/>
  <c r="I1098" i="4" a="1"/>
  <c r="I1098" i="4" s="1"/>
  <c r="I1099" i="4" a="1"/>
  <c r="I1099" i="4" s="1"/>
  <c r="I1100" i="4" a="1"/>
  <c r="I1100" i="4" s="1"/>
  <c r="I1101" i="4" a="1"/>
  <c r="I1101" i="4" s="1"/>
  <c r="I1102" i="4" a="1"/>
  <c r="I1102" i="4" s="1"/>
  <c r="I1103" i="4" a="1"/>
  <c r="I1103" i="4"/>
  <c r="I1104" i="4" a="1"/>
  <c r="I1104" i="4" s="1"/>
  <c r="I1105" i="4" a="1"/>
  <c r="I1105" i="4" s="1"/>
  <c r="I1106" i="4" a="1"/>
  <c r="I1106" i="4" s="1"/>
  <c r="I1107" i="4" a="1"/>
  <c r="I1107" i="4" s="1"/>
  <c r="I1108" i="4" a="1"/>
  <c r="I1108" i="4" s="1"/>
  <c r="I1109" i="4" a="1"/>
  <c r="I1109" i="4" s="1"/>
  <c r="I1110" i="4" a="1"/>
  <c r="I1110" i="4" s="1"/>
  <c r="I1111" i="4" a="1"/>
  <c r="I1111" i="4"/>
  <c r="I1112" i="4" a="1"/>
  <c r="I1112" i="4" s="1"/>
  <c r="I1113" i="4" a="1"/>
  <c r="I1113" i="4" s="1"/>
  <c r="I1114" i="4" a="1"/>
  <c r="I1114" i="4" s="1"/>
  <c r="I1115" i="4" a="1"/>
  <c r="I1115" i="4" s="1"/>
  <c r="I1116" i="4" a="1"/>
  <c r="I1116" i="4" s="1"/>
  <c r="I1117" i="4" a="1"/>
  <c r="I1117" i="4" s="1"/>
  <c r="I1118" i="4" a="1"/>
  <c r="I1118" i="4" s="1"/>
  <c r="I1119" i="4" a="1"/>
  <c r="I1119" i="4"/>
  <c r="I1120" i="4" a="1"/>
  <c r="I1120" i="4" s="1"/>
  <c r="I1121" i="4" a="1"/>
  <c r="I1121" i="4" s="1"/>
  <c r="I1122" i="4" a="1"/>
  <c r="I1122" i="4" s="1"/>
  <c r="I1123" i="4" a="1"/>
  <c r="I1123" i="4" s="1"/>
  <c r="I1124" i="4" a="1"/>
  <c r="I1124" i="4" s="1"/>
  <c r="I1125" i="4" a="1"/>
  <c r="I1125" i="4" s="1"/>
  <c r="I1126" i="4" a="1"/>
  <c r="I1126" i="4" s="1"/>
  <c r="I1127" i="4" a="1"/>
  <c r="I1127" i="4"/>
  <c r="I1128" i="4" a="1"/>
  <c r="I1128" i="4" s="1"/>
  <c r="I1129" i="4" a="1"/>
  <c r="I1129" i="4" s="1"/>
  <c r="I1130" i="4" a="1"/>
  <c r="I1130" i="4" s="1"/>
  <c r="I1131" i="4" a="1"/>
  <c r="I1131" i="4" s="1"/>
  <c r="I1132" i="4" a="1"/>
  <c r="I1132" i="4" s="1"/>
  <c r="I1133" i="4" a="1"/>
  <c r="I1133" i="4"/>
  <c r="I1134" i="4" a="1"/>
  <c r="I1134" i="4" s="1"/>
  <c r="I1135" i="4" a="1"/>
  <c r="I1135" i="4"/>
  <c r="I1136" i="4" a="1"/>
  <c r="I1136" i="4" s="1"/>
  <c r="I1137" i="4" a="1"/>
  <c r="I1137" i="4" s="1"/>
  <c r="I1138" i="4" a="1"/>
  <c r="I1138" i="4" s="1"/>
  <c r="I1139" i="4" a="1"/>
  <c r="I1139" i="4" s="1"/>
  <c r="I1140" i="4" a="1"/>
  <c r="I1140" i="4" s="1"/>
  <c r="I1141" i="4" a="1"/>
  <c r="I1141" i="4" s="1"/>
  <c r="I1142" i="4" a="1"/>
  <c r="I1142" i="4" s="1"/>
  <c r="I1143" i="4" a="1"/>
  <c r="I1143" i="4"/>
  <c r="I1144" i="4" a="1"/>
  <c r="I1144" i="4" s="1"/>
  <c r="I1145" i="4" a="1"/>
  <c r="I1145" i="4" s="1"/>
  <c r="I1146" i="4" a="1"/>
  <c r="I1146" i="4" s="1"/>
  <c r="I1147" i="4" a="1"/>
  <c r="I1147" i="4" s="1"/>
  <c r="I1148" i="4" a="1"/>
  <c r="I1148" i="4" s="1"/>
  <c r="I1149" i="4" a="1"/>
  <c r="I1149" i="4" s="1"/>
  <c r="I1150" i="4" a="1"/>
  <c r="I1150" i="4" s="1"/>
  <c r="I1151" i="4" a="1"/>
  <c r="I1151" i="4"/>
  <c r="I1152" i="4" a="1"/>
  <c r="I1152" i="4" s="1"/>
  <c r="I1153" i="4" a="1"/>
  <c r="I1153" i="4" s="1"/>
  <c r="I1154" i="4" a="1"/>
  <c r="I1154" i="4" s="1"/>
  <c r="I1155" i="4" a="1"/>
  <c r="I1155" i="4" s="1"/>
  <c r="I1156" i="4" a="1"/>
  <c r="I1156" i="4" s="1"/>
  <c r="I1157" i="4" a="1"/>
  <c r="I1157" i="4"/>
  <c r="I1158" i="4" a="1"/>
  <c r="I1158" i="4" s="1"/>
  <c r="I1159" i="4" a="1"/>
  <c r="I1159" i="4"/>
  <c r="I1160" i="4" a="1"/>
  <c r="I1160" i="4" s="1"/>
  <c r="I1161" i="4" a="1"/>
  <c r="I1161" i="4" s="1"/>
  <c r="I1162" i="4" a="1"/>
  <c r="I1162" i="4" s="1"/>
  <c r="I1163" i="4" a="1"/>
  <c r="I1163" i="4" s="1"/>
  <c r="I1164" i="4" a="1"/>
  <c r="I1164" i="4" s="1"/>
  <c r="I1165" i="4" a="1"/>
  <c r="I1165" i="4" s="1"/>
  <c r="I1166" i="4" a="1"/>
  <c r="I1166" i="4" s="1"/>
  <c r="I1167" i="4" a="1"/>
  <c r="I1167" i="4"/>
  <c r="I1168" i="4" a="1"/>
  <c r="I1168" i="4" s="1"/>
  <c r="I1169" i="4" a="1"/>
  <c r="I1169" i="4" s="1"/>
  <c r="I1170" i="4" a="1"/>
  <c r="I1170" i="4" s="1"/>
  <c r="I1171" i="4" a="1"/>
  <c r="I1171" i="4" s="1"/>
  <c r="I1172" i="4" a="1"/>
  <c r="I1172" i="4" s="1"/>
  <c r="I1173" i="4" a="1"/>
  <c r="I1173" i="4" s="1"/>
  <c r="I1174" i="4" a="1"/>
  <c r="I1174" i="4" s="1"/>
  <c r="I1175" i="4" a="1"/>
  <c r="I1175" i="4"/>
  <c r="I1176" i="4" a="1"/>
  <c r="I1176" i="4" s="1"/>
  <c r="I1177" i="4" a="1"/>
  <c r="I1177" i="4" s="1"/>
  <c r="I1178" i="4" a="1"/>
  <c r="I1178" i="4" s="1"/>
  <c r="I1179" i="4" a="1"/>
  <c r="I1179" i="4" s="1"/>
  <c r="I1180" i="4" a="1"/>
  <c r="I1180" i="4" s="1"/>
  <c r="I1181" i="4" a="1"/>
  <c r="I1181" i="4" s="1"/>
  <c r="I1182" i="4" a="1"/>
  <c r="I1182" i="4" s="1"/>
  <c r="I1183" i="4" a="1"/>
  <c r="I1183" i="4"/>
  <c r="I1184" i="4" a="1"/>
  <c r="I1184" i="4" s="1"/>
  <c r="I1185" i="4" a="1"/>
  <c r="I1185" i="4" s="1"/>
  <c r="I1186" i="4" a="1"/>
  <c r="I1186" i="4" s="1"/>
  <c r="I1187" i="4" a="1"/>
  <c r="I1187" i="4" s="1"/>
  <c r="I1188" i="4" a="1"/>
  <c r="I1188" i="4" s="1"/>
  <c r="I1189" i="4" a="1"/>
  <c r="I1189" i="4" s="1"/>
  <c r="I1190" i="4" a="1"/>
  <c r="I1190" i="4" s="1"/>
  <c r="I1191" i="4" a="1"/>
  <c r="I1191" i="4"/>
  <c r="I1192" i="4" a="1"/>
  <c r="I1192" i="4" s="1"/>
  <c r="I1193" i="4" a="1"/>
  <c r="I1193" i="4" s="1"/>
  <c r="I1194" i="4" a="1"/>
  <c r="I1194" i="4" s="1"/>
  <c r="I1195" i="4" a="1"/>
  <c r="I1195" i="4" s="1"/>
  <c r="I1196" i="4" a="1"/>
  <c r="I1196" i="4" s="1"/>
  <c r="I1197" i="4" a="1"/>
  <c r="I1197" i="4" s="1"/>
  <c r="I1198" i="4" a="1"/>
  <c r="I1198" i="4" s="1"/>
  <c r="I1199" i="4" a="1"/>
  <c r="I1199" i="4"/>
  <c r="I1200" i="4" a="1"/>
  <c r="I1200" i="4" s="1"/>
  <c r="I1201" i="4" a="1"/>
  <c r="I1201" i="4" s="1"/>
  <c r="I1202" i="4" a="1"/>
  <c r="I1202" i="4" s="1"/>
  <c r="I1203" i="4" a="1"/>
  <c r="I1203" i="4" s="1"/>
  <c r="I1204" i="4" a="1"/>
  <c r="I1204" i="4" s="1"/>
  <c r="I1205" i="4" a="1"/>
  <c r="I1205" i="4" s="1"/>
  <c r="I1206" i="4" a="1"/>
  <c r="I1206" i="4" s="1"/>
  <c r="I1207" i="4" a="1"/>
  <c r="I1207" i="4"/>
  <c r="I1208" i="4" a="1"/>
  <c r="I1208" i="4" s="1"/>
  <c r="I1209" i="4" a="1"/>
  <c r="I1209" i="4" s="1"/>
  <c r="I1210" i="4" a="1"/>
  <c r="I1210" i="4" s="1"/>
  <c r="I1211" i="4" a="1"/>
  <c r="I1211" i="4" s="1"/>
  <c r="I1212" i="4" a="1"/>
  <c r="I1212" i="4" s="1"/>
  <c r="I1213" i="4" a="1"/>
  <c r="I1213" i="4" s="1"/>
  <c r="I1214" i="4" a="1"/>
  <c r="I1214" i="4" s="1"/>
  <c r="I1215" i="4" a="1"/>
  <c r="I1215" i="4"/>
  <c r="I1216" i="4" a="1"/>
  <c r="I1216" i="4" s="1"/>
  <c r="I1217" i="4" a="1"/>
  <c r="I1217" i="4" s="1"/>
  <c r="I1218" i="4" a="1"/>
  <c r="I1218" i="4" s="1"/>
  <c r="I1219" i="4" a="1"/>
  <c r="I1219" i="4" s="1"/>
  <c r="I1220" i="4" a="1"/>
  <c r="I1220" i="4" s="1"/>
  <c r="I1221" i="4" a="1"/>
  <c r="I1221" i="4"/>
  <c r="I1222" i="4" a="1"/>
  <c r="I1222" i="4" s="1"/>
  <c r="I1223" i="4" a="1"/>
  <c r="I1223" i="4"/>
  <c r="I1224" i="4" a="1"/>
  <c r="I1224" i="4" s="1"/>
  <c r="I1225" i="4" a="1"/>
  <c r="I1225" i="4" s="1"/>
  <c r="I1226" i="4" a="1"/>
  <c r="I1226" i="4" s="1"/>
  <c r="I1227" i="4" a="1"/>
  <c r="I1227" i="4" s="1"/>
  <c r="I1228" i="4" a="1"/>
  <c r="I1228" i="4" s="1"/>
  <c r="I1229" i="4" a="1"/>
  <c r="I1229" i="4" s="1"/>
  <c r="I1230" i="4" a="1"/>
  <c r="I1230" i="4" s="1"/>
  <c r="I1231" i="4" a="1"/>
  <c r="I1231" i="4"/>
  <c r="I1232" i="4" a="1"/>
  <c r="I1232" i="4" s="1"/>
  <c r="I1233" i="4" a="1"/>
  <c r="I1233" i="4" s="1"/>
  <c r="I1234" i="4" a="1"/>
  <c r="I1234" i="4" s="1"/>
  <c r="I1235" i="4" a="1"/>
  <c r="I1235" i="4" s="1"/>
  <c r="I1236" i="4" a="1"/>
  <c r="I1236" i="4" s="1"/>
  <c r="I1237" i="4" a="1"/>
  <c r="I1237" i="4" s="1"/>
  <c r="I1238" i="4" a="1"/>
  <c r="I1238" i="4" s="1"/>
  <c r="I1239" i="4" a="1"/>
  <c r="I1239" i="4"/>
  <c r="I1240" i="4" a="1"/>
  <c r="I1240" i="4" s="1"/>
  <c r="I1241" i="4" a="1"/>
  <c r="I1241" i="4" s="1"/>
  <c r="I1242" i="4" a="1"/>
  <c r="I1242" i="4" s="1"/>
  <c r="I1243" i="4" a="1"/>
  <c r="I1243" i="4" s="1"/>
  <c r="I1244" i="4" a="1"/>
  <c r="I1244" i="4" s="1"/>
  <c r="I1245" i="4" a="1"/>
  <c r="I1245" i="4" s="1"/>
  <c r="I1246" i="4" a="1"/>
  <c r="I1246" i="4" s="1"/>
  <c r="I1247" i="4" a="1"/>
  <c r="I1247" i="4"/>
  <c r="I1248" i="4" a="1"/>
  <c r="I1248" i="4" s="1"/>
  <c r="I1249" i="4" a="1"/>
  <c r="I1249" i="4" s="1"/>
  <c r="I1250" i="4" a="1"/>
  <c r="I1250" i="4" s="1"/>
  <c r="I1251" i="4" a="1"/>
  <c r="I1251" i="4" s="1"/>
  <c r="I1252" i="4" a="1"/>
  <c r="I1252" i="4" s="1"/>
  <c r="I1253" i="4" a="1"/>
  <c r="I1253" i="4" s="1"/>
  <c r="I1254" i="4" a="1"/>
  <c r="I1254" i="4" s="1"/>
  <c r="I1255" i="4" a="1"/>
  <c r="I1255" i="4"/>
  <c r="I1256" i="4" a="1"/>
  <c r="I1256" i="4" s="1"/>
  <c r="I1257" i="4" a="1"/>
  <c r="I1257" i="4" s="1"/>
  <c r="I1258" i="4" a="1"/>
  <c r="I1258" i="4" s="1"/>
  <c r="I1259" i="4" a="1"/>
  <c r="I1259" i="4" s="1"/>
  <c r="I1260" i="4" a="1"/>
  <c r="I1260" i="4" s="1"/>
  <c r="I1261" i="4" a="1"/>
  <c r="I1261" i="4" s="1"/>
  <c r="I1262" i="4" a="1"/>
  <c r="I1262" i="4" s="1"/>
  <c r="I1263" i="4" a="1"/>
  <c r="I1263" i="4"/>
  <c r="I1264" i="4" a="1"/>
  <c r="I1264" i="4" s="1"/>
  <c r="I1265" i="4" a="1"/>
  <c r="I1265" i="4" s="1"/>
  <c r="I1266" i="4" a="1"/>
  <c r="I1266" i="4" s="1"/>
  <c r="I1267" i="4" a="1"/>
  <c r="I1267" i="4" s="1"/>
  <c r="I1268" i="4" a="1"/>
  <c r="I1268" i="4" s="1"/>
  <c r="I1269" i="4" a="1"/>
  <c r="I1269" i="4" s="1"/>
  <c r="I1270" i="4" a="1"/>
  <c r="I1270" i="4" s="1"/>
  <c r="I1271" i="4" a="1"/>
  <c r="I1271" i="4"/>
  <c r="I1272" i="4" a="1"/>
  <c r="I1272" i="4" s="1"/>
  <c r="I1273" i="4" a="1"/>
  <c r="I1273" i="4" s="1"/>
  <c r="I1274" i="4" a="1"/>
  <c r="I1274" i="4" s="1"/>
  <c r="I1275" i="4" a="1"/>
  <c r="I1275" i="4" s="1"/>
  <c r="I1276" i="4" a="1"/>
  <c r="I1276" i="4" s="1"/>
  <c r="I1277" i="4" a="1"/>
  <c r="I1277" i="4" s="1"/>
  <c r="I1278" i="4" a="1"/>
  <c r="I1278" i="4" s="1"/>
  <c r="I1279" i="4" a="1"/>
  <c r="I1279" i="4"/>
  <c r="I1280" i="4" a="1"/>
  <c r="I1280" i="4" s="1"/>
  <c r="I1281" i="4" a="1"/>
  <c r="I1281" i="4" s="1"/>
  <c r="I1282" i="4" a="1"/>
  <c r="I1282" i="4" s="1"/>
  <c r="I1283" i="4" a="1"/>
  <c r="I1283" i="4" s="1"/>
  <c r="I1284" i="4" a="1"/>
  <c r="I1284" i="4" s="1"/>
  <c r="I1285" i="4" a="1"/>
  <c r="I1285" i="4"/>
  <c r="I1286" i="4" a="1"/>
  <c r="I1286" i="4" s="1"/>
  <c r="I1287" i="4" a="1"/>
  <c r="I1287" i="4"/>
  <c r="I1288" i="4" a="1"/>
  <c r="I1288" i="4" s="1"/>
  <c r="I1289" i="4" a="1"/>
  <c r="I1289" i="4" s="1"/>
  <c r="I1290" i="4" a="1"/>
  <c r="I1290" i="4" s="1"/>
  <c r="I1291" i="4" a="1"/>
  <c r="I1291" i="4" s="1"/>
  <c r="I1292" i="4" a="1"/>
  <c r="I1292" i="4" s="1"/>
  <c r="I1293" i="4" a="1"/>
  <c r="I1293" i="4" s="1"/>
  <c r="I1294" i="4" a="1"/>
  <c r="I1294" i="4" s="1"/>
  <c r="I1295" i="4" a="1"/>
  <c r="I1295" i="4"/>
  <c r="I1296" i="4" a="1"/>
  <c r="I1296" i="4" s="1"/>
  <c r="I1297" i="4" a="1"/>
  <c r="I1297" i="4" s="1"/>
  <c r="I1298" i="4" a="1"/>
  <c r="I1298" i="4" s="1"/>
  <c r="I1299" i="4" a="1"/>
  <c r="I1299" i="4" s="1"/>
  <c r="I1300" i="4" a="1"/>
  <c r="I1300" i="4" s="1"/>
  <c r="I1301" i="4" a="1"/>
  <c r="I1301" i="4" s="1"/>
  <c r="I1302" i="4" a="1"/>
  <c r="I1302" i="4" s="1"/>
  <c r="I1303" i="4" a="1"/>
  <c r="I1303" i="4"/>
  <c r="I1304" i="4" a="1"/>
  <c r="I1304" i="4" s="1"/>
  <c r="I1305" i="4" a="1"/>
  <c r="I1305" i="4" s="1"/>
  <c r="I1306" i="4" a="1"/>
  <c r="I1306" i="4" s="1"/>
  <c r="I1307" i="4" a="1"/>
  <c r="I1307" i="4" s="1"/>
  <c r="I1308" i="4" a="1"/>
  <c r="I1308" i="4" s="1"/>
  <c r="I1309" i="4" a="1"/>
  <c r="I1309" i="4" s="1"/>
  <c r="I1310" i="4" a="1"/>
  <c r="I1310" i="4" s="1"/>
  <c r="I1311" i="4" a="1"/>
  <c r="I1311" i="4"/>
  <c r="I1312" i="4" a="1"/>
  <c r="I1312" i="4" s="1"/>
  <c r="I1313" i="4" a="1"/>
  <c r="I1313" i="4" s="1"/>
  <c r="I1314" i="4" a="1"/>
  <c r="I1314" i="4" s="1"/>
  <c r="I1315" i="4" a="1"/>
  <c r="I1315" i="4" s="1"/>
  <c r="I1316" i="4" a="1"/>
  <c r="I1316" i="4" s="1"/>
  <c r="I1317" i="4" a="1"/>
  <c r="I1317" i="4" s="1"/>
  <c r="I1318" i="4" a="1"/>
  <c r="I1318" i="4" s="1"/>
  <c r="I1319" i="4" a="1"/>
  <c r="I1319" i="4"/>
  <c r="I1320" i="4" a="1"/>
  <c r="I1320" i="4" s="1"/>
  <c r="I1321" i="4" a="1"/>
  <c r="I1321" i="4" s="1"/>
  <c r="I1322" i="4" a="1"/>
  <c r="I1322" i="4" s="1"/>
  <c r="I1323" i="4" a="1"/>
  <c r="I1323" i="4" s="1"/>
  <c r="I1324" i="4" a="1"/>
  <c r="I1324" i="4" s="1"/>
  <c r="I1325" i="4" a="1"/>
  <c r="I1325" i="4"/>
  <c r="I1326" i="4" a="1"/>
  <c r="I1326" i="4" s="1"/>
  <c r="I1327" i="4" a="1"/>
  <c r="I1327" i="4"/>
  <c r="I1328" i="4" a="1"/>
  <c r="I1328" i="4" s="1"/>
  <c r="I1329" i="4" a="1"/>
  <c r="I1329" i="4" s="1"/>
  <c r="I1330" i="4" a="1"/>
  <c r="I1330" i="4" s="1"/>
  <c r="I1331" i="4" a="1"/>
  <c r="I1331" i="4" s="1"/>
  <c r="I1332" i="4" a="1"/>
  <c r="I1332" i="4" s="1"/>
  <c r="I1333" i="4" a="1"/>
  <c r="I1333" i="4"/>
  <c r="I1334" i="4" a="1"/>
  <c r="I1334" i="4" s="1"/>
  <c r="I1335" i="4" a="1"/>
  <c r="I1335" i="4"/>
  <c r="I1336" i="4" a="1"/>
  <c r="I1336" i="4" s="1"/>
  <c r="I1337" i="4" a="1"/>
  <c r="I1337" i="4" s="1"/>
  <c r="I1338" i="4" a="1"/>
  <c r="I1338" i="4" s="1"/>
  <c r="I1339" i="4" a="1"/>
  <c r="I1339" i="4" s="1"/>
  <c r="I1340" i="4" a="1"/>
  <c r="I1340" i="4" s="1"/>
  <c r="I1341" i="4" a="1"/>
  <c r="I1341" i="4" s="1"/>
  <c r="I1342" i="4" a="1"/>
  <c r="I1342" i="4" s="1"/>
  <c r="I1343" i="4" a="1"/>
  <c r="I1343" i="4"/>
  <c r="I1344" i="4" a="1"/>
  <c r="I1344" i="4" s="1"/>
  <c r="I1345" i="4" a="1"/>
  <c r="I1345" i="4" s="1"/>
  <c r="I1346" i="4" a="1"/>
  <c r="I1346" i="4" s="1"/>
  <c r="I1347" i="4" a="1"/>
  <c r="I1347" i="4" s="1"/>
  <c r="I1348" i="4" a="1"/>
  <c r="I1348" i="4" s="1"/>
  <c r="I1349" i="4" a="1"/>
  <c r="I1349" i="4"/>
  <c r="I1350" i="4" a="1"/>
  <c r="I1350" i="4" s="1"/>
  <c r="I1351" i="4" a="1"/>
  <c r="I1351" i="4"/>
  <c r="I1352" i="4" a="1"/>
  <c r="I1352" i="4" s="1"/>
  <c r="I1353" i="4" a="1"/>
  <c r="I1353" i="4" s="1"/>
  <c r="I1354" i="4" a="1"/>
  <c r="I1354" i="4" s="1"/>
  <c r="I1355" i="4" a="1"/>
  <c r="I1355" i="4" s="1"/>
  <c r="I1356" i="4" a="1"/>
  <c r="I1356" i="4" s="1"/>
  <c r="I1357" i="4" a="1"/>
  <c r="I1357" i="4" s="1"/>
  <c r="I1358" i="4" a="1"/>
  <c r="I1358" i="4" s="1"/>
  <c r="I1359" i="4" a="1"/>
  <c r="I1359" i="4"/>
  <c r="I1360" i="4" a="1"/>
  <c r="I1360" i="4" s="1"/>
  <c r="I1361" i="4" a="1"/>
  <c r="I1361" i="4" s="1"/>
  <c r="I1362" i="4" a="1"/>
  <c r="I1362" i="4" s="1"/>
  <c r="I1363" i="4" a="1"/>
  <c r="I1363" i="4" s="1"/>
  <c r="I1364" i="4" a="1"/>
  <c r="I1364" i="4" s="1"/>
  <c r="I1365" i="4" a="1"/>
  <c r="I1365" i="4"/>
  <c r="I1366" i="4" a="1"/>
  <c r="I1366" i="4" s="1"/>
  <c r="I1367" i="4" a="1"/>
  <c r="I1367" i="4"/>
  <c r="I1368" i="4" a="1"/>
  <c r="I1368" i="4" s="1"/>
  <c r="I1369" i="4" a="1"/>
  <c r="I1369" i="4" s="1"/>
  <c r="I1370" i="4" a="1"/>
  <c r="I1370" i="4" s="1"/>
  <c r="I1371" i="4" a="1"/>
  <c r="I1371" i="4" s="1"/>
  <c r="I1372" i="4" a="1"/>
  <c r="I1372" i="4" s="1"/>
  <c r="I1373" i="4" a="1"/>
  <c r="I1373" i="4" s="1"/>
  <c r="I1374" i="4" a="1"/>
  <c r="I1374" i="4" s="1"/>
  <c r="I1375" i="4" a="1"/>
  <c r="I1375" i="4"/>
  <c r="I1376" i="4" a="1"/>
  <c r="I1376" i="4" s="1"/>
  <c r="I1377" i="4" a="1"/>
  <c r="I1377" i="4" s="1"/>
  <c r="I1378" i="4" a="1"/>
  <c r="I1378" i="4" s="1"/>
  <c r="I1379" i="4" a="1"/>
  <c r="I1379" i="4" s="1"/>
  <c r="I1380" i="4" a="1"/>
  <c r="I1380" i="4" s="1"/>
  <c r="I1381" i="4" a="1"/>
  <c r="I1381" i="4" s="1"/>
  <c r="I1382" i="4" a="1"/>
  <c r="I1382" i="4" s="1"/>
  <c r="I1383" i="4" a="1"/>
  <c r="I1383" i="4"/>
  <c r="I1384" i="4" a="1"/>
  <c r="I1384" i="4" s="1"/>
  <c r="I1385" i="4" a="1"/>
  <c r="I1385" i="4" s="1"/>
  <c r="I1386" i="4" a="1"/>
  <c r="I1386" i="4" s="1"/>
  <c r="I1387" i="4" a="1"/>
  <c r="I1387" i="4" s="1"/>
  <c r="I1388" i="4" a="1"/>
  <c r="I1388" i="4" s="1"/>
  <c r="I1389" i="4" a="1"/>
  <c r="I1389" i="4"/>
  <c r="I1390" i="4" a="1"/>
  <c r="I1390" i="4" s="1"/>
  <c r="I1391" i="4" a="1"/>
  <c r="I1391" i="4"/>
  <c r="I1392" i="4" a="1"/>
  <c r="I1392" i="4" s="1"/>
  <c r="I1393" i="4" a="1"/>
  <c r="I1393" i="4" s="1"/>
  <c r="I1394" i="4" a="1"/>
  <c r="I1394" i="4" s="1"/>
  <c r="I1395" i="4" a="1"/>
  <c r="I1395" i="4" s="1"/>
  <c r="I1396" i="4" a="1"/>
  <c r="I1396" i="4" s="1"/>
  <c r="I1397" i="4" a="1"/>
  <c r="I1397" i="4" s="1"/>
  <c r="I1398" i="4" a="1"/>
  <c r="I1398" i="4" s="1"/>
  <c r="I1399" i="4" a="1"/>
  <c r="I1399" i="4"/>
  <c r="I1400" i="4" a="1"/>
  <c r="I1400" i="4" s="1"/>
  <c r="I1401" i="4" a="1"/>
  <c r="I1401" i="4" s="1"/>
  <c r="I1402" i="4" a="1"/>
  <c r="I1402" i="4" s="1"/>
  <c r="I1403" i="4" a="1"/>
  <c r="I1403" i="4" s="1"/>
  <c r="I1404" i="4" a="1"/>
  <c r="I1404" i="4" s="1"/>
  <c r="I1405" i="4" a="1"/>
  <c r="I1405" i="4" s="1"/>
  <c r="I1406" i="4" a="1"/>
  <c r="I1406" i="4" s="1"/>
  <c r="I1407" i="4" a="1"/>
  <c r="I1407" i="4"/>
  <c r="I1408" i="4" a="1"/>
  <c r="I1408" i="4" s="1"/>
  <c r="I1409" i="4" a="1"/>
  <c r="I1409" i="4" s="1"/>
  <c r="I1410" i="4" a="1"/>
  <c r="I1410" i="4" s="1"/>
  <c r="I1411" i="4" a="1"/>
  <c r="I1411" i="4" s="1"/>
  <c r="I1412" i="4" a="1"/>
  <c r="I1412" i="4" s="1"/>
  <c r="I1413" i="4" a="1"/>
  <c r="I1413" i="4"/>
  <c r="I1414" i="4" a="1"/>
  <c r="I1414" i="4" s="1"/>
  <c r="I1415" i="4" a="1"/>
  <c r="I1415" i="4"/>
  <c r="I1416" i="4" a="1"/>
  <c r="I1416" i="4" s="1"/>
  <c r="I1417" i="4" a="1"/>
  <c r="I1417" i="4" s="1"/>
  <c r="I1418" i="4" a="1"/>
  <c r="I1418" i="4" s="1"/>
  <c r="I1419" i="4" a="1"/>
  <c r="I1419" i="4" s="1"/>
  <c r="I1420" i="4" a="1"/>
  <c r="I1420" i="4" s="1"/>
  <c r="I1421" i="4" a="1"/>
  <c r="I1421" i="4"/>
  <c r="I1422" i="4" a="1"/>
  <c r="I1422" i="4" s="1"/>
  <c r="I1423" i="4" a="1"/>
  <c r="I1423" i="4"/>
  <c r="I1424" i="4" a="1"/>
  <c r="I1424" i="4" s="1"/>
  <c r="I1425" i="4" a="1"/>
  <c r="I1425" i="4" s="1"/>
  <c r="I1426" i="4" a="1"/>
  <c r="I1426" i="4" s="1"/>
  <c r="I1427" i="4" a="1"/>
  <c r="I1427" i="4" s="1"/>
  <c r="I1428" i="4" a="1"/>
  <c r="I1428" i="4" s="1"/>
  <c r="I1429" i="4" a="1"/>
  <c r="I1429" i="4"/>
  <c r="I1430" i="4" a="1"/>
  <c r="I1430" i="4" s="1"/>
  <c r="I1431" i="4" a="1"/>
  <c r="I1431" i="4"/>
  <c r="I1432" i="4" a="1"/>
  <c r="I1432" i="4" s="1"/>
  <c r="I1433" i="4" a="1"/>
  <c r="I1433" i="4" s="1"/>
  <c r="I1434" i="4" a="1"/>
  <c r="I1434" i="4" s="1"/>
  <c r="I1435" i="4" a="1"/>
  <c r="I1435" i="4" s="1"/>
  <c r="I1436" i="4" a="1"/>
  <c r="I1436" i="4" s="1"/>
  <c r="I1437" i="4" a="1"/>
  <c r="I1437" i="4"/>
  <c r="I1438" i="4" a="1"/>
  <c r="I1438" i="4" s="1"/>
  <c r="I1439" i="4" a="1"/>
  <c r="I1439" i="4"/>
  <c r="I1440" i="4" a="1"/>
  <c r="I1440" i="4" s="1"/>
  <c r="I1441" i="4" a="1"/>
  <c r="I1441" i="4" s="1"/>
  <c r="I1442" i="4" a="1"/>
  <c r="I1442" i="4" s="1"/>
  <c r="I1443" i="4" a="1"/>
  <c r="I1443" i="4" s="1"/>
  <c r="I1444" i="4" a="1"/>
  <c r="I1444" i="4" s="1"/>
  <c r="I1445" i="4" a="1"/>
  <c r="I1445" i="4"/>
  <c r="I1446" i="4" a="1"/>
  <c r="I1446" i="4" s="1"/>
  <c r="I1447" i="4" a="1"/>
  <c r="I1447" i="4"/>
  <c r="I1448" i="4" a="1"/>
  <c r="I1448" i="4" s="1"/>
  <c r="I1449" i="4" a="1"/>
  <c r="I1449" i="4" s="1"/>
  <c r="I1450" i="4" a="1"/>
  <c r="I1450" i="4" s="1"/>
  <c r="I1451" i="4" a="1"/>
  <c r="I1451" i="4" s="1"/>
  <c r="I1452" i="4" a="1"/>
  <c r="I1452" i="4" s="1"/>
  <c r="I1453" i="4" a="1"/>
  <c r="I1453" i="4"/>
  <c r="I1454" i="4" a="1"/>
  <c r="I1454" i="4" s="1"/>
  <c r="I1455" i="4" a="1"/>
  <c r="I1455" i="4"/>
  <c r="I1456" i="4" a="1"/>
  <c r="I1456" i="4" s="1"/>
  <c r="I1457" i="4" a="1"/>
  <c r="I1457" i="4" s="1"/>
  <c r="I1458" i="4" a="1"/>
  <c r="I1458" i="4" s="1"/>
  <c r="I1459" i="4" a="1"/>
  <c r="I1459" i="4" s="1"/>
  <c r="I1460" i="4" a="1"/>
  <c r="I1460" i="4" s="1"/>
  <c r="I1461" i="4" a="1"/>
  <c r="I1461" i="4"/>
  <c r="I1462" i="4" a="1"/>
  <c r="I1462" i="4" s="1"/>
  <c r="I1463" i="4" a="1"/>
  <c r="I1463" i="4"/>
  <c r="I1464" i="4" a="1"/>
  <c r="I1464" i="4" s="1"/>
  <c r="I1465" i="4" a="1"/>
  <c r="I1465" i="4" s="1"/>
  <c r="I1466" i="4" a="1"/>
  <c r="I1466" i="4" s="1"/>
  <c r="I1467" i="4" a="1"/>
  <c r="I1467" i="4" s="1"/>
  <c r="I1468" i="4" a="1"/>
  <c r="I1468" i="4" s="1"/>
  <c r="I1469" i="4" a="1"/>
  <c r="I1469" i="4"/>
  <c r="I1470" i="4" a="1"/>
  <c r="I1470" i="4" s="1"/>
  <c r="I1471" i="4" a="1"/>
  <c r="I1471" i="4"/>
  <c r="I1472" i="4" a="1"/>
  <c r="I1472" i="4" s="1"/>
  <c r="I1473" i="4" a="1"/>
  <c r="I1473" i="4" s="1"/>
  <c r="I1474" i="4" a="1"/>
  <c r="I1474" i="4" s="1"/>
  <c r="I1475" i="4" a="1"/>
  <c r="I1475" i="4" s="1"/>
  <c r="I1476" i="4" a="1"/>
  <c r="I1476" i="4" s="1"/>
  <c r="I1477" i="4" a="1"/>
  <c r="I1477" i="4"/>
  <c r="I1478" i="4" a="1"/>
  <c r="I1478" i="4" s="1"/>
  <c r="I1479" i="4" a="1"/>
  <c r="I1479" i="4"/>
  <c r="I1480" i="4" a="1"/>
  <c r="I1480" i="4" s="1"/>
  <c r="I1481" i="4" a="1"/>
  <c r="I1481" i="4" s="1"/>
  <c r="I1482" i="4" a="1"/>
  <c r="I1482" i="4" s="1"/>
  <c r="I1483" i="4" a="1"/>
  <c r="I1483" i="4" s="1"/>
  <c r="I1484" i="4" a="1"/>
  <c r="I1484" i="4" s="1"/>
  <c r="I1485" i="4" a="1"/>
  <c r="I1485" i="4" s="1"/>
  <c r="I1486" i="4" a="1"/>
  <c r="I1486" i="4" s="1"/>
  <c r="I1487" i="4" a="1"/>
  <c r="I1487" i="4"/>
  <c r="I1488" i="4" a="1"/>
  <c r="I1488" i="4" s="1"/>
  <c r="I1489" i="4" a="1"/>
  <c r="I1489" i="4" s="1"/>
  <c r="I1490" i="4" a="1"/>
  <c r="I1490" i="4" s="1"/>
  <c r="I1491" i="4" a="1"/>
  <c r="I1491" i="4" s="1"/>
  <c r="I1492" i="4" a="1"/>
  <c r="I1492" i="4" s="1"/>
  <c r="I1493" i="4" a="1"/>
  <c r="I1493" i="4" s="1"/>
  <c r="I1494" i="4" a="1"/>
  <c r="I1494" i="4" s="1"/>
  <c r="I1495" i="4" a="1"/>
  <c r="I1495" i="4"/>
  <c r="I1496" i="4" a="1"/>
  <c r="I1496" i="4" s="1"/>
  <c r="I1497" i="4" a="1"/>
  <c r="I1497" i="4" s="1"/>
  <c r="I1498" i="4" a="1"/>
  <c r="I1498" i="4" s="1"/>
  <c r="I1499" i="4" a="1"/>
  <c r="I1499" i="4" s="1"/>
  <c r="I1500" i="4" a="1"/>
  <c r="I1500" i="4" s="1"/>
  <c r="I1501" i="4" a="1"/>
  <c r="I1501" i="4" s="1"/>
  <c r="I1502" i="4" a="1"/>
  <c r="I1502" i="4" s="1"/>
  <c r="I1503" i="4" a="1"/>
  <c r="I1503" i="4"/>
  <c r="I1504" i="4" a="1"/>
  <c r="I1504" i="4" s="1"/>
  <c r="I1505" i="4" a="1"/>
  <c r="I1505" i="4" s="1"/>
  <c r="I1506" i="4" a="1"/>
  <c r="I1506" i="4" s="1"/>
  <c r="I1507" i="4" a="1"/>
  <c r="I1507" i="4" s="1"/>
  <c r="I1508" i="4" a="1"/>
  <c r="I1508" i="4" s="1"/>
  <c r="I1509" i="4" a="1"/>
  <c r="I1509" i="4"/>
  <c r="I1510" i="4" a="1"/>
  <c r="I1510" i="4" s="1"/>
  <c r="I1511" i="4" a="1"/>
  <c r="I1511" i="4"/>
  <c r="I1512" i="4" a="1"/>
  <c r="I1512" i="4" s="1"/>
  <c r="I1513" i="4" a="1"/>
  <c r="I1513" i="4" s="1"/>
  <c r="I1514" i="4" a="1"/>
  <c r="I1514" i="4" s="1"/>
  <c r="I1515" i="4" a="1"/>
  <c r="I1515" i="4" s="1"/>
  <c r="I1516" i="4" a="1"/>
  <c r="I1516" i="4" s="1"/>
  <c r="I1517" i="4" a="1"/>
  <c r="I1517" i="4" s="1"/>
  <c r="I1518" i="4" a="1"/>
  <c r="I1518" i="4" s="1"/>
  <c r="I1519" i="4" a="1"/>
  <c r="I1519" i="4"/>
  <c r="I1520" i="4" a="1"/>
  <c r="I1520" i="4" s="1"/>
  <c r="I1521" i="4" a="1"/>
  <c r="I1521" i="4" s="1"/>
  <c r="I1522" i="4" a="1"/>
  <c r="I1522" i="4" s="1"/>
  <c r="I1523" i="4" a="1"/>
  <c r="I1523" i="4" s="1"/>
  <c r="I1524" i="4" a="1"/>
  <c r="I1524" i="4" s="1"/>
  <c r="I1525" i="4" a="1"/>
  <c r="I1525" i="4" s="1"/>
  <c r="I1526" i="4" a="1"/>
  <c r="I1526" i="4" s="1"/>
  <c r="I1527" i="4" a="1"/>
  <c r="I1527" i="4"/>
  <c r="I1528" i="4" a="1"/>
  <c r="I1528" i="4" s="1"/>
  <c r="I1529" i="4" a="1"/>
  <c r="I1529" i="4" s="1"/>
  <c r="I1530" i="4" a="1"/>
  <c r="I1530" i="4" s="1"/>
  <c r="I1531" i="4" a="1"/>
  <c r="I1531" i="4" s="1"/>
  <c r="I1532" i="4" a="1"/>
  <c r="I1532" i="4" s="1"/>
  <c r="I1533" i="4" a="1"/>
  <c r="I1533" i="4"/>
  <c r="I1534" i="4" a="1"/>
  <c r="I1534" i="4" s="1"/>
  <c r="I1535" i="4" a="1"/>
  <c r="I1535" i="4" s="1"/>
  <c r="I1536" i="4" a="1"/>
  <c r="I1536" i="4" s="1"/>
  <c r="I1537" i="4" a="1"/>
  <c r="I1537" i="4"/>
  <c r="I1538" i="4" a="1"/>
  <c r="I1538" i="4" s="1"/>
  <c r="I1539" i="4" a="1"/>
  <c r="I1539" i="4" s="1"/>
  <c r="I1540" i="4" a="1"/>
  <c r="I1540" i="4" s="1"/>
  <c r="I1541" i="4" a="1"/>
  <c r="I1541" i="4"/>
  <c r="I1542" i="4" a="1"/>
  <c r="I1542" i="4" s="1"/>
  <c r="I1543" i="4" a="1"/>
  <c r="I1543" i="4"/>
  <c r="I1544" i="4" a="1"/>
  <c r="I1544" i="4" s="1"/>
  <c r="I1545" i="4" a="1"/>
  <c r="I1545" i="4"/>
  <c r="I1546" i="4" a="1"/>
  <c r="I1546" i="4" s="1"/>
  <c r="I1547" i="4" a="1"/>
  <c r="I1547" i="4" s="1"/>
  <c r="I1548" i="4" a="1"/>
  <c r="I1548" i="4" s="1"/>
  <c r="I1549" i="4" a="1"/>
  <c r="I1549" i="4" s="1"/>
  <c r="I1550" i="4" a="1"/>
  <c r="I1550" i="4" s="1"/>
  <c r="I1551" i="4" a="1"/>
  <c r="I1551" i="4"/>
  <c r="I1552" i="4" a="1"/>
  <c r="I1552" i="4" s="1"/>
  <c r="I1553" i="4" a="1"/>
  <c r="I1553" i="4" s="1"/>
  <c r="I1554" i="4" a="1"/>
  <c r="I1554" i="4" s="1"/>
  <c r="I1555" i="4" a="1"/>
  <c r="I1555" i="4" s="1"/>
  <c r="I1556" i="4" a="1"/>
  <c r="I1556" i="4" s="1"/>
  <c r="I1557" i="4" a="1"/>
  <c r="I1557" i="4" s="1"/>
  <c r="I1558" i="4" a="1"/>
  <c r="I1558" i="4" s="1"/>
  <c r="I1559" i="4" a="1"/>
  <c r="I1559" i="4"/>
  <c r="I1560" i="4" a="1"/>
  <c r="I1560" i="4" s="1"/>
  <c r="I1561" i="4" a="1"/>
  <c r="I1561" i="4" s="1"/>
  <c r="I1562" i="4" a="1"/>
  <c r="I1562" i="4" s="1"/>
  <c r="I1563" i="4" a="1"/>
  <c r="I1563" i="4" s="1"/>
  <c r="I1564" i="4" a="1"/>
  <c r="I1564" i="4" s="1"/>
  <c r="I1565" i="4" a="1"/>
  <c r="I1565" i="4" s="1"/>
  <c r="I1566" i="4" a="1"/>
  <c r="I1566" i="4" s="1"/>
  <c r="I1567" i="4" a="1"/>
  <c r="I1567" i="4"/>
  <c r="I1568" i="4" a="1"/>
  <c r="I1568" i="4" s="1"/>
  <c r="I1569" i="4" a="1"/>
  <c r="I1569" i="4" s="1"/>
  <c r="I1570" i="4" a="1"/>
  <c r="I1570" i="4" s="1"/>
  <c r="I1571" i="4" a="1"/>
  <c r="I1571" i="4" s="1"/>
  <c r="I1572" i="4" a="1"/>
  <c r="I1572" i="4" s="1"/>
  <c r="I1573" i="4" a="1"/>
  <c r="I1573" i="4"/>
  <c r="I1574" i="4" a="1"/>
  <c r="I1574" i="4" s="1"/>
  <c r="I1575" i="4" a="1"/>
  <c r="I1575" i="4"/>
  <c r="I1576" i="4" a="1"/>
  <c r="I1576" i="4" s="1"/>
  <c r="I1577" i="4" a="1"/>
  <c r="I1577" i="4" s="1"/>
  <c r="I1578" i="4" a="1"/>
  <c r="I1578" i="4" s="1"/>
  <c r="I1579" i="4" a="1"/>
  <c r="I1579" i="4" s="1"/>
  <c r="I1580" i="4" a="1"/>
  <c r="I1580" i="4" s="1"/>
  <c r="I1581" i="4" a="1"/>
  <c r="I1581" i="4" s="1"/>
  <c r="I1582" i="4" a="1"/>
  <c r="I1582" i="4" s="1"/>
  <c r="I1583" i="4" a="1"/>
  <c r="I1583" i="4"/>
  <c r="I1584" i="4" a="1"/>
  <c r="I1584" i="4" s="1"/>
  <c r="I1585" i="4" a="1"/>
  <c r="I1585" i="4" s="1"/>
  <c r="I1586" i="4" a="1"/>
  <c r="I1586" i="4" s="1"/>
  <c r="I1587" i="4" a="1"/>
  <c r="I1587" i="4" s="1"/>
  <c r="I1588" i="4" a="1"/>
  <c r="I1588" i="4" s="1"/>
  <c r="I1589" i="4" a="1"/>
  <c r="I1589" i="4" s="1"/>
  <c r="I1590" i="4" a="1"/>
  <c r="I1590" i="4" s="1"/>
  <c r="I1591" i="4" a="1"/>
  <c r="I1591" i="4"/>
  <c r="I1592" i="4" a="1"/>
  <c r="I1592" i="4" s="1"/>
  <c r="I1593" i="4" a="1"/>
  <c r="I1593" i="4" s="1"/>
  <c r="I1594" i="4" a="1"/>
  <c r="I1594" i="4" s="1"/>
  <c r="I1595" i="4" a="1"/>
  <c r="I1595" i="4" s="1"/>
  <c r="I1596" i="4" a="1"/>
  <c r="I1596" i="4" s="1"/>
  <c r="I1597" i="4" a="1"/>
  <c r="I1597" i="4" s="1"/>
  <c r="I1598" i="4" a="1"/>
  <c r="I1598" i="4" s="1"/>
  <c r="I1599" i="4" a="1"/>
  <c r="I1599" i="4"/>
  <c r="I1600" i="4" a="1"/>
  <c r="I1600" i="4" s="1"/>
  <c r="I1601" i="4" a="1"/>
  <c r="I1601" i="4" s="1"/>
  <c r="I1602" i="4" a="1"/>
  <c r="I1602" i="4" s="1"/>
  <c r="I1603" i="4" a="1"/>
  <c r="I1603" i="4" s="1"/>
  <c r="I1604" i="4" a="1"/>
  <c r="I1604" i="4" s="1"/>
  <c r="I1605" i="4" a="1"/>
  <c r="I1605" i="4" s="1"/>
  <c r="I1606" i="4" a="1"/>
  <c r="I1606" i="4" s="1"/>
  <c r="I1607" i="4" a="1"/>
  <c r="I1607" i="4"/>
  <c r="I1608" i="4" a="1"/>
  <c r="I1608" i="4" s="1"/>
  <c r="I1609" i="4" a="1"/>
  <c r="I1609" i="4" s="1"/>
  <c r="I1610" i="4" a="1"/>
  <c r="I1610" i="4" s="1"/>
  <c r="L2" i="4"/>
  <c r="L3" i="4"/>
  <c r="L4" i="4"/>
  <c r="L5" i="4"/>
  <c r="L6" i="4"/>
  <c r="L7" i="4"/>
  <c r="M7" i="4" s="1"/>
  <c r="N7" i="4" s="1" a="1"/>
  <c r="N7" i="4" s="1"/>
  <c r="L8" i="4"/>
  <c r="L9" i="4"/>
  <c r="M9" i="4" s="1"/>
  <c r="N9" i="4" s="1" a="1"/>
  <c r="N9" i="4" s="1"/>
  <c r="L10" i="4"/>
  <c r="M10" i="4" s="1"/>
  <c r="N10" i="4" s="1" a="1"/>
  <c r="N10" i="4" s="1"/>
  <c r="L11" i="4"/>
  <c r="L12" i="4"/>
  <c r="L13" i="4"/>
  <c r="Y13" i="4" s="1"/>
  <c r="L14" i="4"/>
  <c r="L15" i="4"/>
  <c r="L16" i="4"/>
  <c r="L17" i="4"/>
  <c r="M17" i="4" s="1"/>
  <c r="N17" i="4" s="1" a="1"/>
  <c r="N17" i="4" s="1"/>
  <c r="L18" i="4"/>
  <c r="L19" i="4"/>
  <c r="L20" i="4"/>
  <c r="L21" i="4"/>
  <c r="Y21" i="4" s="1"/>
  <c r="L22" i="4"/>
  <c r="M22" i="4" s="1"/>
  <c r="N22" i="4" s="1" a="1"/>
  <c r="N22" i="4" s="1"/>
  <c r="L23" i="4"/>
  <c r="M23" i="4" s="1"/>
  <c r="N23" i="4" s="1" a="1"/>
  <c r="N23" i="4" s="1"/>
  <c r="L24" i="4"/>
  <c r="L25" i="4"/>
  <c r="M25" i="4" s="1"/>
  <c r="N25" i="4" s="1" a="1"/>
  <c r="N25" i="4" s="1"/>
  <c r="L26" i="4"/>
  <c r="L27" i="4"/>
  <c r="L28" i="4"/>
  <c r="L29" i="4"/>
  <c r="L30" i="4"/>
  <c r="L31" i="4"/>
  <c r="L32" i="4"/>
  <c r="L33" i="4"/>
  <c r="M33" i="4" s="1"/>
  <c r="N33" i="4" s="1" a="1"/>
  <c r="N33" i="4" s="1"/>
  <c r="L34" i="4"/>
  <c r="L35" i="4"/>
  <c r="L36" i="4"/>
  <c r="L37" i="4"/>
  <c r="L38" i="4"/>
  <c r="L39" i="4"/>
  <c r="M39" i="4" s="1"/>
  <c r="N39" i="4" s="1" a="1"/>
  <c r="N39" i="4" s="1"/>
  <c r="L40" i="4"/>
  <c r="L41" i="4"/>
  <c r="M41" i="4" s="1"/>
  <c r="N41" i="4" s="1" a="1"/>
  <c r="N41" i="4" s="1"/>
  <c r="L42" i="4"/>
  <c r="M42" i="4" s="1"/>
  <c r="N42" i="4" s="1" a="1"/>
  <c r="N42" i="4" s="1"/>
  <c r="L43" i="4"/>
  <c r="L44" i="4"/>
  <c r="L45" i="4"/>
  <c r="Y45" i="4" s="1"/>
  <c r="L46" i="4"/>
  <c r="L47" i="4"/>
  <c r="L48" i="4"/>
  <c r="L49" i="4"/>
  <c r="Y49" i="4" s="1"/>
  <c r="L50" i="4"/>
  <c r="L51" i="4"/>
  <c r="L52" i="4"/>
  <c r="L53" i="4"/>
  <c r="Y53" i="4" s="1"/>
  <c r="L54" i="4"/>
  <c r="M54" i="4" s="1"/>
  <c r="N54" i="4" s="1" a="1"/>
  <c r="N54" i="4" s="1"/>
  <c r="L55" i="4"/>
  <c r="M55" i="4" s="1"/>
  <c r="N55" i="4" s="1" a="1"/>
  <c r="N55" i="4" s="1"/>
  <c r="L56" i="4"/>
  <c r="L57" i="4"/>
  <c r="M57" i="4" s="1"/>
  <c r="N57" i="4" s="1" a="1"/>
  <c r="N57" i="4" s="1"/>
  <c r="L58" i="4"/>
  <c r="L59" i="4"/>
  <c r="L60" i="4"/>
  <c r="L61" i="4"/>
  <c r="Y61" i="4" s="1"/>
  <c r="L62" i="4"/>
  <c r="L63" i="4"/>
  <c r="L64" i="4"/>
  <c r="L65" i="4"/>
  <c r="M65" i="4" s="1"/>
  <c r="N65" i="4" s="1" a="1"/>
  <c r="N65" i="4" s="1"/>
  <c r="L66" i="4"/>
  <c r="L67" i="4"/>
  <c r="L68" i="4"/>
  <c r="L69" i="4"/>
  <c r="L70" i="4"/>
  <c r="L71" i="4"/>
  <c r="M71" i="4" s="1"/>
  <c r="N71" i="4" s="1" a="1"/>
  <c r="N71" i="4" s="1"/>
  <c r="L72" i="4"/>
  <c r="L73" i="4"/>
  <c r="M73" i="4" s="1"/>
  <c r="N73" i="4" s="1" a="1"/>
  <c r="N73" i="4" s="1"/>
  <c r="L74" i="4"/>
  <c r="M74" i="4" s="1"/>
  <c r="N74" i="4" s="1" a="1"/>
  <c r="N74" i="4" s="1"/>
  <c r="L75" i="4"/>
  <c r="L76" i="4"/>
  <c r="L77" i="4"/>
  <c r="Y77" i="4" s="1"/>
  <c r="L78" i="4"/>
  <c r="L79" i="4"/>
  <c r="L80" i="4"/>
  <c r="L81" i="4"/>
  <c r="M81" i="4" s="1"/>
  <c r="N81" i="4" s="1" a="1"/>
  <c r="N81" i="4" s="1"/>
  <c r="L82" i="4"/>
  <c r="L83" i="4"/>
  <c r="L84" i="4"/>
  <c r="L85" i="4"/>
  <c r="Y85" i="4" s="1"/>
  <c r="L86" i="4"/>
  <c r="M86" i="4" s="1"/>
  <c r="N86" i="4" s="1" a="1"/>
  <c r="N86" i="4" s="1"/>
  <c r="L87" i="4"/>
  <c r="M87" i="4" s="1"/>
  <c r="N87" i="4" s="1" a="1"/>
  <c r="N87" i="4" s="1"/>
  <c r="L88" i="4"/>
  <c r="L89" i="4"/>
  <c r="M89" i="4" s="1"/>
  <c r="N89" i="4" s="1" a="1"/>
  <c r="N89" i="4" s="1"/>
  <c r="L90" i="4"/>
  <c r="L91" i="4"/>
  <c r="L92" i="4"/>
  <c r="L93" i="4"/>
  <c r="L94" i="4"/>
  <c r="L95" i="4"/>
  <c r="L96" i="4"/>
  <c r="L97" i="4"/>
  <c r="M97" i="4" s="1"/>
  <c r="N97" i="4" s="1" a="1"/>
  <c r="N97" i="4" s="1"/>
  <c r="L98" i="4"/>
  <c r="L99" i="4"/>
  <c r="L100" i="4"/>
  <c r="L101" i="4"/>
  <c r="Y101" i="4" s="1"/>
  <c r="L102" i="4"/>
  <c r="L103" i="4"/>
  <c r="M103" i="4" s="1"/>
  <c r="N103" i="4" s="1" a="1"/>
  <c r="N103" i="4" s="1"/>
  <c r="L104" i="4"/>
  <c r="L105" i="4"/>
  <c r="Y105" i="4" s="1"/>
  <c r="L106" i="4"/>
  <c r="M106" i="4" s="1"/>
  <c r="N106" i="4" s="1" a="1"/>
  <c r="N106" i="4" s="1"/>
  <c r="L107" i="4"/>
  <c r="L108" i="4"/>
  <c r="L109" i="4"/>
  <c r="Y109" i="4" s="1"/>
  <c r="L110" i="4"/>
  <c r="L111" i="4"/>
  <c r="L112" i="4"/>
  <c r="L113" i="4"/>
  <c r="M113" i="4" s="1"/>
  <c r="N113" i="4" s="1" a="1"/>
  <c r="N113" i="4" s="1"/>
  <c r="L114" i="4"/>
  <c r="L115" i="4"/>
  <c r="L116" i="4"/>
  <c r="L117" i="4"/>
  <c r="Y117" i="4" s="1"/>
  <c r="L118" i="4"/>
  <c r="M118" i="4" s="1"/>
  <c r="N118" i="4" s="1" a="1"/>
  <c r="N118" i="4" s="1"/>
  <c r="L119" i="4"/>
  <c r="M119" i="4" s="1"/>
  <c r="N119" i="4" s="1" a="1"/>
  <c r="N119" i="4" s="1"/>
  <c r="L120" i="4"/>
  <c r="L121" i="4"/>
  <c r="M121" i="4" s="1"/>
  <c r="N121" i="4" s="1" a="1"/>
  <c r="N121" i="4" s="1"/>
  <c r="L122" i="4"/>
  <c r="L123" i="4"/>
  <c r="L124" i="4"/>
  <c r="L125" i="4"/>
  <c r="Y125" i="4" s="1"/>
  <c r="L126" i="4"/>
  <c r="L127" i="4"/>
  <c r="L128" i="4"/>
  <c r="L129" i="4"/>
  <c r="M129" i="4" s="1"/>
  <c r="N129" i="4" s="1" a="1"/>
  <c r="N129" i="4" s="1"/>
  <c r="L130" i="4"/>
  <c r="L131" i="4"/>
  <c r="L132" i="4"/>
  <c r="L133" i="4"/>
  <c r="Y133" i="4" s="1"/>
  <c r="L134" i="4"/>
  <c r="L135" i="4"/>
  <c r="M135" i="4" s="1"/>
  <c r="N135" i="4" s="1" a="1"/>
  <c r="N135" i="4" s="1"/>
  <c r="L136" i="4"/>
  <c r="L137" i="4"/>
  <c r="M137" i="4" s="1"/>
  <c r="N137" i="4" s="1" a="1"/>
  <c r="N137" i="4" s="1"/>
  <c r="L138" i="4"/>
  <c r="M138" i="4" s="1"/>
  <c r="N138" i="4" s="1" a="1"/>
  <c r="N138" i="4" s="1"/>
  <c r="L139" i="4"/>
  <c r="L140" i="4"/>
  <c r="L141" i="4"/>
  <c r="Y141" i="4" s="1"/>
  <c r="L142" i="4"/>
  <c r="L143" i="4"/>
  <c r="L144" i="4"/>
  <c r="L145" i="4"/>
  <c r="M145" i="4" s="1"/>
  <c r="N145" i="4" s="1" a="1"/>
  <c r="N145" i="4" s="1"/>
  <c r="L146" i="4"/>
  <c r="L147" i="4"/>
  <c r="L148" i="4"/>
  <c r="L149" i="4"/>
  <c r="Y149" i="4" s="1"/>
  <c r="L150" i="4"/>
  <c r="M150" i="4" s="1"/>
  <c r="N150" i="4" s="1" a="1"/>
  <c r="N150" i="4" s="1"/>
  <c r="L151" i="4"/>
  <c r="M151" i="4" s="1"/>
  <c r="N151" i="4" s="1" a="1"/>
  <c r="N151" i="4" s="1"/>
  <c r="L152" i="4"/>
  <c r="L153" i="4"/>
  <c r="M153" i="4" s="1"/>
  <c r="N153" i="4" s="1" a="1"/>
  <c r="N153" i="4" s="1"/>
  <c r="L154" i="4"/>
  <c r="L155" i="4"/>
  <c r="L156" i="4"/>
  <c r="L157" i="4"/>
  <c r="L158" i="4"/>
  <c r="L159" i="4"/>
  <c r="L160" i="4"/>
  <c r="L161" i="4"/>
  <c r="M161" i="4" s="1"/>
  <c r="N161" i="4" s="1" a="1"/>
  <c r="N161" i="4" s="1"/>
  <c r="L162" i="4"/>
  <c r="L163" i="4"/>
  <c r="L164" i="4"/>
  <c r="L165" i="4"/>
  <c r="L166" i="4"/>
  <c r="L167" i="4"/>
  <c r="M167" i="4" s="1"/>
  <c r="N167" i="4" s="1" a="1"/>
  <c r="N167" i="4" s="1"/>
  <c r="L168" i="4"/>
  <c r="L169" i="4"/>
  <c r="M169" i="4" s="1"/>
  <c r="N169" i="4" s="1" a="1"/>
  <c r="N169" i="4" s="1"/>
  <c r="L170" i="4"/>
  <c r="M170" i="4" s="1"/>
  <c r="N170" i="4" s="1" a="1"/>
  <c r="N170" i="4" s="1"/>
  <c r="L171" i="4"/>
  <c r="L172" i="4"/>
  <c r="L173" i="4"/>
  <c r="L174" i="4"/>
  <c r="L175" i="4"/>
  <c r="L176" i="4"/>
  <c r="L177" i="4"/>
  <c r="M177" i="4" s="1"/>
  <c r="N177" i="4" s="1" a="1"/>
  <c r="N177" i="4" s="1"/>
  <c r="L178" i="4"/>
  <c r="L179" i="4"/>
  <c r="L180" i="4"/>
  <c r="L181" i="4"/>
  <c r="L182" i="4"/>
  <c r="M182" i="4" s="1"/>
  <c r="N182" i="4" s="1" a="1"/>
  <c r="N182" i="4" s="1"/>
  <c r="L183" i="4"/>
  <c r="M183" i="4" s="1"/>
  <c r="N183" i="4" s="1" a="1"/>
  <c r="N183" i="4" s="1"/>
  <c r="L184" i="4"/>
  <c r="L185" i="4"/>
  <c r="M185" i="4" s="1"/>
  <c r="N185" i="4" s="1" a="1"/>
  <c r="N185" i="4" s="1"/>
  <c r="L186" i="4"/>
  <c r="L187" i="4"/>
  <c r="L188" i="4"/>
  <c r="L189" i="4"/>
  <c r="L190" i="4"/>
  <c r="L191" i="4"/>
  <c r="L192" i="4"/>
  <c r="L193" i="4"/>
  <c r="M193" i="4" s="1"/>
  <c r="N193" i="4" s="1" a="1"/>
  <c r="N193" i="4" s="1"/>
  <c r="L194" i="4"/>
  <c r="L195" i="4"/>
  <c r="L196" i="4"/>
  <c r="L197" i="4"/>
  <c r="L198" i="4"/>
  <c r="L199" i="4"/>
  <c r="M199" i="4" s="1"/>
  <c r="N199" i="4" s="1" a="1"/>
  <c r="N199" i="4" s="1"/>
  <c r="L200" i="4"/>
  <c r="L201" i="4"/>
  <c r="M201" i="4" s="1"/>
  <c r="N201" i="4" s="1" a="1"/>
  <c r="N201" i="4" s="1"/>
  <c r="L202" i="4"/>
  <c r="M202" i="4" s="1"/>
  <c r="N202" i="4" s="1" a="1"/>
  <c r="N202" i="4" s="1"/>
  <c r="L203" i="4"/>
  <c r="L204" i="4"/>
  <c r="L205" i="4"/>
  <c r="Y205" i="4" s="1"/>
  <c r="L206" i="4"/>
  <c r="L207" i="4"/>
  <c r="L208" i="4"/>
  <c r="L209" i="4"/>
  <c r="Y209" i="4" s="1"/>
  <c r="L210" i="4"/>
  <c r="M210" i="4" s="1"/>
  <c r="N210" i="4" s="1" a="1"/>
  <c r="N210" i="4" s="1"/>
  <c r="L211" i="4"/>
  <c r="L212" i="4"/>
  <c r="L213" i="4"/>
  <c r="M213" i="4" s="1"/>
  <c r="N213" i="4" s="1" a="1"/>
  <c r="N213" i="4" s="1"/>
  <c r="L214" i="4"/>
  <c r="L215" i="4"/>
  <c r="M215" i="4" s="1"/>
  <c r="N215" i="4" s="1" a="1"/>
  <c r="N215" i="4" s="1"/>
  <c r="L216" i="4"/>
  <c r="L217" i="4"/>
  <c r="M217" i="4" s="1"/>
  <c r="N217" i="4" s="1" a="1"/>
  <c r="N217" i="4" s="1"/>
  <c r="L218" i="4"/>
  <c r="M218" i="4" s="1"/>
  <c r="N218" i="4" s="1" a="1"/>
  <c r="N218" i="4" s="1"/>
  <c r="L219" i="4"/>
  <c r="L220" i="4"/>
  <c r="L221" i="4"/>
  <c r="M221" i="4" s="1"/>
  <c r="N221" i="4" s="1" a="1"/>
  <c r="N221" i="4" s="1"/>
  <c r="L222" i="4"/>
  <c r="M222" i="4" s="1"/>
  <c r="N222" i="4" s="1" a="1"/>
  <c r="N222" i="4" s="1"/>
  <c r="L223" i="4"/>
  <c r="L224" i="4"/>
  <c r="L225" i="4"/>
  <c r="M225" i="4" s="1"/>
  <c r="N225" i="4" s="1" a="1"/>
  <c r="N225" i="4" s="1"/>
  <c r="L226" i="4"/>
  <c r="M226" i="4" s="1"/>
  <c r="N226" i="4" s="1" a="1"/>
  <c r="N226" i="4" s="1"/>
  <c r="L227" i="4"/>
  <c r="L228" i="4"/>
  <c r="L229" i="4"/>
  <c r="M229" i="4" s="1"/>
  <c r="N229" i="4" s="1" a="1"/>
  <c r="N229" i="4" s="1"/>
  <c r="L230" i="4"/>
  <c r="M230" i="4" s="1"/>
  <c r="N230" i="4" s="1" a="1"/>
  <c r="N230" i="4" s="1"/>
  <c r="L231" i="4"/>
  <c r="M231" i="4" s="1"/>
  <c r="N231" i="4" s="1" a="1"/>
  <c r="N231" i="4" s="1"/>
  <c r="L232" i="4"/>
  <c r="L233" i="4"/>
  <c r="M233" i="4" s="1"/>
  <c r="N233" i="4" s="1" a="1"/>
  <c r="N233" i="4" s="1"/>
  <c r="L234" i="4"/>
  <c r="L235" i="4"/>
  <c r="L236" i="4"/>
  <c r="L237" i="4"/>
  <c r="M237" i="4" s="1"/>
  <c r="N237" i="4" s="1" a="1"/>
  <c r="N237" i="4" s="1"/>
  <c r="L238" i="4"/>
  <c r="L239" i="4"/>
  <c r="L240" i="4"/>
  <c r="L241" i="4"/>
  <c r="M241" i="4" s="1"/>
  <c r="N241" i="4" s="1" a="1"/>
  <c r="N241" i="4" s="1"/>
  <c r="L242" i="4"/>
  <c r="M242" i="4" s="1"/>
  <c r="N242" i="4" s="1" a="1"/>
  <c r="N242" i="4" s="1"/>
  <c r="L243" i="4"/>
  <c r="L244" i="4"/>
  <c r="L245" i="4"/>
  <c r="M245" i="4" s="1"/>
  <c r="N245" i="4" s="1" a="1"/>
  <c r="N245" i="4" s="1"/>
  <c r="L246" i="4"/>
  <c r="L247" i="4"/>
  <c r="M247" i="4" s="1"/>
  <c r="N247" i="4" s="1" a="1"/>
  <c r="N247" i="4" s="1"/>
  <c r="L248" i="4"/>
  <c r="L249" i="4"/>
  <c r="Y249" i="4" s="1"/>
  <c r="L250" i="4"/>
  <c r="M250" i="4" s="1"/>
  <c r="N250" i="4" s="1" a="1"/>
  <c r="N250" i="4" s="1"/>
  <c r="L251" i="4"/>
  <c r="L252" i="4"/>
  <c r="L253" i="4"/>
  <c r="M253" i="4" s="1"/>
  <c r="N253" i="4" s="1" a="1"/>
  <c r="N253" i="4" s="1"/>
  <c r="L254" i="4"/>
  <c r="M254" i="4" s="1"/>
  <c r="N254" i="4" s="1" a="1"/>
  <c r="N254" i="4" s="1"/>
  <c r="L255" i="4"/>
  <c r="L256" i="4"/>
  <c r="L257" i="4"/>
  <c r="M257" i="4" s="1"/>
  <c r="N257" i="4" s="1" a="1"/>
  <c r="N257" i="4" s="1"/>
  <c r="L258" i="4"/>
  <c r="M258" i="4" s="1"/>
  <c r="N258" i="4" s="1" a="1"/>
  <c r="N258" i="4" s="1"/>
  <c r="L259" i="4"/>
  <c r="L260" i="4"/>
  <c r="L261" i="4"/>
  <c r="M261" i="4" s="1"/>
  <c r="N261" i="4" s="1" a="1"/>
  <c r="N261" i="4" s="1"/>
  <c r="L262" i="4"/>
  <c r="M262" i="4" s="1"/>
  <c r="N262" i="4" s="1" a="1"/>
  <c r="N262" i="4" s="1"/>
  <c r="L263" i="4"/>
  <c r="M263" i="4" s="1"/>
  <c r="N263" i="4" s="1" a="1"/>
  <c r="N263" i="4" s="1"/>
  <c r="L264" i="4"/>
  <c r="L265" i="4"/>
  <c r="M265" i="4" s="1"/>
  <c r="N265" i="4" s="1" a="1"/>
  <c r="N265" i="4" s="1"/>
  <c r="L266" i="4"/>
  <c r="M266" i="4" s="1"/>
  <c r="N266" i="4" s="1" a="1"/>
  <c r="N266" i="4" s="1"/>
  <c r="L267" i="4"/>
  <c r="L268" i="4"/>
  <c r="L269" i="4"/>
  <c r="M269" i="4" s="1"/>
  <c r="N269" i="4" s="1" a="1"/>
  <c r="N269" i="4" s="1"/>
  <c r="L270" i="4"/>
  <c r="L271" i="4"/>
  <c r="L272" i="4"/>
  <c r="L273" i="4"/>
  <c r="M273" i="4" s="1"/>
  <c r="N273" i="4" s="1" a="1"/>
  <c r="N273" i="4" s="1"/>
  <c r="L274" i="4"/>
  <c r="M274" i="4" s="1"/>
  <c r="N274" i="4" s="1" a="1"/>
  <c r="N274" i="4" s="1"/>
  <c r="L275" i="4"/>
  <c r="L276" i="4"/>
  <c r="L277" i="4"/>
  <c r="M277" i="4" s="1"/>
  <c r="N277" i="4" s="1" a="1"/>
  <c r="N277" i="4" s="1"/>
  <c r="L278" i="4"/>
  <c r="L279" i="4"/>
  <c r="M279" i="4" s="1"/>
  <c r="N279" i="4" s="1" a="1"/>
  <c r="N279" i="4" s="1"/>
  <c r="L280" i="4"/>
  <c r="L281" i="4"/>
  <c r="M281" i="4" s="1"/>
  <c r="N281" i="4" s="1" a="1"/>
  <c r="N281" i="4" s="1"/>
  <c r="L282" i="4"/>
  <c r="L283" i="4"/>
  <c r="L284" i="4"/>
  <c r="L285" i="4"/>
  <c r="M285" i="4" s="1"/>
  <c r="N285" i="4" s="1" a="1"/>
  <c r="N285" i="4" s="1"/>
  <c r="L286" i="4"/>
  <c r="M286" i="4" s="1"/>
  <c r="N286" i="4" s="1" a="1"/>
  <c r="N286" i="4" s="1"/>
  <c r="L287" i="4"/>
  <c r="L288" i="4"/>
  <c r="L289" i="4"/>
  <c r="M289" i="4" s="1"/>
  <c r="N289" i="4" s="1" a="1"/>
  <c r="N289" i="4" s="1"/>
  <c r="L290" i="4"/>
  <c r="M290" i="4" s="1"/>
  <c r="N290" i="4" s="1" a="1"/>
  <c r="N290" i="4" s="1"/>
  <c r="L291" i="4"/>
  <c r="L292" i="4"/>
  <c r="L293" i="4"/>
  <c r="M293" i="4" s="1"/>
  <c r="N293" i="4" s="1" a="1"/>
  <c r="N293" i="4" s="1"/>
  <c r="L294" i="4"/>
  <c r="M294" i="4" s="1"/>
  <c r="N294" i="4" s="1" a="1"/>
  <c r="N294" i="4" s="1"/>
  <c r="L295" i="4"/>
  <c r="M295" i="4" s="1"/>
  <c r="N295" i="4" s="1" a="1"/>
  <c r="N295" i="4" s="1"/>
  <c r="L296" i="4"/>
  <c r="L297" i="4"/>
  <c r="M297" i="4" s="1"/>
  <c r="N297" i="4" s="1" a="1"/>
  <c r="N297" i="4" s="1"/>
  <c r="L298" i="4"/>
  <c r="M298" i="4" s="1"/>
  <c r="N298" i="4" s="1" a="1"/>
  <c r="N298" i="4" s="1"/>
  <c r="L299" i="4"/>
  <c r="L300" i="4"/>
  <c r="L301" i="4"/>
  <c r="Y301" i="4" s="1"/>
  <c r="L302" i="4"/>
  <c r="M302" i="4" s="1"/>
  <c r="N302" i="4" s="1" a="1"/>
  <c r="N302" i="4" s="1"/>
  <c r="L303" i="4"/>
  <c r="L304" i="4"/>
  <c r="L305" i="4"/>
  <c r="M305" i="4" s="1"/>
  <c r="N305" i="4" s="1" a="1"/>
  <c r="N305" i="4" s="1"/>
  <c r="L306" i="4"/>
  <c r="M306" i="4" s="1"/>
  <c r="N306" i="4" s="1" a="1"/>
  <c r="N306" i="4" s="1"/>
  <c r="L307" i="4"/>
  <c r="L308" i="4"/>
  <c r="L309" i="4"/>
  <c r="M309" i="4" s="1"/>
  <c r="N309" i="4" s="1" a="1"/>
  <c r="N309" i="4" s="1"/>
  <c r="L310" i="4"/>
  <c r="M310" i="4" s="1"/>
  <c r="N310" i="4" s="1" a="1"/>
  <c r="N310" i="4" s="1"/>
  <c r="L311" i="4"/>
  <c r="M311" i="4" s="1"/>
  <c r="N311" i="4" s="1" a="1"/>
  <c r="N311" i="4" s="1"/>
  <c r="L312" i="4"/>
  <c r="L313" i="4"/>
  <c r="M313" i="4" s="1"/>
  <c r="N313" i="4" s="1" a="1"/>
  <c r="N313" i="4" s="1"/>
  <c r="L314" i="4"/>
  <c r="M314" i="4" s="1"/>
  <c r="N314" i="4" s="1" a="1"/>
  <c r="N314" i="4" s="1"/>
  <c r="L315" i="4"/>
  <c r="L316" i="4"/>
  <c r="L317" i="4"/>
  <c r="M317" i="4" s="1"/>
  <c r="N317" i="4" s="1" a="1"/>
  <c r="N317" i="4" s="1"/>
  <c r="L318" i="4"/>
  <c r="M318" i="4" s="1"/>
  <c r="N318" i="4" s="1" a="1"/>
  <c r="N318" i="4" s="1"/>
  <c r="L319" i="4"/>
  <c r="L320" i="4"/>
  <c r="L321" i="4"/>
  <c r="M321" i="4" s="1"/>
  <c r="N321" i="4" s="1" a="1"/>
  <c r="N321" i="4" s="1"/>
  <c r="L322" i="4"/>
  <c r="M322" i="4" s="1"/>
  <c r="N322" i="4" s="1" a="1"/>
  <c r="N322" i="4" s="1"/>
  <c r="L323" i="4"/>
  <c r="L324" i="4"/>
  <c r="L325" i="4"/>
  <c r="M325" i="4" s="1"/>
  <c r="N325" i="4" s="1" a="1"/>
  <c r="N325" i="4" s="1"/>
  <c r="L326" i="4"/>
  <c r="M326" i="4" s="1"/>
  <c r="N326" i="4" s="1" a="1"/>
  <c r="N326" i="4" s="1"/>
  <c r="L327" i="4"/>
  <c r="M327" i="4" s="1"/>
  <c r="N327" i="4" s="1" a="1"/>
  <c r="N327" i="4" s="1"/>
  <c r="L328" i="4"/>
  <c r="L329" i="4"/>
  <c r="M329" i="4" s="1"/>
  <c r="N329" i="4" s="1" a="1"/>
  <c r="N329" i="4" s="1"/>
  <c r="L330" i="4"/>
  <c r="M330" i="4" s="1"/>
  <c r="N330" i="4" s="1" a="1"/>
  <c r="N330" i="4" s="1"/>
  <c r="L331" i="4"/>
  <c r="L332" i="4"/>
  <c r="L333" i="4"/>
  <c r="Y333" i="4" s="1"/>
  <c r="L334" i="4"/>
  <c r="M334" i="4" s="1"/>
  <c r="N334" i="4" s="1" a="1"/>
  <c r="N334" i="4" s="1"/>
  <c r="L335" i="4"/>
  <c r="L336" i="4"/>
  <c r="L337" i="4"/>
  <c r="M337" i="4" s="1"/>
  <c r="N337" i="4" s="1" a="1"/>
  <c r="N337" i="4" s="1"/>
  <c r="L338" i="4"/>
  <c r="M338" i="4" s="1"/>
  <c r="N338" i="4" s="1" a="1"/>
  <c r="N338" i="4" s="1"/>
  <c r="L339" i="4"/>
  <c r="L340" i="4"/>
  <c r="L341" i="4"/>
  <c r="M341" i="4" s="1"/>
  <c r="N341" i="4" s="1" a="1"/>
  <c r="N341" i="4" s="1"/>
  <c r="L342" i="4"/>
  <c r="M342" i="4" s="1"/>
  <c r="N342" i="4" s="1" a="1"/>
  <c r="N342" i="4" s="1"/>
  <c r="L343" i="4"/>
  <c r="M343" i="4" s="1"/>
  <c r="N343" i="4" s="1" a="1"/>
  <c r="N343" i="4" s="1"/>
  <c r="L344" i="4"/>
  <c r="L345" i="4"/>
  <c r="Y345" i="4" s="1"/>
  <c r="L346" i="4"/>
  <c r="M346" i="4" s="1"/>
  <c r="N346" i="4" s="1" a="1"/>
  <c r="N346" i="4" s="1"/>
  <c r="L347" i="4"/>
  <c r="L348" i="4"/>
  <c r="L349" i="4"/>
  <c r="M349" i="4" s="1"/>
  <c r="N349" i="4" s="1" a="1"/>
  <c r="N349" i="4" s="1"/>
  <c r="L350" i="4"/>
  <c r="M350" i="4" s="1"/>
  <c r="N350" i="4" s="1" a="1"/>
  <c r="N350" i="4" s="1"/>
  <c r="L351" i="4"/>
  <c r="L352" i="4"/>
  <c r="L353" i="4"/>
  <c r="M353" i="4" s="1"/>
  <c r="N353" i="4" s="1" a="1"/>
  <c r="N353" i="4" s="1"/>
  <c r="L354" i="4"/>
  <c r="M354" i="4" s="1"/>
  <c r="N354" i="4" s="1" a="1"/>
  <c r="N354" i="4" s="1"/>
  <c r="L355" i="4"/>
  <c r="L356" i="4"/>
  <c r="L357" i="4"/>
  <c r="M357" i="4" s="1"/>
  <c r="N357" i="4" s="1" a="1"/>
  <c r="N357" i="4" s="1"/>
  <c r="L358" i="4"/>
  <c r="M358" i="4" s="1"/>
  <c r="N358" i="4" s="1" a="1"/>
  <c r="N358" i="4" s="1"/>
  <c r="L359" i="4"/>
  <c r="M359" i="4" s="1"/>
  <c r="N359" i="4" s="1" a="1"/>
  <c r="N359" i="4" s="1"/>
  <c r="L360" i="4"/>
  <c r="L361" i="4"/>
  <c r="Y361" i="4" s="1"/>
  <c r="L362" i="4"/>
  <c r="M362" i="4" s="1"/>
  <c r="N362" i="4" s="1" a="1"/>
  <c r="N362" i="4" s="1"/>
  <c r="L363" i="4"/>
  <c r="L364" i="4"/>
  <c r="L365" i="4"/>
  <c r="M365" i="4" s="1"/>
  <c r="N365" i="4" s="1" a="1"/>
  <c r="N365" i="4" s="1"/>
  <c r="L366" i="4"/>
  <c r="M366" i="4" s="1"/>
  <c r="N366" i="4" s="1" a="1"/>
  <c r="N366" i="4" s="1"/>
  <c r="L367" i="4"/>
  <c r="L368" i="4"/>
  <c r="L369" i="4"/>
  <c r="M369" i="4" s="1"/>
  <c r="N369" i="4" s="1" a="1"/>
  <c r="N369" i="4" s="1"/>
  <c r="L370" i="4"/>
  <c r="M370" i="4" s="1"/>
  <c r="N370" i="4" s="1" a="1"/>
  <c r="N370" i="4" s="1"/>
  <c r="L371" i="4"/>
  <c r="L372" i="4"/>
  <c r="L373" i="4"/>
  <c r="M373" i="4" s="1"/>
  <c r="N373" i="4" s="1" a="1"/>
  <c r="N373" i="4" s="1"/>
  <c r="L374" i="4"/>
  <c r="M374" i="4" s="1"/>
  <c r="N374" i="4" s="1" a="1"/>
  <c r="N374" i="4" s="1"/>
  <c r="L375" i="4"/>
  <c r="M375" i="4" s="1"/>
  <c r="N375" i="4" s="1" a="1"/>
  <c r="N375" i="4" s="1"/>
  <c r="L376" i="4"/>
  <c r="L377" i="4"/>
  <c r="M377" i="4" s="1"/>
  <c r="N377" i="4" s="1" a="1"/>
  <c r="N377" i="4" s="1"/>
  <c r="L378" i="4"/>
  <c r="M378" i="4" s="1"/>
  <c r="N378" i="4" s="1" a="1"/>
  <c r="N378" i="4" s="1"/>
  <c r="L379" i="4"/>
  <c r="L380" i="4"/>
  <c r="L381" i="4"/>
  <c r="M381" i="4" s="1"/>
  <c r="N381" i="4" s="1" a="1"/>
  <c r="N381" i="4" s="1"/>
  <c r="L382" i="4"/>
  <c r="M382" i="4" s="1"/>
  <c r="N382" i="4" s="1" a="1"/>
  <c r="N382" i="4" s="1"/>
  <c r="L383" i="4"/>
  <c r="L384" i="4"/>
  <c r="L385" i="4"/>
  <c r="Y385" i="4" s="1"/>
  <c r="L386" i="4"/>
  <c r="M386" i="4" s="1"/>
  <c r="N386" i="4" s="1" a="1"/>
  <c r="N386" i="4" s="1"/>
  <c r="L387" i="4"/>
  <c r="L388" i="4"/>
  <c r="L389" i="4"/>
  <c r="M389" i="4" s="1"/>
  <c r="N389" i="4" s="1" a="1"/>
  <c r="N389" i="4" s="1"/>
  <c r="L390" i="4"/>
  <c r="M390" i="4" s="1"/>
  <c r="N390" i="4" s="1" a="1"/>
  <c r="N390" i="4" s="1"/>
  <c r="L391" i="4"/>
  <c r="M391" i="4" s="1"/>
  <c r="N391" i="4" s="1" a="1"/>
  <c r="N391" i="4" s="1"/>
  <c r="L392" i="4"/>
  <c r="L393" i="4"/>
  <c r="Y393" i="4" s="1"/>
  <c r="L394" i="4"/>
  <c r="M394" i="4" s="1"/>
  <c r="N394" i="4" s="1" a="1"/>
  <c r="N394" i="4" s="1"/>
  <c r="L395" i="4"/>
  <c r="L396" i="4"/>
  <c r="L397" i="4"/>
  <c r="M397" i="4" s="1"/>
  <c r="N397" i="4" s="1" a="1"/>
  <c r="N397" i="4" s="1"/>
  <c r="L398" i="4"/>
  <c r="M398" i="4" s="1"/>
  <c r="N398" i="4" s="1" a="1"/>
  <c r="N398" i="4" s="1"/>
  <c r="L399" i="4"/>
  <c r="L400" i="4"/>
  <c r="L401" i="4"/>
  <c r="M401" i="4" s="1"/>
  <c r="N401" i="4" s="1" a="1"/>
  <c r="N401" i="4" s="1"/>
  <c r="L402" i="4"/>
  <c r="M402" i="4" s="1"/>
  <c r="N402" i="4" s="1" a="1"/>
  <c r="N402" i="4" s="1"/>
  <c r="L403" i="4"/>
  <c r="L404" i="4"/>
  <c r="L405" i="4"/>
  <c r="M405" i="4" s="1"/>
  <c r="N405" i="4" s="1" a="1"/>
  <c r="N405" i="4" s="1"/>
  <c r="L406" i="4"/>
  <c r="M406" i="4" s="1"/>
  <c r="N406" i="4" s="1" a="1"/>
  <c r="N406" i="4" s="1"/>
  <c r="L407" i="4"/>
  <c r="M407" i="4" s="1"/>
  <c r="N407" i="4" s="1" a="1"/>
  <c r="N407" i="4" s="1"/>
  <c r="L408" i="4"/>
  <c r="L409" i="4"/>
  <c r="Y409" i="4" s="1"/>
  <c r="L410" i="4"/>
  <c r="M410" i="4" s="1"/>
  <c r="N410" i="4" s="1" a="1"/>
  <c r="N410" i="4" s="1"/>
  <c r="L411" i="4"/>
  <c r="L412" i="4"/>
  <c r="L413" i="4"/>
  <c r="M413" i="4" s="1"/>
  <c r="N413" i="4" s="1" a="1"/>
  <c r="N413" i="4" s="1"/>
  <c r="L414" i="4"/>
  <c r="M414" i="4" s="1"/>
  <c r="N414" i="4" s="1" a="1"/>
  <c r="N414" i="4" s="1"/>
  <c r="L415" i="4"/>
  <c r="L416" i="4"/>
  <c r="L417" i="4"/>
  <c r="M417" i="4" s="1"/>
  <c r="N417" i="4" s="1" a="1"/>
  <c r="N417" i="4" s="1"/>
  <c r="L418" i="4"/>
  <c r="M418" i="4" s="1"/>
  <c r="N418" i="4" s="1" a="1"/>
  <c r="N418" i="4" s="1"/>
  <c r="L419" i="4"/>
  <c r="L420" i="4"/>
  <c r="L421" i="4"/>
  <c r="M421" i="4" s="1"/>
  <c r="N421" i="4" s="1" a="1"/>
  <c r="N421" i="4" s="1"/>
  <c r="L422" i="4"/>
  <c r="M422" i="4" s="1"/>
  <c r="N422" i="4" s="1" a="1"/>
  <c r="N422" i="4" s="1"/>
  <c r="L423" i="4"/>
  <c r="M423" i="4" s="1"/>
  <c r="N423" i="4" s="1" a="1"/>
  <c r="N423" i="4" s="1"/>
  <c r="L424" i="4"/>
  <c r="L425" i="4"/>
  <c r="M425" i="4" s="1"/>
  <c r="N425" i="4" s="1" a="1"/>
  <c r="N425" i="4" s="1"/>
  <c r="L426" i="4"/>
  <c r="M426" i="4" s="1"/>
  <c r="N426" i="4" s="1" a="1"/>
  <c r="N426" i="4" s="1"/>
  <c r="L427" i="4"/>
  <c r="L428" i="4"/>
  <c r="L429" i="4"/>
  <c r="M429" i="4" s="1"/>
  <c r="N429" i="4" s="1" a="1"/>
  <c r="N429" i="4" s="1"/>
  <c r="L430" i="4"/>
  <c r="L431" i="4"/>
  <c r="L432" i="4"/>
  <c r="L433" i="4"/>
  <c r="M433" i="4" s="1"/>
  <c r="N433" i="4" s="1" a="1"/>
  <c r="N433" i="4" s="1"/>
  <c r="L434" i="4"/>
  <c r="M434" i="4" s="1"/>
  <c r="N434" i="4" s="1" a="1"/>
  <c r="N434" i="4" s="1"/>
  <c r="L435" i="4"/>
  <c r="L436" i="4"/>
  <c r="L437" i="4"/>
  <c r="Y437" i="4" s="1"/>
  <c r="L438" i="4"/>
  <c r="L439" i="4"/>
  <c r="M439" i="4" s="1"/>
  <c r="N439" i="4" s="1" a="1"/>
  <c r="N439" i="4" s="1"/>
  <c r="L440" i="4"/>
  <c r="L441" i="4"/>
  <c r="M441" i="4" s="1"/>
  <c r="N441" i="4" s="1" a="1"/>
  <c r="N441" i="4" s="1"/>
  <c r="L442" i="4"/>
  <c r="M442" i="4" s="1"/>
  <c r="N442" i="4" s="1" a="1"/>
  <c r="N442" i="4" s="1"/>
  <c r="L443" i="4"/>
  <c r="L444" i="4"/>
  <c r="L445" i="4"/>
  <c r="M445" i="4" s="1"/>
  <c r="N445" i="4" s="1" a="1"/>
  <c r="N445" i="4" s="1"/>
  <c r="L446" i="4"/>
  <c r="L447" i="4"/>
  <c r="L448" i="4"/>
  <c r="L449" i="4"/>
  <c r="Y449" i="4" s="1"/>
  <c r="L450" i="4"/>
  <c r="M450" i="4" s="1"/>
  <c r="N450" i="4" s="1" a="1"/>
  <c r="N450" i="4" s="1"/>
  <c r="L451" i="4"/>
  <c r="L452" i="4"/>
  <c r="L453" i="4"/>
  <c r="M453" i="4" s="1"/>
  <c r="N453" i="4" s="1" a="1"/>
  <c r="N453" i="4" s="1"/>
  <c r="L454" i="4"/>
  <c r="L455" i="4"/>
  <c r="M455" i="4" s="1"/>
  <c r="N455" i="4" s="1" a="1"/>
  <c r="N455" i="4" s="1"/>
  <c r="L456" i="4"/>
  <c r="L457" i="4"/>
  <c r="M457" i="4" s="1"/>
  <c r="N457" i="4" s="1" a="1"/>
  <c r="N457" i="4" s="1"/>
  <c r="L458" i="4"/>
  <c r="M458" i="4" s="1"/>
  <c r="N458" i="4" s="1" a="1"/>
  <c r="N458" i="4" s="1"/>
  <c r="L459" i="4"/>
  <c r="L460" i="4"/>
  <c r="L461" i="4"/>
  <c r="M461" i="4" s="1"/>
  <c r="N461" i="4" s="1" a="1"/>
  <c r="N461" i="4" s="1"/>
  <c r="L462" i="4"/>
  <c r="L463" i="4"/>
  <c r="L464" i="4"/>
  <c r="L465" i="4"/>
  <c r="M465" i="4" s="1"/>
  <c r="N465" i="4" s="1" a="1"/>
  <c r="N465" i="4" s="1"/>
  <c r="L466" i="4"/>
  <c r="M466" i="4" s="1"/>
  <c r="N466" i="4" s="1" a="1"/>
  <c r="N466" i="4" s="1"/>
  <c r="L467" i="4"/>
  <c r="L468" i="4"/>
  <c r="L469" i="4"/>
  <c r="M469" i="4" s="1"/>
  <c r="N469" i="4" s="1" a="1"/>
  <c r="N469" i="4" s="1"/>
  <c r="L470" i="4"/>
  <c r="L471" i="4"/>
  <c r="M471" i="4" s="1"/>
  <c r="N471" i="4" s="1" a="1"/>
  <c r="N471" i="4" s="1"/>
  <c r="L472" i="4"/>
  <c r="L473" i="4"/>
  <c r="Y473" i="4" s="1"/>
  <c r="L474" i="4"/>
  <c r="M474" i="4" s="1"/>
  <c r="N474" i="4" s="1" a="1"/>
  <c r="N474" i="4" s="1"/>
  <c r="L475" i="4"/>
  <c r="L476" i="4"/>
  <c r="L477" i="4"/>
  <c r="M477" i="4" s="1"/>
  <c r="N477" i="4" s="1" a="1"/>
  <c r="N477" i="4" s="1"/>
  <c r="L478" i="4"/>
  <c r="L479" i="4"/>
  <c r="L480" i="4"/>
  <c r="L481" i="4"/>
  <c r="Y481" i="4" s="1"/>
  <c r="L482" i="4"/>
  <c r="M482" i="4" s="1"/>
  <c r="N482" i="4" s="1" a="1"/>
  <c r="N482" i="4" s="1"/>
  <c r="L483" i="4"/>
  <c r="L484" i="4"/>
  <c r="L485" i="4"/>
  <c r="M485" i="4" s="1"/>
  <c r="N485" i="4" s="1" a="1"/>
  <c r="N485" i="4" s="1"/>
  <c r="L486" i="4"/>
  <c r="L487" i="4"/>
  <c r="M487" i="4" s="1"/>
  <c r="N487" i="4" s="1" a="1"/>
  <c r="N487" i="4" s="1"/>
  <c r="L488" i="4"/>
  <c r="L489" i="4"/>
  <c r="M489" i="4" s="1"/>
  <c r="N489" i="4" s="1" a="1"/>
  <c r="N489" i="4" s="1"/>
  <c r="L490" i="4"/>
  <c r="M490" i="4" s="1"/>
  <c r="N490" i="4" s="1" a="1"/>
  <c r="N490" i="4" s="1"/>
  <c r="L491" i="4"/>
  <c r="L492" i="4"/>
  <c r="L493" i="4"/>
  <c r="Y493" i="4" s="1"/>
  <c r="L494" i="4"/>
  <c r="L495" i="4"/>
  <c r="L496" i="4"/>
  <c r="L497" i="4"/>
  <c r="M497" i="4" s="1"/>
  <c r="N497" i="4" s="1" a="1"/>
  <c r="N497" i="4" s="1"/>
  <c r="L498" i="4"/>
  <c r="M498" i="4" s="1"/>
  <c r="N498" i="4" s="1" a="1"/>
  <c r="N498" i="4" s="1"/>
  <c r="L499" i="4"/>
  <c r="L500" i="4"/>
  <c r="L501" i="4"/>
  <c r="M501" i="4" s="1"/>
  <c r="N501" i="4" s="1" a="1"/>
  <c r="N501" i="4" s="1"/>
  <c r="L502" i="4"/>
  <c r="L503" i="4"/>
  <c r="M503" i="4" s="1"/>
  <c r="N503" i="4" s="1" a="1"/>
  <c r="N503" i="4" s="1"/>
  <c r="L504" i="4"/>
  <c r="L505" i="4"/>
  <c r="M505" i="4" s="1"/>
  <c r="N505" i="4" s="1" a="1"/>
  <c r="N505" i="4" s="1"/>
  <c r="L506" i="4"/>
  <c r="M506" i="4" s="1"/>
  <c r="N506" i="4" s="1" a="1"/>
  <c r="N506" i="4" s="1"/>
  <c r="L507" i="4"/>
  <c r="L508" i="4"/>
  <c r="L509" i="4"/>
  <c r="M509" i="4" s="1"/>
  <c r="N509" i="4" s="1" a="1"/>
  <c r="N509" i="4" s="1"/>
  <c r="L510" i="4"/>
  <c r="L511" i="4"/>
  <c r="L512" i="4"/>
  <c r="L513" i="4"/>
  <c r="M513" i="4" s="1"/>
  <c r="N513" i="4" s="1" a="1"/>
  <c r="N513" i="4" s="1"/>
  <c r="L514" i="4"/>
  <c r="M514" i="4" s="1"/>
  <c r="N514" i="4" s="1" a="1"/>
  <c r="N514" i="4" s="1"/>
  <c r="L515" i="4"/>
  <c r="L516" i="4"/>
  <c r="L517" i="4"/>
  <c r="M517" i="4" s="1"/>
  <c r="N517" i="4" s="1" a="1"/>
  <c r="N517" i="4" s="1"/>
  <c r="L518" i="4"/>
  <c r="L519" i="4"/>
  <c r="M519" i="4" s="1"/>
  <c r="N519" i="4" s="1" a="1"/>
  <c r="N519" i="4" s="1"/>
  <c r="L520" i="4"/>
  <c r="L521" i="4"/>
  <c r="M521" i="4" s="1"/>
  <c r="N521" i="4" s="1" a="1"/>
  <c r="N521" i="4" s="1"/>
  <c r="L522" i="4"/>
  <c r="M522" i="4" s="1"/>
  <c r="N522" i="4" s="1" a="1"/>
  <c r="N522" i="4" s="1"/>
  <c r="L523" i="4"/>
  <c r="L524" i="4"/>
  <c r="L525" i="4"/>
  <c r="M525" i="4" s="1"/>
  <c r="N525" i="4" s="1" a="1"/>
  <c r="N525" i="4" s="1"/>
  <c r="L526" i="4"/>
  <c r="L527" i="4"/>
  <c r="L528" i="4"/>
  <c r="L529" i="4"/>
  <c r="Y529" i="4" s="1"/>
  <c r="L530" i="4"/>
  <c r="M530" i="4" s="1"/>
  <c r="N530" i="4" s="1" a="1"/>
  <c r="N530" i="4" s="1"/>
  <c r="L531" i="4"/>
  <c r="L532" i="4"/>
  <c r="L533" i="4"/>
  <c r="M533" i="4" s="1"/>
  <c r="N533" i="4" s="1" a="1"/>
  <c r="N533" i="4" s="1"/>
  <c r="L534" i="4"/>
  <c r="L535" i="4"/>
  <c r="M535" i="4" s="1"/>
  <c r="N535" i="4" s="1" a="1"/>
  <c r="N535" i="4" s="1"/>
  <c r="L536" i="4"/>
  <c r="L537" i="4"/>
  <c r="M537" i="4" s="1"/>
  <c r="N537" i="4" s="1" a="1"/>
  <c r="N537" i="4" s="1"/>
  <c r="L538" i="4"/>
  <c r="M538" i="4" s="1"/>
  <c r="N538" i="4" s="1" a="1"/>
  <c r="N538" i="4" s="1"/>
  <c r="L539" i="4"/>
  <c r="L540" i="4"/>
  <c r="L541" i="4"/>
  <c r="Y541" i="4" s="1"/>
  <c r="L542" i="4"/>
  <c r="L543" i="4"/>
  <c r="L544" i="4"/>
  <c r="L545" i="4"/>
  <c r="M545" i="4" s="1"/>
  <c r="N545" i="4" s="1" a="1"/>
  <c r="N545" i="4" s="1"/>
  <c r="L546" i="4"/>
  <c r="M546" i="4" s="1"/>
  <c r="N546" i="4" s="1" a="1"/>
  <c r="N546" i="4" s="1"/>
  <c r="L547" i="4"/>
  <c r="L548" i="4"/>
  <c r="L549" i="4"/>
  <c r="M549" i="4" s="1"/>
  <c r="N549" i="4" s="1" a="1"/>
  <c r="N549" i="4" s="1"/>
  <c r="L550" i="4"/>
  <c r="L551" i="4"/>
  <c r="M551" i="4" s="1"/>
  <c r="N551" i="4" s="1" a="1"/>
  <c r="N551" i="4" s="1"/>
  <c r="L552" i="4"/>
  <c r="L553" i="4"/>
  <c r="M553" i="4" s="1"/>
  <c r="N553" i="4" s="1" a="1"/>
  <c r="N553" i="4" s="1"/>
  <c r="L554" i="4"/>
  <c r="M554" i="4" s="1"/>
  <c r="N554" i="4" s="1" a="1"/>
  <c r="N554" i="4" s="1"/>
  <c r="L555" i="4"/>
  <c r="L556" i="4"/>
  <c r="L557" i="4"/>
  <c r="Y557" i="4" s="1"/>
  <c r="L558" i="4"/>
  <c r="L559" i="4"/>
  <c r="L560" i="4"/>
  <c r="L561" i="4"/>
  <c r="M561" i="4" s="1"/>
  <c r="N561" i="4" s="1" a="1"/>
  <c r="N561" i="4" s="1"/>
  <c r="L562" i="4"/>
  <c r="M562" i="4" s="1"/>
  <c r="N562" i="4" s="1" a="1"/>
  <c r="N562" i="4" s="1"/>
  <c r="L563" i="4"/>
  <c r="M563" i="4" s="1"/>
  <c r="N563" i="4" s="1" a="1"/>
  <c r="N563" i="4" s="1"/>
  <c r="L564" i="4"/>
  <c r="L565" i="4"/>
  <c r="M565" i="4" s="1"/>
  <c r="N565" i="4" s="1" a="1"/>
  <c r="N565" i="4" s="1"/>
  <c r="L566" i="4"/>
  <c r="L567" i="4"/>
  <c r="M567" i="4" s="1"/>
  <c r="N567" i="4" s="1" a="1"/>
  <c r="N567" i="4" s="1"/>
  <c r="L568" i="4"/>
  <c r="L569" i="4"/>
  <c r="M569" i="4" s="1"/>
  <c r="N569" i="4" s="1" a="1"/>
  <c r="N569" i="4" s="1"/>
  <c r="L570" i="4"/>
  <c r="M570" i="4" s="1"/>
  <c r="N570" i="4" s="1" a="1"/>
  <c r="N570" i="4" s="1"/>
  <c r="L571" i="4"/>
  <c r="L572" i="4"/>
  <c r="L573" i="4"/>
  <c r="M573" i="4" s="1"/>
  <c r="N573" i="4" s="1" a="1"/>
  <c r="N573" i="4" s="1"/>
  <c r="L574" i="4"/>
  <c r="L575" i="4"/>
  <c r="L576" i="4"/>
  <c r="L577" i="4"/>
  <c r="M577" i="4" s="1"/>
  <c r="N577" i="4" s="1" a="1"/>
  <c r="N577" i="4" s="1"/>
  <c r="L578" i="4"/>
  <c r="M578" i="4" s="1"/>
  <c r="N578" i="4" s="1" a="1"/>
  <c r="N578" i="4" s="1"/>
  <c r="L579" i="4"/>
  <c r="M579" i="4" s="1"/>
  <c r="N579" i="4" s="1" a="1"/>
  <c r="N579" i="4" s="1"/>
  <c r="L580" i="4"/>
  <c r="L581" i="4"/>
  <c r="Y581" i="4" s="1"/>
  <c r="L582" i="4"/>
  <c r="L583" i="4"/>
  <c r="M583" i="4" s="1"/>
  <c r="N583" i="4" s="1" a="1"/>
  <c r="N583" i="4" s="1"/>
  <c r="L584" i="4"/>
  <c r="L585" i="4"/>
  <c r="M585" i="4" s="1"/>
  <c r="N585" i="4" s="1" a="1"/>
  <c r="N585" i="4" s="1"/>
  <c r="L586" i="4"/>
  <c r="M586" i="4" s="1"/>
  <c r="N586" i="4" s="1" a="1"/>
  <c r="N586" i="4" s="1"/>
  <c r="L587" i="4"/>
  <c r="L588" i="4"/>
  <c r="L589" i="4"/>
  <c r="M589" i="4" s="1"/>
  <c r="N589" i="4" s="1" a="1"/>
  <c r="N589" i="4" s="1"/>
  <c r="L590" i="4"/>
  <c r="L591" i="4"/>
  <c r="L592" i="4"/>
  <c r="L593" i="4"/>
  <c r="L594" i="4"/>
  <c r="M594" i="4" s="1"/>
  <c r="N594" i="4" s="1" a="1"/>
  <c r="N594" i="4" s="1"/>
  <c r="L595" i="4"/>
  <c r="M595" i="4" s="1"/>
  <c r="N595" i="4" s="1" a="1"/>
  <c r="N595" i="4" s="1"/>
  <c r="L596" i="4"/>
  <c r="L597" i="4"/>
  <c r="M597" i="4" s="1"/>
  <c r="N597" i="4" s="1" a="1"/>
  <c r="N597" i="4" s="1"/>
  <c r="L598" i="4"/>
  <c r="L599" i="4"/>
  <c r="M599" i="4" s="1"/>
  <c r="N599" i="4" s="1" a="1"/>
  <c r="N599" i="4" s="1"/>
  <c r="L600" i="4"/>
  <c r="L601" i="4"/>
  <c r="M601" i="4" s="1"/>
  <c r="N601" i="4" s="1" a="1"/>
  <c r="N601" i="4" s="1"/>
  <c r="L602" i="4"/>
  <c r="M602" i="4" s="1"/>
  <c r="N602" i="4" s="1" a="1"/>
  <c r="N602" i="4" s="1"/>
  <c r="L603" i="4"/>
  <c r="L604" i="4"/>
  <c r="L605" i="4"/>
  <c r="Y605" i="4" s="1"/>
  <c r="L606" i="4"/>
  <c r="L607" i="4"/>
  <c r="L608" i="4"/>
  <c r="L609" i="4"/>
  <c r="M609" i="4" s="1"/>
  <c r="N609" i="4" s="1" a="1"/>
  <c r="N609" i="4" s="1"/>
  <c r="L610" i="4"/>
  <c r="M610" i="4" s="1"/>
  <c r="N610" i="4" s="1" a="1"/>
  <c r="N610" i="4" s="1"/>
  <c r="L611" i="4"/>
  <c r="M611" i="4" s="1"/>
  <c r="N611" i="4" s="1" a="1"/>
  <c r="N611" i="4" s="1"/>
  <c r="L612" i="4"/>
  <c r="L613" i="4"/>
  <c r="Y613" i="4" s="1"/>
  <c r="L614" i="4"/>
  <c r="L615" i="4"/>
  <c r="M615" i="4" s="1"/>
  <c r="N615" i="4" s="1" a="1"/>
  <c r="N615" i="4" s="1"/>
  <c r="L616" i="4"/>
  <c r="L617" i="4"/>
  <c r="M617" i="4" s="1"/>
  <c r="N617" i="4" s="1" a="1"/>
  <c r="N617" i="4" s="1"/>
  <c r="L618" i="4"/>
  <c r="M618" i="4" s="1"/>
  <c r="N618" i="4" s="1" a="1"/>
  <c r="N618" i="4" s="1"/>
  <c r="L619" i="4"/>
  <c r="L620" i="4"/>
  <c r="L621" i="4"/>
  <c r="L622" i="4"/>
  <c r="L623" i="4"/>
  <c r="L624" i="4"/>
  <c r="L625" i="4"/>
  <c r="Y625" i="4" s="1"/>
  <c r="L626" i="4"/>
  <c r="M626" i="4" s="1"/>
  <c r="N626" i="4" s="1" a="1"/>
  <c r="N626" i="4" s="1"/>
  <c r="L627" i="4"/>
  <c r="M627" i="4" s="1"/>
  <c r="N627" i="4" s="1" a="1"/>
  <c r="N627" i="4" s="1"/>
  <c r="L628" i="4"/>
  <c r="L629" i="4"/>
  <c r="M629" i="4" s="1"/>
  <c r="N629" i="4" s="1" a="1"/>
  <c r="N629" i="4" s="1"/>
  <c r="L630" i="4"/>
  <c r="M630" i="4" s="1"/>
  <c r="N630" i="4" s="1" a="1"/>
  <c r="N630" i="4" s="1"/>
  <c r="L631" i="4"/>
  <c r="M631" i="4" s="1"/>
  <c r="N631" i="4" s="1" a="1"/>
  <c r="N631" i="4" s="1"/>
  <c r="L632" i="4"/>
  <c r="L633" i="4"/>
  <c r="M633" i="4" s="1"/>
  <c r="N633" i="4" s="1" a="1"/>
  <c r="N633" i="4" s="1"/>
  <c r="L634" i="4"/>
  <c r="M634" i="4" s="1"/>
  <c r="N634" i="4" s="1" a="1"/>
  <c r="N634" i="4" s="1"/>
  <c r="L635" i="4"/>
  <c r="L636" i="4"/>
  <c r="L637" i="4"/>
  <c r="M637" i="4" s="1"/>
  <c r="N637" i="4" s="1" a="1"/>
  <c r="N637" i="4" s="1"/>
  <c r="L638" i="4"/>
  <c r="M638" i="4" s="1"/>
  <c r="N638" i="4" s="1" a="1"/>
  <c r="N638" i="4" s="1"/>
  <c r="L639" i="4"/>
  <c r="L640" i="4"/>
  <c r="L641" i="4"/>
  <c r="Y641" i="4" s="1"/>
  <c r="L642" i="4"/>
  <c r="M642" i="4" s="1"/>
  <c r="N642" i="4" s="1" a="1"/>
  <c r="N642" i="4" s="1"/>
  <c r="L643" i="4"/>
  <c r="M643" i="4" s="1"/>
  <c r="N643" i="4" s="1" a="1"/>
  <c r="N643" i="4" s="1"/>
  <c r="L644" i="4"/>
  <c r="L645" i="4"/>
  <c r="M645" i="4" s="1"/>
  <c r="N645" i="4" s="1" a="1"/>
  <c r="N645" i="4" s="1"/>
  <c r="L646" i="4"/>
  <c r="M646" i="4" s="1"/>
  <c r="N646" i="4" s="1" a="1"/>
  <c r="N646" i="4" s="1"/>
  <c r="L647" i="4"/>
  <c r="M647" i="4" s="1"/>
  <c r="N647" i="4" s="1" a="1"/>
  <c r="N647" i="4" s="1"/>
  <c r="L648" i="4"/>
  <c r="L649" i="4"/>
  <c r="M649" i="4" s="1"/>
  <c r="N649" i="4" s="1" a="1"/>
  <c r="N649" i="4" s="1"/>
  <c r="L650" i="4"/>
  <c r="M650" i="4" s="1"/>
  <c r="N650" i="4" s="1" a="1"/>
  <c r="N650" i="4" s="1"/>
  <c r="L651" i="4"/>
  <c r="L652" i="4"/>
  <c r="L653" i="4"/>
  <c r="M653" i="4" s="1"/>
  <c r="N653" i="4" s="1" a="1"/>
  <c r="N653" i="4" s="1"/>
  <c r="L654" i="4"/>
  <c r="M654" i="4" s="1"/>
  <c r="N654" i="4" s="1" a="1"/>
  <c r="N654" i="4" s="1"/>
  <c r="L655" i="4"/>
  <c r="L656" i="4"/>
  <c r="L657" i="4"/>
  <c r="Y657" i="4" s="1"/>
  <c r="L658" i="4"/>
  <c r="M658" i="4" s="1"/>
  <c r="N658" i="4" s="1" a="1"/>
  <c r="N658" i="4" s="1"/>
  <c r="L659" i="4"/>
  <c r="M659" i="4" s="1"/>
  <c r="N659" i="4" s="1" a="1"/>
  <c r="N659" i="4" s="1"/>
  <c r="L660" i="4"/>
  <c r="L661" i="4"/>
  <c r="M661" i="4" s="1"/>
  <c r="N661" i="4" s="1" a="1"/>
  <c r="N661" i="4" s="1"/>
  <c r="L662" i="4"/>
  <c r="M662" i="4" s="1"/>
  <c r="N662" i="4" s="1" a="1"/>
  <c r="N662" i="4" s="1"/>
  <c r="L663" i="4"/>
  <c r="M663" i="4" s="1"/>
  <c r="N663" i="4" s="1" a="1"/>
  <c r="N663" i="4" s="1"/>
  <c r="L664" i="4"/>
  <c r="L665" i="4"/>
  <c r="M665" i="4" s="1"/>
  <c r="N665" i="4" s="1" a="1"/>
  <c r="N665" i="4" s="1"/>
  <c r="L666" i="4"/>
  <c r="M666" i="4" s="1"/>
  <c r="N666" i="4" s="1" a="1"/>
  <c r="N666" i="4" s="1"/>
  <c r="L667" i="4"/>
  <c r="L668" i="4"/>
  <c r="L669" i="4"/>
  <c r="M669" i="4" s="1"/>
  <c r="N669" i="4" s="1" a="1"/>
  <c r="N669" i="4" s="1"/>
  <c r="L670" i="4"/>
  <c r="M670" i="4" s="1"/>
  <c r="N670" i="4" s="1" a="1"/>
  <c r="N670" i="4" s="1"/>
  <c r="L671" i="4"/>
  <c r="L672" i="4"/>
  <c r="L673" i="4"/>
  <c r="M673" i="4" s="1"/>
  <c r="N673" i="4" s="1" a="1"/>
  <c r="N673" i="4" s="1"/>
  <c r="L674" i="4"/>
  <c r="M674" i="4" s="1"/>
  <c r="N674" i="4" s="1" a="1"/>
  <c r="N674" i="4" s="1"/>
  <c r="L675" i="4"/>
  <c r="M675" i="4" s="1"/>
  <c r="N675" i="4" s="1" a="1"/>
  <c r="N675" i="4" s="1"/>
  <c r="L676" i="4"/>
  <c r="L677" i="4"/>
  <c r="L678" i="4"/>
  <c r="M678" i="4" s="1"/>
  <c r="N678" i="4" s="1" a="1"/>
  <c r="N678" i="4" s="1"/>
  <c r="L679" i="4"/>
  <c r="M679" i="4" s="1"/>
  <c r="N679" i="4" s="1" a="1"/>
  <c r="N679" i="4" s="1"/>
  <c r="L680" i="4"/>
  <c r="L681" i="4"/>
  <c r="M681" i="4" s="1"/>
  <c r="N681" i="4" s="1" a="1"/>
  <c r="N681" i="4" s="1"/>
  <c r="L682" i="4"/>
  <c r="M682" i="4" s="1"/>
  <c r="N682" i="4" s="1" a="1"/>
  <c r="N682" i="4" s="1"/>
  <c r="L683" i="4"/>
  <c r="L684" i="4"/>
  <c r="L685" i="4"/>
  <c r="Y685" i="4" s="1"/>
  <c r="L686" i="4"/>
  <c r="M686" i="4" s="1"/>
  <c r="N686" i="4" s="1" a="1"/>
  <c r="N686" i="4" s="1"/>
  <c r="L687" i="4"/>
  <c r="L688" i="4"/>
  <c r="L689" i="4"/>
  <c r="M689" i="4" s="1"/>
  <c r="N689" i="4" s="1" a="1"/>
  <c r="N689" i="4" s="1"/>
  <c r="L690" i="4"/>
  <c r="M690" i="4" s="1"/>
  <c r="N690" i="4" s="1" a="1"/>
  <c r="N690" i="4" s="1"/>
  <c r="L691" i="4"/>
  <c r="M691" i="4" s="1"/>
  <c r="N691" i="4" s="1" a="1"/>
  <c r="N691" i="4" s="1"/>
  <c r="L692" i="4"/>
  <c r="L693" i="4"/>
  <c r="M693" i="4" s="1"/>
  <c r="N693" i="4" s="1" a="1"/>
  <c r="N693" i="4" s="1"/>
  <c r="L694" i="4"/>
  <c r="M694" i="4" s="1"/>
  <c r="N694" i="4" s="1" a="1"/>
  <c r="N694" i="4" s="1"/>
  <c r="L695" i="4"/>
  <c r="M695" i="4" s="1"/>
  <c r="N695" i="4" s="1" a="1"/>
  <c r="N695" i="4" s="1"/>
  <c r="L696" i="4"/>
  <c r="L697" i="4"/>
  <c r="M697" i="4" s="1"/>
  <c r="N697" i="4" s="1" a="1"/>
  <c r="N697" i="4" s="1"/>
  <c r="L698" i="4"/>
  <c r="M698" i="4" s="1"/>
  <c r="N698" i="4" s="1" a="1"/>
  <c r="N698" i="4" s="1"/>
  <c r="L699" i="4"/>
  <c r="L700" i="4"/>
  <c r="L701" i="4"/>
  <c r="Y701" i="4" s="1"/>
  <c r="L702" i="4"/>
  <c r="M702" i="4" s="1"/>
  <c r="N702" i="4" s="1" a="1"/>
  <c r="N702" i="4" s="1"/>
  <c r="L703" i="4"/>
  <c r="L704" i="4"/>
  <c r="L705" i="4"/>
  <c r="M705" i="4" s="1"/>
  <c r="N705" i="4" s="1" a="1"/>
  <c r="N705" i="4" s="1"/>
  <c r="L706" i="4"/>
  <c r="M706" i="4" s="1"/>
  <c r="N706" i="4" s="1" a="1"/>
  <c r="N706" i="4" s="1"/>
  <c r="L707" i="4"/>
  <c r="M707" i="4" s="1"/>
  <c r="N707" i="4" s="1" a="1"/>
  <c r="N707" i="4" s="1"/>
  <c r="L708" i="4"/>
  <c r="L709" i="4"/>
  <c r="M709" i="4" s="1"/>
  <c r="N709" i="4" s="1" a="1"/>
  <c r="N709" i="4" s="1"/>
  <c r="L710" i="4"/>
  <c r="M710" i="4" s="1"/>
  <c r="N710" i="4" s="1" a="1"/>
  <c r="N710" i="4" s="1"/>
  <c r="L711" i="4"/>
  <c r="M711" i="4" s="1"/>
  <c r="N711" i="4" s="1" a="1"/>
  <c r="N711" i="4" s="1"/>
  <c r="L712" i="4"/>
  <c r="L713" i="4"/>
  <c r="M713" i="4" s="1"/>
  <c r="N713" i="4" s="1" a="1"/>
  <c r="N713" i="4" s="1"/>
  <c r="L714" i="4"/>
  <c r="M714" i="4" s="1"/>
  <c r="N714" i="4" s="1" a="1"/>
  <c r="N714" i="4" s="1"/>
  <c r="L715" i="4"/>
  <c r="L716" i="4"/>
  <c r="L717" i="4"/>
  <c r="M717" i="4" s="1"/>
  <c r="N717" i="4" s="1" a="1"/>
  <c r="N717" i="4" s="1"/>
  <c r="L718" i="4"/>
  <c r="M718" i="4" s="1"/>
  <c r="N718" i="4" s="1" a="1"/>
  <c r="N718" i="4" s="1"/>
  <c r="L719" i="4"/>
  <c r="M719" i="4" s="1"/>
  <c r="N719" i="4" s="1" a="1"/>
  <c r="N719" i="4" s="1"/>
  <c r="L720" i="4"/>
  <c r="L721" i="4"/>
  <c r="M721" i="4" s="1"/>
  <c r="N721" i="4" s="1" a="1"/>
  <c r="N721" i="4" s="1"/>
  <c r="L722" i="4"/>
  <c r="M722" i="4" s="1"/>
  <c r="N722" i="4" s="1" a="1"/>
  <c r="N722" i="4" s="1"/>
  <c r="L723" i="4"/>
  <c r="M723" i="4" s="1"/>
  <c r="N723" i="4" s="1" a="1"/>
  <c r="N723" i="4" s="1"/>
  <c r="L724" i="4"/>
  <c r="L725" i="4"/>
  <c r="Y725" i="4" s="1"/>
  <c r="L726" i="4"/>
  <c r="M726" i="4" s="1"/>
  <c r="N726" i="4" s="1" a="1"/>
  <c r="N726" i="4" s="1"/>
  <c r="L727" i="4"/>
  <c r="M727" i="4" s="1"/>
  <c r="N727" i="4" s="1" a="1"/>
  <c r="N727" i="4" s="1"/>
  <c r="L728" i="4"/>
  <c r="L729" i="4"/>
  <c r="M729" i="4" s="1"/>
  <c r="N729" i="4" s="1" a="1"/>
  <c r="N729" i="4" s="1"/>
  <c r="L730" i="4"/>
  <c r="Y730" i="4" s="1"/>
  <c r="L731" i="4"/>
  <c r="L732" i="4"/>
  <c r="L733" i="4"/>
  <c r="M733" i="4" s="1"/>
  <c r="N733" i="4" s="1" a="1"/>
  <c r="N733" i="4" s="1"/>
  <c r="L734" i="4"/>
  <c r="M734" i="4" s="1"/>
  <c r="N734" i="4" s="1" a="1"/>
  <c r="N734" i="4" s="1"/>
  <c r="L735" i="4"/>
  <c r="M735" i="4" s="1"/>
  <c r="N735" i="4" s="1" a="1"/>
  <c r="N735" i="4" s="1"/>
  <c r="L736" i="4"/>
  <c r="L737" i="4"/>
  <c r="M737" i="4" s="1"/>
  <c r="N737" i="4" s="1" a="1"/>
  <c r="N737" i="4" s="1"/>
  <c r="L738" i="4"/>
  <c r="Y738" i="4" s="1"/>
  <c r="L739" i="4"/>
  <c r="M739" i="4" s="1"/>
  <c r="N739" i="4" s="1" a="1"/>
  <c r="N739" i="4" s="1"/>
  <c r="L740" i="4"/>
  <c r="L741" i="4"/>
  <c r="Y741" i="4" s="1"/>
  <c r="L742" i="4"/>
  <c r="L743" i="4"/>
  <c r="M743" i="4" s="1"/>
  <c r="N743" i="4" s="1" a="1"/>
  <c r="N743" i="4" s="1"/>
  <c r="L744" i="4"/>
  <c r="L745" i="4"/>
  <c r="M745" i="4" s="1"/>
  <c r="N745" i="4" s="1" a="1"/>
  <c r="N745" i="4" s="1"/>
  <c r="L746" i="4"/>
  <c r="Y746" i="4" s="1"/>
  <c r="L747" i="4"/>
  <c r="L748" i="4"/>
  <c r="L749" i="4"/>
  <c r="Y749" i="4" s="1"/>
  <c r="L750" i="4"/>
  <c r="M750" i="4" s="1"/>
  <c r="N750" i="4" s="1" a="1"/>
  <c r="N750" i="4" s="1"/>
  <c r="L751" i="4"/>
  <c r="M751" i="4" s="1"/>
  <c r="N751" i="4" s="1" a="1"/>
  <c r="N751" i="4" s="1"/>
  <c r="L752" i="4"/>
  <c r="L753" i="4"/>
  <c r="M753" i="4" s="1"/>
  <c r="N753" i="4" s="1" a="1"/>
  <c r="N753" i="4" s="1"/>
  <c r="L754" i="4"/>
  <c r="Y754" i="4" s="1"/>
  <c r="L755" i="4"/>
  <c r="M755" i="4" s="1"/>
  <c r="N755" i="4" s="1" a="1"/>
  <c r="N755" i="4" s="1"/>
  <c r="L756" i="4"/>
  <c r="M756" i="4" s="1"/>
  <c r="N756" i="4" s="1" a="1"/>
  <c r="N756" i="4" s="1"/>
  <c r="L757" i="4"/>
  <c r="M757" i="4" s="1"/>
  <c r="N757" i="4" s="1" a="1"/>
  <c r="N757" i="4" s="1"/>
  <c r="L758" i="4"/>
  <c r="M758" i="4" s="1"/>
  <c r="N758" i="4" s="1" a="1"/>
  <c r="N758" i="4" s="1"/>
  <c r="L759" i="4"/>
  <c r="M759" i="4" s="1"/>
  <c r="N759" i="4" s="1" a="1"/>
  <c r="N759" i="4" s="1"/>
  <c r="L760" i="4"/>
  <c r="M760" i="4" s="1"/>
  <c r="N760" i="4" s="1" a="1"/>
  <c r="N760" i="4" s="1"/>
  <c r="L761" i="4"/>
  <c r="M761" i="4" s="1"/>
  <c r="N761" i="4" s="1" a="1"/>
  <c r="N761" i="4" s="1"/>
  <c r="L762" i="4"/>
  <c r="Y762" i="4" s="1"/>
  <c r="L763" i="4"/>
  <c r="L764" i="4"/>
  <c r="M764" i="4" s="1"/>
  <c r="N764" i="4" s="1" a="1"/>
  <c r="N764" i="4" s="1"/>
  <c r="L765" i="4"/>
  <c r="M765" i="4" s="1"/>
  <c r="N765" i="4" s="1" a="1"/>
  <c r="N765" i="4" s="1"/>
  <c r="L766" i="4"/>
  <c r="M766" i="4" s="1"/>
  <c r="N766" i="4" s="1" a="1"/>
  <c r="N766" i="4" s="1"/>
  <c r="L767" i="4"/>
  <c r="M767" i="4" s="1"/>
  <c r="N767" i="4" s="1" a="1"/>
  <c r="N767" i="4" s="1"/>
  <c r="L768" i="4"/>
  <c r="M768" i="4" s="1"/>
  <c r="N768" i="4" s="1" a="1"/>
  <c r="N768" i="4" s="1"/>
  <c r="L769" i="4"/>
  <c r="M769" i="4" s="1"/>
  <c r="N769" i="4" s="1" a="1"/>
  <c r="N769" i="4" s="1"/>
  <c r="L770" i="4"/>
  <c r="Y770" i="4" s="1"/>
  <c r="L771" i="4"/>
  <c r="M771" i="4" s="1"/>
  <c r="N771" i="4" s="1" a="1"/>
  <c r="N771" i="4" s="1"/>
  <c r="L772" i="4"/>
  <c r="M772" i="4" s="1"/>
  <c r="N772" i="4" s="1" a="1"/>
  <c r="N772" i="4" s="1"/>
  <c r="L773" i="4"/>
  <c r="Y773" i="4" s="1"/>
  <c r="L774" i="4"/>
  <c r="M774" i="4" s="1"/>
  <c r="N774" i="4" s="1" a="1"/>
  <c r="N774" i="4" s="1"/>
  <c r="L775" i="4"/>
  <c r="M775" i="4" s="1"/>
  <c r="N775" i="4" s="1" a="1"/>
  <c r="N775" i="4" s="1"/>
  <c r="L776" i="4"/>
  <c r="M776" i="4" s="1"/>
  <c r="N776" i="4" s="1" a="1"/>
  <c r="N776" i="4" s="1"/>
  <c r="L777" i="4"/>
  <c r="M777" i="4" s="1"/>
  <c r="N777" i="4" s="1" a="1"/>
  <c r="N777" i="4" s="1"/>
  <c r="L778" i="4"/>
  <c r="Y778" i="4" s="1"/>
  <c r="L779" i="4"/>
  <c r="L780" i="4"/>
  <c r="M780" i="4" s="1"/>
  <c r="N780" i="4" s="1" a="1"/>
  <c r="N780" i="4" s="1"/>
  <c r="L781" i="4"/>
  <c r="M781" i="4" s="1"/>
  <c r="N781" i="4" s="1" a="1"/>
  <c r="N781" i="4" s="1"/>
  <c r="L782" i="4"/>
  <c r="M782" i="4" s="1"/>
  <c r="N782" i="4" s="1" a="1"/>
  <c r="N782" i="4" s="1"/>
  <c r="L783" i="4"/>
  <c r="M783" i="4" s="1"/>
  <c r="N783" i="4" s="1" a="1"/>
  <c r="N783" i="4" s="1"/>
  <c r="L784" i="4"/>
  <c r="M784" i="4" s="1"/>
  <c r="N784" i="4" s="1" a="1"/>
  <c r="N784" i="4" s="1"/>
  <c r="L785" i="4"/>
  <c r="Y785" i="4" s="1"/>
  <c r="L786" i="4"/>
  <c r="Y786" i="4" s="1"/>
  <c r="L787" i="4"/>
  <c r="M787" i="4" s="1"/>
  <c r="N787" i="4" s="1" a="1"/>
  <c r="N787" i="4" s="1"/>
  <c r="L788" i="4"/>
  <c r="M788" i="4" s="1"/>
  <c r="N788" i="4" s="1" a="1"/>
  <c r="N788" i="4" s="1"/>
  <c r="L789" i="4"/>
  <c r="M789" i="4" s="1"/>
  <c r="N789" i="4" s="1" a="1"/>
  <c r="N789" i="4" s="1"/>
  <c r="L790" i="4"/>
  <c r="M790" i="4" s="1"/>
  <c r="N790" i="4" s="1" a="1"/>
  <c r="N790" i="4" s="1"/>
  <c r="L791" i="4"/>
  <c r="M791" i="4" s="1"/>
  <c r="N791" i="4" s="1" a="1"/>
  <c r="N791" i="4" s="1"/>
  <c r="L792" i="4"/>
  <c r="M792" i="4" s="1"/>
  <c r="N792" i="4" s="1" a="1"/>
  <c r="N792" i="4" s="1"/>
  <c r="L793" i="4"/>
  <c r="M793" i="4" s="1"/>
  <c r="N793" i="4" s="1" a="1"/>
  <c r="N793" i="4" s="1"/>
  <c r="L794" i="4"/>
  <c r="Y794" i="4" s="1"/>
  <c r="L795" i="4"/>
  <c r="L796" i="4"/>
  <c r="M796" i="4" s="1"/>
  <c r="N796" i="4" s="1" a="1"/>
  <c r="N796" i="4" s="1"/>
  <c r="L797" i="4"/>
  <c r="M797" i="4" s="1"/>
  <c r="N797" i="4" s="1" a="1"/>
  <c r="N797" i="4" s="1"/>
  <c r="L798" i="4"/>
  <c r="M798" i="4" s="1"/>
  <c r="N798" i="4" s="1" a="1"/>
  <c r="N798" i="4" s="1"/>
  <c r="L799" i="4"/>
  <c r="M799" i="4" s="1"/>
  <c r="N799" i="4" s="1" a="1"/>
  <c r="N799" i="4" s="1"/>
  <c r="L800" i="4"/>
  <c r="M800" i="4" s="1"/>
  <c r="N800" i="4" s="1" a="1"/>
  <c r="N800" i="4" s="1"/>
  <c r="L801" i="4"/>
  <c r="M801" i="4" s="1"/>
  <c r="N801" i="4" s="1" a="1"/>
  <c r="N801" i="4" s="1"/>
  <c r="L802" i="4"/>
  <c r="Y802" i="4" s="1"/>
  <c r="L803" i="4"/>
  <c r="M803" i="4" s="1"/>
  <c r="N803" i="4" s="1" a="1"/>
  <c r="N803" i="4" s="1"/>
  <c r="L804" i="4"/>
  <c r="M804" i="4" s="1"/>
  <c r="N804" i="4" s="1" a="1"/>
  <c r="N804" i="4" s="1"/>
  <c r="L805" i="4"/>
  <c r="Y805" i="4" s="1"/>
  <c r="L806" i="4"/>
  <c r="M806" i="4" s="1"/>
  <c r="N806" i="4" s="1" a="1"/>
  <c r="N806" i="4" s="1"/>
  <c r="L807" i="4"/>
  <c r="M807" i="4" s="1"/>
  <c r="N807" i="4" s="1" a="1"/>
  <c r="N807" i="4" s="1"/>
  <c r="L808" i="4"/>
  <c r="M808" i="4" s="1"/>
  <c r="N808" i="4" s="1" a="1"/>
  <c r="N808" i="4" s="1"/>
  <c r="L809" i="4"/>
  <c r="M809" i="4" s="1"/>
  <c r="N809" i="4" s="1" a="1"/>
  <c r="N809" i="4" s="1"/>
  <c r="L810" i="4"/>
  <c r="Y810" i="4" s="1"/>
  <c r="L811" i="4"/>
  <c r="L812" i="4"/>
  <c r="M812" i="4" s="1"/>
  <c r="N812" i="4" s="1" a="1"/>
  <c r="N812" i="4" s="1"/>
  <c r="L813" i="4"/>
  <c r="Y813" i="4" s="1"/>
  <c r="L814" i="4"/>
  <c r="M814" i="4" s="1"/>
  <c r="N814" i="4" s="1" a="1"/>
  <c r="N814" i="4" s="1"/>
  <c r="L815" i="4"/>
  <c r="M815" i="4" s="1"/>
  <c r="N815" i="4" s="1" a="1"/>
  <c r="N815" i="4" s="1"/>
  <c r="L816" i="4"/>
  <c r="M816" i="4" s="1"/>
  <c r="N816" i="4" s="1" a="1"/>
  <c r="N816" i="4" s="1"/>
  <c r="L817" i="4"/>
  <c r="M817" i="4" s="1"/>
  <c r="N817" i="4" s="1" a="1"/>
  <c r="N817" i="4" s="1"/>
  <c r="L818" i="4"/>
  <c r="Y818" i="4" s="1"/>
  <c r="L819" i="4"/>
  <c r="M819" i="4" s="1"/>
  <c r="N819" i="4" s="1" a="1"/>
  <c r="N819" i="4" s="1"/>
  <c r="L820" i="4"/>
  <c r="M820" i="4" s="1"/>
  <c r="N820" i="4" s="1" a="1"/>
  <c r="N820" i="4" s="1"/>
  <c r="L821" i="4"/>
  <c r="M821" i="4" s="1"/>
  <c r="N821" i="4" s="1" a="1"/>
  <c r="N821" i="4" s="1"/>
  <c r="L822" i="4"/>
  <c r="M822" i="4" s="1"/>
  <c r="N822" i="4" s="1" a="1"/>
  <c r="N822" i="4" s="1"/>
  <c r="L823" i="4"/>
  <c r="M823" i="4" s="1"/>
  <c r="N823" i="4" s="1" a="1"/>
  <c r="N823" i="4" s="1"/>
  <c r="L824" i="4"/>
  <c r="M824" i="4" s="1"/>
  <c r="N824" i="4" s="1" a="1"/>
  <c r="N824" i="4" s="1"/>
  <c r="L825" i="4"/>
  <c r="M825" i="4" s="1"/>
  <c r="N825" i="4" s="1" a="1"/>
  <c r="N825" i="4" s="1"/>
  <c r="L826" i="4"/>
  <c r="Y826" i="4" s="1"/>
  <c r="L827" i="4"/>
  <c r="L828" i="4"/>
  <c r="M828" i="4" s="1"/>
  <c r="N828" i="4" s="1" a="1"/>
  <c r="N828" i="4" s="1"/>
  <c r="L829" i="4"/>
  <c r="M829" i="4" s="1"/>
  <c r="N829" i="4" s="1" a="1"/>
  <c r="N829" i="4" s="1"/>
  <c r="L830" i="4"/>
  <c r="M830" i="4" s="1"/>
  <c r="N830" i="4" s="1" a="1"/>
  <c r="N830" i="4" s="1"/>
  <c r="L831" i="4"/>
  <c r="M831" i="4" s="1"/>
  <c r="N831" i="4" s="1" a="1"/>
  <c r="N831" i="4" s="1"/>
  <c r="L832" i="4"/>
  <c r="M832" i="4" s="1"/>
  <c r="N832" i="4" s="1" a="1"/>
  <c r="N832" i="4" s="1"/>
  <c r="L833" i="4"/>
  <c r="Y833" i="4" s="1"/>
  <c r="L834" i="4"/>
  <c r="Y834" i="4" s="1"/>
  <c r="L835" i="4"/>
  <c r="M835" i="4" s="1"/>
  <c r="N835" i="4" s="1" a="1"/>
  <c r="N835" i="4" s="1"/>
  <c r="L836" i="4"/>
  <c r="M836" i="4" s="1"/>
  <c r="N836" i="4" s="1" a="1"/>
  <c r="N836" i="4" s="1"/>
  <c r="L837" i="4"/>
  <c r="M837" i="4" s="1"/>
  <c r="N837" i="4" s="1" a="1"/>
  <c r="N837" i="4" s="1"/>
  <c r="L838" i="4"/>
  <c r="M838" i="4" s="1"/>
  <c r="N838" i="4" s="1" a="1"/>
  <c r="N838" i="4" s="1"/>
  <c r="L839" i="4"/>
  <c r="M839" i="4" s="1"/>
  <c r="N839" i="4" s="1" a="1"/>
  <c r="N839" i="4" s="1"/>
  <c r="L840" i="4"/>
  <c r="M840" i="4" s="1"/>
  <c r="N840" i="4" s="1" a="1"/>
  <c r="N840" i="4" s="1"/>
  <c r="L841" i="4"/>
  <c r="M841" i="4" s="1"/>
  <c r="N841" i="4" s="1" a="1"/>
  <c r="N841" i="4" s="1"/>
  <c r="L842" i="4"/>
  <c r="Y842" i="4" s="1"/>
  <c r="L843" i="4"/>
  <c r="L844" i="4"/>
  <c r="M844" i="4" s="1"/>
  <c r="N844" i="4" s="1" a="1"/>
  <c r="N844" i="4" s="1"/>
  <c r="L845" i="4"/>
  <c r="M845" i="4" s="1"/>
  <c r="N845" i="4" s="1" a="1"/>
  <c r="N845" i="4" s="1"/>
  <c r="L846" i="4"/>
  <c r="M846" i="4" s="1"/>
  <c r="N846" i="4" s="1" a="1"/>
  <c r="N846" i="4" s="1"/>
  <c r="L847" i="4"/>
  <c r="M847" i="4" s="1"/>
  <c r="N847" i="4" s="1" a="1"/>
  <c r="N847" i="4" s="1"/>
  <c r="L848" i="4"/>
  <c r="M848" i="4" s="1"/>
  <c r="N848" i="4" s="1" a="1"/>
  <c r="N848" i="4" s="1"/>
  <c r="L849" i="4"/>
  <c r="M849" i="4" s="1"/>
  <c r="N849" i="4" s="1" a="1"/>
  <c r="N849" i="4" s="1"/>
  <c r="L850" i="4"/>
  <c r="Y850" i="4" s="1"/>
  <c r="L851" i="4"/>
  <c r="M851" i="4" s="1"/>
  <c r="N851" i="4" s="1" a="1"/>
  <c r="N851" i="4" s="1"/>
  <c r="L852" i="4"/>
  <c r="M852" i="4" s="1"/>
  <c r="N852" i="4" s="1" a="1"/>
  <c r="N852" i="4" s="1"/>
  <c r="L853" i="4"/>
  <c r="Y853" i="4" s="1"/>
  <c r="L854" i="4"/>
  <c r="M854" i="4" s="1"/>
  <c r="N854" i="4" s="1" a="1"/>
  <c r="N854" i="4" s="1"/>
  <c r="L855" i="4"/>
  <c r="M855" i="4" s="1"/>
  <c r="N855" i="4" s="1" a="1"/>
  <c r="N855" i="4" s="1"/>
  <c r="L856" i="4"/>
  <c r="M856" i="4" s="1"/>
  <c r="N856" i="4" s="1" a="1"/>
  <c r="N856" i="4" s="1"/>
  <c r="L857" i="4"/>
  <c r="M857" i="4" s="1"/>
  <c r="N857" i="4" s="1" a="1"/>
  <c r="N857" i="4" s="1"/>
  <c r="L858" i="4"/>
  <c r="Y858" i="4" s="1"/>
  <c r="L859" i="4"/>
  <c r="L860" i="4"/>
  <c r="M860" i="4" s="1"/>
  <c r="N860" i="4" s="1" a="1"/>
  <c r="N860" i="4" s="1"/>
  <c r="L861" i="4"/>
  <c r="M861" i="4" s="1"/>
  <c r="N861" i="4" s="1" a="1"/>
  <c r="N861" i="4" s="1"/>
  <c r="L862" i="4"/>
  <c r="M862" i="4" s="1"/>
  <c r="N862" i="4" s="1" a="1"/>
  <c r="N862" i="4" s="1"/>
  <c r="L863" i="4"/>
  <c r="M863" i="4" s="1"/>
  <c r="N863" i="4" s="1" a="1"/>
  <c r="N863" i="4" s="1"/>
  <c r="L864" i="4"/>
  <c r="M864" i="4" s="1"/>
  <c r="N864" i="4" s="1" a="1"/>
  <c r="N864" i="4" s="1"/>
  <c r="L865" i="4"/>
  <c r="M865" i="4" s="1"/>
  <c r="N865" i="4" s="1" a="1"/>
  <c r="N865" i="4" s="1"/>
  <c r="L866" i="4"/>
  <c r="Y866" i="4" s="1"/>
  <c r="L867" i="4"/>
  <c r="M867" i="4" s="1"/>
  <c r="N867" i="4" s="1" a="1"/>
  <c r="N867" i="4" s="1"/>
  <c r="L868" i="4"/>
  <c r="M868" i="4" s="1"/>
  <c r="N868" i="4" s="1" a="1"/>
  <c r="N868" i="4" s="1"/>
  <c r="L869" i="4"/>
  <c r="Y869" i="4" s="1"/>
  <c r="L870" i="4"/>
  <c r="M870" i="4" s="1"/>
  <c r="N870" i="4" s="1" a="1"/>
  <c r="N870" i="4" s="1"/>
  <c r="L871" i="4"/>
  <c r="M871" i="4" s="1"/>
  <c r="N871" i="4" s="1" a="1"/>
  <c r="N871" i="4" s="1"/>
  <c r="L872" i="4"/>
  <c r="M872" i="4" s="1"/>
  <c r="N872" i="4" s="1" a="1"/>
  <c r="N872" i="4" s="1"/>
  <c r="L873" i="4"/>
  <c r="M873" i="4" s="1"/>
  <c r="N873" i="4" s="1" a="1"/>
  <c r="N873" i="4" s="1"/>
  <c r="L874" i="4"/>
  <c r="M874" i="4" s="1"/>
  <c r="N874" i="4" s="1" a="1"/>
  <c r="N874" i="4" s="1"/>
  <c r="L875" i="4"/>
  <c r="L876" i="4"/>
  <c r="M876" i="4" s="1"/>
  <c r="N876" i="4" s="1" a="1"/>
  <c r="N876" i="4" s="1"/>
  <c r="L877" i="4"/>
  <c r="M877" i="4" s="1"/>
  <c r="N877" i="4" s="1" a="1"/>
  <c r="N877" i="4" s="1"/>
  <c r="L878" i="4"/>
  <c r="Y878" i="4" s="1"/>
  <c r="L879" i="4"/>
  <c r="M879" i="4" s="1"/>
  <c r="N879" i="4" s="1" a="1"/>
  <c r="N879" i="4" s="1"/>
  <c r="L880" i="4"/>
  <c r="M880" i="4" s="1"/>
  <c r="N880" i="4" s="1" a="1"/>
  <c r="N880" i="4" s="1"/>
  <c r="L881" i="4"/>
  <c r="Y881" i="4" s="1"/>
  <c r="L882" i="4"/>
  <c r="M882" i="4" s="1"/>
  <c r="N882" i="4" s="1" a="1"/>
  <c r="N882" i="4" s="1"/>
  <c r="L883" i="4"/>
  <c r="M883" i="4" s="1"/>
  <c r="N883" i="4" s="1" a="1"/>
  <c r="N883" i="4" s="1"/>
  <c r="L884" i="4"/>
  <c r="M884" i="4" s="1"/>
  <c r="N884" i="4" s="1" a="1"/>
  <c r="N884" i="4" s="1"/>
  <c r="L885" i="4"/>
  <c r="M885" i="4" s="1"/>
  <c r="N885" i="4" s="1" a="1"/>
  <c r="N885" i="4" s="1"/>
  <c r="L886" i="4"/>
  <c r="Y886" i="4" s="1"/>
  <c r="L887" i="4"/>
  <c r="M887" i="4" s="1"/>
  <c r="N887" i="4" s="1" a="1"/>
  <c r="N887" i="4" s="1"/>
  <c r="L888" i="4"/>
  <c r="M888" i="4" s="1"/>
  <c r="N888" i="4" s="1" a="1"/>
  <c r="N888" i="4" s="1"/>
  <c r="L889" i="4"/>
  <c r="M889" i="4" s="1"/>
  <c r="N889" i="4" s="1" a="1"/>
  <c r="N889" i="4" s="1"/>
  <c r="L890" i="4"/>
  <c r="M890" i="4" s="1"/>
  <c r="N890" i="4" s="1" a="1"/>
  <c r="N890" i="4" s="1"/>
  <c r="L891" i="4"/>
  <c r="L892" i="4"/>
  <c r="M892" i="4" s="1"/>
  <c r="N892" i="4" s="1" a="1"/>
  <c r="N892" i="4" s="1"/>
  <c r="L893" i="4"/>
  <c r="M893" i="4" s="1"/>
  <c r="N893" i="4" s="1" a="1"/>
  <c r="N893" i="4" s="1"/>
  <c r="L894" i="4"/>
  <c r="M894" i="4" s="1"/>
  <c r="N894" i="4" s="1" a="1"/>
  <c r="N894" i="4" s="1"/>
  <c r="L895" i="4"/>
  <c r="M895" i="4" s="1"/>
  <c r="N895" i="4" s="1" a="1"/>
  <c r="N895" i="4" s="1"/>
  <c r="L896" i="4"/>
  <c r="M896" i="4" s="1"/>
  <c r="N896" i="4" s="1" a="1"/>
  <c r="N896" i="4" s="1"/>
  <c r="L897" i="4"/>
  <c r="Y897" i="4" s="1"/>
  <c r="L898" i="4"/>
  <c r="M898" i="4" s="1"/>
  <c r="N898" i="4" s="1" a="1"/>
  <c r="N898" i="4" s="1"/>
  <c r="L899" i="4"/>
  <c r="M899" i="4" s="1"/>
  <c r="N899" i="4" s="1" a="1"/>
  <c r="N899" i="4" s="1"/>
  <c r="L900" i="4"/>
  <c r="M900" i="4" s="1"/>
  <c r="N900" i="4" s="1" a="1"/>
  <c r="N900" i="4" s="1"/>
  <c r="L901" i="4"/>
  <c r="M901" i="4" s="1"/>
  <c r="N901" i="4" s="1" a="1"/>
  <c r="N901" i="4" s="1"/>
  <c r="L902" i="4"/>
  <c r="Y902" i="4" s="1"/>
  <c r="L903" i="4"/>
  <c r="M903" i="4" s="1"/>
  <c r="N903" i="4" s="1" a="1"/>
  <c r="N903" i="4" s="1"/>
  <c r="L904" i="4"/>
  <c r="M904" i="4" s="1"/>
  <c r="N904" i="4" s="1" a="1"/>
  <c r="N904" i="4" s="1"/>
  <c r="L905" i="4"/>
  <c r="M905" i="4" s="1"/>
  <c r="N905" i="4" s="1" a="1"/>
  <c r="N905" i="4" s="1"/>
  <c r="L906" i="4"/>
  <c r="M906" i="4" s="1"/>
  <c r="N906" i="4" s="1" a="1"/>
  <c r="N906" i="4" s="1"/>
  <c r="L907" i="4"/>
  <c r="L908" i="4"/>
  <c r="M908" i="4" s="1"/>
  <c r="N908" i="4" s="1" a="1"/>
  <c r="N908" i="4" s="1"/>
  <c r="L909" i="4"/>
  <c r="M909" i="4" s="1"/>
  <c r="N909" i="4" s="1" a="1"/>
  <c r="N909" i="4" s="1"/>
  <c r="L910" i="4"/>
  <c r="Y910" i="4" s="1"/>
  <c r="L911" i="4"/>
  <c r="M911" i="4" s="1"/>
  <c r="N911" i="4" s="1" a="1"/>
  <c r="N911" i="4" s="1"/>
  <c r="L912" i="4"/>
  <c r="M912" i="4" s="1"/>
  <c r="N912" i="4" s="1" a="1"/>
  <c r="N912" i="4" s="1"/>
  <c r="L913" i="4"/>
  <c r="Y913" i="4" s="1"/>
  <c r="L914" i="4"/>
  <c r="M914" i="4" s="1"/>
  <c r="N914" i="4" s="1" a="1"/>
  <c r="N914" i="4" s="1"/>
  <c r="L915" i="4"/>
  <c r="M915" i="4" s="1"/>
  <c r="N915" i="4" s="1" a="1"/>
  <c r="N915" i="4" s="1"/>
  <c r="L916" i="4"/>
  <c r="M916" i="4" s="1"/>
  <c r="N916" i="4" s="1" a="1"/>
  <c r="N916" i="4" s="1"/>
  <c r="L917" i="4"/>
  <c r="M917" i="4" s="1"/>
  <c r="N917" i="4" s="1" a="1"/>
  <c r="N917" i="4" s="1"/>
  <c r="L918" i="4"/>
  <c r="Y918" i="4" s="1"/>
  <c r="L919" i="4"/>
  <c r="M919" i="4" s="1"/>
  <c r="N919" i="4" s="1" a="1"/>
  <c r="N919" i="4" s="1"/>
  <c r="L920" i="4"/>
  <c r="M920" i="4" s="1"/>
  <c r="N920" i="4" s="1" a="1"/>
  <c r="N920" i="4" s="1"/>
  <c r="L921" i="4"/>
  <c r="M921" i="4" s="1"/>
  <c r="N921" i="4" s="1" a="1"/>
  <c r="N921" i="4" s="1"/>
  <c r="L922" i="4"/>
  <c r="M922" i="4" s="1"/>
  <c r="N922" i="4" s="1" a="1"/>
  <c r="N922" i="4" s="1"/>
  <c r="L923" i="4"/>
  <c r="L924" i="4"/>
  <c r="M924" i="4" s="1"/>
  <c r="N924" i="4" s="1" a="1"/>
  <c r="N924" i="4" s="1"/>
  <c r="L925" i="4"/>
  <c r="Y925" i="4" s="1"/>
  <c r="L926" i="4"/>
  <c r="M926" i="4" s="1"/>
  <c r="N926" i="4" s="1" a="1"/>
  <c r="N926" i="4" s="1"/>
  <c r="L927" i="4"/>
  <c r="M927" i="4" s="1"/>
  <c r="N927" i="4" s="1" a="1"/>
  <c r="N927" i="4" s="1"/>
  <c r="L928" i="4"/>
  <c r="M928" i="4" s="1"/>
  <c r="N928" i="4" s="1" a="1"/>
  <c r="N928" i="4" s="1"/>
  <c r="L929" i="4"/>
  <c r="M929" i="4" s="1"/>
  <c r="N929" i="4" s="1" a="1"/>
  <c r="N929" i="4" s="1"/>
  <c r="L930" i="4"/>
  <c r="M930" i="4" s="1"/>
  <c r="N930" i="4" s="1" a="1"/>
  <c r="N930" i="4" s="1"/>
  <c r="L931" i="4"/>
  <c r="M931" i="4" s="1"/>
  <c r="N931" i="4" s="1" a="1"/>
  <c r="N931" i="4" s="1"/>
  <c r="L932" i="4"/>
  <c r="M932" i="4" s="1"/>
  <c r="N932" i="4" s="1" a="1"/>
  <c r="N932" i="4" s="1"/>
  <c r="L933" i="4"/>
  <c r="M933" i="4" s="1"/>
  <c r="N933" i="4" s="1" a="1"/>
  <c r="N933" i="4" s="1"/>
  <c r="L934" i="4"/>
  <c r="Y934" i="4" s="1"/>
  <c r="L935" i="4"/>
  <c r="M935" i="4" s="1"/>
  <c r="N935" i="4" s="1" a="1"/>
  <c r="N935" i="4" s="1"/>
  <c r="L936" i="4"/>
  <c r="M936" i="4" s="1"/>
  <c r="N936" i="4" s="1" a="1"/>
  <c r="N936" i="4" s="1"/>
  <c r="L937" i="4"/>
  <c r="M937" i="4" s="1"/>
  <c r="N937" i="4" s="1" a="1"/>
  <c r="N937" i="4" s="1"/>
  <c r="L938" i="4"/>
  <c r="M938" i="4" s="1"/>
  <c r="N938" i="4" s="1" a="1"/>
  <c r="N938" i="4" s="1"/>
  <c r="L939" i="4"/>
  <c r="M939" i="4" s="1"/>
  <c r="N939" i="4" s="1" a="1"/>
  <c r="N939" i="4" s="1"/>
  <c r="L940" i="4"/>
  <c r="M940" i="4" s="1"/>
  <c r="N940" i="4" s="1" a="1"/>
  <c r="N940" i="4" s="1"/>
  <c r="L941" i="4"/>
  <c r="M941" i="4" s="1"/>
  <c r="N941" i="4" s="1" a="1"/>
  <c r="N941" i="4" s="1"/>
  <c r="L942" i="4"/>
  <c r="Y942" i="4" s="1"/>
  <c r="L943" i="4"/>
  <c r="M943" i="4" s="1"/>
  <c r="N943" i="4" s="1" a="1"/>
  <c r="N943" i="4" s="1"/>
  <c r="L944" i="4"/>
  <c r="M944" i="4" s="1"/>
  <c r="N944" i="4" s="1" a="1"/>
  <c r="N944" i="4" s="1"/>
  <c r="L945" i="4"/>
  <c r="Y945" i="4" s="1"/>
  <c r="L946" i="4"/>
  <c r="M946" i="4" s="1"/>
  <c r="N946" i="4" s="1" a="1"/>
  <c r="N946" i="4" s="1"/>
  <c r="L947" i="4"/>
  <c r="M947" i="4" s="1"/>
  <c r="N947" i="4" s="1" a="1"/>
  <c r="N947" i="4" s="1"/>
  <c r="L948" i="4"/>
  <c r="M948" i="4" s="1"/>
  <c r="N948" i="4" s="1" a="1"/>
  <c r="N948" i="4" s="1"/>
  <c r="L949" i="4"/>
  <c r="M949" i="4" s="1"/>
  <c r="N949" i="4" s="1" a="1"/>
  <c r="N949" i="4" s="1"/>
  <c r="L950" i="4"/>
  <c r="M950" i="4" s="1"/>
  <c r="N950" i="4" s="1" a="1"/>
  <c r="N950" i="4" s="1"/>
  <c r="L951" i="4"/>
  <c r="M951" i="4" s="1"/>
  <c r="N951" i="4" s="1" a="1"/>
  <c r="N951" i="4" s="1"/>
  <c r="L952" i="4"/>
  <c r="M952" i="4" s="1"/>
  <c r="N952" i="4" s="1" a="1"/>
  <c r="N952" i="4" s="1"/>
  <c r="L953" i="4"/>
  <c r="M953" i="4" s="1"/>
  <c r="N953" i="4" s="1" a="1"/>
  <c r="N953" i="4" s="1"/>
  <c r="L954" i="4"/>
  <c r="M954" i="4" s="1"/>
  <c r="N954" i="4" s="1" a="1"/>
  <c r="N954" i="4" s="1"/>
  <c r="L955" i="4"/>
  <c r="M955" i="4" s="1"/>
  <c r="N955" i="4" s="1" a="1"/>
  <c r="N955" i="4" s="1"/>
  <c r="L956" i="4"/>
  <c r="M956" i="4" s="1"/>
  <c r="N956" i="4" s="1" a="1"/>
  <c r="N956" i="4" s="1"/>
  <c r="L957" i="4"/>
  <c r="M957" i="4" s="1"/>
  <c r="N957" i="4" s="1" a="1"/>
  <c r="N957" i="4" s="1"/>
  <c r="L958" i="4"/>
  <c r="M958" i="4" s="1"/>
  <c r="N958" i="4" s="1" a="1"/>
  <c r="N958" i="4" s="1"/>
  <c r="L959" i="4"/>
  <c r="M959" i="4" s="1"/>
  <c r="N959" i="4" s="1" a="1"/>
  <c r="N959" i="4" s="1"/>
  <c r="L960" i="4"/>
  <c r="M960" i="4" s="1"/>
  <c r="N960" i="4" s="1" a="1"/>
  <c r="N960" i="4" s="1"/>
  <c r="L961" i="4"/>
  <c r="L962" i="4"/>
  <c r="M962" i="4" s="1"/>
  <c r="N962" i="4" s="1" a="1"/>
  <c r="N962" i="4" s="1"/>
  <c r="L963" i="4"/>
  <c r="M963" i="4" s="1"/>
  <c r="N963" i="4" s="1" a="1"/>
  <c r="N963" i="4" s="1"/>
  <c r="L964" i="4"/>
  <c r="M964" i="4" s="1"/>
  <c r="N964" i="4" s="1" a="1"/>
  <c r="N964" i="4" s="1"/>
  <c r="L965" i="4"/>
  <c r="Y965" i="4" s="1"/>
  <c r="L966" i="4"/>
  <c r="M966" i="4" s="1"/>
  <c r="N966" i="4" s="1" a="1"/>
  <c r="N966" i="4" s="1"/>
  <c r="L967" i="4"/>
  <c r="M967" i="4" s="1"/>
  <c r="N967" i="4" s="1" a="1"/>
  <c r="N967" i="4" s="1"/>
  <c r="L968" i="4"/>
  <c r="M968" i="4" s="1"/>
  <c r="N968" i="4" s="1" a="1"/>
  <c r="N968" i="4" s="1"/>
  <c r="L969" i="4"/>
  <c r="M969" i="4" s="1"/>
  <c r="N969" i="4" s="1" a="1"/>
  <c r="N969" i="4" s="1"/>
  <c r="L970" i="4"/>
  <c r="M970" i="4" s="1"/>
  <c r="N970" i="4" s="1" a="1"/>
  <c r="N970" i="4" s="1"/>
  <c r="L971" i="4"/>
  <c r="M971" i="4" s="1"/>
  <c r="N971" i="4" s="1" a="1"/>
  <c r="N971" i="4" s="1"/>
  <c r="L972" i="4"/>
  <c r="M972" i="4" s="1"/>
  <c r="N972" i="4" s="1" a="1"/>
  <c r="N972" i="4" s="1"/>
  <c r="L973" i="4"/>
  <c r="M973" i="4" s="1"/>
  <c r="N973" i="4" s="1" a="1"/>
  <c r="N973" i="4" s="1"/>
  <c r="L974" i="4"/>
  <c r="M974" i="4" s="1"/>
  <c r="N974" i="4" s="1" a="1"/>
  <c r="N974" i="4" s="1"/>
  <c r="L975" i="4"/>
  <c r="M975" i="4" s="1"/>
  <c r="N975" i="4" s="1" a="1"/>
  <c r="N975" i="4" s="1"/>
  <c r="L976" i="4"/>
  <c r="M976" i="4" s="1"/>
  <c r="N976" i="4" s="1" a="1"/>
  <c r="N976" i="4" s="1"/>
  <c r="L977" i="4"/>
  <c r="Y977" i="4" s="1"/>
  <c r="L978" i="4"/>
  <c r="M978" i="4" s="1"/>
  <c r="N978" i="4" s="1" a="1"/>
  <c r="N978" i="4" s="1"/>
  <c r="L979" i="4"/>
  <c r="M979" i="4" s="1"/>
  <c r="N979" i="4" s="1" a="1"/>
  <c r="N979" i="4" s="1"/>
  <c r="L980" i="4"/>
  <c r="M980" i="4" s="1"/>
  <c r="N980" i="4" s="1" a="1"/>
  <c r="N980" i="4" s="1"/>
  <c r="L981" i="4"/>
  <c r="Y981" i="4" s="1"/>
  <c r="L982" i="4"/>
  <c r="Y982" i="4" s="1"/>
  <c r="L983" i="4"/>
  <c r="M983" i="4" s="1"/>
  <c r="N983" i="4" s="1" a="1"/>
  <c r="N983" i="4" s="1"/>
  <c r="L984" i="4"/>
  <c r="M984" i="4" s="1"/>
  <c r="N984" i="4" s="1" a="1"/>
  <c r="N984" i="4" s="1"/>
  <c r="L985" i="4"/>
  <c r="M985" i="4" s="1"/>
  <c r="N985" i="4" s="1" a="1"/>
  <c r="N985" i="4" s="1"/>
  <c r="L986" i="4"/>
  <c r="M986" i="4" s="1"/>
  <c r="N986" i="4" s="1" a="1"/>
  <c r="N986" i="4" s="1"/>
  <c r="L987" i="4"/>
  <c r="M987" i="4" s="1"/>
  <c r="N987" i="4" s="1" a="1"/>
  <c r="N987" i="4" s="1"/>
  <c r="L988" i="4"/>
  <c r="M988" i="4" s="1"/>
  <c r="N988" i="4" s="1" a="1"/>
  <c r="N988" i="4" s="1"/>
  <c r="L989" i="4"/>
  <c r="M989" i="4" s="1"/>
  <c r="N989" i="4" s="1" a="1"/>
  <c r="N989" i="4" s="1"/>
  <c r="L990" i="4"/>
  <c r="M990" i="4" s="1"/>
  <c r="N990" i="4" s="1" a="1"/>
  <c r="N990" i="4" s="1"/>
  <c r="L991" i="4"/>
  <c r="M991" i="4" s="1"/>
  <c r="N991" i="4" s="1" a="1"/>
  <c r="N991" i="4" s="1"/>
  <c r="L992" i="4"/>
  <c r="M992" i="4" s="1"/>
  <c r="N992" i="4" s="1" a="1"/>
  <c r="N992" i="4" s="1"/>
  <c r="L993" i="4"/>
  <c r="M993" i="4" s="1"/>
  <c r="N993" i="4" s="1" a="1"/>
  <c r="N993" i="4" s="1"/>
  <c r="L994" i="4"/>
  <c r="M994" i="4" s="1"/>
  <c r="N994" i="4" s="1" a="1"/>
  <c r="N994" i="4" s="1"/>
  <c r="L995" i="4"/>
  <c r="M995" i="4" s="1"/>
  <c r="N995" i="4" s="1" a="1"/>
  <c r="N995" i="4" s="1"/>
  <c r="L996" i="4"/>
  <c r="M996" i="4" s="1"/>
  <c r="N996" i="4" s="1" a="1"/>
  <c r="N996" i="4" s="1"/>
  <c r="L997" i="4"/>
  <c r="Y997" i="4" s="1"/>
  <c r="L998" i="4"/>
  <c r="M998" i="4" s="1"/>
  <c r="N998" i="4" s="1" a="1"/>
  <c r="N998" i="4" s="1"/>
  <c r="L999" i="4"/>
  <c r="M999" i="4" s="1"/>
  <c r="N999" i="4" s="1" a="1"/>
  <c r="N999" i="4" s="1"/>
  <c r="L1000" i="4"/>
  <c r="M1000" i="4" s="1"/>
  <c r="N1000" i="4" s="1" a="1"/>
  <c r="N1000" i="4" s="1"/>
  <c r="L1001" i="4"/>
  <c r="M1001" i="4" s="1"/>
  <c r="N1001" i="4" s="1" a="1"/>
  <c r="N1001" i="4" s="1"/>
  <c r="L1002" i="4"/>
  <c r="M1002" i="4" s="1"/>
  <c r="N1002" i="4" s="1" a="1"/>
  <c r="N1002" i="4" s="1"/>
  <c r="L1003" i="4"/>
  <c r="M1003" i="4" s="1"/>
  <c r="N1003" i="4" s="1" a="1"/>
  <c r="N1003" i="4" s="1"/>
  <c r="L1004" i="4"/>
  <c r="M1004" i="4" s="1"/>
  <c r="N1004" i="4" s="1" a="1"/>
  <c r="N1004" i="4" s="1"/>
  <c r="L1005" i="4"/>
  <c r="Y1005" i="4" s="1"/>
  <c r="L1006" i="4"/>
  <c r="M1006" i="4" s="1"/>
  <c r="N1006" i="4" s="1" a="1"/>
  <c r="N1006" i="4" s="1"/>
  <c r="L1007" i="4"/>
  <c r="M1007" i="4" s="1"/>
  <c r="N1007" i="4" s="1" a="1"/>
  <c r="N1007" i="4" s="1"/>
  <c r="L1008" i="4"/>
  <c r="M1008" i="4" s="1"/>
  <c r="N1008" i="4" s="1" a="1"/>
  <c r="N1008" i="4" s="1"/>
  <c r="L1009" i="4"/>
  <c r="Y1009" i="4" s="1"/>
  <c r="L1010" i="4"/>
  <c r="M1010" i="4" s="1"/>
  <c r="N1010" i="4" s="1" a="1"/>
  <c r="N1010" i="4" s="1"/>
  <c r="L1011" i="4"/>
  <c r="M1011" i="4" s="1"/>
  <c r="N1011" i="4" s="1" a="1"/>
  <c r="N1011" i="4" s="1"/>
  <c r="L1012" i="4"/>
  <c r="M1012" i="4" s="1"/>
  <c r="N1012" i="4" s="1" a="1"/>
  <c r="N1012" i="4" s="1"/>
  <c r="L1013" i="4"/>
  <c r="M1013" i="4" s="1"/>
  <c r="N1013" i="4" s="1" a="1"/>
  <c r="N1013" i="4" s="1"/>
  <c r="L1014" i="4"/>
  <c r="M1014" i="4" s="1"/>
  <c r="N1014" i="4" s="1" a="1"/>
  <c r="N1014" i="4" s="1"/>
  <c r="L1015" i="4"/>
  <c r="M1015" i="4" s="1"/>
  <c r="N1015" i="4" s="1" a="1"/>
  <c r="N1015" i="4" s="1"/>
  <c r="L1016" i="4"/>
  <c r="M1016" i="4" s="1"/>
  <c r="N1016" i="4" s="1" a="1"/>
  <c r="N1016" i="4" s="1"/>
  <c r="L1017" i="4"/>
  <c r="M1017" i="4" s="1"/>
  <c r="N1017" i="4" s="1" a="1"/>
  <c r="N1017" i="4" s="1"/>
  <c r="L1018" i="4"/>
  <c r="M1018" i="4" s="1"/>
  <c r="N1018" i="4" s="1" a="1"/>
  <c r="N1018" i="4" s="1"/>
  <c r="L1019" i="4"/>
  <c r="M1019" i="4" s="1"/>
  <c r="N1019" i="4" s="1" a="1"/>
  <c r="N1019" i="4" s="1"/>
  <c r="L1020" i="4"/>
  <c r="M1020" i="4" s="1"/>
  <c r="N1020" i="4" s="1" a="1"/>
  <c r="N1020" i="4" s="1"/>
  <c r="L1021" i="4"/>
  <c r="M1021" i="4" s="1"/>
  <c r="N1021" i="4" s="1" a="1"/>
  <c r="N1021" i="4" s="1"/>
  <c r="L1022" i="4"/>
  <c r="M1022" i="4" s="1"/>
  <c r="N1022" i="4" s="1" a="1"/>
  <c r="N1022" i="4" s="1"/>
  <c r="L1023" i="4"/>
  <c r="M1023" i="4" s="1"/>
  <c r="N1023" i="4" s="1" a="1"/>
  <c r="N1023" i="4" s="1"/>
  <c r="L1024" i="4"/>
  <c r="M1024" i="4" s="1"/>
  <c r="N1024" i="4" s="1" a="1"/>
  <c r="N1024" i="4" s="1"/>
  <c r="L1025" i="4"/>
  <c r="Y1025" i="4" s="1"/>
  <c r="L1026" i="4"/>
  <c r="M1026" i="4" s="1"/>
  <c r="N1026" i="4" s="1" a="1"/>
  <c r="N1026" i="4" s="1"/>
  <c r="L1027" i="4"/>
  <c r="M1027" i="4" s="1"/>
  <c r="N1027" i="4" s="1" a="1"/>
  <c r="N1027" i="4" s="1"/>
  <c r="L1028" i="4"/>
  <c r="M1028" i="4" s="1"/>
  <c r="N1028" i="4" s="1" a="1"/>
  <c r="N1028" i="4" s="1"/>
  <c r="L1029" i="4"/>
  <c r="Y1029" i="4" s="1"/>
  <c r="L1030" i="4"/>
  <c r="M1030" i="4" s="1"/>
  <c r="N1030" i="4" s="1" a="1"/>
  <c r="N1030" i="4" s="1"/>
  <c r="L1031" i="4"/>
  <c r="M1031" i="4" s="1"/>
  <c r="N1031" i="4" s="1" a="1"/>
  <c r="N1031" i="4" s="1"/>
  <c r="L1032" i="4"/>
  <c r="M1032" i="4" s="1"/>
  <c r="N1032" i="4" s="1" a="1"/>
  <c r="N1032" i="4" s="1"/>
  <c r="L1033" i="4"/>
  <c r="M1033" i="4" s="1"/>
  <c r="N1033" i="4" s="1" a="1"/>
  <c r="N1033" i="4" s="1"/>
  <c r="L1034" i="4"/>
  <c r="M1034" i="4" s="1"/>
  <c r="N1034" i="4" s="1" a="1"/>
  <c r="N1034" i="4" s="1"/>
  <c r="L1035" i="4"/>
  <c r="M1035" i="4" s="1"/>
  <c r="N1035" i="4" s="1" a="1"/>
  <c r="N1035" i="4" s="1"/>
  <c r="L1036" i="4"/>
  <c r="M1036" i="4" s="1"/>
  <c r="N1036" i="4" s="1" a="1"/>
  <c r="N1036" i="4" s="1"/>
  <c r="L1037" i="4"/>
  <c r="M1037" i="4" s="1"/>
  <c r="N1037" i="4" s="1" a="1"/>
  <c r="N1037" i="4" s="1"/>
  <c r="L1038" i="4"/>
  <c r="M1038" i="4" s="1"/>
  <c r="N1038" i="4" s="1" a="1"/>
  <c r="N1038" i="4" s="1"/>
  <c r="L1039" i="4"/>
  <c r="M1039" i="4" s="1"/>
  <c r="N1039" i="4" s="1" a="1"/>
  <c r="N1039" i="4" s="1"/>
  <c r="L1040" i="4"/>
  <c r="M1040" i="4" s="1"/>
  <c r="N1040" i="4" s="1" a="1"/>
  <c r="N1040" i="4" s="1"/>
  <c r="L1041" i="4"/>
  <c r="Y1041" i="4" s="1"/>
  <c r="L1042" i="4"/>
  <c r="M1042" i="4" s="1"/>
  <c r="N1042" i="4" s="1" a="1"/>
  <c r="N1042" i="4" s="1"/>
  <c r="L1043" i="4"/>
  <c r="M1043" i="4" s="1"/>
  <c r="N1043" i="4" s="1" a="1"/>
  <c r="N1043" i="4" s="1"/>
  <c r="L1044" i="4"/>
  <c r="M1044" i="4" s="1"/>
  <c r="N1044" i="4" s="1" a="1"/>
  <c r="N1044" i="4" s="1"/>
  <c r="L1045" i="4"/>
  <c r="M1045" i="4" s="1"/>
  <c r="N1045" i="4" s="1" a="1"/>
  <c r="N1045" i="4" s="1"/>
  <c r="L1046" i="4"/>
  <c r="M1046" i="4" s="1"/>
  <c r="N1046" i="4" s="1" a="1"/>
  <c r="N1046" i="4" s="1"/>
  <c r="L1047" i="4"/>
  <c r="M1047" i="4" s="1"/>
  <c r="N1047" i="4" s="1" a="1"/>
  <c r="N1047" i="4" s="1"/>
  <c r="L1048" i="4"/>
  <c r="M1048" i="4" s="1"/>
  <c r="N1048" i="4" s="1" a="1"/>
  <c r="N1048" i="4" s="1"/>
  <c r="L1049" i="4"/>
  <c r="M1049" i="4" s="1"/>
  <c r="N1049" i="4" s="1" a="1"/>
  <c r="N1049" i="4" s="1"/>
  <c r="L1050" i="4"/>
  <c r="L1051" i="4"/>
  <c r="M1051" i="4" s="1"/>
  <c r="N1051" i="4" s="1" a="1"/>
  <c r="N1051" i="4" s="1"/>
  <c r="L1052" i="4"/>
  <c r="M1052" i="4" s="1"/>
  <c r="N1052" i="4" s="1" a="1"/>
  <c r="N1052" i="4" s="1"/>
  <c r="L1053" i="4"/>
  <c r="M1053" i="4" s="1"/>
  <c r="N1053" i="4" s="1" a="1"/>
  <c r="N1053" i="4" s="1"/>
  <c r="L1054" i="4"/>
  <c r="M1054" i="4" s="1"/>
  <c r="N1054" i="4" s="1" a="1"/>
  <c r="N1054" i="4" s="1"/>
  <c r="L1055" i="4"/>
  <c r="M1055" i="4" s="1"/>
  <c r="N1055" i="4" s="1" a="1"/>
  <c r="N1055" i="4" s="1"/>
  <c r="L1056" i="4"/>
  <c r="M1056" i="4" s="1"/>
  <c r="N1056" i="4" s="1" a="1"/>
  <c r="N1056" i="4" s="1"/>
  <c r="L1057" i="4"/>
  <c r="M1057" i="4" s="1"/>
  <c r="N1057" i="4" s="1" a="1"/>
  <c r="N1057" i="4" s="1"/>
  <c r="L1058" i="4"/>
  <c r="L1059" i="4"/>
  <c r="M1059" i="4" s="1"/>
  <c r="N1059" i="4" s="1" a="1"/>
  <c r="N1059" i="4" s="1"/>
  <c r="L1060" i="4"/>
  <c r="M1060" i="4" s="1"/>
  <c r="N1060" i="4" s="1" a="1"/>
  <c r="N1060" i="4" s="1"/>
  <c r="L1061" i="4"/>
  <c r="Y1061" i="4" s="1"/>
  <c r="L1062" i="4"/>
  <c r="M1062" i="4" s="1"/>
  <c r="N1062" i="4" s="1" a="1"/>
  <c r="N1062" i="4" s="1"/>
  <c r="L1063" i="4"/>
  <c r="M1063" i="4" s="1"/>
  <c r="N1063" i="4" s="1" a="1"/>
  <c r="N1063" i="4" s="1"/>
  <c r="L1064" i="4"/>
  <c r="M1064" i="4" s="1"/>
  <c r="N1064" i="4" s="1" a="1"/>
  <c r="N1064" i="4" s="1"/>
  <c r="L1065" i="4"/>
  <c r="M1065" i="4" s="1"/>
  <c r="N1065" i="4" s="1" a="1"/>
  <c r="N1065" i="4" s="1"/>
  <c r="L1066" i="4"/>
  <c r="L1067" i="4"/>
  <c r="M1067" i="4" s="1"/>
  <c r="N1067" i="4" s="1" a="1"/>
  <c r="N1067" i="4" s="1"/>
  <c r="L1068" i="4"/>
  <c r="M1068" i="4" s="1"/>
  <c r="N1068" i="4" s="1" a="1"/>
  <c r="N1068" i="4" s="1"/>
  <c r="L1069" i="4"/>
  <c r="Y1069" i="4" s="1"/>
  <c r="L1070" i="4"/>
  <c r="M1070" i="4" s="1"/>
  <c r="N1070" i="4" s="1" a="1"/>
  <c r="N1070" i="4" s="1"/>
  <c r="L1071" i="4"/>
  <c r="M1071" i="4" s="1"/>
  <c r="N1071" i="4" s="1" a="1"/>
  <c r="N1071" i="4" s="1"/>
  <c r="L1072" i="4"/>
  <c r="M1072" i="4" s="1"/>
  <c r="N1072" i="4" s="1" a="1"/>
  <c r="N1072" i="4" s="1"/>
  <c r="L1073" i="4"/>
  <c r="L1074" i="4"/>
  <c r="L1075" i="4"/>
  <c r="M1075" i="4" s="1"/>
  <c r="N1075" i="4" s="1" a="1"/>
  <c r="N1075" i="4" s="1"/>
  <c r="L1076" i="4"/>
  <c r="M1076" i="4" s="1"/>
  <c r="N1076" i="4" s="1" a="1"/>
  <c r="N1076" i="4" s="1"/>
  <c r="L1077" i="4"/>
  <c r="M1077" i="4" s="1"/>
  <c r="N1077" i="4" s="1" a="1"/>
  <c r="N1077" i="4" s="1"/>
  <c r="L1078" i="4"/>
  <c r="M1078" i="4" s="1"/>
  <c r="N1078" i="4" s="1" a="1"/>
  <c r="N1078" i="4" s="1"/>
  <c r="L1079" i="4"/>
  <c r="M1079" i="4" s="1"/>
  <c r="N1079" i="4" s="1" a="1"/>
  <c r="N1079" i="4" s="1"/>
  <c r="L1080" i="4"/>
  <c r="M1080" i="4" s="1"/>
  <c r="N1080" i="4" s="1" a="1"/>
  <c r="N1080" i="4" s="1"/>
  <c r="L1081" i="4"/>
  <c r="M1081" i="4" s="1"/>
  <c r="N1081" i="4" s="1" a="1"/>
  <c r="N1081" i="4" s="1"/>
  <c r="L1082" i="4"/>
  <c r="L1083" i="4"/>
  <c r="M1083" i="4" s="1"/>
  <c r="N1083" i="4" s="1" a="1"/>
  <c r="N1083" i="4" s="1"/>
  <c r="L1084" i="4"/>
  <c r="M1084" i="4" s="1"/>
  <c r="N1084" i="4" s="1" a="1"/>
  <c r="N1084" i="4" s="1"/>
  <c r="L1085" i="4"/>
  <c r="Y1085" i="4" s="1"/>
  <c r="L1086" i="4"/>
  <c r="M1086" i="4" s="1"/>
  <c r="N1086" i="4" s="1" a="1"/>
  <c r="N1086" i="4" s="1"/>
  <c r="L1087" i="4"/>
  <c r="M1087" i="4" s="1"/>
  <c r="N1087" i="4" s="1" a="1"/>
  <c r="N1087" i="4" s="1"/>
  <c r="L1088" i="4"/>
  <c r="M1088" i="4" s="1"/>
  <c r="N1088" i="4" s="1" a="1"/>
  <c r="N1088" i="4" s="1"/>
  <c r="L1089" i="4"/>
  <c r="Y1089" i="4" s="1"/>
  <c r="L1090" i="4"/>
  <c r="L1091" i="4"/>
  <c r="M1091" i="4" s="1"/>
  <c r="N1091" i="4" s="1" a="1"/>
  <c r="N1091" i="4" s="1"/>
  <c r="L1092" i="4"/>
  <c r="M1092" i="4" s="1"/>
  <c r="N1092" i="4" s="1" a="1"/>
  <c r="N1092" i="4" s="1"/>
  <c r="L1093" i="4"/>
  <c r="Y1093" i="4" s="1"/>
  <c r="L1094" i="4"/>
  <c r="M1094" i="4" s="1"/>
  <c r="N1094" i="4" s="1" a="1"/>
  <c r="N1094" i="4" s="1"/>
  <c r="L1095" i="4"/>
  <c r="M1095" i="4" s="1"/>
  <c r="N1095" i="4" s="1" a="1"/>
  <c r="N1095" i="4" s="1"/>
  <c r="L1096" i="4"/>
  <c r="M1096" i="4" s="1"/>
  <c r="N1096" i="4" s="1" a="1"/>
  <c r="N1096" i="4" s="1"/>
  <c r="L1097" i="4"/>
  <c r="M1097" i="4" s="1"/>
  <c r="N1097" i="4" s="1" a="1"/>
  <c r="N1097" i="4" s="1"/>
  <c r="L1098" i="4"/>
  <c r="L1099" i="4"/>
  <c r="M1099" i="4" s="1"/>
  <c r="N1099" i="4" s="1" a="1"/>
  <c r="N1099" i="4" s="1"/>
  <c r="L1100" i="4"/>
  <c r="M1100" i="4" s="1"/>
  <c r="N1100" i="4" s="1" a="1"/>
  <c r="N1100" i="4" s="1"/>
  <c r="L1101" i="4"/>
  <c r="M1101" i="4" s="1"/>
  <c r="N1101" i="4" s="1" a="1"/>
  <c r="N1101" i="4" s="1"/>
  <c r="L1102" i="4"/>
  <c r="M1102" i="4" s="1"/>
  <c r="N1102" i="4" s="1" a="1"/>
  <c r="N1102" i="4" s="1"/>
  <c r="L1103" i="4"/>
  <c r="M1103" i="4" s="1"/>
  <c r="N1103" i="4" s="1" a="1"/>
  <c r="N1103" i="4" s="1"/>
  <c r="L1104" i="4"/>
  <c r="M1104" i="4" s="1"/>
  <c r="N1104" i="4" s="1" a="1"/>
  <c r="N1104" i="4" s="1"/>
  <c r="L1105" i="4"/>
  <c r="L1106" i="4"/>
  <c r="L1107" i="4"/>
  <c r="M1107" i="4" s="1"/>
  <c r="N1107" i="4" s="1" a="1"/>
  <c r="N1107" i="4" s="1"/>
  <c r="L1108" i="4"/>
  <c r="M1108" i="4" s="1"/>
  <c r="N1108" i="4" s="1" a="1"/>
  <c r="N1108" i="4" s="1"/>
  <c r="L1109" i="4"/>
  <c r="M1109" i="4" s="1"/>
  <c r="N1109" i="4" s="1" a="1"/>
  <c r="N1109" i="4" s="1"/>
  <c r="L1110" i="4"/>
  <c r="M1110" i="4" s="1"/>
  <c r="N1110" i="4" s="1" a="1"/>
  <c r="N1110" i="4" s="1"/>
  <c r="L1111" i="4"/>
  <c r="M1111" i="4" s="1"/>
  <c r="N1111" i="4" s="1" a="1"/>
  <c r="N1111" i="4" s="1"/>
  <c r="L1112" i="4"/>
  <c r="M1112" i="4" s="1"/>
  <c r="N1112" i="4" s="1" a="1"/>
  <c r="N1112" i="4" s="1"/>
  <c r="L1113" i="4"/>
  <c r="M1113" i="4" s="1"/>
  <c r="N1113" i="4" s="1" a="1"/>
  <c r="N1113" i="4" s="1"/>
  <c r="L1114" i="4"/>
  <c r="L1115" i="4"/>
  <c r="M1115" i="4" s="1"/>
  <c r="N1115" i="4" s="1" a="1"/>
  <c r="N1115" i="4" s="1"/>
  <c r="L1116" i="4"/>
  <c r="M1116" i="4" s="1"/>
  <c r="N1116" i="4" s="1" a="1"/>
  <c r="N1116" i="4" s="1"/>
  <c r="L1117" i="4"/>
  <c r="M1117" i="4" s="1"/>
  <c r="N1117" i="4" s="1" a="1"/>
  <c r="N1117" i="4" s="1"/>
  <c r="L1118" i="4"/>
  <c r="M1118" i="4" s="1"/>
  <c r="N1118" i="4" s="1" a="1"/>
  <c r="N1118" i="4" s="1"/>
  <c r="L1119" i="4"/>
  <c r="M1119" i="4" s="1"/>
  <c r="N1119" i="4" s="1" a="1"/>
  <c r="N1119" i="4" s="1"/>
  <c r="L1120" i="4"/>
  <c r="M1120" i="4" s="1"/>
  <c r="N1120" i="4" s="1" a="1"/>
  <c r="N1120" i="4" s="1"/>
  <c r="L1121" i="4"/>
  <c r="M1121" i="4" s="1"/>
  <c r="N1121" i="4" s="1" a="1"/>
  <c r="N1121" i="4" s="1"/>
  <c r="L1122" i="4"/>
  <c r="L1123" i="4"/>
  <c r="M1123" i="4" s="1"/>
  <c r="N1123" i="4" s="1" a="1"/>
  <c r="N1123" i="4" s="1"/>
  <c r="L1124" i="4"/>
  <c r="M1124" i="4" s="1"/>
  <c r="N1124" i="4" s="1" a="1"/>
  <c r="N1124" i="4" s="1"/>
  <c r="L1125" i="4"/>
  <c r="M1125" i="4" s="1"/>
  <c r="N1125" i="4" s="1" a="1"/>
  <c r="N1125" i="4" s="1"/>
  <c r="L1126" i="4"/>
  <c r="M1126" i="4" s="1"/>
  <c r="N1126" i="4" s="1" a="1"/>
  <c r="N1126" i="4" s="1"/>
  <c r="L1127" i="4"/>
  <c r="M1127" i="4" s="1"/>
  <c r="N1127" i="4" s="1" a="1"/>
  <c r="N1127" i="4" s="1"/>
  <c r="L1128" i="4"/>
  <c r="M1128" i="4" s="1"/>
  <c r="N1128" i="4" s="1" a="1"/>
  <c r="N1128" i="4" s="1"/>
  <c r="L1129" i="4"/>
  <c r="M1129" i="4" s="1"/>
  <c r="N1129" i="4" s="1" a="1"/>
  <c r="N1129" i="4" s="1"/>
  <c r="L1130" i="4"/>
  <c r="L1131" i="4"/>
  <c r="M1131" i="4" s="1"/>
  <c r="N1131" i="4" s="1" a="1"/>
  <c r="N1131" i="4" s="1"/>
  <c r="L1132" i="4"/>
  <c r="M1132" i="4" s="1"/>
  <c r="N1132" i="4" s="1" a="1"/>
  <c r="N1132" i="4" s="1"/>
  <c r="L1133" i="4"/>
  <c r="M1133" i="4" s="1"/>
  <c r="N1133" i="4" s="1" a="1"/>
  <c r="N1133" i="4" s="1"/>
  <c r="L1134" i="4"/>
  <c r="M1134" i="4" s="1"/>
  <c r="N1134" i="4" s="1" a="1"/>
  <c r="N1134" i="4" s="1"/>
  <c r="L1135" i="4"/>
  <c r="M1135" i="4" s="1"/>
  <c r="N1135" i="4" s="1" a="1"/>
  <c r="N1135" i="4" s="1"/>
  <c r="L1136" i="4"/>
  <c r="M1136" i="4" s="1"/>
  <c r="N1136" i="4" s="1" a="1"/>
  <c r="N1136" i="4" s="1"/>
  <c r="L1137" i="4"/>
  <c r="Y1137" i="4" s="1"/>
  <c r="L1138" i="4"/>
  <c r="L1139" i="4"/>
  <c r="M1139" i="4" s="1"/>
  <c r="N1139" i="4" s="1" a="1"/>
  <c r="N1139" i="4" s="1"/>
  <c r="L1140" i="4"/>
  <c r="M1140" i="4" s="1"/>
  <c r="N1140" i="4" s="1" a="1"/>
  <c r="N1140" i="4" s="1"/>
  <c r="L1141" i="4"/>
  <c r="M1141" i="4" s="1"/>
  <c r="N1141" i="4" s="1" a="1"/>
  <c r="N1141" i="4" s="1"/>
  <c r="L1142" i="4"/>
  <c r="M1142" i="4" s="1"/>
  <c r="N1142" i="4" s="1" a="1"/>
  <c r="N1142" i="4" s="1"/>
  <c r="L1143" i="4"/>
  <c r="M1143" i="4" s="1"/>
  <c r="N1143" i="4" s="1" a="1"/>
  <c r="N1143" i="4" s="1"/>
  <c r="L1144" i="4"/>
  <c r="M1144" i="4" s="1"/>
  <c r="N1144" i="4" s="1" a="1"/>
  <c r="N1144" i="4" s="1"/>
  <c r="L1145" i="4"/>
  <c r="M1145" i="4" s="1"/>
  <c r="N1145" i="4" s="1" a="1"/>
  <c r="N1145" i="4" s="1"/>
  <c r="L1146" i="4"/>
  <c r="L1147" i="4"/>
  <c r="M1147" i="4" s="1"/>
  <c r="N1147" i="4" s="1" a="1"/>
  <c r="N1147" i="4" s="1"/>
  <c r="L1148" i="4"/>
  <c r="M1148" i="4" s="1"/>
  <c r="N1148" i="4" s="1" a="1"/>
  <c r="N1148" i="4" s="1"/>
  <c r="L1149" i="4"/>
  <c r="M1149" i="4" s="1"/>
  <c r="N1149" i="4" s="1" a="1"/>
  <c r="N1149" i="4" s="1"/>
  <c r="L1150" i="4"/>
  <c r="M1150" i="4" s="1"/>
  <c r="N1150" i="4" s="1" a="1"/>
  <c r="N1150" i="4" s="1"/>
  <c r="L1151" i="4"/>
  <c r="M1151" i="4" s="1"/>
  <c r="N1151" i="4" s="1" a="1"/>
  <c r="N1151" i="4" s="1"/>
  <c r="L1152" i="4"/>
  <c r="M1152" i="4" s="1"/>
  <c r="N1152" i="4" s="1" a="1"/>
  <c r="N1152" i="4" s="1"/>
  <c r="L1153" i="4"/>
  <c r="Y1153" i="4" s="1"/>
  <c r="L1154" i="4"/>
  <c r="L1155" i="4"/>
  <c r="M1155" i="4" s="1"/>
  <c r="N1155" i="4" s="1" a="1"/>
  <c r="N1155" i="4" s="1"/>
  <c r="L1156" i="4"/>
  <c r="M1156" i="4" s="1"/>
  <c r="N1156" i="4" s="1" a="1"/>
  <c r="N1156" i="4" s="1"/>
  <c r="L1157" i="4"/>
  <c r="M1157" i="4" s="1"/>
  <c r="N1157" i="4" s="1" a="1"/>
  <c r="N1157" i="4" s="1"/>
  <c r="L1158" i="4"/>
  <c r="M1158" i="4" s="1"/>
  <c r="N1158" i="4" s="1" a="1"/>
  <c r="N1158" i="4" s="1"/>
  <c r="L1159" i="4"/>
  <c r="M1159" i="4" s="1"/>
  <c r="N1159" i="4" s="1" a="1"/>
  <c r="N1159" i="4" s="1"/>
  <c r="L1160" i="4"/>
  <c r="M1160" i="4" s="1"/>
  <c r="N1160" i="4" s="1" a="1"/>
  <c r="N1160" i="4" s="1"/>
  <c r="L1161" i="4"/>
  <c r="M1161" i="4" s="1"/>
  <c r="N1161" i="4" s="1" a="1"/>
  <c r="N1161" i="4" s="1"/>
  <c r="L1162" i="4"/>
  <c r="L1163" i="4"/>
  <c r="M1163" i="4" s="1"/>
  <c r="N1163" i="4" s="1" a="1"/>
  <c r="N1163" i="4" s="1"/>
  <c r="L1164" i="4"/>
  <c r="M1164" i="4" s="1"/>
  <c r="N1164" i="4" s="1" a="1"/>
  <c r="N1164" i="4" s="1"/>
  <c r="L1165" i="4"/>
  <c r="M1165" i="4" s="1"/>
  <c r="N1165" i="4" s="1" a="1"/>
  <c r="N1165" i="4" s="1"/>
  <c r="L1166" i="4"/>
  <c r="M1166" i="4" s="1"/>
  <c r="N1166" i="4" s="1" a="1"/>
  <c r="N1166" i="4" s="1"/>
  <c r="L1167" i="4"/>
  <c r="M1167" i="4" s="1"/>
  <c r="N1167" i="4" s="1" a="1"/>
  <c r="N1167" i="4" s="1"/>
  <c r="L1168" i="4"/>
  <c r="M1168" i="4" s="1"/>
  <c r="N1168" i="4" s="1" a="1"/>
  <c r="N1168" i="4" s="1"/>
  <c r="L1169" i="4"/>
  <c r="M1169" i="4" s="1"/>
  <c r="N1169" i="4" s="1" a="1"/>
  <c r="N1169" i="4" s="1"/>
  <c r="L1170" i="4"/>
  <c r="L1171" i="4"/>
  <c r="M1171" i="4" s="1"/>
  <c r="N1171" i="4" s="1" a="1"/>
  <c r="N1171" i="4" s="1"/>
  <c r="L1172" i="4"/>
  <c r="M1172" i="4" s="1"/>
  <c r="N1172" i="4" s="1" a="1"/>
  <c r="N1172" i="4" s="1"/>
  <c r="L1173" i="4"/>
  <c r="Y1173" i="4" s="1"/>
  <c r="L1174" i="4"/>
  <c r="M1174" i="4" s="1"/>
  <c r="N1174" i="4" s="1" a="1"/>
  <c r="N1174" i="4" s="1"/>
  <c r="L1175" i="4"/>
  <c r="M1175" i="4" s="1"/>
  <c r="N1175" i="4" s="1" a="1"/>
  <c r="N1175" i="4" s="1"/>
  <c r="L1176" i="4"/>
  <c r="M1176" i="4" s="1"/>
  <c r="N1176" i="4" s="1" a="1"/>
  <c r="N1176" i="4" s="1"/>
  <c r="L1177" i="4"/>
  <c r="M1177" i="4" s="1"/>
  <c r="N1177" i="4" s="1" a="1"/>
  <c r="N1177" i="4" s="1"/>
  <c r="L1178" i="4"/>
  <c r="L1179" i="4"/>
  <c r="M1179" i="4" s="1"/>
  <c r="N1179" i="4" s="1" a="1"/>
  <c r="N1179" i="4" s="1"/>
  <c r="L1180" i="4"/>
  <c r="M1180" i="4" s="1"/>
  <c r="N1180" i="4" s="1" a="1"/>
  <c r="N1180" i="4" s="1"/>
  <c r="L1181" i="4"/>
  <c r="Y1181" i="4" s="1"/>
  <c r="L1182" i="4"/>
  <c r="M1182" i="4" s="1"/>
  <c r="N1182" i="4" s="1" a="1"/>
  <c r="N1182" i="4" s="1"/>
  <c r="L1183" i="4"/>
  <c r="M1183" i="4" s="1"/>
  <c r="N1183" i="4" s="1" a="1"/>
  <c r="N1183" i="4" s="1"/>
  <c r="L1184" i="4"/>
  <c r="M1184" i="4" s="1"/>
  <c r="N1184" i="4" s="1" a="1"/>
  <c r="N1184" i="4" s="1"/>
  <c r="L1185" i="4"/>
  <c r="M1185" i="4" s="1"/>
  <c r="N1185" i="4" s="1" a="1"/>
  <c r="N1185" i="4" s="1"/>
  <c r="L1186" i="4"/>
  <c r="L1187" i="4"/>
  <c r="M1187" i="4" s="1"/>
  <c r="N1187" i="4" s="1" a="1"/>
  <c r="N1187" i="4" s="1"/>
  <c r="L1188" i="4"/>
  <c r="M1188" i="4" s="1"/>
  <c r="N1188" i="4" s="1" a="1"/>
  <c r="N1188" i="4" s="1"/>
  <c r="L1189" i="4"/>
  <c r="M1189" i="4" s="1"/>
  <c r="N1189" i="4" s="1" a="1"/>
  <c r="N1189" i="4" s="1"/>
  <c r="L1190" i="4"/>
  <c r="M1190" i="4" s="1"/>
  <c r="N1190" i="4" s="1" a="1"/>
  <c r="N1190" i="4" s="1"/>
  <c r="L1191" i="4"/>
  <c r="M1191" i="4" s="1"/>
  <c r="N1191" i="4" s="1" a="1"/>
  <c r="N1191" i="4" s="1"/>
  <c r="L1192" i="4"/>
  <c r="M1192" i="4" s="1"/>
  <c r="N1192" i="4" s="1" a="1"/>
  <c r="N1192" i="4" s="1"/>
  <c r="L1193" i="4"/>
  <c r="M1193" i="4" s="1"/>
  <c r="N1193" i="4" s="1" a="1"/>
  <c r="N1193" i="4" s="1"/>
  <c r="L1194" i="4"/>
  <c r="L1195" i="4"/>
  <c r="M1195" i="4" s="1"/>
  <c r="N1195" i="4" s="1" a="1"/>
  <c r="N1195" i="4" s="1"/>
  <c r="L1196" i="4"/>
  <c r="M1196" i="4" s="1"/>
  <c r="N1196" i="4" s="1" a="1"/>
  <c r="N1196" i="4" s="1"/>
  <c r="L1197" i="4"/>
  <c r="Y1197" i="4" s="1"/>
  <c r="L1198" i="4"/>
  <c r="M1198" i="4" s="1"/>
  <c r="N1198" i="4" s="1" a="1"/>
  <c r="N1198" i="4" s="1"/>
  <c r="L1199" i="4"/>
  <c r="M1199" i="4" s="1"/>
  <c r="N1199" i="4" s="1" a="1"/>
  <c r="N1199" i="4" s="1"/>
  <c r="L1200" i="4"/>
  <c r="M1200" i="4" s="1"/>
  <c r="N1200" i="4" s="1" a="1"/>
  <c r="N1200" i="4" s="1"/>
  <c r="L1201" i="4"/>
  <c r="M1201" i="4" s="1"/>
  <c r="N1201" i="4" s="1" a="1"/>
  <c r="N1201" i="4" s="1"/>
  <c r="L1202" i="4"/>
  <c r="L1203" i="4"/>
  <c r="M1203" i="4" s="1"/>
  <c r="N1203" i="4" s="1" a="1"/>
  <c r="N1203" i="4" s="1"/>
  <c r="L1204" i="4"/>
  <c r="M1204" i="4" s="1"/>
  <c r="N1204" i="4" s="1" a="1"/>
  <c r="N1204" i="4" s="1"/>
  <c r="L1205" i="4"/>
  <c r="M1205" i="4" s="1"/>
  <c r="N1205" i="4" s="1" a="1"/>
  <c r="N1205" i="4" s="1"/>
  <c r="L1206" i="4"/>
  <c r="M1206" i="4" s="1"/>
  <c r="N1206" i="4" s="1" a="1"/>
  <c r="N1206" i="4" s="1"/>
  <c r="L1207" i="4"/>
  <c r="M1207" i="4" s="1"/>
  <c r="N1207" i="4" s="1" a="1"/>
  <c r="N1207" i="4" s="1"/>
  <c r="L1208" i="4"/>
  <c r="M1208" i="4" s="1"/>
  <c r="N1208" i="4" s="1" a="1"/>
  <c r="N1208" i="4" s="1"/>
  <c r="L1209" i="4"/>
  <c r="M1209" i="4" s="1"/>
  <c r="N1209" i="4" s="1" a="1"/>
  <c r="N1209" i="4" s="1"/>
  <c r="L1210" i="4"/>
  <c r="L1211" i="4"/>
  <c r="M1211" i="4" s="1"/>
  <c r="N1211" i="4" s="1" a="1"/>
  <c r="N1211" i="4" s="1"/>
  <c r="L1212" i="4"/>
  <c r="M1212" i="4" s="1"/>
  <c r="N1212" i="4" s="1" a="1"/>
  <c r="N1212" i="4" s="1"/>
  <c r="L1213" i="4"/>
  <c r="Y1213" i="4" s="1"/>
  <c r="L1214" i="4"/>
  <c r="M1214" i="4" s="1"/>
  <c r="N1214" i="4" s="1" a="1"/>
  <c r="N1214" i="4" s="1"/>
  <c r="L1215" i="4"/>
  <c r="M1215" i="4" s="1"/>
  <c r="N1215" i="4" s="1" a="1"/>
  <c r="N1215" i="4" s="1"/>
  <c r="L1216" i="4"/>
  <c r="M1216" i="4" s="1"/>
  <c r="N1216" i="4" s="1" a="1"/>
  <c r="N1216" i="4" s="1"/>
  <c r="L1217" i="4"/>
  <c r="M1217" i="4" s="1"/>
  <c r="N1217" i="4" s="1" a="1"/>
  <c r="N1217" i="4" s="1"/>
  <c r="L1218" i="4"/>
  <c r="L1219" i="4"/>
  <c r="M1219" i="4" s="1"/>
  <c r="N1219" i="4" s="1" a="1"/>
  <c r="N1219" i="4" s="1"/>
  <c r="L1220" i="4"/>
  <c r="M1220" i="4" s="1"/>
  <c r="N1220" i="4" s="1" a="1"/>
  <c r="N1220" i="4" s="1"/>
  <c r="L1221" i="4"/>
  <c r="M1221" i="4" s="1"/>
  <c r="N1221" i="4" s="1" a="1"/>
  <c r="N1221" i="4" s="1"/>
  <c r="L1222" i="4"/>
  <c r="M1222" i="4" s="1"/>
  <c r="N1222" i="4" s="1" a="1"/>
  <c r="N1222" i="4" s="1"/>
  <c r="L1223" i="4"/>
  <c r="M1223" i="4" s="1"/>
  <c r="N1223" i="4" s="1" a="1"/>
  <c r="N1223" i="4" s="1"/>
  <c r="L1224" i="4"/>
  <c r="M1224" i="4" s="1"/>
  <c r="N1224" i="4" s="1" a="1"/>
  <c r="N1224" i="4" s="1"/>
  <c r="L1225" i="4"/>
  <c r="M1225" i="4" s="1"/>
  <c r="N1225" i="4" s="1" a="1"/>
  <c r="N1225" i="4" s="1"/>
  <c r="L1226" i="4"/>
  <c r="L1227" i="4"/>
  <c r="M1227" i="4" s="1"/>
  <c r="N1227" i="4" s="1" a="1"/>
  <c r="N1227" i="4" s="1"/>
  <c r="L1228" i="4"/>
  <c r="M1228" i="4" s="1"/>
  <c r="N1228" i="4" s="1" a="1"/>
  <c r="N1228" i="4" s="1"/>
  <c r="L1229" i="4"/>
  <c r="M1229" i="4" s="1"/>
  <c r="N1229" i="4" s="1" a="1"/>
  <c r="N1229" i="4" s="1"/>
  <c r="L1230" i="4"/>
  <c r="M1230" i="4" s="1"/>
  <c r="N1230" i="4" s="1" a="1"/>
  <c r="N1230" i="4" s="1"/>
  <c r="L1231" i="4"/>
  <c r="M1231" i="4" s="1"/>
  <c r="N1231" i="4" s="1" a="1"/>
  <c r="N1231" i="4" s="1"/>
  <c r="L1232" i="4"/>
  <c r="M1232" i="4" s="1"/>
  <c r="N1232" i="4" s="1" a="1"/>
  <c r="N1232" i="4" s="1"/>
  <c r="L1233" i="4"/>
  <c r="M1233" i="4" s="1"/>
  <c r="N1233" i="4" s="1" a="1"/>
  <c r="N1233" i="4" s="1"/>
  <c r="L1234" i="4"/>
  <c r="L1235" i="4"/>
  <c r="M1235" i="4" s="1"/>
  <c r="N1235" i="4" s="1" a="1"/>
  <c r="N1235" i="4" s="1"/>
  <c r="L1236" i="4"/>
  <c r="M1236" i="4" s="1"/>
  <c r="N1236" i="4" s="1" a="1"/>
  <c r="N1236" i="4" s="1"/>
  <c r="L1237" i="4"/>
  <c r="M1237" i="4" s="1"/>
  <c r="N1237" i="4" s="1" a="1"/>
  <c r="N1237" i="4" s="1"/>
  <c r="L1238" i="4"/>
  <c r="M1238" i="4" s="1"/>
  <c r="N1238" i="4" s="1" a="1"/>
  <c r="N1238" i="4" s="1"/>
  <c r="L1239" i="4"/>
  <c r="M1239" i="4" s="1"/>
  <c r="N1239" i="4" s="1" a="1"/>
  <c r="N1239" i="4" s="1"/>
  <c r="L1240" i="4"/>
  <c r="M1240" i="4" s="1"/>
  <c r="N1240" i="4" s="1" a="1"/>
  <c r="N1240" i="4" s="1"/>
  <c r="L1241" i="4"/>
  <c r="M1241" i="4" s="1"/>
  <c r="N1241" i="4" s="1" a="1"/>
  <c r="N1241" i="4" s="1"/>
  <c r="L1242" i="4"/>
  <c r="L1243" i="4"/>
  <c r="M1243" i="4" s="1"/>
  <c r="N1243" i="4" s="1" a="1"/>
  <c r="N1243" i="4" s="1"/>
  <c r="L1244" i="4"/>
  <c r="M1244" i="4" s="1"/>
  <c r="N1244" i="4" s="1" a="1"/>
  <c r="N1244" i="4" s="1"/>
  <c r="L1245" i="4"/>
  <c r="L1246" i="4"/>
  <c r="M1246" i="4" s="1"/>
  <c r="N1246" i="4" s="1" a="1"/>
  <c r="N1246" i="4" s="1"/>
  <c r="L1247" i="4"/>
  <c r="M1247" i="4" s="1"/>
  <c r="N1247" i="4" s="1" a="1"/>
  <c r="N1247" i="4" s="1"/>
  <c r="L1248" i="4"/>
  <c r="M1248" i="4" s="1"/>
  <c r="N1248" i="4" s="1" a="1"/>
  <c r="N1248" i="4" s="1"/>
  <c r="L1249" i="4"/>
  <c r="M1249" i="4" s="1"/>
  <c r="N1249" i="4" s="1" a="1"/>
  <c r="N1249" i="4" s="1"/>
  <c r="L1250" i="4"/>
  <c r="L1251" i="4"/>
  <c r="M1251" i="4" s="1"/>
  <c r="N1251" i="4" s="1" a="1"/>
  <c r="N1251" i="4" s="1"/>
  <c r="L1252" i="4"/>
  <c r="M1252" i="4" s="1"/>
  <c r="N1252" i="4" s="1" a="1"/>
  <c r="N1252" i="4" s="1"/>
  <c r="L1253" i="4"/>
  <c r="M1253" i="4" s="1"/>
  <c r="N1253" i="4" s="1" a="1"/>
  <c r="N1253" i="4" s="1"/>
  <c r="L1254" i="4"/>
  <c r="M1254" i="4" s="1"/>
  <c r="N1254" i="4" s="1" a="1"/>
  <c r="N1254" i="4" s="1"/>
  <c r="L1255" i="4"/>
  <c r="M1255" i="4" s="1"/>
  <c r="N1255" i="4" s="1" a="1"/>
  <c r="N1255" i="4" s="1"/>
  <c r="L1256" i="4"/>
  <c r="M1256" i="4" s="1"/>
  <c r="N1256" i="4" s="1" a="1"/>
  <c r="N1256" i="4" s="1"/>
  <c r="L1257" i="4"/>
  <c r="M1257" i="4" s="1"/>
  <c r="N1257" i="4" s="1" a="1"/>
  <c r="N1257" i="4" s="1"/>
  <c r="L1258" i="4"/>
  <c r="L1259" i="4"/>
  <c r="M1259" i="4" s="1"/>
  <c r="N1259" i="4" s="1" a="1"/>
  <c r="N1259" i="4" s="1"/>
  <c r="L1260" i="4"/>
  <c r="M1260" i="4" s="1"/>
  <c r="N1260" i="4" s="1" a="1"/>
  <c r="N1260" i="4" s="1"/>
  <c r="L1261" i="4"/>
  <c r="Y1261" i="4" s="1"/>
  <c r="L1262" i="4"/>
  <c r="M1262" i="4" s="1"/>
  <c r="N1262" i="4" s="1" a="1"/>
  <c r="N1262" i="4" s="1"/>
  <c r="L1263" i="4"/>
  <c r="M1263" i="4" s="1"/>
  <c r="N1263" i="4" s="1" a="1"/>
  <c r="N1263" i="4" s="1"/>
  <c r="L1264" i="4"/>
  <c r="M1264" i="4" s="1"/>
  <c r="N1264" i="4" s="1" a="1"/>
  <c r="N1264" i="4" s="1"/>
  <c r="L1265" i="4"/>
  <c r="M1265" i="4" s="1"/>
  <c r="N1265" i="4" s="1" a="1"/>
  <c r="N1265" i="4" s="1"/>
  <c r="L1266" i="4"/>
  <c r="L1267" i="4"/>
  <c r="M1267" i="4" s="1"/>
  <c r="N1267" i="4" s="1" a="1"/>
  <c r="N1267" i="4" s="1"/>
  <c r="L1268" i="4"/>
  <c r="M1268" i="4" s="1"/>
  <c r="N1268" i="4" s="1" a="1"/>
  <c r="N1268" i="4" s="1"/>
  <c r="L1269" i="4"/>
  <c r="M1269" i="4" s="1"/>
  <c r="N1269" i="4" s="1" a="1"/>
  <c r="N1269" i="4" s="1"/>
  <c r="L1270" i="4"/>
  <c r="M1270" i="4" s="1"/>
  <c r="N1270" i="4" s="1" a="1"/>
  <c r="N1270" i="4" s="1"/>
  <c r="L1271" i="4"/>
  <c r="M1271" i="4" s="1"/>
  <c r="N1271" i="4" s="1" a="1"/>
  <c r="N1271" i="4" s="1"/>
  <c r="L1272" i="4"/>
  <c r="M1272" i="4" s="1"/>
  <c r="N1272" i="4" s="1" a="1"/>
  <c r="N1272" i="4" s="1"/>
  <c r="L1273" i="4"/>
  <c r="M1273" i="4" s="1"/>
  <c r="N1273" i="4" s="1" a="1"/>
  <c r="N1273" i="4" s="1"/>
  <c r="L1274" i="4"/>
  <c r="L1275" i="4"/>
  <c r="M1275" i="4" s="1"/>
  <c r="N1275" i="4" s="1" a="1"/>
  <c r="N1275" i="4" s="1"/>
  <c r="L1276" i="4"/>
  <c r="M1276" i="4" s="1"/>
  <c r="N1276" i="4" s="1" a="1"/>
  <c r="N1276" i="4" s="1"/>
  <c r="L1277" i="4"/>
  <c r="L1278" i="4"/>
  <c r="M1278" i="4" s="1"/>
  <c r="N1278" i="4" s="1" a="1"/>
  <c r="N1278" i="4" s="1"/>
  <c r="L1279" i="4"/>
  <c r="M1279" i="4" s="1"/>
  <c r="N1279" i="4" s="1" a="1"/>
  <c r="N1279" i="4" s="1"/>
  <c r="L1280" i="4"/>
  <c r="M1280" i="4" s="1"/>
  <c r="N1280" i="4" s="1" a="1"/>
  <c r="N1280" i="4" s="1"/>
  <c r="L1281" i="4"/>
  <c r="M1281" i="4" s="1"/>
  <c r="N1281" i="4" s="1" a="1"/>
  <c r="N1281" i="4" s="1"/>
  <c r="L1282" i="4"/>
  <c r="L1283" i="4"/>
  <c r="M1283" i="4" s="1"/>
  <c r="N1283" i="4" s="1" a="1"/>
  <c r="N1283" i="4" s="1"/>
  <c r="L1284" i="4"/>
  <c r="M1284" i="4" s="1"/>
  <c r="N1284" i="4" s="1" a="1"/>
  <c r="N1284" i="4" s="1"/>
  <c r="L1285" i="4"/>
  <c r="M1285" i="4" s="1"/>
  <c r="N1285" i="4" s="1" a="1"/>
  <c r="N1285" i="4" s="1"/>
  <c r="L1286" i="4"/>
  <c r="M1286" i="4" s="1"/>
  <c r="N1286" i="4" s="1" a="1"/>
  <c r="N1286" i="4" s="1"/>
  <c r="L1287" i="4"/>
  <c r="M1287" i="4" s="1"/>
  <c r="N1287" i="4" s="1" a="1"/>
  <c r="N1287" i="4" s="1"/>
  <c r="L1288" i="4"/>
  <c r="M1288" i="4" s="1"/>
  <c r="N1288" i="4" s="1" a="1"/>
  <c r="N1288" i="4" s="1"/>
  <c r="L1289" i="4"/>
  <c r="M1289" i="4" s="1"/>
  <c r="N1289" i="4" s="1" a="1"/>
  <c r="N1289" i="4" s="1"/>
  <c r="L1290" i="4"/>
  <c r="L1291" i="4"/>
  <c r="M1291" i="4" s="1"/>
  <c r="N1291" i="4" s="1" a="1"/>
  <c r="N1291" i="4" s="1"/>
  <c r="L1292" i="4"/>
  <c r="M1292" i="4" s="1"/>
  <c r="N1292" i="4" s="1" a="1"/>
  <c r="N1292" i="4" s="1"/>
  <c r="L1293" i="4"/>
  <c r="M1293" i="4" s="1"/>
  <c r="N1293" i="4" s="1" a="1"/>
  <c r="N1293" i="4" s="1"/>
  <c r="L1294" i="4"/>
  <c r="M1294" i="4" s="1"/>
  <c r="N1294" i="4" s="1" a="1"/>
  <c r="N1294" i="4" s="1"/>
  <c r="L1295" i="4"/>
  <c r="M1295" i="4" s="1"/>
  <c r="N1295" i="4" s="1" a="1"/>
  <c r="N1295" i="4" s="1"/>
  <c r="L1296" i="4"/>
  <c r="M1296" i="4" s="1"/>
  <c r="N1296" i="4" s="1" a="1"/>
  <c r="N1296" i="4" s="1"/>
  <c r="L1297" i="4"/>
  <c r="M1297" i="4" s="1"/>
  <c r="N1297" i="4" s="1" a="1"/>
  <c r="N1297" i="4" s="1"/>
  <c r="L1298" i="4"/>
  <c r="L1299" i="4"/>
  <c r="M1299" i="4" s="1"/>
  <c r="N1299" i="4" s="1" a="1"/>
  <c r="N1299" i="4" s="1"/>
  <c r="L1300" i="4"/>
  <c r="M1300" i="4" s="1"/>
  <c r="N1300" i="4" s="1" a="1"/>
  <c r="N1300" i="4" s="1"/>
  <c r="L1301" i="4"/>
  <c r="M1301" i="4" s="1"/>
  <c r="N1301" i="4" s="1" a="1"/>
  <c r="N1301" i="4" s="1"/>
  <c r="L1302" i="4"/>
  <c r="M1302" i="4" s="1"/>
  <c r="N1302" i="4" s="1" a="1"/>
  <c r="N1302" i="4" s="1"/>
  <c r="L1303" i="4"/>
  <c r="M1303" i="4" s="1"/>
  <c r="N1303" i="4" s="1" a="1"/>
  <c r="N1303" i="4" s="1"/>
  <c r="L1304" i="4"/>
  <c r="M1304" i="4" s="1"/>
  <c r="N1304" i="4" s="1" a="1"/>
  <c r="N1304" i="4" s="1"/>
  <c r="L1305" i="4"/>
  <c r="M1305" i="4" s="1"/>
  <c r="N1305" i="4" s="1" a="1"/>
  <c r="N1305" i="4" s="1"/>
  <c r="L1306" i="4"/>
  <c r="L1307" i="4"/>
  <c r="M1307" i="4" s="1"/>
  <c r="N1307" i="4" s="1" a="1"/>
  <c r="N1307" i="4" s="1"/>
  <c r="L1308" i="4"/>
  <c r="M1308" i="4" s="1"/>
  <c r="N1308" i="4" s="1" a="1"/>
  <c r="N1308" i="4" s="1"/>
  <c r="L1309" i="4"/>
  <c r="Y1309" i="4" s="1"/>
  <c r="L1310" i="4"/>
  <c r="M1310" i="4" s="1"/>
  <c r="N1310" i="4" s="1" a="1"/>
  <c r="N1310" i="4" s="1"/>
  <c r="L1311" i="4"/>
  <c r="M1311" i="4" s="1"/>
  <c r="N1311" i="4" s="1" a="1"/>
  <c r="N1311" i="4" s="1"/>
  <c r="L1312" i="4"/>
  <c r="M1312" i="4" s="1"/>
  <c r="N1312" i="4" s="1" a="1"/>
  <c r="N1312" i="4" s="1"/>
  <c r="L1313" i="4"/>
  <c r="M1313" i="4" s="1"/>
  <c r="N1313" i="4" s="1" a="1"/>
  <c r="N1313" i="4" s="1"/>
  <c r="L1314" i="4"/>
  <c r="L1315" i="4"/>
  <c r="M1315" i="4" s="1"/>
  <c r="N1315" i="4" s="1" a="1"/>
  <c r="N1315" i="4" s="1"/>
  <c r="L1316" i="4"/>
  <c r="M1316" i="4" s="1"/>
  <c r="N1316" i="4" s="1" a="1"/>
  <c r="N1316" i="4" s="1"/>
  <c r="L1317" i="4"/>
  <c r="M1317" i="4" s="1"/>
  <c r="N1317" i="4" s="1" a="1"/>
  <c r="N1317" i="4" s="1"/>
  <c r="L1318" i="4"/>
  <c r="M1318" i="4" s="1"/>
  <c r="N1318" i="4" s="1" a="1"/>
  <c r="N1318" i="4" s="1"/>
  <c r="L1319" i="4"/>
  <c r="M1319" i="4" s="1"/>
  <c r="N1319" i="4" s="1" a="1"/>
  <c r="N1319" i="4" s="1"/>
  <c r="L1320" i="4"/>
  <c r="M1320" i="4" s="1"/>
  <c r="N1320" i="4" s="1" a="1"/>
  <c r="N1320" i="4" s="1"/>
  <c r="L1321" i="4"/>
  <c r="M1321" i="4" s="1"/>
  <c r="N1321" i="4" s="1" a="1"/>
  <c r="N1321" i="4" s="1"/>
  <c r="L1322" i="4"/>
  <c r="L1323" i="4"/>
  <c r="M1323" i="4" s="1"/>
  <c r="N1323" i="4" s="1" a="1"/>
  <c r="N1323" i="4" s="1"/>
  <c r="L1324" i="4"/>
  <c r="M1324" i="4" s="1"/>
  <c r="N1324" i="4" s="1" a="1"/>
  <c r="N1324" i="4" s="1"/>
  <c r="L1325" i="4"/>
  <c r="Y1325" i="4" s="1"/>
  <c r="L1326" i="4"/>
  <c r="M1326" i="4" s="1"/>
  <c r="N1326" i="4" s="1" a="1"/>
  <c r="N1326" i="4" s="1"/>
  <c r="L1327" i="4"/>
  <c r="M1327" i="4" s="1"/>
  <c r="N1327" i="4" s="1" a="1"/>
  <c r="N1327" i="4" s="1"/>
  <c r="L1328" i="4"/>
  <c r="M1328" i="4" s="1"/>
  <c r="N1328" i="4" s="1" a="1"/>
  <c r="N1328" i="4" s="1"/>
  <c r="L1329" i="4"/>
  <c r="M1329" i="4" s="1"/>
  <c r="N1329" i="4" s="1" a="1"/>
  <c r="N1329" i="4" s="1"/>
  <c r="L1330" i="4"/>
  <c r="L1331" i="4"/>
  <c r="M1331" i="4" s="1"/>
  <c r="N1331" i="4" s="1" a="1"/>
  <c r="N1331" i="4" s="1"/>
  <c r="L1332" i="4"/>
  <c r="M1332" i="4" s="1"/>
  <c r="N1332" i="4" s="1" a="1"/>
  <c r="N1332" i="4" s="1"/>
  <c r="L1333" i="4"/>
  <c r="M1333" i="4" s="1"/>
  <c r="N1333" i="4" s="1" a="1"/>
  <c r="N1333" i="4" s="1"/>
  <c r="L1334" i="4"/>
  <c r="M1334" i="4" s="1"/>
  <c r="N1334" i="4" s="1" a="1"/>
  <c r="N1334" i="4" s="1"/>
  <c r="L1335" i="4"/>
  <c r="M1335" i="4" s="1"/>
  <c r="N1335" i="4" s="1" a="1"/>
  <c r="N1335" i="4" s="1"/>
  <c r="L1336" i="4"/>
  <c r="M1336" i="4" s="1"/>
  <c r="N1336" i="4" s="1" a="1"/>
  <c r="N1336" i="4" s="1"/>
  <c r="L1337" i="4"/>
  <c r="M1337" i="4" s="1"/>
  <c r="N1337" i="4" s="1" a="1"/>
  <c r="N1337" i="4" s="1"/>
  <c r="L1338" i="4"/>
  <c r="L1339" i="4"/>
  <c r="M1339" i="4" s="1"/>
  <c r="N1339" i="4" s="1" a="1"/>
  <c r="N1339" i="4" s="1"/>
  <c r="L1340" i="4"/>
  <c r="M1340" i="4" s="1"/>
  <c r="N1340" i="4" s="1" a="1"/>
  <c r="N1340" i="4" s="1"/>
  <c r="L1341" i="4"/>
  <c r="Y1341" i="4" s="1"/>
  <c r="L1342" i="4"/>
  <c r="M1342" i="4" s="1"/>
  <c r="N1342" i="4" s="1" a="1"/>
  <c r="N1342" i="4" s="1"/>
  <c r="L1343" i="4"/>
  <c r="M1343" i="4" s="1"/>
  <c r="N1343" i="4" s="1" a="1"/>
  <c r="N1343" i="4" s="1"/>
  <c r="L1344" i="4"/>
  <c r="M1344" i="4" s="1"/>
  <c r="N1344" i="4" s="1" a="1"/>
  <c r="N1344" i="4" s="1"/>
  <c r="L1345" i="4"/>
  <c r="Y1345" i="4" s="1"/>
  <c r="L1346" i="4"/>
  <c r="L1347" i="4"/>
  <c r="M1347" i="4" s="1"/>
  <c r="N1347" i="4" s="1" a="1"/>
  <c r="N1347" i="4" s="1"/>
  <c r="L1348" i="4"/>
  <c r="M1348" i="4" s="1"/>
  <c r="N1348" i="4" s="1" a="1"/>
  <c r="N1348" i="4" s="1"/>
  <c r="L1349" i="4"/>
  <c r="M1349" i="4" s="1"/>
  <c r="N1349" i="4" s="1" a="1"/>
  <c r="N1349" i="4" s="1"/>
  <c r="L1350" i="4"/>
  <c r="M1350" i="4" s="1"/>
  <c r="N1350" i="4" s="1" a="1"/>
  <c r="N1350" i="4" s="1"/>
  <c r="L1351" i="4"/>
  <c r="M1351" i="4" s="1"/>
  <c r="N1351" i="4" s="1" a="1"/>
  <c r="N1351" i="4" s="1"/>
  <c r="L1352" i="4"/>
  <c r="M1352" i="4" s="1"/>
  <c r="N1352" i="4" s="1" a="1"/>
  <c r="N1352" i="4" s="1"/>
  <c r="L1353" i="4"/>
  <c r="M1353" i="4" s="1"/>
  <c r="N1353" i="4" s="1" a="1"/>
  <c r="N1353" i="4" s="1"/>
  <c r="L1354" i="4"/>
  <c r="L1355" i="4"/>
  <c r="M1355" i="4" s="1"/>
  <c r="N1355" i="4" s="1" a="1"/>
  <c r="N1355" i="4" s="1"/>
  <c r="L1356" i="4"/>
  <c r="M1356" i="4" s="1"/>
  <c r="N1356" i="4" s="1" a="1"/>
  <c r="N1356" i="4" s="1"/>
  <c r="L1357" i="4"/>
  <c r="M1357" i="4" s="1"/>
  <c r="N1357" i="4" s="1" a="1"/>
  <c r="N1357" i="4" s="1"/>
  <c r="L1358" i="4"/>
  <c r="M1358" i="4" s="1"/>
  <c r="N1358" i="4" s="1" a="1"/>
  <c r="N1358" i="4" s="1"/>
  <c r="L1359" i="4"/>
  <c r="M1359" i="4" s="1"/>
  <c r="N1359" i="4" s="1" a="1"/>
  <c r="N1359" i="4" s="1"/>
  <c r="L1360" i="4"/>
  <c r="M1360" i="4" s="1"/>
  <c r="N1360" i="4" s="1" a="1"/>
  <c r="N1360" i="4" s="1"/>
  <c r="L1361" i="4"/>
  <c r="M1361" i="4" s="1"/>
  <c r="N1361" i="4" s="1" a="1"/>
  <c r="N1361" i="4" s="1"/>
  <c r="L1362" i="4"/>
  <c r="L1363" i="4"/>
  <c r="M1363" i="4" s="1"/>
  <c r="N1363" i="4" s="1" a="1"/>
  <c r="N1363" i="4" s="1"/>
  <c r="L1364" i="4"/>
  <c r="M1364" i="4" s="1"/>
  <c r="N1364" i="4" s="1" a="1"/>
  <c r="N1364" i="4" s="1"/>
  <c r="L1365" i="4"/>
  <c r="Y1365" i="4" s="1"/>
  <c r="L1366" i="4"/>
  <c r="M1366" i="4" s="1"/>
  <c r="N1366" i="4" s="1" a="1"/>
  <c r="N1366" i="4" s="1"/>
  <c r="L1367" i="4"/>
  <c r="M1367" i="4" s="1"/>
  <c r="N1367" i="4" s="1" a="1"/>
  <c r="N1367" i="4" s="1"/>
  <c r="L1368" i="4"/>
  <c r="M1368" i="4" s="1"/>
  <c r="N1368" i="4" s="1" a="1"/>
  <c r="N1368" i="4" s="1"/>
  <c r="L1369" i="4"/>
  <c r="M1369" i="4" s="1"/>
  <c r="N1369" i="4" s="1" a="1"/>
  <c r="N1369" i="4" s="1"/>
  <c r="L1370" i="4"/>
  <c r="L1371" i="4"/>
  <c r="M1371" i="4" s="1"/>
  <c r="N1371" i="4" s="1" a="1"/>
  <c r="N1371" i="4" s="1"/>
  <c r="L1372" i="4"/>
  <c r="M1372" i="4" s="1"/>
  <c r="N1372" i="4" s="1" a="1"/>
  <c r="N1372" i="4" s="1"/>
  <c r="L1373" i="4"/>
  <c r="M1373" i="4" s="1"/>
  <c r="N1373" i="4" s="1" a="1"/>
  <c r="N1373" i="4" s="1"/>
  <c r="L1374" i="4"/>
  <c r="M1374" i="4" s="1"/>
  <c r="N1374" i="4" s="1" a="1"/>
  <c r="N1374" i="4" s="1"/>
  <c r="L1375" i="4"/>
  <c r="M1375" i="4" s="1"/>
  <c r="N1375" i="4" s="1" a="1"/>
  <c r="N1375" i="4" s="1"/>
  <c r="L1376" i="4"/>
  <c r="M1376" i="4" s="1"/>
  <c r="N1376" i="4" s="1" a="1"/>
  <c r="N1376" i="4" s="1"/>
  <c r="L1377" i="4"/>
  <c r="M1377" i="4" s="1"/>
  <c r="N1377" i="4" s="1" a="1"/>
  <c r="N1377" i="4" s="1"/>
  <c r="L1378" i="4"/>
  <c r="L1379" i="4"/>
  <c r="M1379" i="4" s="1"/>
  <c r="N1379" i="4" s="1" a="1"/>
  <c r="N1379" i="4" s="1"/>
  <c r="L1380" i="4"/>
  <c r="M1380" i="4" s="1"/>
  <c r="N1380" i="4" s="1" a="1"/>
  <c r="N1380" i="4" s="1"/>
  <c r="L1381" i="4"/>
  <c r="M1381" i="4" s="1"/>
  <c r="N1381" i="4" s="1" a="1"/>
  <c r="N1381" i="4" s="1"/>
  <c r="L1382" i="4"/>
  <c r="M1382" i="4" s="1"/>
  <c r="N1382" i="4" s="1" a="1"/>
  <c r="N1382" i="4" s="1"/>
  <c r="L1383" i="4"/>
  <c r="M1383" i="4" s="1"/>
  <c r="N1383" i="4" s="1" a="1"/>
  <c r="N1383" i="4" s="1"/>
  <c r="L1384" i="4"/>
  <c r="M1384" i="4" s="1"/>
  <c r="N1384" i="4" s="1" a="1"/>
  <c r="N1384" i="4" s="1"/>
  <c r="L1385" i="4"/>
  <c r="M1385" i="4" s="1"/>
  <c r="N1385" i="4" s="1" a="1"/>
  <c r="N1385" i="4" s="1"/>
  <c r="L1386" i="4"/>
  <c r="L1387" i="4"/>
  <c r="M1387" i="4" s="1"/>
  <c r="N1387" i="4" s="1" a="1"/>
  <c r="N1387" i="4" s="1"/>
  <c r="L1388" i="4"/>
  <c r="M1388" i="4" s="1"/>
  <c r="N1388" i="4" s="1" a="1"/>
  <c r="N1388" i="4" s="1"/>
  <c r="L1389" i="4"/>
  <c r="M1389" i="4" s="1"/>
  <c r="N1389" i="4" s="1" a="1"/>
  <c r="N1389" i="4" s="1"/>
  <c r="L1390" i="4"/>
  <c r="Y1390" i="4" s="1"/>
  <c r="L1391" i="4"/>
  <c r="M1391" i="4" s="1"/>
  <c r="N1391" i="4" s="1" a="1"/>
  <c r="N1391" i="4" s="1"/>
  <c r="L1392" i="4"/>
  <c r="M1392" i="4" s="1"/>
  <c r="N1392" i="4" s="1" a="1"/>
  <c r="N1392" i="4" s="1"/>
  <c r="L1393" i="4"/>
  <c r="M1393" i="4" s="1"/>
  <c r="N1393" i="4" s="1" a="1"/>
  <c r="N1393" i="4" s="1"/>
  <c r="L1394" i="4"/>
  <c r="L1395" i="4"/>
  <c r="M1395" i="4" s="1"/>
  <c r="N1395" i="4" s="1" a="1"/>
  <c r="N1395" i="4" s="1"/>
  <c r="L1396" i="4"/>
  <c r="M1396" i="4" s="1"/>
  <c r="N1396" i="4" s="1" a="1"/>
  <c r="N1396" i="4" s="1"/>
  <c r="L1397" i="4"/>
  <c r="M1397" i="4" s="1"/>
  <c r="N1397" i="4" s="1" a="1"/>
  <c r="N1397" i="4" s="1"/>
  <c r="L1398" i="4"/>
  <c r="M1398" i="4" s="1"/>
  <c r="N1398" i="4" s="1" a="1"/>
  <c r="N1398" i="4" s="1"/>
  <c r="L1399" i="4"/>
  <c r="M1399" i="4" s="1"/>
  <c r="N1399" i="4" s="1" a="1"/>
  <c r="N1399" i="4" s="1"/>
  <c r="L1400" i="4"/>
  <c r="M1400" i="4" s="1"/>
  <c r="N1400" i="4" s="1" a="1"/>
  <c r="N1400" i="4" s="1"/>
  <c r="L1401" i="4"/>
  <c r="M1401" i="4" s="1"/>
  <c r="N1401" i="4" s="1" a="1"/>
  <c r="N1401" i="4" s="1"/>
  <c r="L1402" i="4"/>
  <c r="L1403" i="4"/>
  <c r="M1403" i="4" s="1"/>
  <c r="N1403" i="4" s="1" a="1"/>
  <c r="N1403" i="4" s="1"/>
  <c r="L1404" i="4"/>
  <c r="M1404" i="4" s="1"/>
  <c r="N1404" i="4" s="1" a="1"/>
  <c r="N1404" i="4" s="1"/>
  <c r="L1405" i="4"/>
  <c r="Y1405" i="4" s="1"/>
  <c r="L1406" i="4"/>
  <c r="M1406" i="4" s="1"/>
  <c r="N1406" i="4" s="1" a="1"/>
  <c r="N1406" i="4" s="1"/>
  <c r="L1407" i="4"/>
  <c r="M1407" i="4" s="1"/>
  <c r="N1407" i="4" s="1" a="1"/>
  <c r="N1407" i="4" s="1"/>
  <c r="L1408" i="4"/>
  <c r="M1408" i="4" s="1"/>
  <c r="N1408" i="4" s="1" a="1"/>
  <c r="N1408" i="4" s="1"/>
  <c r="L1409" i="4"/>
  <c r="M1409" i="4" s="1"/>
  <c r="N1409" i="4" s="1" a="1"/>
  <c r="N1409" i="4" s="1"/>
  <c r="L1410" i="4"/>
  <c r="L1411" i="4"/>
  <c r="M1411" i="4" s="1"/>
  <c r="N1411" i="4" s="1" a="1"/>
  <c r="N1411" i="4" s="1"/>
  <c r="L1412" i="4"/>
  <c r="M1412" i="4" s="1"/>
  <c r="N1412" i="4" s="1" a="1"/>
  <c r="N1412" i="4" s="1"/>
  <c r="L1413" i="4"/>
  <c r="M1413" i="4" s="1"/>
  <c r="N1413" i="4" s="1" a="1"/>
  <c r="N1413" i="4" s="1"/>
  <c r="L1414" i="4"/>
  <c r="M1414" i="4" s="1"/>
  <c r="N1414" i="4" s="1" a="1"/>
  <c r="N1414" i="4" s="1"/>
  <c r="L1415" i="4"/>
  <c r="M1415" i="4" s="1"/>
  <c r="N1415" i="4" s="1" a="1"/>
  <c r="N1415" i="4" s="1"/>
  <c r="L1416" i="4"/>
  <c r="M1416" i="4" s="1"/>
  <c r="N1416" i="4" s="1" a="1"/>
  <c r="N1416" i="4" s="1"/>
  <c r="L1417" i="4"/>
  <c r="M1417" i="4" s="1"/>
  <c r="N1417" i="4" s="1" a="1"/>
  <c r="N1417" i="4" s="1"/>
  <c r="L1418" i="4"/>
  <c r="M1418" i="4" s="1"/>
  <c r="N1418" i="4" s="1" a="1"/>
  <c r="N1418" i="4" s="1"/>
  <c r="L1419" i="4"/>
  <c r="M1419" i="4" s="1"/>
  <c r="N1419" i="4" s="1" a="1"/>
  <c r="N1419" i="4" s="1"/>
  <c r="L1420" i="4"/>
  <c r="M1420" i="4" s="1"/>
  <c r="N1420" i="4" s="1" a="1"/>
  <c r="N1420" i="4" s="1"/>
  <c r="L1421" i="4"/>
  <c r="L1422" i="4"/>
  <c r="M1422" i="4" s="1"/>
  <c r="N1422" i="4" s="1" a="1"/>
  <c r="N1422" i="4" s="1"/>
  <c r="L1423" i="4"/>
  <c r="M1423" i="4" s="1"/>
  <c r="N1423" i="4" s="1" a="1"/>
  <c r="N1423" i="4" s="1"/>
  <c r="L1424" i="4"/>
  <c r="M1424" i="4" s="1"/>
  <c r="N1424" i="4" s="1" a="1"/>
  <c r="N1424" i="4" s="1"/>
  <c r="L1425" i="4"/>
  <c r="M1425" i="4" s="1"/>
  <c r="N1425" i="4" s="1" a="1"/>
  <c r="N1425" i="4" s="1"/>
  <c r="L1426" i="4"/>
  <c r="M1426" i="4" s="1"/>
  <c r="N1426" i="4" s="1" a="1"/>
  <c r="N1426" i="4" s="1"/>
  <c r="L1427" i="4"/>
  <c r="M1427" i="4" s="1"/>
  <c r="N1427" i="4" s="1" a="1"/>
  <c r="N1427" i="4" s="1"/>
  <c r="L1428" i="4"/>
  <c r="M1428" i="4" s="1"/>
  <c r="N1428" i="4" s="1" a="1"/>
  <c r="N1428" i="4" s="1"/>
  <c r="L1429" i="4"/>
  <c r="Y1429" i="4" s="1"/>
  <c r="L1430" i="4"/>
  <c r="Y1430" i="4" s="1"/>
  <c r="L1431" i="4"/>
  <c r="M1431" i="4" s="1"/>
  <c r="N1431" i="4" s="1" a="1"/>
  <c r="N1431" i="4" s="1"/>
  <c r="L1432" i="4"/>
  <c r="M1432" i="4" s="1"/>
  <c r="N1432" i="4" s="1" a="1"/>
  <c r="N1432" i="4" s="1"/>
  <c r="L1433" i="4"/>
  <c r="M1433" i="4" s="1"/>
  <c r="N1433" i="4" s="1" a="1"/>
  <c r="N1433" i="4" s="1"/>
  <c r="L1434" i="4"/>
  <c r="M1434" i="4" s="1"/>
  <c r="N1434" i="4" s="1" a="1"/>
  <c r="N1434" i="4" s="1"/>
  <c r="L1435" i="4"/>
  <c r="M1435" i="4" s="1"/>
  <c r="N1435" i="4" s="1" a="1"/>
  <c r="N1435" i="4" s="1"/>
  <c r="L1436" i="4"/>
  <c r="M1436" i="4" s="1"/>
  <c r="N1436" i="4" s="1" a="1"/>
  <c r="N1436" i="4" s="1"/>
  <c r="L1437" i="4"/>
  <c r="Y1437" i="4" s="1"/>
  <c r="L1438" i="4"/>
  <c r="M1438" i="4" s="1"/>
  <c r="N1438" i="4" s="1" a="1"/>
  <c r="N1438" i="4" s="1"/>
  <c r="L1439" i="4"/>
  <c r="M1439" i="4" s="1"/>
  <c r="N1439" i="4" s="1" a="1"/>
  <c r="N1439" i="4" s="1"/>
  <c r="L1440" i="4"/>
  <c r="M1440" i="4" s="1"/>
  <c r="N1440" i="4" s="1" a="1"/>
  <c r="N1440" i="4" s="1"/>
  <c r="L1441" i="4"/>
  <c r="M1441" i="4" s="1"/>
  <c r="N1441" i="4" s="1" a="1"/>
  <c r="N1441" i="4" s="1"/>
  <c r="L1442" i="4"/>
  <c r="M1442" i="4" s="1"/>
  <c r="N1442" i="4" s="1" a="1"/>
  <c r="N1442" i="4" s="1"/>
  <c r="L1443" i="4"/>
  <c r="M1443" i="4" s="1"/>
  <c r="N1443" i="4" s="1" a="1"/>
  <c r="N1443" i="4" s="1"/>
  <c r="L1444" i="4"/>
  <c r="M1444" i="4" s="1"/>
  <c r="N1444" i="4" s="1" a="1"/>
  <c r="N1444" i="4" s="1"/>
  <c r="L1445" i="4"/>
  <c r="M1445" i="4" s="1"/>
  <c r="N1445" i="4" s="1" a="1"/>
  <c r="N1445" i="4" s="1"/>
  <c r="L1446" i="4"/>
  <c r="M1446" i="4" s="1"/>
  <c r="N1446" i="4" s="1" a="1"/>
  <c r="N1446" i="4" s="1"/>
  <c r="L1447" i="4"/>
  <c r="M1447" i="4" s="1"/>
  <c r="N1447" i="4" s="1" a="1"/>
  <c r="N1447" i="4" s="1"/>
  <c r="L1448" i="4"/>
  <c r="M1448" i="4" s="1"/>
  <c r="N1448" i="4" s="1" a="1"/>
  <c r="N1448" i="4" s="1"/>
  <c r="L1449" i="4"/>
  <c r="M1449" i="4" s="1"/>
  <c r="N1449" i="4" s="1" a="1"/>
  <c r="N1449" i="4" s="1"/>
  <c r="L1450" i="4"/>
  <c r="M1450" i="4" s="1"/>
  <c r="N1450" i="4" s="1" a="1"/>
  <c r="N1450" i="4" s="1"/>
  <c r="L1451" i="4"/>
  <c r="M1451" i="4" s="1"/>
  <c r="N1451" i="4" s="1" a="1"/>
  <c r="N1451" i="4" s="1"/>
  <c r="L1452" i="4"/>
  <c r="M1452" i="4" s="1"/>
  <c r="N1452" i="4" s="1" a="1"/>
  <c r="N1452" i="4" s="1"/>
  <c r="L1453" i="4"/>
  <c r="Y1453" i="4" s="1"/>
  <c r="L1454" i="4"/>
  <c r="M1454" i="4" s="1"/>
  <c r="N1454" i="4" s="1" a="1"/>
  <c r="N1454" i="4" s="1"/>
  <c r="L1455" i="4"/>
  <c r="M1455" i="4" s="1"/>
  <c r="N1455" i="4" s="1" a="1"/>
  <c r="N1455" i="4" s="1"/>
  <c r="L1456" i="4"/>
  <c r="M1456" i="4" s="1"/>
  <c r="N1456" i="4" s="1" a="1"/>
  <c r="N1456" i="4" s="1"/>
  <c r="L1457" i="4"/>
  <c r="Y1457" i="4" s="1"/>
  <c r="L1458" i="4"/>
  <c r="M1458" i="4" s="1"/>
  <c r="N1458" i="4" s="1" a="1"/>
  <c r="N1458" i="4" s="1"/>
  <c r="L1459" i="4"/>
  <c r="M1459" i="4" s="1"/>
  <c r="N1459" i="4" s="1" a="1"/>
  <c r="N1459" i="4" s="1"/>
  <c r="L1460" i="4"/>
  <c r="M1460" i="4" s="1"/>
  <c r="N1460" i="4" s="1" a="1"/>
  <c r="N1460" i="4" s="1"/>
  <c r="L1461" i="4"/>
  <c r="M1461" i="4" s="1"/>
  <c r="N1461" i="4" s="1" a="1"/>
  <c r="N1461" i="4" s="1"/>
  <c r="L1462" i="4"/>
  <c r="L1463" i="4"/>
  <c r="M1463" i="4" s="1"/>
  <c r="N1463" i="4" s="1" a="1"/>
  <c r="N1463" i="4" s="1"/>
  <c r="L1464" i="4"/>
  <c r="M1464" i="4" s="1"/>
  <c r="N1464" i="4" s="1" a="1"/>
  <c r="N1464" i="4" s="1"/>
  <c r="L1465" i="4"/>
  <c r="M1465" i="4" s="1"/>
  <c r="N1465" i="4" s="1" a="1"/>
  <c r="N1465" i="4" s="1"/>
  <c r="L1466" i="4"/>
  <c r="M1466" i="4" s="1"/>
  <c r="N1466" i="4" s="1" a="1"/>
  <c r="N1466" i="4" s="1"/>
  <c r="L1467" i="4"/>
  <c r="M1467" i="4" s="1"/>
  <c r="N1467" i="4" s="1" a="1"/>
  <c r="N1467" i="4" s="1"/>
  <c r="L1468" i="4"/>
  <c r="M1468" i="4" s="1"/>
  <c r="N1468" i="4" s="1" a="1"/>
  <c r="N1468" i="4" s="1"/>
  <c r="L1469" i="4"/>
  <c r="Y1469" i="4" s="1"/>
  <c r="L1470" i="4"/>
  <c r="M1470" i="4" s="1"/>
  <c r="N1470" i="4" s="1" a="1"/>
  <c r="N1470" i="4" s="1"/>
  <c r="L1471" i="4"/>
  <c r="M1471" i="4" s="1"/>
  <c r="N1471" i="4" s="1" a="1"/>
  <c r="N1471" i="4" s="1"/>
  <c r="L1472" i="4"/>
  <c r="M1472" i="4" s="1"/>
  <c r="N1472" i="4" s="1" a="1"/>
  <c r="N1472" i="4" s="1"/>
  <c r="L1473" i="4"/>
  <c r="Y1473" i="4" s="1"/>
  <c r="L1474" i="4"/>
  <c r="M1474" i="4" s="1"/>
  <c r="N1474" i="4" s="1" a="1"/>
  <c r="N1474" i="4" s="1"/>
  <c r="L1475" i="4"/>
  <c r="M1475" i="4" s="1"/>
  <c r="N1475" i="4" s="1" a="1"/>
  <c r="N1475" i="4" s="1"/>
  <c r="L1476" i="4"/>
  <c r="M1476" i="4" s="1"/>
  <c r="N1476" i="4" s="1" a="1"/>
  <c r="N1476" i="4" s="1"/>
  <c r="L1477" i="4"/>
  <c r="M1477" i="4" s="1"/>
  <c r="N1477" i="4" s="1" a="1"/>
  <c r="N1477" i="4" s="1"/>
  <c r="L1478" i="4"/>
  <c r="M1478" i="4" s="1"/>
  <c r="N1478" i="4" s="1" a="1"/>
  <c r="N1478" i="4" s="1"/>
  <c r="L1479" i="4"/>
  <c r="M1479" i="4" s="1"/>
  <c r="N1479" i="4" s="1" a="1"/>
  <c r="N1479" i="4" s="1"/>
  <c r="L1480" i="4"/>
  <c r="M1480" i="4" s="1"/>
  <c r="N1480" i="4" s="1" a="1"/>
  <c r="N1480" i="4" s="1"/>
  <c r="L1481" i="4"/>
  <c r="M1481" i="4" s="1"/>
  <c r="N1481" i="4" s="1" a="1"/>
  <c r="N1481" i="4" s="1"/>
  <c r="L1482" i="4"/>
  <c r="M1482" i="4" s="1"/>
  <c r="N1482" i="4" s="1" a="1"/>
  <c r="N1482" i="4" s="1"/>
  <c r="L1483" i="4"/>
  <c r="M1483" i="4" s="1"/>
  <c r="N1483" i="4" s="1" a="1"/>
  <c r="N1483" i="4" s="1"/>
  <c r="L1484" i="4"/>
  <c r="M1484" i="4" s="1"/>
  <c r="N1484" i="4" s="1" a="1"/>
  <c r="N1484" i="4" s="1"/>
  <c r="L1485" i="4"/>
  <c r="L1486" i="4"/>
  <c r="M1486" i="4" s="1"/>
  <c r="N1486" i="4" s="1" a="1"/>
  <c r="N1486" i="4" s="1"/>
  <c r="L1487" i="4"/>
  <c r="M1487" i="4" s="1"/>
  <c r="N1487" i="4" s="1" a="1"/>
  <c r="N1487" i="4" s="1"/>
  <c r="L1488" i="4"/>
  <c r="M1488" i="4" s="1"/>
  <c r="N1488" i="4" s="1" a="1"/>
  <c r="N1488" i="4" s="1"/>
  <c r="L1489" i="4"/>
  <c r="M1489" i="4" s="1"/>
  <c r="N1489" i="4" s="1" a="1"/>
  <c r="N1489" i="4" s="1"/>
  <c r="L1490" i="4"/>
  <c r="M1490" i="4" s="1"/>
  <c r="N1490" i="4" s="1" a="1"/>
  <c r="N1490" i="4" s="1"/>
  <c r="L1491" i="4"/>
  <c r="M1491" i="4" s="1"/>
  <c r="N1491" i="4" s="1" a="1"/>
  <c r="N1491" i="4" s="1"/>
  <c r="L1492" i="4"/>
  <c r="M1492" i="4" s="1"/>
  <c r="N1492" i="4" s="1" a="1"/>
  <c r="N1492" i="4" s="1"/>
  <c r="L1493" i="4"/>
  <c r="M1493" i="4" s="1"/>
  <c r="N1493" i="4" s="1" a="1"/>
  <c r="N1493" i="4" s="1"/>
  <c r="L1494" i="4"/>
  <c r="Y1494" i="4" s="1"/>
  <c r="L1495" i="4"/>
  <c r="M1495" i="4" s="1"/>
  <c r="N1495" i="4" s="1" a="1"/>
  <c r="N1495" i="4" s="1"/>
  <c r="L1496" i="4"/>
  <c r="M1496" i="4" s="1"/>
  <c r="N1496" i="4" s="1" a="1"/>
  <c r="N1496" i="4" s="1"/>
  <c r="L1497" i="4"/>
  <c r="M1497" i="4" s="1"/>
  <c r="N1497" i="4" s="1" a="1"/>
  <c r="N1497" i="4" s="1"/>
  <c r="L1498" i="4"/>
  <c r="M1498" i="4" s="1"/>
  <c r="N1498" i="4" s="1" a="1"/>
  <c r="N1498" i="4" s="1"/>
  <c r="L1499" i="4"/>
  <c r="M1499" i="4" s="1"/>
  <c r="N1499" i="4" s="1" a="1"/>
  <c r="N1499" i="4" s="1"/>
  <c r="L1500" i="4"/>
  <c r="M1500" i="4" s="1"/>
  <c r="N1500" i="4" s="1" a="1"/>
  <c r="N1500" i="4" s="1"/>
  <c r="L1501" i="4"/>
  <c r="Y1501" i="4" s="1"/>
  <c r="L1502" i="4"/>
  <c r="M1502" i="4" s="1"/>
  <c r="N1502" i="4" s="1" a="1"/>
  <c r="N1502" i="4" s="1"/>
  <c r="L1503" i="4"/>
  <c r="M1503" i="4" s="1"/>
  <c r="N1503" i="4" s="1" a="1"/>
  <c r="N1503" i="4" s="1"/>
  <c r="L1504" i="4"/>
  <c r="M1504" i="4" s="1"/>
  <c r="N1504" i="4" s="1" a="1"/>
  <c r="N1504" i="4" s="1"/>
  <c r="L1505" i="4"/>
  <c r="M1505" i="4" s="1"/>
  <c r="N1505" i="4" s="1" a="1"/>
  <c r="N1505" i="4" s="1"/>
  <c r="L1506" i="4"/>
  <c r="M1506" i="4" s="1"/>
  <c r="N1506" i="4" s="1" a="1"/>
  <c r="N1506" i="4" s="1"/>
  <c r="L1507" i="4"/>
  <c r="M1507" i="4" s="1"/>
  <c r="N1507" i="4" s="1" a="1"/>
  <c r="N1507" i="4" s="1"/>
  <c r="L1508" i="4"/>
  <c r="M1508" i="4" s="1"/>
  <c r="N1508" i="4" s="1" a="1"/>
  <c r="N1508" i="4" s="1"/>
  <c r="L1509" i="4"/>
  <c r="M1509" i="4" s="1"/>
  <c r="N1509" i="4" s="1" a="1"/>
  <c r="N1509" i="4" s="1"/>
  <c r="L1510" i="4"/>
  <c r="M1510" i="4" s="1"/>
  <c r="N1510" i="4" s="1" a="1"/>
  <c r="N1510" i="4" s="1"/>
  <c r="L1511" i="4"/>
  <c r="M1511" i="4" s="1"/>
  <c r="N1511" i="4" s="1" a="1"/>
  <c r="N1511" i="4" s="1"/>
  <c r="L1512" i="4"/>
  <c r="M1512" i="4" s="1"/>
  <c r="N1512" i="4" s="1" a="1"/>
  <c r="N1512" i="4" s="1"/>
  <c r="L1513" i="4"/>
  <c r="M1513" i="4" s="1"/>
  <c r="N1513" i="4" s="1" a="1"/>
  <c r="N1513" i="4" s="1"/>
  <c r="L1514" i="4"/>
  <c r="M1514" i="4" s="1"/>
  <c r="N1514" i="4" s="1" a="1"/>
  <c r="N1514" i="4" s="1"/>
  <c r="L1515" i="4"/>
  <c r="M1515" i="4" s="1"/>
  <c r="N1515" i="4" s="1" a="1"/>
  <c r="N1515" i="4" s="1"/>
  <c r="L1516" i="4"/>
  <c r="M1516" i="4" s="1"/>
  <c r="N1516" i="4" s="1" a="1"/>
  <c r="N1516" i="4" s="1"/>
  <c r="L1517" i="4"/>
  <c r="Y1517" i="4" s="1"/>
  <c r="L1518" i="4"/>
  <c r="M1518" i="4" s="1"/>
  <c r="N1518" i="4" s="1" a="1"/>
  <c r="N1518" i="4" s="1"/>
  <c r="L1519" i="4"/>
  <c r="M1519" i="4" s="1"/>
  <c r="N1519" i="4" s="1" a="1"/>
  <c r="N1519" i="4" s="1"/>
  <c r="L1520" i="4"/>
  <c r="M1520" i="4" s="1"/>
  <c r="N1520" i="4" s="1" a="1"/>
  <c r="N1520" i="4" s="1"/>
  <c r="L1521" i="4"/>
  <c r="M1521" i="4" s="1"/>
  <c r="N1521" i="4" s="1" a="1"/>
  <c r="N1521" i="4" s="1"/>
  <c r="L1522" i="4"/>
  <c r="M1522" i="4" s="1"/>
  <c r="N1522" i="4" s="1" a="1"/>
  <c r="N1522" i="4" s="1"/>
  <c r="L1523" i="4"/>
  <c r="M1523" i="4" s="1"/>
  <c r="N1523" i="4" s="1" a="1"/>
  <c r="N1523" i="4" s="1"/>
  <c r="L1524" i="4"/>
  <c r="M1524" i="4" s="1"/>
  <c r="N1524" i="4" s="1" a="1"/>
  <c r="N1524" i="4" s="1"/>
  <c r="L1525" i="4"/>
  <c r="M1525" i="4" s="1"/>
  <c r="N1525" i="4" s="1" a="1"/>
  <c r="N1525" i="4" s="1"/>
  <c r="L1526" i="4"/>
  <c r="Y1526" i="4" s="1"/>
  <c r="L1527" i="4"/>
  <c r="M1527" i="4" s="1"/>
  <c r="N1527" i="4" s="1" a="1"/>
  <c r="N1527" i="4" s="1"/>
  <c r="L1528" i="4"/>
  <c r="M1528" i="4" s="1"/>
  <c r="N1528" i="4" s="1" a="1"/>
  <c r="N1528" i="4" s="1"/>
  <c r="L1529" i="4"/>
  <c r="M1529" i="4" s="1"/>
  <c r="N1529" i="4" s="1" a="1"/>
  <c r="N1529" i="4" s="1"/>
  <c r="L1530" i="4"/>
  <c r="M1530" i="4" s="1"/>
  <c r="N1530" i="4" s="1" a="1"/>
  <c r="N1530" i="4" s="1"/>
  <c r="L1531" i="4"/>
  <c r="M1531" i="4" s="1"/>
  <c r="N1531" i="4" s="1" a="1"/>
  <c r="N1531" i="4" s="1"/>
  <c r="L1532" i="4"/>
  <c r="M1532" i="4" s="1"/>
  <c r="N1532" i="4" s="1" a="1"/>
  <c r="N1532" i="4" s="1"/>
  <c r="L1533" i="4"/>
  <c r="Y1533" i="4" s="1"/>
  <c r="L1534" i="4"/>
  <c r="M1534" i="4" s="1"/>
  <c r="N1534" i="4" s="1" a="1"/>
  <c r="N1534" i="4" s="1"/>
  <c r="L1535" i="4"/>
  <c r="M1535" i="4" s="1"/>
  <c r="N1535" i="4" s="1" a="1"/>
  <c r="N1535" i="4" s="1"/>
  <c r="L1536" i="4"/>
  <c r="M1536" i="4" s="1"/>
  <c r="N1536" i="4" s="1" a="1"/>
  <c r="N1536" i="4" s="1"/>
  <c r="L1537" i="4"/>
  <c r="Y1537" i="4" s="1"/>
  <c r="L1538" i="4"/>
  <c r="M1538" i="4" s="1"/>
  <c r="N1538" i="4" s="1" a="1"/>
  <c r="N1538" i="4" s="1"/>
  <c r="L1539" i="4"/>
  <c r="M1539" i="4" s="1"/>
  <c r="N1539" i="4" s="1" a="1"/>
  <c r="N1539" i="4" s="1"/>
  <c r="L1540" i="4"/>
  <c r="M1540" i="4" s="1"/>
  <c r="N1540" i="4" s="1" a="1"/>
  <c r="N1540" i="4" s="1"/>
  <c r="L1541" i="4"/>
  <c r="M1541" i="4" s="1"/>
  <c r="N1541" i="4" s="1" a="1"/>
  <c r="N1541" i="4" s="1"/>
  <c r="L1542" i="4"/>
  <c r="M1542" i="4" s="1"/>
  <c r="N1542" i="4" s="1" a="1"/>
  <c r="N1542" i="4" s="1"/>
  <c r="L1543" i="4"/>
  <c r="M1543" i="4" s="1"/>
  <c r="N1543" i="4" s="1" a="1"/>
  <c r="N1543" i="4" s="1"/>
  <c r="L1544" i="4"/>
  <c r="M1544" i="4" s="1"/>
  <c r="N1544" i="4" s="1" a="1"/>
  <c r="N1544" i="4" s="1"/>
  <c r="L1545" i="4"/>
  <c r="M1545" i="4" s="1"/>
  <c r="N1545" i="4" s="1" a="1"/>
  <c r="N1545" i="4" s="1"/>
  <c r="L1546" i="4"/>
  <c r="M1546" i="4" s="1"/>
  <c r="N1546" i="4" s="1" a="1"/>
  <c r="N1546" i="4" s="1"/>
  <c r="L1547" i="4"/>
  <c r="M1547" i="4" s="1"/>
  <c r="N1547" i="4" s="1" a="1"/>
  <c r="N1547" i="4" s="1"/>
  <c r="L1548" i="4"/>
  <c r="M1548" i="4" s="1"/>
  <c r="N1548" i="4" s="1" a="1"/>
  <c r="N1548" i="4" s="1"/>
  <c r="L1549" i="4"/>
  <c r="L1550" i="4"/>
  <c r="M1550" i="4" s="1"/>
  <c r="N1550" i="4" s="1" a="1"/>
  <c r="N1550" i="4" s="1"/>
  <c r="L1551" i="4"/>
  <c r="M1551" i="4" s="1"/>
  <c r="N1551" i="4" s="1" a="1"/>
  <c r="N1551" i="4" s="1"/>
  <c r="L1552" i="4"/>
  <c r="M1552" i="4" s="1"/>
  <c r="N1552" i="4" s="1" a="1"/>
  <c r="N1552" i="4" s="1"/>
  <c r="L1553" i="4"/>
  <c r="M1553" i="4" s="1"/>
  <c r="N1553" i="4" s="1" a="1"/>
  <c r="N1553" i="4" s="1"/>
  <c r="L1554" i="4"/>
  <c r="M1554" i="4" s="1"/>
  <c r="N1554" i="4" s="1" a="1"/>
  <c r="N1554" i="4" s="1"/>
  <c r="L1555" i="4"/>
  <c r="M1555" i="4" s="1"/>
  <c r="N1555" i="4" s="1" a="1"/>
  <c r="N1555" i="4" s="1"/>
  <c r="L1556" i="4"/>
  <c r="M1556" i="4" s="1"/>
  <c r="N1556" i="4" s="1" a="1"/>
  <c r="N1556" i="4" s="1"/>
  <c r="L1557" i="4"/>
  <c r="Y1557" i="4" s="1"/>
  <c r="L1558" i="4"/>
  <c r="Y1558" i="4" s="1"/>
  <c r="L1559" i="4"/>
  <c r="M1559" i="4" s="1"/>
  <c r="N1559" i="4" s="1" a="1"/>
  <c r="N1559" i="4" s="1"/>
  <c r="L1560" i="4"/>
  <c r="M1560" i="4" s="1"/>
  <c r="N1560" i="4" s="1" a="1"/>
  <c r="N1560" i="4" s="1"/>
  <c r="L1561" i="4"/>
  <c r="M1561" i="4" s="1"/>
  <c r="N1561" i="4" s="1" a="1"/>
  <c r="N1561" i="4" s="1"/>
  <c r="L1562" i="4"/>
  <c r="M1562" i="4" s="1"/>
  <c r="N1562" i="4" s="1" a="1"/>
  <c r="N1562" i="4" s="1"/>
  <c r="L1563" i="4"/>
  <c r="M1563" i="4" s="1"/>
  <c r="N1563" i="4" s="1" a="1"/>
  <c r="N1563" i="4" s="1"/>
  <c r="L1564" i="4"/>
  <c r="M1564" i="4" s="1"/>
  <c r="N1564" i="4" s="1" a="1"/>
  <c r="N1564" i="4" s="1"/>
  <c r="L1565" i="4"/>
  <c r="Y1565" i="4" s="1"/>
  <c r="L1566" i="4"/>
  <c r="M1566" i="4" s="1"/>
  <c r="N1566" i="4" s="1" a="1"/>
  <c r="N1566" i="4" s="1"/>
  <c r="L1567" i="4"/>
  <c r="M1567" i="4" s="1"/>
  <c r="N1567" i="4" s="1" a="1"/>
  <c r="N1567" i="4" s="1"/>
  <c r="L1568" i="4"/>
  <c r="M1568" i="4" s="1"/>
  <c r="N1568" i="4" s="1" a="1"/>
  <c r="N1568" i="4" s="1"/>
  <c r="L1569" i="4"/>
  <c r="M1569" i="4" s="1"/>
  <c r="N1569" i="4" s="1" a="1"/>
  <c r="N1569" i="4" s="1"/>
  <c r="L1570" i="4"/>
  <c r="M1570" i="4" s="1"/>
  <c r="N1570" i="4" s="1" a="1"/>
  <c r="N1570" i="4" s="1"/>
  <c r="L1571" i="4"/>
  <c r="M1571" i="4" s="1"/>
  <c r="N1571" i="4" s="1" a="1"/>
  <c r="N1571" i="4" s="1"/>
  <c r="L1572" i="4"/>
  <c r="M1572" i="4" s="1"/>
  <c r="N1572" i="4" s="1" a="1"/>
  <c r="N1572" i="4" s="1"/>
  <c r="L1573" i="4"/>
  <c r="M1573" i="4" s="1"/>
  <c r="N1573" i="4" s="1" a="1"/>
  <c r="N1573" i="4" s="1"/>
  <c r="L1574" i="4"/>
  <c r="Y1574" i="4" s="1"/>
  <c r="L1575" i="4"/>
  <c r="M1575" i="4" s="1"/>
  <c r="N1575" i="4" s="1" a="1"/>
  <c r="N1575" i="4" s="1"/>
  <c r="L1576" i="4"/>
  <c r="M1576" i="4" s="1"/>
  <c r="N1576" i="4" s="1" a="1"/>
  <c r="N1576" i="4" s="1"/>
  <c r="L1577" i="4"/>
  <c r="M1577" i="4" s="1"/>
  <c r="N1577" i="4" s="1" a="1"/>
  <c r="N1577" i="4" s="1"/>
  <c r="L1578" i="4"/>
  <c r="M1578" i="4" s="1"/>
  <c r="N1578" i="4" s="1" a="1"/>
  <c r="N1578" i="4" s="1"/>
  <c r="L1579" i="4"/>
  <c r="M1579" i="4" s="1"/>
  <c r="N1579" i="4" s="1" a="1"/>
  <c r="N1579" i="4" s="1"/>
  <c r="L1580" i="4"/>
  <c r="M1580" i="4" s="1"/>
  <c r="N1580" i="4" s="1" a="1"/>
  <c r="N1580" i="4" s="1"/>
  <c r="L1581" i="4"/>
  <c r="Y1581" i="4" s="1"/>
  <c r="L1582" i="4"/>
  <c r="M1582" i="4" s="1"/>
  <c r="N1582" i="4" s="1" a="1"/>
  <c r="N1582" i="4" s="1"/>
  <c r="L1583" i="4"/>
  <c r="M1583" i="4" s="1"/>
  <c r="N1583" i="4" s="1" a="1"/>
  <c r="N1583" i="4" s="1"/>
  <c r="L1584" i="4"/>
  <c r="M1584" i="4" s="1"/>
  <c r="N1584" i="4" s="1" a="1"/>
  <c r="N1584" i="4" s="1"/>
  <c r="L1585" i="4"/>
  <c r="Y1585" i="4" s="1"/>
  <c r="L1586" i="4"/>
  <c r="M1586" i="4" s="1"/>
  <c r="N1586" i="4" s="1" a="1"/>
  <c r="N1586" i="4" s="1"/>
  <c r="L1587" i="4"/>
  <c r="M1587" i="4" s="1"/>
  <c r="N1587" i="4" s="1" a="1"/>
  <c r="N1587" i="4" s="1"/>
  <c r="L1588" i="4"/>
  <c r="M1588" i="4" s="1"/>
  <c r="N1588" i="4" s="1" a="1"/>
  <c r="N1588" i="4" s="1"/>
  <c r="L1589" i="4"/>
  <c r="M1589" i="4" s="1"/>
  <c r="N1589" i="4" s="1" a="1"/>
  <c r="N1589" i="4" s="1"/>
  <c r="L1590" i="4"/>
  <c r="M1590" i="4" s="1"/>
  <c r="N1590" i="4" s="1" a="1"/>
  <c r="N1590" i="4" s="1"/>
  <c r="L1591" i="4"/>
  <c r="M1591" i="4" s="1"/>
  <c r="N1591" i="4" s="1" a="1"/>
  <c r="N1591" i="4" s="1"/>
  <c r="L1592" i="4"/>
  <c r="M1592" i="4" s="1"/>
  <c r="N1592" i="4" s="1" a="1"/>
  <c r="N1592" i="4" s="1"/>
  <c r="L1593" i="4"/>
  <c r="M1593" i="4" s="1"/>
  <c r="N1593" i="4" s="1" a="1"/>
  <c r="N1593" i="4" s="1"/>
  <c r="L1594" i="4"/>
  <c r="M1594" i="4" s="1"/>
  <c r="N1594" i="4" s="1" a="1"/>
  <c r="N1594" i="4" s="1"/>
  <c r="L1595" i="4"/>
  <c r="M1595" i="4" s="1"/>
  <c r="N1595" i="4" s="1" a="1"/>
  <c r="N1595" i="4" s="1"/>
  <c r="L1596" i="4"/>
  <c r="M1596" i="4" s="1"/>
  <c r="N1596" i="4" s="1" a="1"/>
  <c r="N1596" i="4" s="1"/>
  <c r="L1597" i="4"/>
  <c r="Y1597" i="4" s="1"/>
  <c r="L1598" i="4"/>
  <c r="M1598" i="4" s="1"/>
  <c r="N1598" i="4" s="1" a="1"/>
  <c r="N1598" i="4" s="1"/>
  <c r="L1599" i="4"/>
  <c r="M1599" i="4" s="1"/>
  <c r="N1599" i="4" s="1" a="1"/>
  <c r="N1599" i="4" s="1"/>
  <c r="L1600" i="4"/>
  <c r="M1600" i="4" s="1"/>
  <c r="N1600" i="4" s="1" a="1"/>
  <c r="N1600" i="4" s="1"/>
  <c r="L1601" i="4"/>
  <c r="Y1601" i="4" s="1"/>
  <c r="L1602" i="4"/>
  <c r="M1602" i="4" s="1"/>
  <c r="N1602" i="4" s="1" a="1"/>
  <c r="N1602" i="4" s="1"/>
  <c r="L1603" i="4"/>
  <c r="M1603" i="4" s="1"/>
  <c r="N1603" i="4" s="1" a="1"/>
  <c r="N1603" i="4" s="1"/>
  <c r="L1604" i="4"/>
  <c r="M1604" i="4" s="1"/>
  <c r="N1604" i="4" s="1" a="1"/>
  <c r="N1604" i="4" s="1"/>
  <c r="L1605" i="4"/>
  <c r="M1605" i="4" s="1"/>
  <c r="N1605" i="4" s="1" a="1"/>
  <c r="N1605" i="4" s="1"/>
  <c r="L1606" i="4"/>
  <c r="Y1606" i="4" s="1"/>
  <c r="L1607" i="4"/>
  <c r="M1607" i="4" s="1"/>
  <c r="N1607" i="4" s="1" a="1"/>
  <c r="N1607" i="4" s="1"/>
  <c r="L1608" i="4"/>
  <c r="M1608" i="4" s="1"/>
  <c r="N1608" i="4" s="1" a="1"/>
  <c r="N1608" i="4" s="1"/>
  <c r="L1609" i="4"/>
  <c r="M1609" i="4" s="1"/>
  <c r="N1609" i="4" s="1" a="1"/>
  <c r="N1609" i="4" s="1"/>
  <c r="L1610" i="4"/>
  <c r="M1610" i="4" s="1"/>
  <c r="N1610" i="4" s="1" a="1"/>
  <c r="N1610" i="4" s="1"/>
  <c r="M437" i="4"/>
  <c r="N437" i="4" s="1" a="1"/>
  <c r="N437" i="4" s="1"/>
  <c r="S2" i="4" a="1"/>
  <c r="S2" i="4" s="1"/>
  <c r="S3" i="4" a="1"/>
  <c r="S3" i="4" s="1"/>
  <c r="S4" i="4" a="1"/>
  <c r="S4" i="4" s="1"/>
  <c r="S5" i="4" a="1"/>
  <c r="S5" i="4"/>
  <c r="S6" i="4" a="1"/>
  <c r="S6" i="4" s="1"/>
  <c r="S7" i="4" a="1"/>
  <c r="S7" i="4"/>
  <c r="S8" i="4" a="1"/>
  <c r="S8" i="4" s="1"/>
  <c r="S9" i="4" a="1"/>
  <c r="S9" i="4" s="1"/>
  <c r="S10" i="4" a="1"/>
  <c r="S10" i="4" s="1"/>
  <c r="S11" i="4" a="1"/>
  <c r="S11" i="4" s="1"/>
  <c r="S12" i="4" a="1"/>
  <c r="S12" i="4" s="1"/>
  <c r="S13" i="4" a="1"/>
  <c r="S13" i="4"/>
  <c r="S14" i="4" a="1"/>
  <c r="S14" i="4" s="1"/>
  <c r="S15" i="4" a="1"/>
  <c r="S15" i="4"/>
  <c r="S16" i="4" a="1"/>
  <c r="S16" i="4" s="1"/>
  <c r="S17" i="4" a="1"/>
  <c r="S17" i="4" s="1"/>
  <c r="S18" i="4" a="1"/>
  <c r="S18" i="4" s="1"/>
  <c r="S19" i="4" a="1"/>
  <c r="S19" i="4" s="1"/>
  <c r="S20" i="4" a="1"/>
  <c r="S20" i="4" s="1"/>
  <c r="S21" i="4" a="1"/>
  <c r="S21" i="4"/>
  <c r="S22" i="4" a="1"/>
  <c r="S22" i="4" s="1"/>
  <c r="S23" i="4" a="1"/>
  <c r="S23" i="4"/>
  <c r="S24" i="4" a="1"/>
  <c r="S24" i="4" s="1"/>
  <c r="S25" i="4" a="1"/>
  <c r="S25" i="4" s="1"/>
  <c r="S26" i="4" a="1"/>
  <c r="S26" i="4" s="1"/>
  <c r="S27" i="4" a="1"/>
  <c r="S27" i="4" s="1"/>
  <c r="S28" i="4" a="1"/>
  <c r="S28" i="4" s="1"/>
  <c r="S29" i="4" a="1"/>
  <c r="S29" i="4"/>
  <c r="S30" i="4" a="1"/>
  <c r="S30" i="4" s="1"/>
  <c r="S31" i="4" a="1"/>
  <c r="S31" i="4"/>
  <c r="S32" i="4" a="1"/>
  <c r="S32" i="4" s="1"/>
  <c r="S33" i="4" a="1"/>
  <c r="S33" i="4" s="1"/>
  <c r="S34" i="4" a="1"/>
  <c r="S34" i="4" s="1"/>
  <c r="S35" i="4" a="1"/>
  <c r="S35" i="4" s="1"/>
  <c r="S36" i="4" a="1"/>
  <c r="S36" i="4" s="1"/>
  <c r="S37" i="4" a="1"/>
  <c r="S37" i="4"/>
  <c r="S38" i="4" a="1"/>
  <c r="S38" i="4" s="1"/>
  <c r="S39" i="4" a="1"/>
  <c r="S39" i="4"/>
  <c r="S40" i="4" a="1"/>
  <c r="S40" i="4" s="1"/>
  <c r="S41" i="4" a="1"/>
  <c r="S41" i="4" s="1"/>
  <c r="S42" i="4" a="1"/>
  <c r="S42" i="4" s="1"/>
  <c r="S43" i="4" a="1"/>
  <c r="S43" i="4" s="1"/>
  <c r="S44" i="4" a="1"/>
  <c r="S44" i="4" s="1"/>
  <c r="S45" i="4" a="1"/>
  <c r="S45" i="4"/>
  <c r="S46" i="4" a="1"/>
  <c r="S46" i="4" s="1"/>
  <c r="S47" i="4" a="1"/>
  <c r="S47" i="4"/>
  <c r="S48" i="4" a="1"/>
  <c r="S48" i="4" s="1"/>
  <c r="S49" i="4" a="1"/>
  <c r="S49" i="4" s="1"/>
  <c r="S50" i="4" a="1"/>
  <c r="S50" i="4" s="1"/>
  <c r="S51" i="4" a="1"/>
  <c r="S51" i="4" s="1"/>
  <c r="S52" i="4" a="1"/>
  <c r="S52" i="4" s="1"/>
  <c r="S53" i="4" a="1"/>
  <c r="S53" i="4"/>
  <c r="S54" i="4" a="1"/>
  <c r="S54" i="4" s="1"/>
  <c r="S55" i="4" a="1"/>
  <c r="S55" i="4"/>
  <c r="S56" i="4" a="1"/>
  <c r="S56" i="4" s="1"/>
  <c r="S57" i="4" a="1"/>
  <c r="S57" i="4" s="1"/>
  <c r="S58" i="4" a="1"/>
  <c r="S58" i="4" s="1"/>
  <c r="S59" i="4" a="1"/>
  <c r="S59" i="4" s="1"/>
  <c r="S60" i="4" a="1"/>
  <c r="S60" i="4" s="1"/>
  <c r="S61" i="4" a="1"/>
  <c r="S61" i="4"/>
  <c r="S62" i="4" a="1"/>
  <c r="S62" i="4" s="1"/>
  <c r="S63" i="4" a="1"/>
  <c r="S63" i="4"/>
  <c r="S64" i="4" a="1"/>
  <c r="S64" i="4" s="1"/>
  <c r="S65" i="4" a="1"/>
  <c r="S65" i="4" s="1"/>
  <c r="S66" i="4" a="1"/>
  <c r="S66" i="4" s="1"/>
  <c r="S67" i="4" a="1"/>
  <c r="S67" i="4" s="1"/>
  <c r="S68" i="4" a="1"/>
  <c r="S68" i="4" s="1"/>
  <c r="S69" i="4" a="1"/>
  <c r="S69" i="4"/>
  <c r="S70" i="4" a="1"/>
  <c r="S70" i="4" s="1"/>
  <c r="S71" i="4" a="1"/>
  <c r="S71" i="4"/>
  <c r="S72" i="4" a="1"/>
  <c r="S72" i="4" s="1"/>
  <c r="S73" i="4" a="1"/>
  <c r="S73" i="4" s="1"/>
  <c r="S74" i="4" a="1"/>
  <c r="S74" i="4" s="1"/>
  <c r="S75" i="4" a="1"/>
  <c r="S75" i="4" s="1"/>
  <c r="S76" i="4" a="1"/>
  <c r="S76" i="4" s="1"/>
  <c r="S77" i="4" a="1"/>
  <c r="S77" i="4"/>
  <c r="S78" i="4" a="1"/>
  <c r="S78" i="4" s="1"/>
  <c r="S79" i="4" a="1"/>
  <c r="S79" i="4"/>
  <c r="S80" i="4" a="1"/>
  <c r="S80" i="4" s="1"/>
  <c r="S81" i="4" a="1"/>
  <c r="S81" i="4" s="1"/>
  <c r="S82" i="4" a="1"/>
  <c r="S82" i="4" s="1"/>
  <c r="S83" i="4" a="1"/>
  <c r="S83" i="4" s="1"/>
  <c r="S84" i="4" a="1"/>
  <c r="S84" i="4" s="1"/>
  <c r="S85" i="4" a="1"/>
  <c r="S85" i="4"/>
  <c r="S86" i="4" a="1"/>
  <c r="S86" i="4" s="1"/>
  <c r="S87" i="4" a="1"/>
  <c r="S87" i="4"/>
  <c r="S88" i="4" a="1"/>
  <c r="S88" i="4" s="1"/>
  <c r="S89" i="4" a="1"/>
  <c r="S89" i="4" s="1"/>
  <c r="S90" i="4" a="1"/>
  <c r="S90" i="4" s="1"/>
  <c r="S91" i="4" a="1"/>
  <c r="S91" i="4" s="1"/>
  <c r="S92" i="4" a="1"/>
  <c r="S92" i="4" s="1"/>
  <c r="S93" i="4" a="1"/>
  <c r="S93" i="4"/>
  <c r="S94" i="4" a="1"/>
  <c r="S94" i="4" s="1"/>
  <c r="S95" i="4" a="1"/>
  <c r="S95" i="4"/>
  <c r="S96" i="4" a="1"/>
  <c r="S96" i="4" s="1"/>
  <c r="S97" i="4" a="1"/>
  <c r="S97" i="4" s="1"/>
  <c r="S98" i="4" a="1"/>
  <c r="S98" i="4" s="1"/>
  <c r="S99" i="4" a="1"/>
  <c r="S99" i="4" s="1"/>
  <c r="S100" i="4" a="1"/>
  <c r="S100" i="4" s="1"/>
  <c r="S101" i="4" a="1"/>
  <c r="S101" i="4"/>
  <c r="S102" i="4" a="1"/>
  <c r="S102" i="4" s="1"/>
  <c r="S103" i="4" a="1"/>
  <c r="S103" i="4"/>
  <c r="S104" i="4" a="1"/>
  <c r="S104" i="4" s="1"/>
  <c r="S105" i="4" a="1"/>
  <c r="S105" i="4" s="1"/>
  <c r="S106" i="4" a="1"/>
  <c r="S106" i="4" s="1"/>
  <c r="S107" i="4" a="1"/>
  <c r="S107" i="4" s="1"/>
  <c r="S108" i="4" a="1"/>
  <c r="S108" i="4" s="1"/>
  <c r="S109" i="4" a="1"/>
  <c r="S109" i="4"/>
  <c r="S110" i="4" a="1"/>
  <c r="S110" i="4" s="1"/>
  <c r="S111" i="4" a="1"/>
  <c r="S111" i="4"/>
  <c r="S112" i="4" a="1"/>
  <c r="S112" i="4" s="1"/>
  <c r="S113" i="4" a="1"/>
  <c r="S113" i="4" s="1"/>
  <c r="S114" i="4" a="1"/>
  <c r="S114" i="4" s="1"/>
  <c r="S115" i="4" a="1"/>
  <c r="S115" i="4" s="1"/>
  <c r="S116" i="4" a="1"/>
  <c r="S116" i="4" s="1"/>
  <c r="S117" i="4" a="1"/>
  <c r="S117" i="4"/>
  <c r="S118" i="4" a="1"/>
  <c r="S118" i="4" s="1"/>
  <c r="S119" i="4" a="1"/>
  <c r="S119" i="4"/>
  <c r="S120" i="4" a="1"/>
  <c r="S120" i="4" s="1"/>
  <c r="S121" i="4" a="1"/>
  <c r="S121" i="4" s="1"/>
  <c r="S122" i="4" a="1"/>
  <c r="S122" i="4" s="1"/>
  <c r="S123" i="4" a="1"/>
  <c r="S123" i="4" s="1"/>
  <c r="S124" i="4" a="1"/>
  <c r="S124" i="4" s="1"/>
  <c r="S125" i="4" a="1"/>
  <c r="S125" i="4"/>
  <c r="S126" i="4" a="1"/>
  <c r="S126" i="4" s="1"/>
  <c r="S127" i="4" a="1"/>
  <c r="S127" i="4"/>
  <c r="S128" i="4" a="1"/>
  <c r="S128" i="4" s="1"/>
  <c r="S129" i="4" a="1"/>
  <c r="S129" i="4" s="1"/>
  <c r="S130" i="4" a="1"/>
  <c r="S130" i="4" s="1"/>
  <c r="S131" i="4" a="1"/>
  <c r="S131" i="4" s="1"/>
  <c r="S132" i="4" a="1"/>
  <c r="S132" i="4" s="1"/>
  <c r="S133" i="4" a="1"/>
  <c r="S133" i="4"/>
  <c r="S134" i="4" a="1"/>
  <c r="S134" i="4" s="1"/>
  <c r="S135" i="4" a="1"/>
  <c r="S135" i="4"/>
  <c r="S136" i="4" a="1"/>
  <c r="S136" i="4" s="1"/>
  <c r="S137" i="4" a="1"/>
  <c r="S137" i="4" s="1"/>
  <c r="S138" i="4" a="1"/>
  <c r="S138" i="4" s="1"/>
  <c r="S139" i="4" a="1"/>
  <c r="S139" i="4" s="1"/>
  <c r="S140" i="4" a="1"/>
  <c r="S140" i="4" s="1"/>
  <c r="S141" i="4" a="1"/>
  <c r="S141" i="4"/>
  <c r="S142" i="4" a="1"/>
  <c r="S142" i="4" s="1"/>
  <c r="S143" i="4" a="1"/>
  <c r="S143" i="4"/>
  <c r="S144" i="4" a="1"/>
  <c r="S144" i="4" s="1"/>
  <c r="S145" i="4" a="1"/>
  <c r="S145" i="4" s="1"/>
  <c r="S146" i="4" a="1"/>
  <c r="S146" i="4" s="1"/>
  <c r="S147" i="4" a="1"/>
  <c r="S147" i="4" s="1"/>
  <c r="S148" i="4" a="1"/>
  <c r="S148" i="4" s="1"/>
  <c r="S149" i="4" a="1"/>
  <c r="S149" i="4"/>
  <c r="S150" i="4" a="1"/>
  <c r="S150" i="4" s="1"/>
  <c r="S151" i="4" a="1"/>
  <c r="S151" i="4"/>
  <c r="S152" i="4" a="1"/>
  <c r="S152" i="4" s="1"/>
  <c r="S153" i="4" a="1"/>
  <c r="S153" i="4" s="1"/>
  <c r="S154" i="4" a="1"/>
  <c r="S154" i="4" s="1"/>
  <c r="S155" i="4" a="1"/>
  <c r="S155" i="4" s="1"/>
  <c r="S156" i="4" a="1"/>
  <c r="S156" i="4" s="1"/>
  <c r="S157" i="4" a="1"/>
  <c r="S157" i="4"/>
  <c r="S158" i="4" a="1"/>
  <c r="S158" i="4" s="1"/>
  <c r="S159" i="4" a="1"/>
  <c r="S159" i="4"/>
  <c r="S160" i="4" a="1"/>
  <c r="S160" i="4" s="1"/>
  <c r="S161" i="4" a="1"/>
  <c r="S161" i="4" s="1"/>
  <c r="S162" i="4" a="1"/>
  <c r="S162" i="4" s="1"/>
  <c r="S163" i="4" a="1"/>
  <c r="S163" i="4" s="1"/>
  <c r="S164" i="4" a="1"/>
  <c r="S164" i="4" s="1"/>
  <c r="S165" i="4" a="1"/>
  <c r="S165" i="4"/>
  <c r="S166" i="4" a="1"/>
  <c r="S166" i="4" s="1"/>
  <c r="S167" i="4" a="1"/>
  <c r="S167" i="4"/>
  <c r="S168" i="4" a="1"/>
  <c r="S168" i="4" s="1"/>
  <c r="S169" i="4" a="1"/>
  <c r="S169" i="4" s="1"/>
  <c r="S170" i="4" a="1"/>
  <c r="S170" i="4" s="1"/>
  <c r="S171" i="4" a="1"/>
  <c r="S171" i="4" s="1"/>
  <c r="S172" i="4" a="1"/>
  <c r="S172" i="4" s="1"/>
  <c r="S173" i="4" a="1"/>
  <c r="S173" i="4"/>
  <c r="S174" i="4" a="1"/>
  <c r="S174" i="4" s="1"/>
  <c r="S175" i="4" a="1"/>
  <c r="S175" i="4"/>
  <c r="S176" i="4" a="1"/>
  <c r="S176" i="4" s="1"/>
  <c r="S177" i="4" a="1"/>
  <c r="S177" i="4" s="1"/>
  <c r="S178" i="4" a="1"/>
  <c r="S178" i="4" s="1"/>
  <c r="S179" i="4" a="1"/>
  <c r="S179" i="4" s="1"/>
  <c r="S180" i="4" a="1"/>
  <c r="S180" i="4" s="1"/>
  <c r="S181" i="4" a="1"/>
  <c r="S181" i="4"/>
  <c r="S182" i="4" a="1"/>
  <c r="S182" i="4" s="1"/>
  <c r="S183" i="4" a="1"/>
  <c r="S183" i="4"/>
  <c r="S184" i="4" a="1"/>
  <c r="S184" i="4" s="1"/>
  <c r="S185" i="4" a="1"/>
  <c r="S185" i="4" s="1"/>
  <c r="S186" i="4" a="1"/>
  <c r="S186" i="4" s="1"/>
  <c r="S187" i="4" a="1"/>
  <c r="S187" i="4" s="1"/>
  <c r="S188" i="4" a="1"/>
  <c r="S188" i="4" s="1"/>
  <c r="S189" i="4" a="1"/>
  <c r="S189" i="4"/>
  <c r="S190" i="4" a="1"/>
  <c r="S190" i="4" s="1"/>
  <c r="S191" i="4" a="1"/>
  <c r="S191" i="4"/>
  <c r="S192" i="4" a="1"/>
  <c r="S192" i="4" s="1"/>
  <c r="S193" i="4" a="1"/>
  <c r="S193" i="4" s="1"/>
  <c r="S194" i="4" a="1"/>
  <c r="S194" i="4" s="1"/>
  <c r="S195" i="4" a="1"/>
  <c r="S195" i="4" s="1"/>
  <c r="S196" i="4" a="1"/>
  <c r="S196" i="4" s="1"/>
  <c r="S197" i="4" a="1"/>
  <c r="S197" i="4"/>
  <c r="S198" i="4" a="1"/>
  <c r="S198" i="4" s="1"/>
  <c r="S199" i="4" a="1"/>
  <c r="S199" i="4"/>
  <c r="S200" i="4" a="1"/>
  <c r="S200" i="4" s="1"/>
  <c r="S201" i="4" a="1"/>
  <c r="S201" i="4" s="1"/>
  <c r="S202" i="4" a="1"/>
  <c r="S202" i="4" s="1"/>
  <c r="S203" i="4" a="1"/>
  <c r="S203" i="4" s="1"/>
  <c r="S204" i="4" a="1"/>
  <c r="S204" i="4" s="1"/>
  <c r="S205" i="4" a="1"/>
  <c r="S205" i="4"/>
  <c r="S206" i="4" a="1"/>
  <c r="S206" i="4" s="1"/>
  <c r="S207" i="4" a="1"/>
  <c r="S207" i="4"/>
  <c r="S208" i="4" a="1"/>
  <c r="S208" i="4" s="1"/>
  <c r="S209" i="4" a="1"/>
  <c r="S209" i="4" s="1"/>
  <c r="S210" i="4" a="1"/>
  <c r="S210" i="4" s="1"/>
  <c r="S211" i="4" a="1"/>
  <c r="S211" i="4" s="1"/>
  <c r="S212" i="4" a="1"/>
  <c r="S212" i="4" s="1"/>
  <c r="S213" i="4" a="1"/>
  <c r="S213" i="4"/>
  <c r="S214" i="4" a="1"/>
  <c r="S214" i="4" s="1"/>
  <c r="S215" i="4" a="1"/>
  <c r="S215" i="4"/>
  <c r="S216" i="4" a="1"/>
  <c r="S216" i="4" s="1"/>
  <c r="S217" i="4" a="1"/>
  <c r="S217" i="4" s="1"/>
  <c r="S218" i="4" a="1"/>
  <c r="S218" i="4" s="1"/>
  <c r="S219" i="4" a="1"/>
  <c r="S219" i="4" s="1"/>
  <c r="S220" i="4" a="1"/>
  <c r="S220" i="4" s="1"/>
  <c r="S221" i="4" a="1"/>
  <c r="S221" i="4"/>
  <c r="S222" i="4" a="1"/>
  <c r="S222" i="4" s="1"/>
  <c r="S223" i="4" a="1"/>
  <c r="S223" i="4"/>
  <c r="S224" i="4" a="1"/>
  <c r="S224" i="4" s="1"/>
  <c r="S225" i="4" a="1"/>
  <c r="S225" i="4" s="1"/>
  <c r="S226" i="4" a="1"/>
  <c r="S226" i="4" s="1"/>
  <c r="S227" i="4" a="1"/>
  <c r="S227" i="4" s="1"/>
  <c r="S228" i="4" a="1"/>
  <c r="S228" i="4" s="1"/>
  <c r="S229" i="4" a="1"/>
  <c r="S229" i="4"/>
  <c r="S230" i="4" a="1"/>
  <c r="S230" i="4" s="1"/>
  <c r="S231" i="4" a="1"/>
  <c r="S231" i="4"/>
  <c r="S232" i="4" a="1"/>
  <c r="S232" i="4" s="1"/>
  <c r="S233" i="4" a="1"/>
  <c r="S233" i="4" s="1"/>
  <c r="S234" i="4" a="1"/>
  <c r="S234" i="4" s="1"/>
  <c r="S235" i="4" a="1"/>
  <c r="S235" i="4" s="1"/>
  <c r="S236" i="4" a="1"/>
  <c r="S236" i="4" s="1"/>
  <c r="S237" i="4" a="1"/>
  <c r="S237" i="4"/>
  <c r="S238" i="4" a="1"/>
  <c r="S238" i="4" s="1"/>
  <c r="S239" i="4" a="1"/>
  <c r="S239" i="4"/>
  <c r="S240" i="4" a="1"/>
  <c r="S240" i="4" s="1"/>
  <c r="S241" i="4" a="1"/>
  <c r="S241" i="4" s="1"/>
  <c r="S242" i="4" a="1"/>
  <c r="S242" i="4" s="1"/>
  <c r="S243" i="4" a="1"/>
  <c r="S243" i="4" s="1"/>
  <c r="S244" i="4" a="1"/>
  <c r="S244" i="4" s="1"/>
  <c r="S245" i="4" a="1"/>
  <c r="S245" i="4"/>
  <c r="S246" i="4" a="1"/>
  <c r="S246" i="4" s="1"/>
  <c r="S247" i="4" a="1"/>
  <c r="S247" i="4"/>
  <c r="S248" i="4" a="1"/>
  <c r="S248" i="4" s="1"/>
  <c r="S249" i="4" a="1"/>
  <c r="S249" i="4" s="1"/>
  <c r="S250" i="4" a="1"/>
  <c r="S250" i="4" s="1"/>
  <c r="S251" i="4" a="1"/>
  <c r="S251" i="4" s="1"/>
  <c r="S252" i="4" a="1"/>
  <c r="S252" i="4" s="1"/>
  <c r="S253" i="4" a="1"/>
  <c r="S253" i="4"/>
  <c r="S254" i="4" a="1"/>
  <c r="S254" i="4" s="1"/>
  <c r="S255" i="4" a="1"/>
  <c r="S255" i="4"/>
  <c r="S256" i="4" a="1"/>
  <c r="S256" i="4" s="1"/>
  <c r="S257" i="4" a="1"/>
  <c r="S257" i="4" s="1"/>
  <c r="S258" i="4" a="1"/>
  <c r="S258" i="4" s="1"/>
  <c r="S259" i="4" a="1"/>
  <c r="S259" i="4" s="1"/>
  <c r="S260" i="4" a="1"/>
  <c r="S260" i="4" s="1"/>
  <c r="S261" i="4" a="1"/>
  <c r="S261" i="4"/>
  <c r="S262" i="4" a="1"/>
  <c r="S262" i="4" s="1"/>
  <c r="S263" i="4" a="1"/>
  <c r="S263" i="4"/>
  <c r="S264" i="4" a="1"/>
  <c r="S264" i="4" s="1"/>
  <c r="S265" i="4" a="1"/>
  <c r="S265" i="4" s="1"/>
  <c r="S266" i="4" a="1"/>
  <c r="S266" i="4" s="1"/>
  <c r="S267" i="4" a="1"/>
  <c r="S267" i="4" s="1"/>
  <c r="S268" i="4" a="1"/>
  <c r="S268" i="4" s="1"/>
  <c r="S269" i="4" a="1"/>
  <c r="S269" i="4"/>
  <c r="S270" i="4" a="1"/>
  <c r="S270" i="4" s="1"/>
  <c r="S271" i="4" a="1"/>
  <c r="S271" i="4"/>
  <c r="S272" i="4" a="1"/>
  <c r="S272" i="4" s="1"/>
  <c r="S273" i="4" a="1"/>
  <c r="S273" i="4" s="1"/>
  <c r="S274" i="4" a="1"/>
  <c r="S274" i="4" s="1"/>
  <c r="S275" i="4" a="1"/>
  <c r="S275" i="4" s="1"/>
  <c r="S276" i="4" a="1"/>
  <c r="S276" i="4" s="1"/>
  <c r="S277" i="4" a="1"/>
  <c r="S277" i="4"/>
  <c r="S278" i="4" a="1"/>
  <c r="S278" i="4" s="1"/>
  <c r="S279" i="4" a="1"/>
  <c r="S279" i="4"/>
  <c r="S280" i="4" a="1"/>
  <c r="S280" i="4" s="1"/>
  <c r="S281" i="4" a="1"/>
  <c r="S281" i="4" s="1"/>
  <c r="S282" i="4" a="1"/>
  <c r="S282" i="4" s="1"/>
  <c r="S283" i="4" a="1"/>
  <c r="S283" i="4" s="1"/>
  <c r="S284" i="4" a="1"/>
  <c r="S284" i="4" s="1"/>
  <c r="S285" i="4" a="1"/>
  <c r="S285" i="4"/>
  <c r="S286" i="4" a="1"/>
  <c r="S286" i="4" s="1"/>
  <c r="S287" i="4" a="1"/>
  <c r="S287" i="4"/>
  <c r="S288" i="4" a="1"/>
  <c r="S288" i="4" s="1"/>
  <c r="S289" i="4" a="1"/>
  <c r="S289" i="4" s="1"/>
  <c r="S290" i="4" a="1"/>
  <c r="S290" i="4" s="1"/>
  <c r="S291" i="4" a="1"/>
  <c r="S291" i="4" s="1"/>
  <c r="S292" i="4" a="1"/>
  <c r="S292" i="4" s="1"/>
  <c r="S293" i="4" a="1"/>
  <c r="S293" i="4"/>
  <c r="S294" i="4" a="1"/>
  <c r="S294" i="4" s="1"/>
  <c r="S295" i="4" a="1"/>
  <c r="S295" i="4"/>
  <c r="S296" i="4" a="1"/>
  <c r="S296" i="4" s="1"/>
  <c r="S297" i="4" a="1"/>
  <c r="S297" i="4" s="1"/>
  <c r="S298" i="4" a="1"/>
  <c r="S298" i="4" s="1"/>
  <c r="S299" i="4" a="1"/>
  <c r="S299" i="4" s="1"/>
  <c r="S300" i="4" a="1"/>
  <c r="S300" i="4" s="1"/>
  <c r="S301" i="4" a="1"/>
  <c r="S301" i="4"/>
  <c r="S302" i="4" a="1"/>
  <c r="S302" i="4" s="1"/>
  <c r="S303" i="4" a="1"/>
  <c r="S303" i="4"/>
  <c r="S304" i="4" a="1"/>
  <c r="S304" i="4" s="1"/>
  <c r="S305" i="4" a="1"/>
  <c r="S305" i="4" s="1"/>
  <c r="S306" i="4" a="1"/>
  <c r="S306" i="4" s="1"/>
  <c r="S307" i="4" a="1"/>
  <c r="S307" i="4" s="1"/>
  <c r="S308" i="4" a="1"/>
  <c r="S308" i="4" s="1"/>
  <c r="S309" i="4" a="1"/>
  <c r="S309" i="4"/>
  <c r="S310" i="4" a="1"/>
  <c r="S310" i="4" s="1"/>
  <c r="S311" i="4" a="1"/>
  <c r="S311" i="4"/>
  <c r="S312" i="4" a="1"/>
  <c r="S312" i="4" s="1"/>
  <c r="S313" i="4" a="1"/>
  <c r="S313" i="4" s="1"/>
  <c r="S314" i="4" a="1"/>
  <c r="S314" i="4" s="1"/>
  <c r="S315" i="4" a="1"/>
  <c r="S315" i="4" s="1"/>
  <c r="S316" i="4" a="1"/>
  <c r="S316" i="4" s="1"/>
  <c r="S317" i="4" a="1"/>
  <c r="S317" i="4"/>
  <c r="S318" i="4" a="1"/>
  <c r="S318" i="4" s="1"/>
  <c r="S319" i="4" a="1"/>
  <c r="S319" i="4"/>
  <c r="S320" i="4" a="1"/>
  <c r="S320" i="4" s="1"/>
  <c r="S321" i="4" a="1"/>
  <c r="S321" i="4" s="1"/>
  <c r="S322" i="4" a="1"/>
  <c r="S322" i="4" s="1"/>
  <c r="S323" i="4" a="1"/>
  <c r="S323" i="4" s="1"/>
  <c r="S324" i="4" a="1"/>
  <c r="S324" i="4" s="1"/>
  <c r="S325" i="4" a="1"/>
  <c r="S325" i="4"/>
  <c r="S326" i="4" a="1"/>
  <c r="S326" i="4" s="1"/>
  <c r="S327" i="4" a="1"/>
  <c r="S327" i="4"/>
  <c r="S328" i="4" a="1"/>
  <c r="S328" i="4" s="1"/>
  <c r="S329" i="4" a="1"/>
  <c r="S329" i="4" s="1"/>
  <c r="S330" i="4" a="1"/>
  <c r="S330" i="4" s="1"/>
  <c r="S331" i="4" a="1"/>
  <c r="S331" i="4" s="1"/>
  <c r="S332" i="4" a="1"/>
  <c r="S332" i="4" s="1"/>
  <c r="S333" i="4" a="1"/>
  <c r="S333" i="4"/>
  <c r="S334" i="4" a="1"/>
  <c r="S334" i="4" s="1"/>
  <c r="S335" i="4" a="1"/>
  <c r="S335" i="4"/>
  <c r="S336" i="4" a="1"/>
  <c r="S336" i="4" s="1"/>
  <c r="S337" i="4" a="1"/>
  <c r="S337" i="4" s="1"/>
  <c r="S338" i="4" a="1"/>
  <c r="S338" i="4" s="1"/>
  <c r="S339" i="4" a="1"/>
  <c r="S339" i="4" s="1"/>
  <c r="S340" i="4" a="1"/>
  <c r="S340" i="4" s="1"/>
  <c r="S341" i="4" a="1"/>
  <c r="S341" i="4"/>
  <c r="S342" i="4" a="1"/>
  <c r="S342" i="4" s="1"/>
  <c r="S343" i="4" a="1"/>
  <c r="S343" i="4"/>
  <c r="S344" i="4" a="1"/>
  <c r="S344" i="4" s="1"/>
  <c r="S345" i="4" a="1"/>
  <c r="S345" i="4" s="1"/>
  <c r="S346" i="4" a="1"/>
  <c r="S346" i="4" s="1"/>
  <c r="S347" i="4" a="1"/>
  <c r="S347" i="4" s="1"/>
  <c r="S348" i="4" a="1"/>
  <c r="S348" i="4" s="1"/>
  <c r="S349" i="4" a="1"/>
  <c r="S349" i="4"/>
  <c r="S350" i="4" a="1"/>
  <c r="S350" i="4" s="1"/>
  <c r="S351" i="4" a="1"/>
  <c r="S351" i="4"/>
  <c r="S352" i="4" a="1"/>
  <c r="S352" i="4" s="1"/>
  <c r="S353" i="4" a="1"/>
  <c r="S353" i="4" s="1"/>
  <c r="S354" i="4" a="1"/>
  <c r="S354" i="4" s="1"/>
  <c r="S355" i="4" a="1"/>
  <c r="S355" i="4" s="1"/>
  <c r="S356" i="4" a="1"/>
  <c r="S356" i="4" s="1"/>
  <c r="S357" i="4" a="1"/>
  <c r="S357" i="4"/>
  <c r="S358" i="4" a="1"/>
  <c r="S358" i="4" s="1"/>
  <c r="S359" i="4" a="1"/>
  <c r="S359" i="4"/>
  <c r="S360" i="4" a="1"/>
  <c r="S360" i="4" s="1"/>
  <c r="S361" i="4" a="1"/>
  <c r="S361" i="4" s="1"/>
  <c r="S362" i="4" a="1"/>
  <c r="S362" i="4" s="1"/>
  <c r="S363" i="4" a="1"/>
  <c r="S363" i="4" s="1"/>
  <c r="S364" i="4" a="1"/>
  <c r="S364" i="4" s="1"/>
  <c r="S365" i="4" a="1"/>
  <c r="S365" i="4"/>
  <c r="S366" i="4" a="1"/>
  <c r="S366" i="4" s="1"/>
  <c r="S367" i="4" a="1"/>
  <c r="S367" i="4"/>
  <c r="S368" i="4" a="1"/>
  <c r="S368" i="4" s="1"/>
  <c r="S369" i="4" a="1"/>
  <c r="S369" i="4" s="1"/>
  <c r="S370" i="4" a="1"/>
  <c r="S370" i="4" s="1"/>
  <c r="S371" i="4" a="1"/>
  <c r="S371" i="4" s="1"/>
  <c r="S372" i="4" a="1"/>
  <c r="S372" i="4" s="1"/>
  <c r="S373" i="4" a="1"/>
  <c r="S373" i="4"/>
  <c r="S374" i="4" a="1"/>
  <c r="S374" i="4" s="1"/>
  <c r="S375" i="4" a="1"/>
  <c r="S375" i="4"/>
  <c r="S376" i="4" a="1"/>
  <c r="S376" i="4" s="1"/>
  <c r="S377" i="4" a="1"/>
  <c r="S377" i="4" s="1"/>
  <c r="S378" i="4" a="1"/>
  <c r="S378" i="4" s="1"/>
  <c r="S379" i="4" a="1"/>
  <c r="S379" i="4" s="1"/>
  <c r="S380" i="4" a="1"/>
  <c r="S380" i="4" s="1"/>
  <c r="S381" i="4" a="1"/>
  <c r="S381" i="4"/>
  <c r="S382" i="4" a="1"/>
  <c r="S382" i="4" s="1"/>
  <c r="S383" i="4" a="1"/>
  <c r="S383" i="4"/>
  <c r="S384" i="4" a="1"/>
  <c r="S384" i="4" s="1"/>
  <c r="S385" i="4" a="1"/>
  <c r="S385" i="4" s="1"/>
  <c r="S386" i="4" a="1"/>
  <c r="S386" i="4" s="1"/>
  <c r="S387" i="4" a="1"/>
  <c r="S387" i="4" s="1"/>
  <c r="S388" i="4" a="1"/>
  <c r="S388" i="4" s="1"/>
  <c r="S389" i="4" a="1"/>
  <c r="S389" i="4"/>
  <c r="S390" i="4" a="1"/>
  <c r="S390" i="4" s="1"/>
  <c r="S391" i="4" a="1"/>
  <c r="S391" i="4"/>
  <c r="S392" i="4" a="1"/>
  <c r="S392" i="4" s="1"/>
  <c r="S393" i="4" a="1"/>
  <c r="S393" i="4" s="1"/>
  <c r="S394" i="4" a="1"/>
  <c r="S394" i="4" s="1"/>
  <c r="S395" i="4" a="1"/>
  <c r="S395" i="4" s="1"/>
  <c r="S396" i="4" a="1"/>
  <c r="S396" i="4" s="1"/>
  <c r="S397" i="4" a="1"/>
  <c r="S397" i="4"/>
  <c r="S398" i="4" a="1"/>
  <c r="S398" i="4" s="1"/>
  <c r="S399" i="4" a="1"/>
  <c r="S399" i="4"/>
  <c r="S400" i="4" a="1"/>
  <c r="S400" i="4" s="1"/>
  <c r="S401" i="4" a="1"/>
  <c r="S401" i="4" s="1"/>
  <c r="S402" i="4" a="1"/>
  <c r="S402" i="4" s="1"/>
  <c r="S403" i="4" a="1"/>
  <c r="S403" i="4" s="1"/>
  <c r="S404" i="4" a="1"/>
  <c r="S404" i="4" s="1"/>
  <c r="S405" i="4" a="1"/>
  <c r="S405" i="4"/>
  <c r="S406" i="4" a="1"/>
  <c r="S406" i="4" s="1"/>
  <c r="S407" i="4" a="1"/>
  <c r="S407" i="4"/>
  <c r="S408" i="4" a="1"/>
  <c r="S408" i="4" s="1"/>
  <c r="S409" i="4" a="1"/>
  <c r="S409" i="4" s="1"/>
  <c r="S410" i="4" a="1"/>
  <c r="S410" i="4" s="1"/>
  <c r="S411" i="4" a="1"/>
  <c r="S411" i="4" s="1"/>
  <c r="S412" i="4" a="1"/>
  <c r="S412" i="4" s="1"/>
  <c r="S413" i="4" a="1"/>
  <c r="S413" i="4"/>
  <c r="S414" i="4" a="1"/>
  <c r="S414" i="4" s="1"/>
  <c r="S415" i="4" a="1"/>
  <c r="S415" i="4"/>
  <c r="S416" i="4" a="1"/>
  <c r="S416" i="4" s="1"/>
  <c r="S417" i="4" a="1"/>
  <c r="S417" i="4" s="1"/>
  <c r="S418" i="4" a="1"/>
  <c r="S418" i="4" s="1"/>
  <c r="S419" i="4" a="1"/>
  <c r="S419" i="4" s="1"/>
  <c r="S420" i="4" a="1"/>
  <c r="S420" i="4" s="1"/>
  <c r="S421" i="4" a="1"/>
  <c r="S421" i="4"/>
  <c r="S422" i="4" a="1"/>
  <c r="S422" i="4" s="1"/>
  <c r="S423" i="4" a="1"/>
  <c r="S423" i="4"/>
  <c r="S424" i="4" a="1"/>
  <c r="S424" i="4" s="1"/>
  <c r="S425" i="4" a="1"/>
  <c r="S425" i="4" s="1"/>
  <c r="S426" i="4" a="1"/>
  <c r="S426" i="4" s="1"/>
  <c r="S427" i="4" a="1"/>
  <c r="S427" i="4" s="1"/>
  <c r="S428" i="4" a="1"/>
  <c r="S428" i="4" s="1"/>
  <c r="S429" i="4" a="1"/>
  <c r="S429" i="4"/>
  <c r="S430" i="4" a="1"/>
  <c r="S430" i="4" s="1"/>
  <c r="S431" i="4" a="1"/>
  <c r="S431" i="4"/>
  <c r="S432" i="4" a="1"/>
  <c r="S432" i="4" s="1"/>
  <c r="S433" i="4" a="1"/>
  <c r="S433" i="4" s="1"/>
  <c r="S434" i="4" a="1"/>
  <c r="S434" i="4" s="1"/>
  <c r="S435" i="4" a="1"/>
  <c r="S435" i="4" s="1"/>
  <c r="S436" i="4" a="1"/>
  <c r="S436" i="4" s="1"/>
  <c r="S437" i="4" a="1"/>
  <c r="S437" i="4"/>
  <c r="S438" i="4" a="1"/>
  <c r="S438" i="4" s="1"/>
  <c r="S439" i="4" a="1"/>
  <c r="S439" i="4"/>
  <c r="S440" i="4" a="1"/>
  <c r="S440" i="4" s="1"/>
  <c r="S441" i="4" a="1"/>
  <c r="S441" i="4" s="1"/>
  <c r="S442" i="4" a="1"/>
  <c r="S442" i="4" s="1"/>
  <c r="S443" i="4" a="1"/>
  <c r="S443" i="4" s="1"/>
  <c r="S444" i="4" a="1"/>
  <c r="S444" i="4" s="1"/>
  <c r="S445" i="4" a="1"/>
  <c r="S445" i="4"/>
  <c r="S446" i="4" a="1"/>
  <c r="S446" i="4" s="1"/>
  <c r="S447" i="4" a="1"/>
  <c r="S447" i="4"/>
  <c r="S448" i="4" a="1"/>
  <c r="S448" i="4" s="1"/>
  <c r="S449" i="4" a="1"/>
  <c r="S449" i="4" s="1"/>
  <c r="S450" i="4" a="1"/>
  <c r="S450" i="4" s="1"/>
  <c r="S451" i="4" a="1"/>
  <c r="S451" i="4" s="1"/>
  <c r="S452" i="4" a="1"/>
  <c r="S452" i="4" s="1"/>
  <c r="S453" i="4" a="1"/>
  <c r="S453" i="4"/>
  <c r="S454" i="4" a="1"/>
  <c r="S454" i="4" s="1"/>
  <c r="S455" i="4" a="1"/>
  <c r="S455" i="4"/>
  <c r="S456" i="4" a="1"/>
  <c r="S456" i="4" s="1"/>
  <c r="S457" i="4" a="1"/>
  <c r="S457" i="4" s="1"/>
  <c r="S458" i="4" a="1"/>
  <c r="S458" i="4" s="1"/>
  <c r="S459" i="4" a="1"/>
  <c r="S459" i="4" s="1"/>
  <c r="S460" i="4" a="1"/>
  <c r="S460" i="4" s="1"/>
  <c r="S461" i="4" a="1"/>
  <c r="S461" i="4"/>
  <c r="S462" i="4" a="1"/>
  <c r="S462" i="4" s="1"/>
  <c r="S463" i="4" a="1"/>
  <c r="S463" i="4"/>
  <c r="S464" i="4" a="1"/>
  <c r="S464" i="4" s="1"/>
  <c r="S465" i="4" a="1"/>
  <c r="S465" i="4" s="1"/>
  <c r="S466" i="4" a="1"/>
  <c r="S466" i="4" s="1"/>
  <c r="S467" i="4" a="1"/>
  <c r="S467" i="4" s="1"/>
  <c r="S468" i="4" a="1"/>
  <c r="S468" i="4" s="1"/>
  <c r="S469" i="4" a="1"/>
  <c r="S469" i="4"/>
  <c r="S470" i="4" a="1"/>
  <c r="S470" i="4" s="1"/>
  <c r="S471" i="4" a="1"/>
  <c r="S471" i="4"/>
  <c r="S472" i="4" a="1"/>
  <c r="S472" i="4" s="1"/>
  <c r="S473" i="4" a="1"/>
  <c r="S473" i="4" s="1"/>
  <c r="S474" i="4" a="1"/>
  <c r="S474" i="4" s="1"/>
  <c r="S475" i="4" a="1"/>
  <c r="S475" i="4" s="1"/>
  <c r="S476" i="4" a="1"/>
  <c r="S476" i="4" s="1"/>
  <c r="S477" i="4" a="1"/>
  <c r="S477" i="4"/>
  <c r="S478" i="4" a="1"/>
  <c r="S478" i="4" s="1"/>
  <c r="S479" i="4" a="1"/>
  <c r="S479" i="4"/>
  <c r="S480" i="4" a="1"/>
  <c r="S480" i="4" s="1"/>
  <c r="S481" i="4" a="1"/>
  <c r="S481" i="4" s="1"/>
  <c r="S482" i="4" a="1"/>
  <c r="S482" i="4" s="1"/>
  <c r="S483" i="4" a="1"/>
  <c r="S483" i="4" s="1"/>
  <c r="S484" i="4" a="1"/>
  <c r="S484" i="4" s="1"/>
  <c r="S485" i="4" a="1"/>
  <c r="S485" i="4"/>
  <c r="S486" i="4" a="1"/>
  <c r="S486" i="4" s="1"/>
  <c r="S487" i="4" a="1"/>
  <c r="S487" i="4"/>
  <c r="S488" i="4" a="1"/>
  <c r="S488" i="4" s="1"/>
  <c r="S489" i="4" a="1"/>
  <c r="S489" i="4" s="1"/>
  <c r="S490" i="4" a="1"/>
  <c r="S490" i="4" s="1"/>
  <c r="S491" i="4" a="1"/>
  <c r="S491" i="4" s="1"/>
  <c r="S492" i="4" a="1"/>
  <c r="S492" i="4" s="1"/>
  <c r="S493" i="4" a="1"/>
  <c r="S493" i="4"/>
  <c r="S494" i="4" a="1"/>
  <c r="S494" i="4" s="1"/>
  <c r="S495" i="4" a="1"/>
  <c r="S495" i="4"/>
  <c r="S496" i="4" a="1"/>
  <c r="S496" i="4" s="1"/>
  <c r="S497" i="4" a="1"/>
  <c r="S497" i="4" s="1"/>
  <c r="S498" i="4" a="1"/>
  <c r="S498" i="4" s="1"/>
  <c r="S499" i="4" a="1"/>
  <c r="S499" i="4" s="1"/>
  <c r="S500" i="4" a="1"/>
  <c r="S500" i="4" s="1"/>
  <c r="S501" i="4" a="1"/>
  <c r="S501" i="4"/>
  <c r="S502" i="4" a="1"/>
  <c r="S502" i="4" s="1"/>
  <c r="S503" i="4" a="1"/>
  <c r="S503" i="4"/>
  <c r="S504" i="4" a="1"/>
  <c r="S504" i="4" s="1"/>
  <c r="S505" i="4" a="1"/>
  <c r="S505" i="4" s="1"/>
  <c r="S506" i="4" a="1"/>
  <c r="S506" i="4" s="1"/>
  <c r="S507" i="4" a="1"/>
  <c r="S507" i="4" s="1"/>
  <c r="S508" i="4" a="1"/>
  <c r="S508" i="4" s="1"/>
  <c r="S509" i="4" a="1"/>
  <c r="S509" i="4"/>
  <c r="S510" i="4" a="1"/>
  <c r="S510" i="4" s="1"/>
  <c r="S511" i="4" a="1"/>
  <c r="S511" i="4"/>
  <c r="S512" i="4" a="1"/>
  <c r="S512" i="4" s="1"/>
  <c r="S513" i="4" a="1"/>
  <c r="S513" i="4" s="1"/>
  <c r="S514" i="4" a="1"/>
  <c r="S514" i="4" s="1"/>
  <c r="S515" i="4" a="1"/>
  <c r="S515" i="4" s="1"/>
  <c r="S516" i="4" a="1"/>
  <c r="S516" i="4" s="1"/>
  <c r="S517" i="4" a="1"/>
  <c r="S517" i="4"/>
  <c r="S518" i="4" a="1"/>
  <c r="S518" i="4" s="1"/>
  <c r="S519" i="4" a="1"/>
  <c r="S519" i="4"/>
  <c r="S520" i="4" a="1"/>
  <c r="S520" i="4" s="1"/>
  <c r="S521" i="4" a="1"/>
  <c r="S521" i="4" s="1"/>
  <c r="S522" i="4" a="1"/>
  <c r="S522" i="4" s="1"/>
  <c r="S523" i="4" a="1"/>
  <c r="S523" i="4" s="1"/>
  <c r="S524" i="4" a="1"/>
  <c r="S524" i="4" s="1"/>
  <c r="S525" i="4" a="1"/>
  <c r="S525" i="4"/>
  <c r="S526" i="4" a="1"/>
  <c r="S526" i="4" s="1"/>
  <c r="S527" i="4" a="1"/>
  <c r="S527" i="4"/>
  <c r="S528" i="4" a="1"/>
  <c r="S528" i="4" s="1"/>
  <c r="S529" i="4" a="1"/>
  <c r="S529" i="4" s="1"/>
  <c r="S530" i="4" a="1"/>
  <c r="S530" i="4" s="1"/>
  <c r="S531" i="4" a="1"/>
  <c r="S531" i="4" s="1"/>
  <c r="S532" i="4" a="1"/>
  <c r="S532" i="4" s="1"/>
  <c r="S533" i="4" a="1"/>
  <c r="S533" i="4"/>
  <c r="S534" i="4" a="1"/>
  <c r="S534" i="4" s="1"/>
  <c r="S535" i="4" a="1"/>
  <c r="S535" i="4"/>
  <c r="S536" i="4" a="1"/>
  <c r="S536" i="4" s="1"/>
  <c r="S537" i="4" a="1"/>
  <c r="S537" i="4" s="1"/>
  <c r="S538" i="4" a="1"/>
  <c r="S538" i="4" s="1"/>
  <c r="S539" i="4" a="1"/>
  <c r="S539" i="4" s="1"/>
  <c r="S540" i="4" a="1"/>
  <c r="S540" i="4" s="1"/>
  <c r="S541" i="4" a="1"/>
  <c r="S541" i="4"/>
  <c r="S542" i="4" a="1"/>
  <c r="S542" i="4" s="1"/>
  <c r="S543" i="4" a="1"/>
  <c r="S543" i="4"/>
  <c r="S544" i="4" a="1"/>
  <c r="S544" i="4" s="1"/>
  <c r="S545" i="4" a="1"/>
  <c r="S545" i="4" s="1"/>
  <c r="S546" i="4" a="1"/>
  <c r="S546" i="4" s="1"/>
  <c r="S547" i="4" a="1"/>
  <c r="S547" i="4" s="1"/>
  <c r="S548" i="4" a="1"/>
  <c r="S548" i="4" s="1"/>
  <c r="S549" i="4" a="1"/>
  <c r="S549" i="4"/>
  <c r="S550" i="4" a="1"/>
  <c r="S550" i="4" s="1"/>
  <c r="S551" i="4" a="1"/>
  <c r="S551" i="4"/>
  <c r="S552" i="4" a="1"/>
  <c r="S552" i="4" s="1"/>
  <c r="S553" i="4" a="1"/>
  <c r="S553" i="4" s="1"/>
  <c r="S554" i="4" a="1"/>
  <c r="S554" i="4" s="1"/>
  <c r="S555" i="4" a="1"/>
  <c r="S555" i="4" s="1"/>
  <c r="S556" i="4" a="1"/>
  <c r="S556" i="4" s="1"/>
  <c r="S557" i="4" a="1"/>
  <c r="S557" i="4"/>
  <c r="S558" i="4" a="1"/>
  <c r="S558" i="4" s="1"/>
  <c r="S559" i="4" a="1"/>
  <c r="S559" i="4"/>
  <c r="S560" i="4" a="1"/>
  <c r="S560" i="4" s="1"/>
  <c r="S561" i="4" a="1"/>
  <c r="S561" i="4" s="1"/>
  <c r="S562" i="4" a="1"/>
  <c r="S562" i="4" s="1"/>
  <c r="S563" i="4" a="1"/>
  <c r="S563" i="4" s="1"/>
  <c r="S564" i="4" a="1"/>
  <c r="S564" i="4" s="1"/>
  <c r="S565" i="4" a="1"/>
  <c r="S565" i="4"/>
  <c r="S566" i="4" a="1"/>
  <c r="S566" i="4" s="1"/>
  <c r="S567" i="4" a="1"/>
  <c r="S567" i="4"/>
  <c r="S568" i="4" a="1"/>
  <c r="S568" i="4" s="1"/>
  <c r="S569" i="4" a="1"/>
  <c r="S569" i="4" s="1"/>
  <c r="S570" i="4" a="1"/>
  <c r="S570" i="4" s="1"/>
  <c r="S571" i="4" a="1"/>
  <c r="S571" i="4" s="1"/>
  <c r="S572" i="4" a="1"/>
  <c r="S572" i="4" s="1"/>
  <c r="S573" i="4" a="1"/>
  <c r="S573" i="4"/>
  <c r="S574" i="4" a="1"/>
  <c r="S574" i="4" s="1"/>
  <c r="S575" i="4" a="1"/>
  <c r="S575" i="4"/>
  <c r="S576" i="4" a="1"/>
  <c r="S576" i="4" s="1"/>
  <c r="S577" i="4" a="1"/>
  <c r="S577" i="4" s="1"/>
  <c r="S578" i="4" a="1"/>
  <c r="S578" i="4" s="1"/>
  <c r="S579" i="4" a="1"/>
  <c r="S579" i="4" s="1"/>
  <c r="S580" i="4" a="1"/>
  <c r="S580" i="4" s="1"/>
  <c r="S581" i="4" a="1"/>
  <c r="S581" i="4"/>
  <c r="S582" i="4" a="1"/>
  <c r="S582" i="4" s="1"/>
  <c r="S583" i="4" a="1"/>
  <c r="S583" i="4"/>
  <c r="S584" i="4" a="1"/>
  <c r="S584" i="4" s="1"/>
  <c r="S585" i="4" a="1"/>
  <c r="S585" i="4" s="1"/>
  <c r="S586" i="4" a="1"/>
  <c r="S586" i="4" s="1"/>
  <c r="S587" i="4" a="1"/>
  <c r="S587" i="4" s="1"/>
  <c r="S588" i="4" a="1"/>
  <c r="S588" i="4" s="1"/>
  <c r="S589" i="4" a="1"/>
  <c r="S589" i="4"/>
  <c r="S590" i="4" a="1"/>
  <c r="S590" i="4" s="1"/>
  <c r="S591" i="4" a="1"/>
  <c r="S591" i="4"/>
  <c r="S592" i="4" a="1"/>
  <c r="S592" i="4" s="1"/>
  <c r="S593" i="4" a="1"/>
  <c r="S593" i="4" s="1"/>
  <c r="S594" i="4" a="1"/>
  <c r="S594" i="4" s="1"/>
  <c r="S595" i="4" a="1"/>
  <c r="S595" i="4" s="1"/>
  <c r="S596" i="4" a="1"/>
  <c r="S596" i="4" s="1"/>
  <c r="S597" i="4" a="1"/>
  <c r="S597" i="4"/>
  <c r="S598" i="4" a="1"/>
  <c r="S598" i="4" s="1"/>
  <c r="S599" i="4" a="1"/>
  <c r="S599" i="4"/>
  <c r="S600" i="4" a="1"/>
  <c r="S600" i="4" s="1"/>
  <c r="S601" i="4" a="1"/>
  <c r="S601" i="4" s="1"/>
  <c r="S602" i="4" a="1"/>
  <c r="S602" i="4" s="1"/>
  <c r="S603" i="4" a="1"/>
  <c r="S603" i="4" s="1"/>
  <c r="S604" i="4" a="1"/>
  <c r="S604" i="4" s="1"/>
  <c r="S605" i="4" a="1"/>
  <c r="S605" i="4"/>
  <c r="S606" i="4" a="1"/>
  <c r="S606" i="4" s="1"/>
  <c r="S607" i="4" a="1"/>
  <c r="S607" i="4"/>
  <c r="S608" i="4" a="1"/>
  <c r="S608" i="4" s="1"/>
  <c r="S609" i="4" a="1"/>
  <c r="S609" i="4" s="1"/>
  <c r="S610" i="4" a="1"/>
  <c r="S610" i="4" s="1"/>
  <c r="S611" i="4" a="1"/>
  <c r="S611" i="4" s="1"/>
  <c r="S612" i="4" a="1"/>
  <c r="S612" i="4" s="1"/>
  <c r="S613" i="4" a="1"/>
  <c r="S613" i="4"/>
  <c r="S614" i="4" a="1"/>
  <c r="S614" i="4" s="1"/>
  <c r="S615" i="4" a="1"/>
  <c r="S615" i="4"/>
  <c r="S616" i="4" a="1"/>
  <c r="S616" i="4" s="1"/>
  <c r="S617" i="4" a="1"/>
  <c r="S617" i="4" s="1"/>
  <c r="S618" i="4" a="1"/>
  <c r="S618" i="4" s="1"/>
  <c r="S619" i="4" a="1"/>
  <c r="S619" i="4" s="1"/>
  <c r="S620" i="4" a="1"/>
  <c r="S620" i="4" s="1"/>
  <c r="S621" i="4" a="1"/>
  <c r="S621" i="4"/>
  <c r="S622" i="4" a="1"/>
  <c r="S622" i="4" s="1"/>
  <c r="S623" i="4" a="1"/>
  <c r="S623" i="4"/>
  <c r="S624" i="4" a="1"/>
  <c r="S624" i="4" s="1"/>
  <c r="S625" i="4" a="1"/>
  <c r="S625" i="4" s="1"/>
  <c r="S626" i="4" a="1"/>
  <c r="S626" i="4" s="1"/>
  <c r="S627" i="4" a="1"/>
  <c r="S627" i="4" s="1"/>
  <c r="S628" i="4" a="1"/>
  <c r="S628" i="4" s="1"/>
  <c r="S629" i="4" a="1"/>
  <c r="S629" i="4"/>
  <c r="S630" i="4" a="1"/>
  <c r="S630" i="4" s="1"/>
  <c r="S631" i="4" a="1"/>
  <c r="S631" i="4"/>
  <c r="S632" i="4" a="1"/>
  <c r="S632" i="4" s="1"/>
  <c r="S633" i="4" a="1"/>
  <c r="S633" i="4" s="1"/>
  <c r="S634" i="4" a="1"/>
  <c r="S634" i="4" s="1"/>
  <c r="S635" i="4" a="1"/>
  <c r="S635" i="4" s="1"/>
  <c r="S636" i="4" a="1"/>
  <c r="S636" i="4" s="1"/>
  <c r="S637" i="4" a="1"/>
  <c r="S637" i="4"/>
  <c r="S638" i="4" a="1"/>
  <c r="S638" i="4" s="1"/>
  <c r="S639" i="4" a="1"/>
  <c r="S639" i="4"/>
  <c r="S640" i="4" a="1"/>
  <c r="S640" i="4" s="1"/>
  <c r="S641" i="4" a="1"/>
  <c r="S641" i="4" s="1"/>
  <c r="S642" i="4" a="1"/>
  <c r="S642" i="4" s="1"/>
  <c r="S643" i="4" a="1"/>
  <c r="S643" i="4" s="1"/>
  <c r="S644" i="4" a="1"/>
  <c r="S644" i="4" s="1"/>
  <c r="S645" i="4" a="1"/>
  <c r="S645" i="4"/>
  <c r="S646" i="4" a="1"/>
  <c r="S646" i="4" s="1"/>
  <c r="S647" i="4" a="1"/>
  <c r="S647" i="4"/>
  <c r="S648" i="4" a="1"/>
  <c r="S648" i="4" s="1"/>
  <c r="S649" i="4" a="1"/>
  <c r="S649" i="4" s="1"/>
  <c r="S650" i="4" a="1"/>
  <c r="S650" i="4" s="1"/>
  <c r="S651" i="4" a="1"/>
  <c r="S651" i="4" s="1"/>
  <c r="S652" i="4" a="1"/>
  <c r="S652" i="4" s="1"/>
  <c r="S653" i="4" a="1"/>
  <c r="S653" i="4"/>
  <c r="S654" i="4" a="1"/>
  <c r="S654" i="4" s="1"/>
  <c r="S655" i="4" a="1"/>
  <c r="S655" i="4"/>
  <c r="S656" i="4" a="1"/>
  <c r="S656" i="4" s="1"/>
  <c r="S657" i="4" a="1"/>
  <c r="S657" i="4" s="1"/>
  <c r="S658" i="4" a="1"/>
  <c r="S658" i="4" s="1"/>
  <c r="S659" i="4" a="1"/>
  <c r="S659" i="4" s="1"/>
  <c r="S660" i="4" a="1"/>
  <c r="S660" i="4" s="1"/>
  <c r="S661" i="4" a="1"/>
  <c r="S661" i="4"/>
  <c r="S662" i="4" a="1"/>
  <c r="S662" i="4" s="1"/>
  <c r="S663" i="4" a="1"/>
  <c r="S663" i="4"/>
  <c r="S664" i="4" a="1"/>
  <c r="S664" i="4" s="1"/>
  <c r="S665" i="4" a="1"/>
  <c r="S665" i="4" s="1"/>
  <c r="S666" i="4" a="1"/>
  <c r="S666" i="4" s="1"/>
  <c r="S667" i="4" a="1"/>
  <c r="S667" i="4" s="1"/>
  <c r="S668" i="4" a="1"/>
  <c r="S668" i="4" s="1"/>
  <c r="S669" i="4" a="1"/>
  <c r="S669" i="4"/>
  <c r="S670" i="4" a="1"/>
  <c r="S670" i="4" s="1"/>
  <c r="S671" i="4" a="1"/>
  <c r="S671" i="4"/>
  <c r="S672" i="4" a="1"/>
  <c r="S672" i="4" s="1"/>
  <c r="S673" i="4" a="1"/>
  <c r="S673" i="4" s="1"/>
  <c r="S674" i="4" a="1"/>
  <c r="S674" i="4" s="1"/>
  <c r="S675" i="4" a="1"/>
  <c r="S675" i="4" s="1"/>
  <c r="S676" i="4" a="1"/>
  <c r="S676" i="4" s="1"/>
  <c r="S677" i="4" a="1"/>
  <c r="S677" i="4"/>
  <c r="S678" i="4" a="1"/>
  <c r="S678" i="4" s="1"/>
  <c r="S679" i="4" a="1"/>
  <c r="S679" i="4"/>
  <c r="S680" i="4" a="1"/>
  <c r="S680" i="4" s="1"/>
  <c r="S681" i="4" a="1"/>
  <c r="S681" i="4" s="1"/>
  <c r="S682" i="4" a="1"/>
  <c r="S682" i="4" s="1"/>
  <c r="S683" i="4" a="1"/>
  <c r="S683" i="4" s="1"/>
  <c r="S684" i="4" a="1"/>
  <c r="S684" i="4" s="1"/>
  <c r="S685" i="4" a="1"/>
  <c r="S685" i="4"/>
  <c r="S686" i="4" a="1"/>
  <c r="S686" i="4" s="1"/>
  <c r="S687" i="4" a="1"/>
  <c r="S687" i="4"/>
  <c r="S688" i="4" a="1"/>
  <c r="S688" i="4" s="1"/>
  <c r="S689" i="4" a="1"/>
  <c r="S689" i="4" s="1"/>
  <c r="S690" i="4" a="1"/>
  <c r="S690" i="4" s="1"/>
  <c r="S691" i="4" a="1"/>
  <c r="S691" i="4" s="1"/>
  <c r="S692" i="4" a="1"/>
  <c r="S692" i="4" s="1"/>
  <c r="S693" i="4" a="1"/>
  <c r="S693" i="4"/>
  <c r="S694" i="4" a="1"/>
  <c r="S694" i="4" s="1"/>
  <c r="S695" i="4" a="1"/>
  <c r="S695" i="4"/>
  <c r="S696" i="4" a="1"/>
  <c r="S696" i="4" s="1"/>
  <c r="S697" i="4" a="1"/>
  <c r="S697" i="4" s="1"/>
  <c r="S698" i="4" a="1"/>
  <c r="S698" i="4" s="1"/>
  <c r="S699" i="4" a="1"/>
  <c r="S699" i="4" s="1"/>
  <c r="S700" i="4" a="1"/>
  <c r="S700" i="4" s="1"/>
  <c r="S701" i="4" a="1"/>
  <c r="S701" i="4"/>
  <c r="S702" i="4" a="1"/>
  <c r="S702" i="4" s="1"/>
  <c r="S703" i="4" a="1"/>
  <c r="S703" i="4"/>
  <c r="S704" i="4" a="1"/>
  <c r="S704" i="4" s="1"/>
  <c r="S705" i="4" a="1"/>
  <c r="S705" i="4" s="1"/>
  <c r="S706" i="4" a="1"/>
  <c r="S706" i="4" s="1"/>
  <c r="S707" i="4" a="1"/>
  <c r="S707" i="4" s="1"/>
  <c r="S708" i="4" a="1"/>
  <c r="S708" i="4" s="1"/>
  <c r="S709" i="4" a="1"/>
  <c r="S709" i="4"/>
  <c r="S710" i="4" a="1"/>
  <c r="S710" i="4" s="1"/>
  <c r="S711" i="4" a="1"/>
  <c r="S711" i="4"/>
  <c r="S712" i="4" a="1"/>
  <c r="S712" i="4" s="1"/>
  <c r="S713" i="4" a="1"/>
  <c r="S713" i="4" s="1"/>
  <c r="S714" i="4" a="1"/>
  <c r="S714" i="4" s="1"/>
  <c r="S715" i="4" a="1"/>
  <c r="S715" i="4" s="1"/>
  <c r="S716" i="4" a="1"/>
  <c r="S716" i="4" s="1"/>
  <c r="S717" i="4" a="1"/>
  <c r="S717" i="4"/>
  <c r="S718" i="4" a="1"/>
  <c r="S718" i="4" s="1"/>
  <c r="S719" i="4" a="1"/>
  <c r="S719" i="4"/>
  <c r="S720" i="4" a="1"/>
  <c r="S720" i="4" s="1"/>
  <c r="S721" i="4" a="1"/>
  <c r="S721" i="4" s="1"/>
  <c r="S722" i="4" a="1"/>
  <c r="S722" i="4" s="1"/>
  <c r="S723" i="4" a="1"/>
  <c r="S723" i="4" s="1"/>
  <c r="S724" i="4" a="1"/>
  <c r="S724" i="4" s="1"/>
  <c r="S725" i="4" a="1"/>
  <c r="S725" i="4"/>
  <c r="S726" i="4" a="1"/>
  <c r="S726" i="4" s="1"/>
  <c r="S727" i="4" a="1"/>
  <c r="S727" i="4"/>
  <c r="S728" i="4" a="1"/>
  <c r="S728" i="4" s="1"/>
  <c r="S729" i="4" a="1"/>
  <c r="S729" i="4" s="1"/>
  <c r="S730" i="4" a="1"/>
  <c r="S730" i="4" s="1"/>
  <c r="S731" i="4" a="1"/>
  <c r="S731" i="4" s="1"/>
  <c r="S732" i="4" a="1"/>
  <c r="S732" i="4" s="1"/>
  <c r="S733" i="4" a="1"/>
  <c r="S733" i="4"/>
  <c r="S734" i="4" a="1"/>
  <c r="S734" i="4" s="1"/>
  <c r="S735" i="4" a="1"/>
  <c r="S735" i="4"/>
  <c r="S736" i="4" a="1"/>
  <c r="S736" i="4" s="1"/>
  <c r="S737" i="4" a="1"/>
  <c r="S737" i="4" s="1"/>
  <c r="S738" i="4" a="1"/>
  <c r="S738" i="4" s="1"/>
  <c r="S739" i="4" a="1"/>
  <c r="S739" i="4" s="1"/>
  <c r="S740" i="4" a="1"/>
  <c r="S740" i="4" s="1"/>
  <c r="S741" i="4" a="1"/>
  <c r="S741" i="4"/>
  <c r="S742" i="4" a="1"/>
  <c r="S742" i="4" s="1"/>
  <c r="S743" i="4" a="1"/>
  <c r="S743" i="4"/>
  <c r="S744" i="4" a="1"/>
  <c r="S744" i="4" s="1"/>
  <c r="S745" i="4" a="1"/>
  <c r="S745" i="4" s="1"/>
  <c r="S746" i="4" a="1"/>
  <c r="S746" i="4" s="1"/>
  <c r="S747" i="4" a="1"/>
  <c r="S747" i="4" s="1"/>
  <c r="S748" i="4" a="1"/>
  <c r="S748" i="4" s="1"/>
  <c r="S749" i="4" a="1"/>
  <c r="S749" i="4"/>
  <c r="S750" i="4" a="1"/>
  <c r="S750" i="4" s="1"/>
  <c r="S751" i="4" a="1"/>
  <c r="S751" i="4"/>
  <c r="S752" i="4" a="1"/>
  <c r="S752" i="4" s="1"/>
  <c r="S753" i="4" a="1"/>
  <c r="S753" i="4" s="1"/>
  <c r="S754" i="4" a="1"/>
  <c r="S754" i="4" s="1"/>
  <c r="S755" i="4" a="1"/>
  <c r="S755" i="4" s="1"/>
  <c r="S756" i="4" a="1"/>
  <c r="S756" i="4" s="1"/>
  <c r="S757" i="4" a="1"/>
  <c r="S757" i="4"/>
  <c r="S758" i="4" a="1"/>
  <c r="S758" i="4" s="1"/>
  <c r="S759" i="4" a="1"/>
  <c r="S759" i="4"/>
  <c r="S760" i="4" a="1"/>
  <c r="S760" i="4" s="1"/>
  <c r="S761" i="4" a="1"/>
  <c r="S761" i="4" s="1"/>
  <c r="S762" i="4" a="1"/>
  <c r="S762" i="4" s="1"/>
  <c r="S763" i="4" a="1"/>
  <c r="S763" i="4" s="1"/>
  <c r="S764" i="4" a="1"/>
  <c r="S764" i="4" s="1"/>
  <c r="S765" i="4" a="1"/>
  <c r="S765" i="4"/>
  <c r="S766" i="4" a="1"/>
  <c r="S766" i="4" s="1"/>
  <c r="S767" i="4" a="1"/>
  <c r="S767" i="4"/>
  <c r="S768" i="4" a="1"/>
  <c r="S768" i="4" s="1"/>
  <c r="S769" i="4" a="1"/>
  <c r="S769" i="4" s="1"/>
  <c r="S770" i="4" a="1"/>
  <c r="S770" i="4" s="1"/>
  <c r="S771" i="4" a="1"/>
  <c r="S771" i="4" s="1"/>
  <c r="S772" i="4" a="1"/>
  <c r="S772" i="4" s="1"/>
  <c r="S773" i="4" a="1"/>
  <c r="S773" i="4"/>
  <c r="S774" i="4" a="1"/>
  <c r="S774" i="4" s="1"/>
  <c r="S775" i="4" a="1"/>
  <c r="S775" i="4"/>
  <c r="S776" i="4" a="1"/>
  <c r="S776" i="4" s="1"/>
  <c r="S777" i="4" a="1"/>
  <c r="S777" i="4" s="1"/>
  <c r="S778" i="4" a="1"/>
  <c r="S778" i="4" s="1"/>
  <c r="S779" i="4" a="1"/>
  <c r="S779" i="4" s="1"/>
  <c r="S780" i="4" a="1"/>
  <c r="S780" i="4" s="1"/>
  <c r="S781" i="4" a="1"/>
  <c r="S781" i="4"/>
  <c r="S782" i="4" a="1"/>
  <c r="S782" i="4" s="1"/>
  <c r="S783" i="4" a="1"/>
  <c r="S783" i="4"/>
  <c r="S784" i="4" a="1"/>
  <c r="S784" i="4" s="1"/>
  <c r="S785" i="4" a="1"/>
  <c r="S785" i="4" s="1"/>
  <c r="S786" i="4" a="1"/>
  <c r="S786" i="4" s="1"/>
  <c r="S787" i="4" a="1"/>
  <c r="S787" i="4" s="1"/>
  <c r="S788" i="4" a="1"/>
  <c r="S788" i="4" s="1"/>
  <c r="S789" i="4" a="1"/>
  <c r="S789" i="4"/>
  <c r="S790" i="4" a="1"/>
  <c r="S790" i="4" s="1"/>
  <c r="S791" i="4" a="1"/>
  <c r="S791" i="4"/>
  <c r="S792" i="4" a="1"/>
  <c r="S792" i="4" s="1"/>
  <c r="S793" i="4" a="1"/>
  <c r="S793" i="4" s="1"/>
  <c r="S794" i="4" a="1"/>
  <c r="S794" i="4" s="1"/>
  <c r="S795" i="4" a="1"/>
  <c r="S795" i="4" s="1"/>
  <c r="S796" i="4" a="1"/>
  <c r="S796" i="4" s="1"/>
  <c r="S797" i="4" a="1"/>
  <c r="S797" i="4"/>
  <c r="S798" i="4" a="1"/>
  <c r="S798" i="4" s="1"/>
  <c r="S799" i="4" a="1"/>
  <c r="S799" i="4"/>
  <c r="S800" i="4" a="1"/>
  <c r="S800" i="4" s="1"/>
  <c r="S801" i="4" a="1"/>
  <c r="S801" i="4" s="1"/>
  <c r="S802" i="4" a="1"/>
  <c r="S802" i="4" s="1"/>
  <c r="S803" i="4" a="1"/>
  <c r="S803" i="4" s="1"/>
  <c r="S804" i="4" a="1"/>
  <c r="S804" i="4" s="1"/>
  <c r="S805" i="4" a="1"/>
  <c r="S805" i="4"/>
  <c r="S806" i="4" a="1"/>
  <c r="S806" i="4" s="1"/>
  <c r="S807" i="4" a="1"/>
  <c r="S807" i="4"/>
  <c r="S808" i="4" a="1"/>
  <c r="S808" i="4" s="1"/>
  <c r="S809" i="4" a="1"/>
  <c r="S809" i="4" s="1"/>
  <c r="S810" i="4" a="1"/>
  <c r="S810" i="4" s="1"/>
  <c r="S811" i="4" a="1"/>
  <c r="S811" i="4" s="1"/>
  <c r="S812" i="4" a="1"/>
  <c r="S812" i="4" s="1"/>
  <c r="S813" i="4" a="1"/>
  <c r="S813" i="4"/>
  <c r="S814" i="4" a="1"/>
  <c r="S814" i="4" s="1"/>
  <c r="S815" i="4" a="1"/>
  <c r="S815" i="4"/>
  <c r="S816" i="4" a="1"/>
  <c r="S816" i="4" s="1"/>
  <c r="S817" i="4" a="1"/>
  <c r="S817" i="4" s="1"/>
  <c r="S818" i="4" a="1"/>
  <c r="S818" i="4" s="1"/>
  <c r="S819" i="4" a="1"/>
  <c r="S819" i="4" s="1"/>
  <c r="S820" i="4" a="1"/>
  <c r="S820" i="4" s="1"/>
  <c r="S821" i="4" a="1"/>
  <c r="S821" i="4"/>
  <c r="S822" i="4" a="1"/>
  <c r="S822" i="4" s="1"/>
  <c r="S823" i="4" a="1"/>
  <c r="S823" i="4"/>
  <c r="S824" i="4" a="1"/>
  <c r="S824" i="4" s="1"/>
  <c r="S825" i="4" a="1"/>
  <c r="S825" i="4" s="1"/>
  <c r="S826" i="4" a="1"/>
  <c r="S826" i="4" s="1"/>
  <c r="S827" i="4" a="1"/>
  <c r="S827" i="4" s="1"/>
  <c r="S828" i="4" a="1"/>
  <c r="S828" i="4" s="1"/>
  <c r="S829" i="4" a="1"/>
  <c r="S829" i="4"/>
  <c r="S830" i="4" a="1"/>
  <c r="S830" i="4" s="1"/>
  <c r="S831" i="4" a="1"/>
  <c r="S831" i="4"/>
  <c r="S832" i="4" a="1"/>
  <c r="S832" i="4" s="1"/>
  <c r="S833" i="4" a="1"/>
  <c r="S833" i="4" s="1"/>
  <c r="S834" i="4" a="1"/>
  <c r="S834" i="4" s="1"/>
  <c r="S835" i="4" a="1"/>
  <c r="S835" i="4" s="1"/>
  <c r="S836" i="4" a="1"/>
  <c r="S836" i="4" s="1"/>
  <c r="S837" i="4" a="1"/>
  <c r="S837" i="4"/>
  <c r="S838" i="4" a="1"/>
  <c r="S838" i="4" s="1"/>
  <c r="S839" i="4" a="1"/>
  <c r="S839" i="4"/>
  <c r="S840" i="4" a="1"/>
  <c r="S840" i="4" s="1"/>
  <c r="S841" i="4" a="1"/>
  <c r="S841" i="4" s="1"/>
  <c r="S842" i="4" a="1"/>
  <c r="S842" i="4" s="1"/>
  <c r="S843" i="4" a="1"/>
  <c r="S843" i="4" s="1"/>
  <c r="S844" i="4" a="1"/>
  <c r="S844" i="4" s="1"/>
  <c r="S845" i="4" a="1"/>
  <c r="S845" i="4"/>
  <c r="S846" i="4" a="1"/>
  <c r="S846" i="4" s="1"/>
  <c r="S847" i="4" a="1"/>
  <c r="S847" i="4"/>
  <c r="S848" i="4" a="1"/>
  <c r="S848" i="4" s="1"/>
  <c r="S849" i="4" a="1"/>
  <c r="S849" i="4" s="1"/>
  <c r="S850" i="4" a="1"/>
  <c r="S850" i="4" s="1"/>
  <c r="S851" i="4" a="1"/>
  <c r="S851" i="4" s="1"/>
  <c r="S852" i="4" a="1"/>
  <c r="S852" i="4" s="1"/>
  <c r="S853" i="4" a="1"/>
  <c r="S853" i="4"/>
  <c r="S854" i="4" a="1"/>
  <c r="S854" i="4" s="1"/>
  <c r="S855" i="4" a="1"/>
  <c r="S855" i="4"/>
  <c r="S856" i="4" a="1"/>
  <c r="S856" i="4" s="1"/>
  <c r="S857" i="4" a="1"/>
  <c r="S857" i="4" s="1"/>
  <c r="S858" i="4" a="1"/>
  <c r="S858" i="4" s="1"/>
  <c r="S859" i="4" a="1"/>
  <c r="S859" i="4" s="1"/>
  <c r="S860" i="4" a="1"/>
  <c r="S860" i="4" s="1"/>
  <c r="S861" i="4" a="1"/>
  <c r="S861" i="4"/>
  <c r="S862" i="4" a="1"/>
  <c r="S862" i="4" s="1"/>
  <c r="S863" i="4" a="1"/>
  <c r="S863" i="4"/>
  <c r="S864" i="4" a="1"/>
  <c r="S864" i="4" s="1"/>
  <c r="S865" i="4" a="1"/>
  <c r="S865" i="4" s="1"/>
  <c r="S866" i="4" a="1"/>
  <c r="S866" i="4" s="1"/>
  <c r="S867" i="4" a="1"/>
  <c r="S867" i="4" s="1"/>
  <c r="S868" i="4" a="1"/>
  <c r="S868" i="4" s="1"/>
  <c r="S869" i="4" a="1"/>
  <c r="S869" i="4"/>
  <c r="S870" i="4" a="1"/>
  <c r="S870" i="4" s="1"/>
  <c r="S871" i="4" a="1"/>
  <c r="S871" i="4"/>
  <c r="S872" i="4" a="1"/>
  <c r="S872" i="4" s="1"/>
  <c r="S873" i="4" a="1"/>
  <c r="S873" i="4" s="1"/>
  <c r="S874" i="4" a="1"/>
  <c r="S874" i="4" s="1"/>
  <c r="S875" i="4" a="1"/>
  <c r="S875" i="4" s="1"/>
  <c r="S876" i="4" a="1"/>
  <c r="S876" i="4" s="1"/>
  <c r="S877" i="4" a="1"/>
  <c r="S877" i="4"/>
  <c r="S878" i="4" a="1"/>
  <c r="S878" i="4" s="1"/>
  <c r="S879" i="4" a="1"/>
  <c r="S879" i="4"/>
  <c r="S880" i="4" a="1"/>
  <c r="S880" i="4" s="1"/>
  <c r="S881" i="4" a="1"/>
  <c r="S881" i="4" s="1"/>
  <c r="S882" i="4" a="1"/>
  <c r="S882" i="4" s="1"/>
  <c r="S883" i="4" a="1"/>
  <c r="S883" i="4" s="1"/>
  <c r="S884" i="4" a="1"/>
  <c r="S884" i="4" s="1"/>
  <c r="S885" i="4" a="1"/>
  <c r="S885" i="4"/>
  <c r="S886" i="4" a="1"/>
  <c r="S886" i="4" s="1"/>
  <c r="S887" i="4" a="1"/>
  <c r="S887" i="4"/>
  <c r="S888" i="4" a="1"/>
  <c r="S888" i="4" s="1"/>
  <c r="S889" i="4" a="1"/>
  <c r="S889" i="4" s="1"/>
  <c r="S890" i="4" a="1"/>
  <c r="S890" i="4" s="1"/>
  <c r="S891" i="4" a="1"/>
  <c r="S891" i="4" s="1"/>
  <c r="S892" i="4" a="1"/>
  <c r="S892" i="4" s="1"/>
  <c r="S893" i="4" a="1"/>
  <c r="S893" i="4"/>
  <c r="S894" i="4" a="1"/>
  <c r="S894" i="4" s="1"/>
  <c r="S895" i="4" a="1"/>
  <c r="S895" i="4"/>
  <c r="S896" i="4" a="1"/>
  <c r="S896" i="4" s="1"/>
  <c r="S897" i="4" a="1"/>
  <c r="S897" i="4" s="1"/>
  <c r="S898" i="4" a="1"/>
  <c r="S898" i="4" s="1"/>
  <c r="S899" i="4" a="1"/>
  <c r="S899" i="4" s="1"/>
  <c r="S900" i="4" a="1"/>
  <c r="S900" i="4" s="1"/>
  <c r="S901" i="4" a="1"/>
  <c r="S901" i="4"/>
  <c r="S902" i="4" a="1"/>
  <c r="S902" i="4" s="1"/>
  <c r="S903" i="4" a="1"/>
  <c r="S903" i="4"/>
  <c r="S904" i="4" a="1"/>
  <c r="S904" i="4" s="1"/>
  <c r="S905" i="4" a="1"/>
  <c r="S905" i="4" s="1"/>
  <c r="S906" i="4" a="1"/>
  <c r="S906" i="4" s="1"/>
  <c r="S907" i="4" a="1"/>
  <c r="S907" i="4" s="1"/>
  <c r="S908" i="4" a="1"/>
  <c r="S908" i="4" s="1"/>
  <c r="S909" i="4" a="1"/>
  <c r="S909" i="4"/>
  <c r="S910" i="4" a="1"/>
  <c r="S910" i="4" s="1"/>
  <c r="S911" i="4" a="1"/>
  <c r="S911" i="4"/>
  <c r="S912" i="4" a="1"/>
  <c r="S912" i="4" s="1"/>
  <c r="S913" i="4" a="1"/>
  <c r="S913" i="4" s="1"/>
  <c r="S914" i="4" a="1"/>
  <c r="S914" i="4" s="1"/>
  <c r="S915" i="4" a="1"/>
  <c r="S915" i="4" s="1"/>
  <c r="S916" i="4" a="1"/>
  <c r="S916" i="4" s="1"/>
  <c r="S917" i="4" a="1"/>
  <c r="S917" i="4"/>
  <c r="S918" i="4" a="1"/>
  <c r="S918" i="4" s="1"/>
  <c r="S919" i="4" a="1"/>
  <c r="S919" i="4"/>
  <c r="S920" i="4" a="1"/>
  <c r="S920" i="4" s="1"/>
  <c r="S921" i="4" a="1"/>
  <c r="S921" i="4" s="1"/>
  <c r="S922" i="4" a="1"/>
  <c r="S922" i="4" s="1"/>
  <c r="S923" i="4" a="1"/>
  <c r="S923" i="4" s="1"/>
  <c r="S924" i="4" a="1"/>
  <c r="S924" i="4" s="1"/>
  <c r="S925" i="4" a="1"/>
  <c r="S925" i="4"/>
  <c r="S926" i="4" a="1"/>
  <c r="S926" i="4" s="1"/>
  <c r="S927" i="4" a="1"/>
  <c r="S927" i="4"/>
  <c r="S928" i="4" a="1"/>
  <c r="S928" i="4" s="1"/>
  <c r="S929" i="4" a="1"/>
  <c r="S929" i="4" s="1"/>
  <c r="S930" i="4" a="1"/>
  <c r="S930" i="4" s="1"/>
  <c r="S931" i="4" a="1"/>
  <c r="S931" i="4" s="1"/>
  <c r="S932" i="4" a="1"/>
  <c r="S932" i="4" s="1"/>
  <c r="S933" i="4" a="1"/>
  <c r="S933" i="4"/>
  <c r="S934" i="4" a="1"/>
  <c r="S934" i="4" s="1"/>
  <c r="S935" i="4" a="1"/>
  <c r="S935" i="4"/>
  <c r="S936" i="4" a="1"/>
  <c r="S936" i="4" s="1"/>
  <c r="S937" i="4" a="1"/>
  <c r="S937" i="4" s="1"/>
  <c r="S938" i="4" a="1"/>
  <c r="S938" i="4" s="1"/>
  <c r="S939" i="4" a="1"/>
  <c r="S939" i="4" s="1"/>
  <c r="S940" i="4" a="1"/>
  <c r="S940" i="4" s="1"/>
  <c r="S941" i="4" a="1"/>
  <c r="S941" i="4"/>
  <c r="S942" i="4" a="1"/>
  <c r="S942" i="4" s="1"/>
  <c r="S943" i="4" a="1"/>
  <c r="S943" i="4"/>
  <c r="S944" i="4" a="1"/>
  <c r="S944" i="4" s="1"/>
  <c r="S945" i="4" a="1"/>
  <c r="S945" i="4" s="1"/>
  <c r="S946" i="4" a="1"/>
  <c r="S946" i="4" s="1"/>
  <c r="S947" i="4" a="1"/>
  <c r="S947" i="4" s="1"/>
  <c r="S948" i="4" a="1"/>
  <c r="S948" i="4" s="1"/>
  <c r="S949" i="4" a="1"/>
  <c r="S949" i="4"/>
  <c r="S950" i="4" a="1"/>
  <c r="S950" i="4" s="1"/>
  <c r="S951" i="4" a="1"/>
  <c r="S951" i="4"/>
  <c r="S952" i="4" a="1"/>
  <c r="S952" i="4" s="1"/>
  <c r="S953" i="4" a="1"/>
  <c r="S953" i="4" s="1"/>
  <c r="S954" i="4" a="1"/>
  <c r="S954" i="4" s="1"/>
  <c r="S955" i="4" a="1"/>
  <c r="S955" i="4" s="1"/>
  <c r="S956" i="4" a="1"/>
  <c r="S956" i="4" s="1"/>
  <c r="S957" i="4" a="1"/>
  <c r="S957" i="4"/>
  <c r="S958" i="4" a="1"/>
  <c r="S958" i="4" s="1"/>
  <c r="S959" i="4" a="1"/>
  <c r="S959" i="4"/>
  <c r="S960" i="4" a="1"/>
  <c r="S960" i="4" s="1"/>
  <c r="S961" i="4" a="1"/>
  <c r="S961" i="4"/>
  <c r="S962" i="4" a="1"/>
  <c r="S962" i="4" s="1"/>
  <c r="S963" i="4" a="1"/>
  <c r="S963" i="4"/>
  <c r="S964" i="4" a="1"/>
  <c r="S964" i="4" s="1"/>
  <c r="S965" i="4" a="1"/>
  <c r="S965" i="4"/>
  <c r="S966" i="4" a="1"/>
  <c r="S966" i="4" s="1"/>
  <c r="S967" i="4" a="1"/>
  <c r="S967" i="4"/>
  <c r="S968" i="4" a="1"/>
  <c r="S968" i="4" s="1"/>
  <c r="S969" i="4" a="1"/>
  <c r="S969" i="4"/>
  <c r="S970" i="4" a="1"/>
  <c r="S970" i="4" s="1"/>
  <c r="S971" i="4" a="1"/>
  <c r="S971" i="4"/>
  <c r="S972" i="4" a="1"/>
  <c r="S972" i="4" s="1"/>
  <c r="S973" i="4" a="1"/>
  <c r="S973" i="4"/>
  <c r="S974" i="4" a="1"/>
  <c r="S974" i="4" s="1"/>
  <c r="S975" i="4" a="1"/>
  <c r="S975" i="4"/>
  <c r="S976" i="4" a="1"/>
  <c r="S976" i="4" s="1"/>
  <c r="S977" i="4" a="1"/>
  <c r="S977" i="4"/>
  <c r="S978" i="4" a="1"/>
  <c r="S978" i="4" s="1"/>
  <c r="S979" i="4" a="1"/>
  <c r="S979" i="4"/>
  <c r="S980" i="4" a="1"/>
  <c r="S980" i="4" s="1"/>
  <c r="S981" i="4" a="1"/>
  <c r="S981" i="4"/>
  <c r="S982" i="4" a="1"/>
  <c r="S982" i="4" s="1"/>
  <c r="S983" i="4" a="1"/>
  <c r="S983" i="4"/>
  <c r="S984" i="4" a="1"/>
  <c r="S984" i="4" s="1"/>
  <c r="S985" i="4" a="1"/>
  <c r="S985" i="4"/>
  <c r="S986" i="4" a="1"/>
  <c r="S986" i="4" s="1"/>
  <c r="S987" i="4" a="1"/>
  <c r="S987" i="4"/>
  <c r="S988" i="4" a="1"/>
  <c r="S988" i="4" s="1"/>
  <c r="S989" i="4" a="1"/>
  <c r="S989" i="4"/>
  <c r="S990" i="4" a="1"/>
  <c r="S990" i="4" s="1"/>
  <c r="S991" i="4" a="1"/>
  <c r="S991" i="4"/>
  <c r="S992" i="4" a="1"/>
  <c r="S992" i="4" s="1"/>
  <c r="S993" i="4" a="1"/>
  <c r="S993" i="4"/>
  <c r="S994" i="4" a="1"/>
  <c r="S994" i="4" s="1"/>
  <c r="S995" i="4" a="1"/>
  <c r="S995" i="4"/>
  <c r="S996" i="4" a="1"/>
  <c r="S996" i="4" s="1"/>
  <c r="S997" i="4" a="1"/>
  <c r="S997" i="4"/>
  <c r="S998" i="4" a="1"/>
  <c r="S998" i="4" s="1"/>
  <c r="S999" i="4" a="1"/>
  <c r="S999" i="4"/>
  <c r="S1000" i="4" a="1"/>
  <c r="S1000" i="4" s="1"/>
  <c r="S1001" i="4" a="1"/>
  <c r="S1001" i="4"/>
  <c r="S1002" i="4" a="1"/>
  <c r="S1002" i="4" s="1"/>
  <c r="S1003" i="4" a="1"/>
  <c r="S1003" i="4"/>
  <c r="S1004" i="4" a="1"/>
  <c r="S1004" i="4" s="1"/>
  <c r="S1005" i="4" a="1"/>
  <c r="S1005" i="4"/>
  <c r="S1006" i="4" a="1"/>
  <c r="S1006" i="4" s="1"/>
  <c r="S1007" i="4" a="1"/>
  <c r="S1007" i="4"/>
  <c r="S1008" i="4" a="1"/>
  <c r="S1008" i="4" s="1"/>
  <c r="S1009" i="4" a="1"/>
  <c r="S1009" i="4"/>
  <c r="S1010" i="4" a="1"/>
  <c r="S1010" i="4" s="1"/>
  <c r="S1011" i="4" a="1"/>
  <c r="S1011" i="4"/>
  <c r="S1012" i="4" a="1"/>
  <c r="S1012" i="4" s="1"/>
  <c r="S1013" i="4" a="1"/>
  <c r="S1013" i="4"/>
  <c r="S1014" i="4" a="1"/>
  <c r="S1014" i="4" s="1"/>
  <c r="S1015" i="4" a="1"/>
  <c r="S1015" i="4"/>
  <c r="S1016" i="4" a="1"/>
  <c r="S1016" i="4" s="1"/>
  <c r="S1017" i="4" a="1"/>
  <c r="S1017" i="4"/>
  <c r="S1018" i="4" a="1"/>
  <c r="S1018" i="4" s="1"/>
  <c r="S1019" i="4" a="1"/>
  <c r="S1019" i="4"/>
  <c r="S1020" i="4" a="1"/>
  <c r="S1020" i="4" s="1"/>
  <c r="S1021" i="4" a="1"/>
  <c r="S1021" i="4"/>
  <c r="S1022" i="4" a="1"/>
  <c r="S1022" i="4" s="1"/>
  <c r="S1023" i="4" a="1"/>
  <c r="S1023" i="4"/>
  <c r="S1024" i="4" a="1"/>
  <c r="S1024" i="4" s="1"/>
  <c r="S1025" i="4" a="1"/>
  <c r="S1025" i="4"/>
  <c r="S1026" i="4" a="1"/>
  <c r="S1026" i="4" s="1"/>
  <c r="S1027" i="4" a="1"/>
  <c r="S1027" i="4"/>
  <c r="S1028" i="4" a="1"/>
  <c r="S1028" i="4" s="1"/>
  <c r="S1029" i="4" a="1"/>
  <c r="S1029" i="4"/>
  <c r="S1030" i="4" a="1"/>
  <c r="S1030" i="4" s="1"/>
  <c r="S1031" i="4" a="1"/>
  <c r="S1031" i="4"/>
  <c r="S1032" i="4" a="1"/>
  <c r="S1032" i="4" s="1"/>
  <c r="S1033" i="4" a="1"/>
  <c r="S1033" i="4"/>
  <c r="S1034" i="4" a="1"/>
  <c r="S1034" i="4" s="1"/>
  <c r="S1035" i="4" a="1"/>
  <c r="S1035" i="4"/>
  <c r="S1036" i="4" a="1"/>
  <c r="S1036" i="4" s="1"/>
  <c r="S1037" i="4" a="1"/>
  <c r="S1037" i="4"/>
  <c r="S1038" i="4" a="1"/>
  <c r="S1038" i="4" s="1"/>
  <c r="S1039" i="4" a="1"/>
  <c r="S1039" i="4"/>
  <c r="S1040" i="4" a="1"/>
  <c r="S1040" i="4" s="1"/>
  <c r="S1041" i="4" a="1"/>
  <c r="S1041" i="4"/>
  <c r="S1042" i="4" a="1"/>
  <c r="S1042" i="4" s="1"/>
  <c r="S1043" i="4" a="1"/>
  <c r="S1043" i="4"/>
  <c r="S1044" i="4" a="1"/>
  <c r="S1044" i="4" s="1"/>
  <c r="S1045" i="4" a="1"/>
  <c r="S1045" i="4"/>
  <c r="S1046" i="4" a="1"/>
  <c r="S1046" i="4" s="1"/>
  <c r="S1047" i="4" a="1"/>
  <c r="S1047" i="4"/>
  <c r="S1048" i="4" a="1"/>
  <c r="S1048" i="4" s="1"/>
  <c r="S1049" i="4" a="1"/>
  <c r="S1049" i="4"/>
  <c r="S1050" i="4" a="1"/>
  <c r="S1050" i="4" s="1"/>
  <c r="S1051" i="4" a="1"/>
  <c r="S1051" i="4"/>
  <c r="S1052" i="4" a="1"/>
  <c r="S1052" i="4" s="1"/>
  <c r="S1053" i="4" a="1"/>
  <c r="S1053" i="4"/>
  <c r="S1054" i="4" a="1"/>
  <c r="S1054" i="4" s="1"/>
  <c r="S1055" i="4" a="1"/>
  <c r="S1055" i="4"/>
  <c r="S1056" i="4" a="1"/>
  <c r="S1056" i="4" s="1"/>
  <c r="S1057" i="4" a="1"/>
  <c r="S1057" i="4"/>
  <c r="S1058" i="4" a="1"/>
  <c r="S1058" i="4" s="1"/>
  <c r="S1059" i="4" a="1"/>
  <c r="S1059" i="4"/>
  <c r="S1060" i="4" a="1"/>
  <c r="S1060" i="4" s="1"/>
  <c r="S1061" i="4" a="1"/>
  <c r="S1061" i="4"/>
  <c r="S1062" i="4" a="1"/>
  <c r="S1062" i="4" s="1"/>
  <c r="S1063" i="4" a="1"/>
  <c r="S1063" i="4"/>
  <c r="S1064" i="4" a="1"/>
  <c r="S1064" i="4" s="1"/>
  <c r="S1065" i="4" a="1"/>
  <c r="S1065" i="4"/>
  <c r="S1066" i="4" a="1"/>
  <c r="S1066" i="4" s="1"/>
  <c r="S1067" i="4" a="1"/>
  <c r="S1067" i="4"/>
  <c r="S1068" i="4" a="1"/>
  <c r="S1068" i="4" s="1"/>
  <c r="S1069" i="4" a="1"/>
  <c r="S1069" i="4"/>
  <c r="S1070" i="4" a="1"/>
  <c r="S1070" i="4" s="1"/>
  <c r="S1071" i="4" a="1"/>
  <c r="S1071" i="4"/>
  <c r="S1072" i="4" a="1"/>
  <c r="S1072" i="4" s="1"/>
  <c r="S1073" i="4" a="1"/>
  <c r="S1073" i="4"/>
  <c r="S1074" i="4" a="1"/>
  <c r="S1074" i="4" s="1"/>
  <c r="S1075" i="4" a="1"/>
  <c r="S1075" i="4"/>
  <c r="S1076" i="4" a="1"/>
  <c r="S1076" i="4" s="1"/>
  <c r="S1077" i="4" a="1"/>
  <c r="S1077" i="4"/>
  <c r="S1078" i="4" a="1"/>
  <c r="S1078" i="4" s="1"/>
  <c r="S1079" i="4" a="1"/>
  <c r="S1079" i="4"/>
  <c r="S1080" i="4" a="1"/>
  <c r="S1080" i="4" s="1"/>
  <c r="S1081" i="4" a="1"/>
  <c r="S1081" i="4"/>
  <c r="S1082" i="4" a="1"/>
  <c r="S1082" i="4" s="1"/>
  <c r="S1083" i="4" a="1"/>
  <c r="S1083" i="4"/>
  <c r="S1084" i="4" a="1"/>
  <c r="S1084" i="4" s="1"/>
  <c r="S1085" i="4" a="1"/>
  <c r="S1085" i="4"/>
  <c r="S1086" i="4" a="1"/>
  <c r="S1086" i="4" s="1"/>
  <c r="S1087" i="4" a="1"/>
  <c r="S1087" i="4"/>
  <c r="S1088" i="4" a="1"/>
  <c r="S1088" i="4" s="1"/>
  <c r="S1089" i="4" a="1"/>
  <c r="S1089" i="4"/>
  <c r="S1090" i="4" a="1"/>
  <c r="S1090" i="4" s="1"/>
  <c r="S1091" i="4" a="1"/>
  <c r="S1091" i="4"/>
  <c r="S1092" i="4" a="1"/>
  <c r="S1092" i="4" s="1"/>
  <c r="S1093" i="4" a="1"/>
  <c r="S1093" i="4"/>
  <c r="S1094" i="4" a="1"/>
  <c r="S1094" i="4" s="1"/>
  <c r="S1095" i="4" a="1"/>
  <c r="S1095" i="4"/>
  <c r="S1096" i="4" a="1"/>
  <c r="S1096" i="4" s="1"/>
  <c r="S1097" i="4" a="1"/>
  <c r="S1097" i="4"/>
  <c r="S1098" i="4" a="1"/>
  <c r="S1098" i="4" s="1"/>
  <c r="S1099" i="4" a="1"/>
  <c r="S1099" i="4"/>
  <c r="S1100" i="4" a="1"/>
  <c r="S1100" i="4" s="1"/>
  <c r="S1101" i="4" a="1"/>
  <c r="S1101" i="4"/>
  <c r="S1102" i="4" a="1"/>
  <c r="S1102" i="4" s="1"/>
  <c r="S1103" i="4" a="1"/>
  <c r="S1103" i="4"/>
  <c r="S1104" i="4" a="1"/>
  <c r="S1104" i="4" s="1"/>
  <c r="S1105" i="4" a="1"/>
  <c r="S1105" i="4"/>
  <c r="S1106" i="4" a="1"/>
  <c r="S1106" i="4" s="1"/>
  <c r="S1107" i="4" a="1"/>
  <c r="S1107" i="4"/>
  <c r="S1108" i="4" a="1"/>
  <c r="S1108" i="4" s="1"/>
  <c r="S1109" i="4" a="1"/>
  <c r="S1109" i="4"/>
  <c r="S1110" i="4" a="1"/>
  <c r="S1110" i="4" s="1"/>
  <c r="S1111" i="4" a="1"/>
  <c r="S1111" i="4"/>
  <c r="S1112" i="4" a="1"/>
  <c r="S1112" i="4" s="1"/>
  <c r="S1113" i="4" a="1"/>
  <c r="S1113" i="4"/>
  <c r="S1114" i="4" a="1"/>
  <c r="S1114" i="4" s="1"/>
  <c r="S1115" i="4" a="1"/>
  <c r="S1115" i="4"/>
  <c r="S1116" i="4" a="1"/>
  <c r="S1116" i="4" s="1"/>
  <c r="S1117" i="4" a="1"/>
  <c r="S1117" i="4"/>
  <c r="S1118" i="4" a="1"/>
  <c r="S1118" i="4" s="1"/>
  <c r="S1119" i="4" a="1"/>
  <c r="S1119" i="4"/>
  <c r="S1120" i="4" a="1"/>
  <c r="S1120" i="4" s="1"/>
  <c r="S1121" i="4" a="1"/>
  <c r="S1121" i="4"/>
  <c r="S1122" i="4" a="1"/>
  <c r="S1122" i="4" s="1"/>
  <c r="S1123" i="4" a="1"/>
  <c r="S1123" i="4"/>
  <c r="S1124" i="4" a="1"/>
  <c r="S1124" i="4" s="1"/>
  <c r="S1125" i="4" a="1"/>
  <c r="S1125" i="4"/>
  <c r="S1126" i="4" a="1"/>
  <c r="S1126" i="4" s="1"/>
  <c r="S1127" i="4" a="1"/>
  <c r="S1127" i="4"/>
  <c r="S1128" i="4" a="1"/>
  <c r="S1128" i="4" s="1"/>
  <c r="S1129" i="4" a="1"/>
  <c r="S1129" i="4"/>
  <c r="S1130" i="4" a="1"/>
  <c r="S1130" i="4" s="1"/>
  <c r="S1131" i="4" a="1"/>
  <c r="S1131" i="4"/>
  <c r="S1132" i="4" a="1"/>
  <c r="S1132" i="4" s="1"/>
  <c r="S1133" i="4" a="1"/>
  <c r="S1133" i="4"/>
  <c r="S1134" i="4" a="1"/>
  <c r="S1134" i="4" s="1"/>
  <c r="S1135" i="4" a="1"/>
  <c r="S1135" i="4"/>
  <c r="S1136" i="4" a="1"/>
  <c r="S1136" i="4" s="1"/>
  <c r="S1137" i="4" a="1"/>
  <c r="S1137" i="4"/>
  <c r="S1138" i="4" a="1"/>
  <c r="S1138" i="4" s="1"/>
  <c r="S1139" i="4" a="1"/>
  <c r="S1139" i="4"/>
  <c r="S1140" i="4" a="1"/>
  <c r="S1140" i="4" s="1"/>
  <c r="S1141" i="4" a="1"/>
  <c r="S1141" i="4"/>
  <c r="S1142" i="4" a="1"/>
  <c r="S1142" i="4" s="1"/>
  <c r="S1143" i="4" a="1"/>
  <c r="S1143" i="4"/>
  <c r="S1144" i="4" a="1"/>
  <c r="S1144" i="4" s="1"/>
  <c r="S1145" i="4" a="1"/>
  <c r="S1145" i="4"/>
  <c r="S1146" i="4" a="1"/>
  <c r="S1146" i="4" s="1"/>
  <c r="S1147" i="4" a="1"/>
  <c r="S1147" i="4"/>
  <c r="S1148" i="4" a="1"/>
  <c r="S1148" i="4" s="1"/>
  <c r="S1149" i="4" a="1"/>
  <c r="S1149" i="4"/>
  <c r="S1150" i="4" a="1"/>
  <c r="S1150" i="4" s="1"/>
  <c r="S1151" i="4" a="1"/>
  <c r="S1151" i="4"/>
  <c r="S1152" i="4" a="1"/>
  <c r="S1152" i="4" s="1"/>
  <c r="S1153" i="4" a="1"/>
  <c r="S1153" i="4"/>
  <c r="S1154" i="4" a="1"/>
  <c r="S1154" i="4" s="1"/>
  <c r="S1155" i="4" a="1"/>
  <c r="S1155" i="4"/>
  <c r="S1156" i="4" a="1"/>
  <c r="S1156" i="4" s="1"/>
  <c r="S1157" i="4" a="1"/>
  <c r="S1157" i="4"/>
  <c r="S1158" i="4" a="1"/>
  <c r="S1158" i="4" s="1"/>
  <c r="S1159" i="4" a="1"/>
  <c r="S1159" i="4"/>
  <c r="S1160" i="4" a="1"/>
  <c r="S1160" i="4" s="1"/>
  <c r="S1161" i="4" a="1"/>
  <c r="S1161" i="4"/>
  <c r="S1162" i="4" a="1"/>
  <c r="S1162" i="4" s="1"/>
  <c r="S1163" i="4" a="1"/>
  <c r="S1163" i="4"/>
  <c r="S1164" i="4" a="1"/>
  <c r="S1164" i="4" s="1"/>
  <c r="S1165" i="4" a="1"/>
  <c r="S1165" i="4"/>
  <c r="S1166" i="4" a="1"/>
  <c r="S1166" i="4" s="1"/>
  <c r="S1167" i="4" a="1"/>
  <c r="S1167" i="4"/>
  <c r="S1168" i="4" a="1"/>
  <c r="S1168" i="4" s="1"/>
  <c r="S1169" i="4" a="1"/>
  <c r="S1169" i="4"/>
  <c r="S1170" i="4" a="1"/>
  <c r="S1170" i="4" s="1"/>
  <c r="S1171" i="4" a="1"/>
  <c r="S1171" i="4"/>
  <c r="S1172" i="4" a="1"/>
  <c r="S1172" i="4" s="1"/>
  <c r="S1173" i="4" a="1"/>
  <c r="S1173" i="4"/>
  <c r="S1174" i="4" a="1"/>
  <c r="S1174" i="4" s="1"/>
  <c r="S1175" i="4" a="1"/>
  <c r="S1175" i="4"/>
  <c r="S1176" i="4" a="1"/>
  <c r="S1176" i="4" s="1"/>
  <c r="S1177" i="4" a="1"/>
  <c r="S1177" i="4"/>
  <c r="S1178" i="4" a="1"/>
  <c r="S1178" i="4" s="1"/>
  <c r="S1179" i="4" a="1"/>
  <c r="S1179" i="4"/>
  <c r="S1180" i="4" a="1"/>
  <c r="S1180" i="4" s="1"/>
  <c r="S1181" i="4" a="1"/>
  <c r="S1181" i="4"/>
  <c r="S1182" i="4" a="1"/>
  <c r="S1182" i="4" s="1"/>
  <c r="S1183" i="4" a="1"/>
  <c r="S1183" i="4"/>
  <c r="S1184" i="4" a="1"/>
  <c r="S1184" i="4" s="1"/>
  <c r="S1185" i="4" a="1"/>
  <c r="S1185" i="4"/>
  <c r="S1186" i="4" a="1"/>
  <c r="S1186" i="4" s="1"/>
  <c r="S1187" i="4" a="1"/>
  <c r="S1187" i="4"/>
  <c r="S1188" i="4" a="1"/>
  <c r="S1188" i="4" s="1"/>
  <c r="S1189" i="4" a="1"/>
  <c r="S1189" i="4"/>
  <c r="S1190" i="4" a="1"/>
  <c r="S1190" i="4" s="1"/>
  <c r="S1191" i="4" a="1"/>
  <c r="S1191" i="4"/>
  <c r="S1192" i="4" a="1"/>
  <c r="S1192" i="4" s="1"/>
  <c r="S1193" i="4" a="1"/>
  <c r="S1193" i="4"/>
  <c r="S1194" i="4" a="1"/>
  <c r="S1194" i="4" s="1"/>
  <c r="S1195" i="4" a="1"/>
  <c r="S1195" i="4"/>
  <c r="S1196" i="4" a="1"/>
  <c r="S1196" i="4" s="1"/>
  <c r="S1197" i="4" a="1"/>
  <c r="S1197" i="4"/>
  <c r="S1198" i="4" a="1"/>
  <c r="S1198" i="4" s="1"/>
  <c r="S1199" i="4" a="1"/>
  <c r="S1199" i="4"/>
  <c r="S1200" i="4" a="1"/>
  <c r="S1200" i="4" s="1"/>
  <c r="S1201" i="4" a="1"/>
  <c r="S1201" i="4"/>
  <c r="S1202" i="4" a="1"/>
  <c r="S1202" i="4" s="1"/>
  <c r="S1203" i="4" a="1"/>
  <c r="S1203" i="4"/>
  <c r="S1204" i="4" a="1"/>
  <c r="S1204" i="4" s="1"/>
  <c r="S1205" i="4" a="1"/>
  <c r="S1205" i="4"/>
  <c r="S1206" i="4" a="1"/>
  <c r="S1206" i="4" s="1"/>
  <c r="S1207" i="4" a="1"/>
  <c r="S1207" i="4"/>
  <c r="S1208" i="4" a="1"/>
  <c r="S1208" i="4" s="1"/>
  <c r="S1209" i="4" a="1"/>
  <c r="S1209" i="4"/>
  <c r="S1210" i="4" a="1"/>
  <c r="S1210" i="4" s="1"/>
  <c r="S1211" i="4" a="1"/>
  <c r="S1211" i="4"/>
  <c r="S1212" i="4" a="1"/>
  <c r="S1212" i="4" s="1"/>
  <c r="S1213" i="4" a="1"/>
  <c r="S1213" i="4"/>
  <c r="S1214" i="4" a="1"/>
  <c r="S1214" i="4" s="1"/>
  <c r="S1215" i="4" a="1"/>
  <c r="S1215" i="4"/>
  <c r="S1216" i="4" a="1"/>
  <c r="S1216" i="4" s="1"/>
  <c r="S1217" i="4" a="1"/>
  <c r="S1217" i="4"/>
  <c r="S1218" i="4" a="1"/>
  <c r="S1218" i="4" s="1"/>
  <c r="S1219" i="4" a="1"/>
  <c r="S1219" i="4"/>
  <c r="S1220" i="4" a="1"/>
  <c r="S1220" i="4" s="1"/>
  <c r="S1221" i="4" a="1"/>
  <c r="S1221" i="4"/>
  <c r="S1222" i="4" a="1"/>
  <c r="S1222" i="4" s="1"/>
  <c r="S1223" i="4" a="1"/>
  <c r="S1223" i="4"/>
  <c r="S1224" i="4" a="1"/>
  <c r="S1224" i="4" s="1"/>
  <c r="S1225" i="4" a="1"/>
  <c r="S1225" i="4"/>
  <c r="S1226" i="4" a="1"/>
  <c r="S1226" i="4" s="1"/>
  <c r="S1227" i="4" a="1"/>
  <c r="S1227" i="4"/>
  <c r="S1228" i="4" a="1"/>
  <c r="S1228" i="4" s="1"/>
  <c r="S1229" i="4" a="1"/>
  <c r="S1229" i="4"/>
  <c r="S1230" i="4" a="1"/>
  <c r="S1230" i="4" s="1"/>
  <c r="S1231" i="4" a="1"/>
  <c r="S1231" i="4"/>
  <c r="S1232" i="4" a="1"/>
  <c r="S1232" i="4" s="1"/>
  <c r="S1233" i="4" a="1"/>
  <c r="S1233" i="4"/>
  <c r="S1234" i="4" a="1"/>
  <c r="S1234" i="4" s="1"/>
  <c r="S1235" i="4" a="1"/>
  <c r="S1235" i="4"/>
  <c r="S1236" i="4" a="1"/>
  <c r="S1236" i="4" s="1"/>
  <c r="S1237" i="4" a="1"/>
  <c r="S1237" i="4"/>
  <c r="S1238" i="4" a="1"/>
  <c r="S1238" i="4" s="1"/>
  <c r="S1239" i="4" a="1"/>
  <c r="S1239" i="4"/>
  <c r="S1240" i="4" a="1"/>
  <c r="S1240" i="4" s="1"/>
  <c r="S1241" i="4" a="1"/>
  <c r="S1241" i="4"/>
  <c r="S1242" i="4" a="1"/>
  <c r="S1242" i="4" s="1"/>
  <c r="S1243" i="4" a="1"/>
  <c r="S1243" i="4"/>
  <c r="S1244" i="4" a="1"/>
  <c r="S1244" i="4" s="1"/>
  <c r="S1245" i="4" a="1"/>
  <c r="S1245" i="4"/>
  <c r="S1246" i="4" a="1"/>
  <c r="S1246" i="4" s="1"/>
  <c r="S1247" i="4" a="1"/>
  <c r="S1247" i="4"/>
  <c r="S1248" i="4" a="1"/>
  <c r="S1248" i="4" s="1"/>
  <c r="S1249" i="4" a="1"/>
  <c r="S1249" i="4"/>
  <c r="S1250" i="4" a="1"/>
  <c r="S1250" i="4" s="1"/>
  <c r="S1251" i="4" a="1"/>
  <c r="S1251" i="4"/>
  <c r="S1252" i="4" a="1"/>
  <c r="S1252" i="4" s="1"/>
  <c r="S1253" i="4" a="1"/>
  <c r="S1253" i="4"/>
  <c r="S1254" i="4" a="1"/>
  <c r="S1254" i="4" s="1"/>
  <c r="S1255" i="4" a="1"/>
  <c r="S1255" i="4"/>
  <c r="S1256" i="4" a="1"/>
  <c r="S1256" i="4" s="1"/>
  <c r="S1257" i="4" a="1"/>
  <c r="S1257" i="4"/>
  <c r="S1258" i="4" a="1"/>
  <c r="S1258" i="4" s="1"/>
  <c r="S1259" i="4" a="1"/>
  <c r="S1259" i="4"/>
  <c r="S1260" i="4" a="1"/>
  <c r="S1260" i="4" s="1"/>
  <c r="S1261" i="4" a="1"/>
  <c r="S1261" i="4"/>
  <c r="S1262" i="4" a="1"/>
  <c r="S1262" i="4" s="1"/>
  <c r="S1263" i="4" a="1"/>
  <c r="S1263" i="4"/>
  <c r="S1264" i="4" a="1"/>
  <c r="S1264" i="4" s="1"/>
  <c r="S1265" i="4" a="1"/>
  <c r="S1265" i="4"/>
  <c r="S1266" i="4" a="1"/>
  <c r="S1266" i="4" s="1"/>
  <c r="S1267" i="4" a="1"/>
  <c r="S1267" i="4"/>
  <c r="S1268" i="4" a="1"/>
  <c r="S1268" i="4" s="1"/>
  <c r="S1269" i="4" a="1"/>
  <c r="S1269" i="4"/>
  <c r="S1270" i="4" a="1"/>
  <c r="S1270" i="4" s="1"/>
  <c r="S1271" i="4" a="1"/>
  <c r="S1271" i="4"/>
  <c r="S1272" i="4" a="1"/>
  <c r="S1272" i="4" s="1"/>
  <c r="S1273" i="4" a="1"/>
  <c r="S1273" i="4"/>
  <c r="S1274" i="4" a="1"/>
  <c r="S1274" i="4" s="1"/>
  <c r="S1275" i="4" a="1"/>
  <c r="S1275" i="4"/>
  <c r="S1276" i="4" a="1"/>
  <c r="S1276" i="4" s="1"/>
  <c r="S1277" i="4" a="1"/>
  <c r="S1277" i="4"/>
  <c r="S1278" i="4" a="1"/>
  <c r="S1278" i="4" s="1"/>
  <c r="S1279" i="4" a="1"/>
  <c r="S1279" i="4"/>
  <c r="S1280" i="4" a="1"/>
  <c r="S1280" i="4" s="1"/>
  <c r="S1281" i="4" a="1"/>
  <c r="S1281" i="4"/>
  <c r="S1282" i="4" a="1"/>
  <c r="S1282" i="4" s="1"/>
  <c r="S1283" i="4" a="1"/>
  <c r="S1283" i="4"/>
  <c r="S1284" i="4" a="1"/>
  <c r="S1284" i="4" s="1"/>
  <c r="S1285" i="4" a="1"/>
  <c r="S1285" i="4"/>
  <c r="S1286" i="4" a="1"/>
  <c r="S1286" i="4" s="1"/>
  <c r="S1287" i="4" a="1"/>
  <c r="S1287" i="4"/>
  <c r="S1288" i="4" a="1"/>
  <c r="S1288" i="4" s="1"/>
  <c r="S1289" i="4" a="1"/>
  <c r="S1289" i="4"/>
  <c r="S1290" i="4" a="1"/>
  <c r="S1290" i="4" s="1"/>
  <c r="S1291" i="4" a="1"/>
  <c r="S1291" i="4"/>
  <c r="S1292" i="4" a="1"/>
  <c r="S1292" i="4" s="1"/>
  <c r="S1293" i="4" a="1"/>
  <c r="S1293" i="4"/>
  <c r="S1294" i="4" a="1"/>
  <c r="S1294" i="4" s="1"/>
  <c r="S1295" i="4" a="1"/>
  <c r="S1295" i="4"/>
  <c r="S1296" i="4" a="1"/>
  <c r="S1296" i="4" s="1"/>
  <c r="S1297" i="4" a="1"/>
  <c r="S1297" i="4"/>
  <c r="S1298" i="4" a="1"/>
  <c r="S1298" i="4" s="1"/>
  <c r="S1299" i="4" a="1"/>
  <c r="S1299" i="4"/>
  <c r="S1300" i="4" a="1"/>
  <c r="S1300" i="4" s="1"/>
  <c r="S1301" i="4" a="1"/>
  <c r="S1301" i="4"/>
  <c r="S1302" i="4" a="1"/>
  <c r="S1302" i="4" s="1"/>
  <c r="S1303" i="4" a="1"/>
  <c r="S1303" i="4"/>
  <c r="S1304" i="4" a="1"/>
  <c r="S1304" i="4" s="1"/>
  <c r="S1305" i="4" a="1"/>
  <c r="S1305" i="4"/>
  <c r="S1306" i="4" a="1"/>
  <c r="S1306" i="4" s="1"/>
  <c r="S1307" i="4" a="1"/>
  <c r="S1307" i="4"/>
  <c r="S1308" i="4" a="1"/>
  <c r="S1308" i="4" s="1"/>
  <c r="S1309" i="4" a="1"/>
  <c r="S1309" i="4"/>
  <c r="S1310" i="4" a="1"/>
  <c r="S1310" i="4" s="1"/>
  <c r="S1311" i="4" a="1"/>
  <c r="S1311" i="4"/>
  <c r="S1312" i="4" a="1"/>
  <c r="S1312" i="4" s="1"/>
  <c r="S1313" i="4" a="1"/>
  <c r="S1313" i="4"/>
  <c r="S1314" i="4" a="1"/>
  <c r="S1314" i="4" s="1"/>
  <c r="S1315" i="4" a="1"/>
  <c r="S1315" i="4"/>
  <c r="S1316" i="4" a="1"/>
  <c r="S1316" i="4" s="1"/>
  <c r="S1317" i="4" a="1"/>
  <c r="S1317" i="4"/>
  <c r="S1318" i="4" a="1"/>
  <c r="S1318" i="4" s="1"/>
  <c r="S1319" i="4" a="1"/>
  <c r="S1319" i="4"/>
  <c r="S1320" i="4" a="1"/>
  <c r="S1320" i="4" s="1"/>
  <c r="S1321" i="4" a="1"/>
  <c r="S1321" i="4"/>
  <c r="S1322" i="4" a="1"/>
  <c r="S1322" i="4" s="1"/>
  <c r="S1323" i="4" a="1"/>
  <c r="S1323" i="4"/>
  <c r="S1324" i="4" a="1"/>
  <c r="S1324" i="4" s="1"/>
  <c r="S1325" i="4" a="1"/>
  <c r="S1325" i="4"/>
  <c r="S1326" i="4" a="1"/>
  <c r="S1326" i="4" s="1"/>
  <c r="S1327" i="4" a="1"/>
  <c r="S1327" i="4"/>
  <c r="S1328" i="4" a="1"/>
  <c r="S1328" i="4" s="1"/>
  <c r="S1329" i="4" a="1"/>
  <c r="S1329" i="4"/>
  <c r="S1330" i="4" a="1"/>
  <c r="S1330" i="4" s="1"/>
  <c r="S1331" i="4" a="1"/>
  <c r="S1331" i="4"/>
  <c r="S1332" i="4" a="1"/>
  <c r="S1332" i="4" s="1"/>
  <c r="S1333" i="4" a="1"/>
  <c r="S1333" i="4"/>
  <c r="S1334" i="4" a="1"/>
  <c r="S1334" i="4" s="1"/>
  <c r="S1335" i="4" a="1"/>
  <c r="S1335" i="4"/>
  <c r="S1336" i="4" a="1"/>
  <c r="S1336" i="4" s="1"/>
  <c r="S1337" i="4" a="1"/>
  <c r="S1337" i="4"/>
  <c r="S1338" i="4" a="1"/>
  <c r="S1338" i="4" s="1"/>
  <c r="S1339" i="4" a="1"/>
  <c r="S1339" i="4"/>
  <c r="S1340" i="4" a="1"/>
  <c r="S1340" i="4" s="1"/>
  <c r="S1341" i="4" a="1"/>
  <c r="S1341" i="4"/>
  <c r="S1342" i="4" a="1"/>
  <c r="S1342" i="4" s="1"/>
  <c r="S1343" i="4" a="1"/>
  <c r="S1343" i="4"/>
  <c r="S1344" i="4" a="1"/>
  <c r="S1344" i="4" s="1"/>
  <c r="S1345" i="4" a="1"/>
  <c r="S1345" i="4"/>
  <c r="S1346" i="4" a="1"/>
  <c r="S1346" i="4" s="1"/>
  <c r="S1347" i="4" a="1"/>
  <c r="S1347" i="4"/>
  <c r="S1348" i="4" a="1"/>
  <c r="S1348" i="4" s="1"/>
  <c r="S1349" i="4" a="1"/>
  <c r="S1349" i="4"/>
  <c r="S1350" i="4" a="1"/>
  <c r="S1350" i="4" s="1"/>
  <c r="S1351" i="4" a="1"/>
  <c r="S1351" i="4"/>
  <c r="S1352" i="4" a="1"/>
  <c r="S1352" i="4" s="1"/>
  <c r="S1353" i="4" a="1"/>
  <c r="S1353" i="4"/>
  <c r="S1354" i="4" a="1"/>
  <c r="S1354" i="4" s="1"/>
  <c r="S1355" i="4" a="1"/>
  <c r="S1355" i="4"/>
  <c r="S1356" i="4" a="1"/>
  <c r="S1356" i="4" s="1"/>
  <c r="S1357" i="4" a="1"/>
  <c r="S1357" i="4"/>
  <c r="S1358" i="4" a="1"/>
  <c r="S1358" i="4" s="1"/>
  <c r="S1359" i="4" a="1"/>
  <c r="S1359" i="4"/>
  <c r="S1360" i="4" a="1"/>
  <c r="S1360" i="4" s="1"/>
  <c r="S1361" i="4" a="1"/>
  <c r="S1361" i="4"/>
  <c r="S1362" i="4" a="1"/>
  <c r="S1362" i="4" s="1"/>
  <c r="S1363" i="4" a="1"/>
  <c r="S1363" i="4"/>
  <c r="S1364" i="4" a="1"/>
  <c r="S1364" i="4" s="1"/>
  <c r="S1365" i="4" a="1"/>
  <c r="S1365" i="4"/>
  <c r="S1366" i="4" a="1"/>
  <c r="S1366" i="4" s="1"/>
  <c r="S1367" i="4" a="1"/>
  <c r="S1367" i="4"/>
  <c r="S1368" i="4" a="1"/>
  <c r="S1368" i="4" s="1"/>
  <c r="S1369" i="4" a="1"/>
  <c r="S1369" i="4"/>
  <c r="S1370" i="4" a="1"/>
  <c r="S1370" i="4" s="1"/>
  <c r="S1371" i="4" a="1"/>
  <c r="S1371" i="4"/>
  <c r="S1372" i="4" a="1"/>
  <c r="S1372" i="4" s="1"/>
  <c r="S1373" i="4" a="1"/>
  <c r="S1373" i="4"/>
  <c r="S1374" i="4" a="1"/>
  <c r="S1374" i="4" s="1"/>
  <c r="S1375" i="4" a="1"/>
  <c r="S1375" i="4"/>
  <c r="S1376" i="4" a="1"/>
  <c r="S1376" i="4" s="1"/>
  <c r="S1377" i="4" a="1"/>
  <c r="S1377" i="4"/>
  <c r="S1378" i="4" a="1"/>
  <c r="S1378" i="4" s="1"/>
  <c r="S1379" i="4" a="1"/>
  <c r="S1379" i="4"/>
  <c r="S1380" i="4" a="1"/>
  <c r="S1380" i="4" s="1"/>
  <c r="S1381" i="4" a="1"/>
  <c r="S1381" i="4"/>
  <c r="S1382" i="4" a="1"/>
  <c r="S1382" i="4" s="1"/>
  <c r="S1383" i="4" a="1"/>
  <c r="S1383" i="4"/>
  <c r="S1384" i="4" a="1"/>
  <c r="S1384" i="4" s="1"/>
  <c r="S1385" i="4" a="1"/>
  <c r="S1385" i="4"/>
  <c r="S1386" i="4" a="1"/>
  <c r="S1386" i="4" s="1"/>
  <c r="S1387" i="4" a="1"/>
  <c r="S1387" i="4"/>
  <c r="S1388" i="4" a="1"/>
  <c r="S1388" i="4" s="1"/>
  <c r="S1389" i="4" a="1"/>
  <c r="S1389" i="4"/>
  <c r="S1390" i="4" a="1"/>
  <c r="S1390" i="4" s="1"/>
  <c r="S1391" i="4" a="1"/>
  <c r="S1391" i="4"/>
  <c r="S1392" i="4" a="1"/>
  <c r="S1392" i="4" s="1"/>
  <c r="S1393" i="4" a="1"/>
  <c r="S1393" i="4"/>
  <c r="S1394" i="4" a="1"/>
  <c r="S1394" i="4" s="1"/>
  <c r="S1395" i="4" a="1"/>
  <c r="S1395" i="4"/>
  <c r="S1396" i="4" a="1"/>
  <c r="S1396" i="4" s="1"/>
  <c r="S1397" i="4" a="1"/>
  <c r="S1397" i="4"/>
  <c r="S1398" i="4" a="1"/>
  <c r="S1398" i="4" s="1"/>
  <c r="S1399" i="4" a="1"/>
  <c r="S1399" i="4"/>
  <c r="S1400" i="4" a="1"/>
  <c r="S1400" i="4" s="1"/>
  <c r="S1401" i="4" a="1"/>
  <c r="S1401" i="4"/>
  <c r="S1402" i="4" a="1"/>
  <c r="S1402" i="4" s="1"/>
  <c r="S1403" i="4" a="1"/>
  <c r="S1403" i="4"/>
  <c r="S1404" i="4" a="1"/>
  <c r="S1404" i="4" s="1"/>
  <c r="S1405" i="4" a="1"/>
  <c r="S1405" i="4"/>
  <c r="S1406" i="4" a="1"/>
  <c r="S1406" i="4" s="1"/>
  <c r="S1407" i="4" a="1"/>
  <c r="S1407" i="4"/>
  <c r="S1408" i="4" a="1"/>
  <c r="S1408" i="4" s="1"/>
  <c r="S1409" i="4" a="1"/>
  <c r="S1409" i="4"/>
  <c r="S1410" i="4" a="1"/>
  <c r="S1410" i="4" s="1"/>
  <c r="S1411" i="4" a="1"/>
  <c r="S1411" i="4"/>
  <c r="S1412" i="4" a="1"/>
  <c r="S1412" i="4" s="1"/>
  <c r="S1413" i="4" a="1"/>
  <c r="S1413" i="4"/>
  <c r="S1414" i="4" a="1"/>
  <c r="S1414" i="4" s="1"/>
  <c r="S1415" i="4" a="1"/>
  <c r="S1415" i="4"/>
  <c r="S1416" i="4" a="1"/>
  <c r="S1416" i="4" s="1"/>
  <c r="S1417" i="4" a="1"/>
  <c r="S1417" i="4"/>
  <c r="S1418" i="4" a="1"/>
  <c r="S1418" i="4" s="1"/>
  <c r="S1419" i="4" a="1"/>
  <c r="S1419" i="4"/>
  <c r="S1420" i="4" a="1"/>
  <c r="S1420" i="4" s="1"/>
  <c r="S1421" i="4" a="1"/>
  <c r="S1421" i="4"/>
  <c r="S1422" i="4" a="1"/>
  <c r="S1422" i="4" s="1"/>
  <c r="S1423" i="4" a="1"/>
  <c r="S1423" i="4"/>
  <c r="S1424" i="4" a="1"/>
  <c r="S1424" i="4" s="1"/>
  <c r="S1425" i="4" a="1"/>
  <c r="S1425" i="4"/>
  <c r="S1426" i="4" a="1"/>
  <c r="S1426" i="4" s="1"/>
  <c r="S1427" i="4" a="1"/>
  <c r="S1427" i="4"/>
  <c r="S1428" i="4" a="1"/>
  <c r="S1428" i="4" s="1"/>
  <c r="S1429" i="4" a="1"/>
  <c r="S1429" i="4"/>
  <c r="S1430" i="4" a="1"/>
  <c r="S1430" i="4" s="1"/>
  <c r="S1431" i="4" a="1"/>
  <c r="S1431" i="4"/>
  <c r="S1432" i="4" a="1"/>
  <c r="S1432" i="4" s="1"/>
  <c r="S1433" i="4" a="1"/>
  <c r="S1433" i="4"/>
  <c r="S1434" i="4" a="1"/>
  <c r="S1434" i="4" s="1"/>
  <c r="S1435" i="4" a="1"/>
  <c r="S1435" i="4"/>
  <c r="S1436" i="4" a="1"/>
  <c r="S1436" i="4" s="1"/>
  <c r="S1437" i="4" a="1"/>
  <c r="S1437" i="4"/>
  <c r="S1438" i="4" a="1"/>
  <c r="S1438" i="4" s="1"/>
  <c r="S1439" i="4" a="1"/>
  <c r="S1439" i="4"/>
  <c r="S1440" i="4" a="1"/>
  <c r="S1440" i="4" s="1"/>
  <c r="S1441" i="4" a="1"/>
  <c r="S1441" i="4"/>
  <c r="S1442" i="4" a="1"/>
  <c r="S1442" i="4" s="1"/>
  <c r="S1443" i="4" a="1"/>
  <c r="S1443" i="4"/>
  <c r="S1444" i="4" a="1"/>
  <c r="S1444" i="4" s="1"/>
  <c r="S1445" i="4" a="1"/>
  <c r="S1445" i="4"/>
  <c r="S1446" i="4" a="1"/>
  <c r="S1446" i="4" s="1"/>
  <c r="S1447" i="4" a="1"/>
  <c r="S1447" i="4"/>
  <c r="S1448" i="4" a="1"/>
  <c r="S1448" i="4" s="1"/>
  <c r="S1449" i="4" a="1"/>
  <c r="S1449" i="4"/>
  <c r="S1450" i="4" a="1"/>
  <c r="S1450" i="4" s="1"/>
  <c r="S1451" i="4" a="1"/>
  <c r="S1451" i="4"/>
  <c r="S1452" i="4" a="1"/>
  <c r="S1452" i="4" s="1"/>
  <c r="S1453" i="4" a="1"/>
  <c r="S1453" i="4"/>
  <c r="S1454" i="4" a="1"/>
  <c r="S1454" i="4" s="1"/>
  <c r="S1455" i="4" a="1"/>
  <c r="S1455" i="4"/>
  <c r="S1456" i="4" a="1"/>
  <c r="S1456" i="4" s="1"/>
  <c r="S1457" i="4" a="1"/>
  <c r="S1457" i="4"/>
  <c r="S1458" i="4" a="1"/>
  <c r="S1458" i="4" s="1"/>
  <c r="S1459" i="4" a="1"/>
  <c r="S1459" i="4"/>
  <c r="S1460" i="4" a="1"/>
  <c r="S1460" i="4" s="1"/>
  <c r="S1461" i="4" a="1"/>
  <c r="S1461" i="4"/>
  <c r="S1462" i="4" a="1"/>
  <c r="S1462" i="4" s="1"/>
  <c r="S1463" i="4" a="1"/>
  <c r="S1463" i="4"/>
  <c r="S1464" i="4" a="1"/>
  <c r="S1464" i="4" s="1"/>
  <c r="S1465" i="4" a="1"/>
  <c r="S1465" i="4"/>
  <c r="S1466" i="4" a="1"/>
  <c r="S1466" i="4" s="1"/>
  <c r="S1467" i="4" a="1"/>
  <c r="S1467" i="4"/>
  <c r="S1468" i="4" a="1"/>
  <c r="S1468" i="4" s="1"/>
  <c r="S1469" i="4" a="1"/>
  <c r="S1469" i="4"/>
  <c r="S1470" i="4" a="1"/>
  <c r="S1470" i="4" s="1"/>
  <c r="S1471" i="4" a="1"/>
  <c r="S1471" i="4"/>
  <c r="S1472" i="4" a="1"/>
  <c r="S1472" i="4" s="1"/>
  <c r="S1473" i="4" a="1"/>
  <c r="S1473" i="4"/>
  <c r="S1474" i="4" a="1"/>
  <c r="S1474" i="4" s="1"/>
  <c r="S1475" i="4" a="1"/>
  <c r="S1475" i="4"/>
  <c r="S1476" i="4" a="1"/>
  <c r="S1476" i="4" s="1"/>
  <c r="S1477" i="4" a="1"/>
  <c r="S1477" i="4"/>
  <c r="S1478" i="4" a="1"/>
  <c r="S1478" i="4" s="1"/>
  <c r="S1479" i="4" a="1"/>
  <c r="S1479" i="4"/>
  <c r="S1480" i="4" a="1"/>
  <c r="S1480" i="4" s="1"/>
  <c r="S1481" i="4" a="1"/>
  <c r="S1481" i="4"/>
  <c r="S1482" i="4" a="1"/>
  <c r="S1482" i="4" s="1"/>
  <c r="S1483" i="4" a="1"/>
  <c r="S1483" i="4"/>
  <c r="S1484" i="4" a="1"/>
  <c r="S1484" i="4" s="1"/>
  <c r="S1485" i="4" a="1"/>
  <c r="S1485" i="4"/>
  <c r="S1486" i="4" a="1"/>
  <c r="S1486" i="4" s="1"/>
  <c r="S1487" i="4" a="1"/>
  <c r="S1487" i="4"/>
  <c r="S1488" i="4" a="1"/>
  <c r="S1488" i="4" s="1"/>
  <c r="S1489" i="4" a="1"/>
  <c r="S1489" i="4"/>
  <c r="S1490" i="4" a="1"/>
  <c r="S1490" i="4" s="1"/>
  <c r="S1491" i="4" a="1"/>
  <c r="S1491" i="4"/>
  <c r="S1492" i="4" a="1"/>
  <c r="S1492" i="4" s="1"/>
  <c r="S1493" i="4" a="1"/>
  <c r="S1493" i="4"/>
  <c r="S1494" i="4" a="1"/>
  <c r="S1494" i="4" s="1"/>
  <c r="S1495" i="4" a="1"/>
  <c r="S1495" i="4"/>
  <c r="S1496" i="4" a="1"/>
  <c r="S1496" i="4" s="1"/>
  <c r="S1497" i="4" a="1"/>
  <c r="S1497" i="4"/>
  <c r="S1498" i="4" a="1"/>
  <c r="S1498" i="4" s="1"/>
  <c r="S1499" i="4" a="1"/>
  <c r="S1499" i="4"/>
  <c r="S1500" i="4" a="1"/>
  <c r="S1500" i="4" s="1"/>
  <c r="S1501" i="4" a="1"/>
  <c r="S1501" i="4"/>
  <c r="S1502" i="4" a="1"/>
  <c r="S1502" i="4" s="1"/>
  <c r="S1503" i="4" a="1"/>
  <c r="S1503" i="4"/>
  <c r="S1504" i="4" a="1"/>
  <c r="S1504" i="4" s="1"/>
  <c r="S1505" i="4" a="1"/>
  <c r="S1505" i="4"/>
  <c r="S1506" i="4" a="1"/>
  <c r="S1506" i="4" s="1"/>
  <c r="S1507" i="4" a="1"/>
  <c r="S1507" i="4"/>
  <c r="S1508" i="4" a="1"/>
  <c r="S1508" i="4" s="1"/>
  <c r="S1509" i="4" a="1"/>
  <c r="S1509" i="4"/>
  <c r="S1510" i="4" a="1"/>
  <c r="S1510" i="4" s="1"/>
  <c r="S1511" i="4" a="1"/>
  <c r="S1511" i="4"/>
  <c r="S1512" i="4" a="1"/>
  <c r="S1512" i="4" s="1"/>
  <c r="S1513" i="4" a="1"/>
  <c r="S1513" i="4"/>
  <c r="S1514" i="4" a="1"/>
  <c r="S1514" i="4" s="1"/>
  <c r="S1515" i="4" a="1"/>
  <c r="S1515" i="4"/>
  <c r="S1516" i="4" a="1"/>
  <c r="S1516" i="4" s="1"/>
  <c r="S1517" i="4" a="1"/>
  <c r="S1517" i="4"/>
  <c r="S1518" i="4" a="1"/>
  <c r="S1518" i="4" s="1"/>
  <c r="S1519" i="4" a="1"/>
  <c r="S1519" i="4"/>
  <c r="S1520" i="4" a="1"/>
  <c r="S1520" i="4" s="1"/>
  <c r="S1521" i="4" a="1"/>
  <c r="S1521" i="4"/>
  <c r="S1522" i="4" a="1"/>
  <c r="S1522" i="4" s="1"/>
  <c r="S1523" i="4" a="1"/>
  <c r="S1523" i="4"/>
  <c r="S1524" i="4" a="1"/>
  <c r="S1524" i="4" s="1"/>
  <c r="S1525" i="4" a="1"/>
  <c r="S1525" i="4"/>
  <c r="S1526" i="4" a="1"/>
  <c r="S1526" i="4" s="1"/>
  <c r="S1527" i="4" a="1"/>
  <c r="S1527" i="4"/>
  <c r="S1528" i="4" a="1"/>
  <c r="S1528" i="4" s="1"/>
  <c r="S1529" i="4" a="1"/>
  <c r="S1529" i="4"/>
  <c r="S1530" i="4" a="1"/>
  <c r="S1530" i="4" s="1"/>
  <c r="S1531" i="4" a="1"/>
  <c r="S1531" i="4"/>
  <c r="S1532" i="4" a="1"/>
  <c r="S1532" i="4" s="1"/>
  <c r="S1533" i="4" a="1"/>
  <c r="S1533" i="4"/>
  <c r="S1534" i="4" a="1"/>
  <c r="S1534" i="4" s="1"/>
  <c r="S1535" i="4" a="1"/>
  <c r="S1535" i="4"/>
  <c r="S1536" i="4" a="1"/>
  <c r="S1536" i="4" s="1"/>
  <c r="S1537" i="4" a="1"/>
  <c r="S1537" i="4"/>
  <c r="S1538" i="4" a="1"/>
  <c r="S1538" i="4" s="1"/>
  <c r="S1539" i="4" a="1"/>
  <c r="S1539" i="4"/>
  <c r="S1540" i="4" a="1"/>
  <c r="S1540" i="4" s="1"/>
  <c r="S1541" i="4" a="1"/>
  <c r="S1541" i="4"/>
  <c r="S1542" i="4" a="1"/>
  <c r="S1542" i="4" s="1"/>
  <c r="S1543" i="4" a="1"/>
  <c r="S1543" i="4"/>
  <c r="S1544" i="4" a="1"/>
  <c r="S1544" i="4" s="1"/>
  <c r="S1545" i="4" a="1"/>
  <c r="S1545" i="4"/>
  <c r="S1546" i="4" a="1"/>
  <c r="S1546" i="4" s="1"/>
  <c r="S1547" i="4" a="1"/>
  <c r="S1547" i="4"/>
  <c r="S1548" i="4" a="1"/>
  <c r="S1548" i="4" s="1"/>
  <c r="S1549" i="4" a="1"/>
  <c r="S1549" i="4"/>
  <c r="S1550" i="4" a="1"/>
  <c r="S1550" i="4" s="1"/>
  <c r="S1551" i="4" a="1"/>
  <c r="S1551" i="4"/>
  <c r="S1552" i="4" a="1"/>
  <c r="S1552" i="4" s="1"/>
  <c r="S1553" i="4" a="1"/>
  <c r="S1553" i="4"/>
  <c r="S1554" i="4" a="1"/>
  <c r="S1554" i="4" s="1"/>
  <c r="S1555" i="4" a="1"/>
  <c r="S1555" i="4"/>
  <c r="S1556" i="4" a="1"/>
  <c r="S1556" i="4" s="1"/>
  <c r="S1557" i="4" a="1"/>
  <c r="S1557" i="4"/>
  <c r="S1558" i="4" a="1"/>
  <c r="S1558" i="4" s="1"/>
  <c r="S1559" i="4" a="1"/>
  <c r="S1559" i="4"/>
  <c r="S1560" i="4" a="1"/>
  <c r="S1560" i="4" s="1"/>
  <c r="S1561" i="4" a="1"/>
  <c r="S1561" i="4"/>
  <c r="S1562" i="4" a="1"/>
  <c r="S1562" i="4" s="1"/>
  <c r="S1563" i="4" a="1"/>
  <c r="S1563" i="4"/>
  <c r="S1564" i="4" a="1"/>
  <c r="S1564" i="4" s="1"/>
  <c r="S1565" i="4" a="1"/>
  <c r="S1565" i="4"/>
  <c r="S1566" i="4" a="1"/>
  <c r="S1566" i="4" s="1"/>
  <c r="S1567" i="4" a="1"/>
  <c r="S1567" i="4"/>
  <c r="S1568" i="4" a="1"/>
  <c r="S1568" i="4" s="1"/>
  <c r="S1569" i="4" a="1"/>
  <c r="S1569" i="4"/>
  <c r="S1570" i="4" a="1"/>
  <c r="S1570" i="4" s="1"/>
  <c r="S1571" i="4" a="1"/>
  <c r="S1571" i="4"/>
  <c r="S1572" i="4" a="1"/>
  <c r="S1572" i="4" s="1"/>
  <c r="S1573" i="4" a="1"/>
  <c r="S1573" i="4"/>
  <c r="S1574" i="4" a="1"/>
  <c r="S1574" i="4" s="1"/>
  <c r="S1575" i="4" a="1"/>
  <c r="S1575" i="4"/>
  <c r="S1576" i="4" a="1"/>
  <c r="S1576" i="4" s="1"/>
  <c r="S1577" i="4" a="1"/>
  <c r="S1577" i="4"/>
  <c r="S1578" i="4" a="1"/>
  <c r="S1578" i="4" s="1"/>
  <c r="S1579" i="4" a="1"/>
  <c r="S1579" i="4"/>
  <c r="S1580" i="4" a="1"/>
  <c r="S1580" i="4" s="1"/>
  <c r="S1581" i="4" a="1"/>
  <c r="S1581" i="4"/>
  <c r="S1582" i="4" a="1"/>
  <c r="S1582" i="4" s="1"/>
  <c r="S1583" i="4" a="1"/>
  <c r="S1583" i="4"/>
  <c r="S1584" i="4" a="1"/>
  <c r="S1584" i="4" s="1"/>
  <c r="S1585" i="4" a="1"/>
  <c r="S1585" i="4"/>
  <c r="S1586" i="4" a="1"/>
  <c r="S1586" i="4" s="1"/>
  <c r="S1587" i="4" a="1"/>
  <c r="S1587" i="4"/>
  <c r="S1588" i="4" a="1"/>
  <c r="S1588" i="4" s="1"/>
  <c r="S1589" i="4" a="1"/>
  <c r="S1589" i="4"/>
  <c r="S1590" i="4" a="1"/>
  <c r="S1590" i="4" s="1"/>
  <c r="S1591" i="4" a="1"/>
  <c r="S1591" i="4"/>
  <c r="S1592" i="4" a="1"/>
  <c r="S1592" i="4" s="1"/>
  <c r="S1593" i="4" a="1"/>
  <c r="S1593" i="4"/>
  <c r="S1594" i="4" a="1"/>
  <c r="S1594" i="4" s="1"/>
  <c r="S1595" i="4" a="1"/>
  <c r="S1595" i="4"/>
  <c r="S1596" i="4" a="1"/>
  <c r="S1596" i="4" s="1"/>
  <c r="S1597" i="4" a="1"/>
  <c r="S1597" i="4"/>
  <c r="S1598" i="4" a="1"/>
  <c r="S1598" i="4" s="1"/>
  <c r="S1599" i="4" a="1"/>
  <c r="S1599" i="4"/>
  <c r="S1600" i="4" a="1"/>
  <c r="S1600" i="4" s="1"/>
  <c r="S1601" i="4" a="1"/>
  <c r="S1601" i="4"/>
  <c r="S1602" i="4" a="1"/>
  <c r="S1602" i="4" s="1"/>
  <c r="S1603" i="4" a="1"/>
  <c r="S1603" i="4"/>
  <c r="S1604" i="4" a="1"/>
  <c r="S1604" i="4" s="1"/>
  <c r="S1605" i="4" a="1"/>
  <c r="S1605" i="4"/>
  <c r="S1606" i="4" a="1"/>
  <c r="S1606" i="4" s="1"/>
  <c r="S1607" i="4" a="1"/>
  <c r="S1607" i="4"/>
  <c r="S1608" i="4" a="1"/>
  <c r="S1608" i="4" s="1"/>
  <c r="S1609" i="4" a="1"/>
  <c r="S1609" i="4"/>
  <c r="S1610" i="4" a="1"/>
  <c r="S1610" i="4" s="1"/>
  <c r="Y10" i="4"/>
  <c r="Y54" i="4"/>
  <c r="Y74" i="4"/>
  <c r="Y138" i="4"/>
  <c r="Y210" i="4"/>
  <c r="Y253" i="4"/>
  <c r="G3" i="5"/>
  <c r="G4" i="5"/>
  <c r="Y413" i="4" l="1"/>
  <c r="M45" i="4"/>
  <c r="N45" i="4" s="1" a="1"/>
  <c r="N45" i="4" s="1"/>
  <c r="Y313" i="4"/>
  <c r="M149" i="4"/>
  <c r="N149" i="4" s="1" a="1"/>
  <c r="N149" i="4" s="1"/>
  <c r="Y693" i="4"/>
  <c r="Y381" i="4"/>
  <c r="M333" i="4"/>
  <c r="N333" i="4" s="1" a="1"/>
  <c r="N333" i="4" s="1"/>
  <c r="Y509" i="4"/>
  <c r="Y285" i="4"/>
  <c r="M105" i="4"/>
  <c r="N105" i="4" s="1" a="1"/>
  <c r="N105" i="4" s="1"/>
  <c r="Y118" i="4"/>
  <c r="Y350" i="4"/>
  <c r="Y230" i="4"/>
  <c r="Y150" i="4"/>
  <c r="Y86" i="4"/>
  <c r="Y22" i="4"/>
  <c r="Y202" i="4"/>
  <c r="Y182" i="4"/>
  <c r="Y106" i="4"/>
  <c r="Y42" i="4"/>
  <c r="Y450" i="4"/>
  <c r="Y294" i="4"/>
  <c r="Y222" i="4"/>
  <c r="Y170" i="4"/>
  <c r="Y561" i="4"/>
  <c r="Y469" i="4"/>
  <c r="Y429" i="4"/>
  <c r="Y397" i="4"/>
  <c r="Y365" i="4"/>
  <c r="Y337" i="4"/>
  <c r="Y297" i="4"/>
  <c r="Y273" i="4"/>
  <c r="Y241" i="4"/>
  <c r="Y221" i="4"/>
  <c r="Y201" i="4"/>
  <c r="Y169" i="4"/>
  <c r="Y137" i="4"/>
  <c r="Y73" i="4"/>
  <c r="Y41" i="4"/>
  <c r="Y9" i="4"/>
  <c r="M625" i="4"/>
  <c r="N625" i="4" s="1" a="1"/>
  <c r="N625" i="4" s="1"/>
  <c r="M385" i="4"/>
  <c r="N385" i="4" s="1" a="1"/>
  <c r="N385" i="4" s="1"/>
  <c r="M249" i="4"/>
  <c r="N249" i="4" s="1" a="1"/>
  <c r="N249" i="4" s="1"/>
  <c r="M125" i="4"/>
  <c r="N125" i="4" s="1" a="1"/>
  <c r="N125" i="4" s="1"/>
  <c r="M77" i="4"/>
  <c r="N77" i="4" s="1" a="1"/>
  <c r="N77" i="4" s="1"/>
  <c r="M13" i="4"/>
  <c r="N13" i="4" s="1" a="1"/>
  <c r="N13" i="4" s="1"/>
  <c r="Y549" i="4"/>
  <c r="Y465" i="4"/>
  <c r="Y417" i="4"/>
  <c r="Y353" i="4"/>
  <c r="Y325" i="4"/>
  <c r="Y265" i="4"/>
  <c r="Y233" i="4"/>
  <c r="Y213" i="4"/>
  <c r="Y193" i="4"/>
  <c r="Y161" i="4"/>
  <c r="Y129" i="4"/>
  <c r="Y97" i="4"/>
  <c r="Y65" i="4"/>
  <c r="Y33" i="4"/>
  <c r="M481" i="4"/>
  <c r="N481" i="4" s="1" a="1"/>
  <c r="N481" i="4" s="1"/>
  <c r="M345" i="4"/>
  <c r="N345" i="4" s="1" a="1"/>
  <c r="N345" i="4" s="1"/>
  <c r="M205" i="4"/>
  <c r="N205" i="4" s="1" a="1"/>
  <c r="N205" i="4" s="1"/>
  <c r="M117" i="4"/>
  <c r="N117" i="4" s="1" a="1"/>
  <c r="N117" i="4" s="1"/>
  <c r="M61" i="4"/>
  <c r="N61" i="4" s="1" a="1"/>
  <c r="N61" i="4" s="1"/>
  <c r="Y645" i="4"/>
  <c r="Y505" i="4"/>
  <c r="Y433" i="4"/>
  <c r="Y401" i="4"/>
  <c r="Y369" i="4"/>
  <c r="Y341" i="4"/>
  <c r="Y309" i="4"/>
  <c r="Y277" i="4"/>
  <c r="Y245" i="4"/>
  <c r="M741" i="4"/>
  <c r="N741" i="4" s="1" a="1"/>
  <c r="N741" i="4" s="1"/>
  <c r="M393" i="4"/>
  <c r="N393" i="4" s="1" a="1"/>
  <c r="N393" i="4" s="1"/>
  <c r="M301" i="4"/>
  <c r="N301" i="4" s="1" a="1"/>
  <c r="N301" i="4" s="1"/>
  <c r="M141" i="4"/>
  <c r="N141" i="4" s="1" a="1"/>
  <c r="N141" i="4" s="1"/>
  <c r="M101" i="4"/>
  <c r="N101" i="4" s="1" a="1"/>
  <c r="N101" i="4" s="1"/>
  <c r="M21" i="4"/>
  <c r="N21" i="4" s="1" a="1"/>
  <c r="N21" i="4" s="1"/>
  <c r="Y753" i="4"/>
  <c r="Y577" i="4"/>
  <c r="Y525" i="4"/>
  <c r="Y485" i="4"/>
  <c r="M493" i="4"/>
  <c r="N493" i="4" s="1" a="1"/>
  <c r="N493" i="4" s="1"/>
  <c r="Y1561" i="4"/>
  <c r="Y585" i="4"/>
  <c r="Y533" i="4"/>
  <c r="Y489" i="4"/>
  <c r="Y453" i="4"/>
  <c r="M529" i="4"/>
  <c r="N529" i="4" s="1" a="1"/>
  <c r="N529" i="4" s="1"/>
  <c r="Y745" i="4"/>
  <c r="Y957" i="4"/>
  <c r="Y733" i="4"/>
  <c r="Y665" i="4"/>
  <c r="Y617" i="4"/>
  <c r="M1137" i="4"/>
  <c r="N1137" i="4" s="1" a="1"/>
  <c r="N1137" i="4" s="1"/>
  <c r="M685" i="4"/>
  <c r="N685" i="4" s="1" a="1"/>
  <c r="N685" i="4" s="1"/>
  <c r="Y1017" i="4"/>
  <c r="Y689" i="4"/>
  <c r="Y829" i="4"/>
  <c r="Y721" i="4"/>
  <c r="Y661" i="4"/>
  <c r="Y609" i="4"/>
  <c r="M641" i="4"/>
  <c r="N641" i="4" s="1" a="1"/>
  <c r="N641" i="4" s="1"/>
  <c r="M541" i="4"/>
  <c r="N541" i="4" s="1" a="1"/>
  <c r="N541" i="4" s="1"/>
  <c r="M449" i="4"/>
  <c r="N449" i="4" s="1" a="1"/>
  <c r="N449" i="4" s="1"/>
  <c r="M581" i="4"/>
  <c r="N581" i="4" s="1" a="1"/>
  <c r="N581" i="4" s="1"/>
  <c r="Y282" i="4"/>
  <c r="M282" i="4"/>
  <c r="N282" i="4" s="1" a="1"/>
  <c r="N282" i="4" s="1"/>
  <c r="M238" i="4"/>
  <c r="N238" i="4" s="1" a="1"/>
  <c r="N238" i="4" s="1"/>
  <c r="Y238" i="4"/>
  <c r="Y846" i="4"/>
  <c r="Y326" i="4"/>
  <c r="Y254" i="4"/>
  <c r="M270" i="4"/>
  <c r="N270" i="4" s="1" a="1"/>
  <c r="N270" i="4" s="1"/>
  <c r="Y270" i="4"/>
  <c r="M214" i="4"/>
  <c r="N214" i="4" s="1" a="1"/>
  <c r="N214" i="4" s="1"/>
  <c r="Y214" i="4"/>
  <c r="M206" i="4"/>
  <c r="N206" i="4" s="1" a="1"/>
  <c r="N206" i="4" s="1"/>
  <c r="Y206" i="4"/>
  <c r="M198" i="4"/>
  <c r="N198" i="4" s="1" a="1"/>
  <c r="N198" i="4" s="1"/>
  <c r="Y198" i="4"/>
  <c r="M194" i="4"/>
  <c r="N194" i="4" s="1" a="1"/>
  <c r="N194" i="4" s="1"/>
  <c r="Y194" i="4"/>
  <c r="M190" i="4"/>
  <c r="N190" i="4" s="1" a="1"/>
  <c r="N190" i="4" s="1"/>
  <c r="Y190" i="4"/>
  <c r="M186" i="4"/>
  <c r="N186" i="4" s="1" a="1"/>
  <c r="N186" i="4" s="1"/>
  <c r="Y186" i="4"/>
  <c r="M178" i="4"/>
  <c r="N178" i="4" s="1" a="1"/>
  <c r="N178" i="4" s="1"/>
  <c r="Y178" i="4"/>
  <c r="M174" i="4"/>
  <c r="N174" i="4" s="1" a="1"/>
  <c r="N174" i="4" s="1"/>
  <c r="Y174" i="4"/>
  <c r="M166" i="4"/>
  <c r="N166" i="4" s="1" a="1"/>
  <c r="N166" i="4" s="1"/>
  <c r="Y166" i="4"/>
  <c r="M162" i="4"/>
  <c r="N162" i="4" s="1" a="1"/>
  <c r="N162" i="4" s="1"/>
  <c r="Y162" i="4"/>
  <c r="M158" i="4"/>
  <c r="N158" i="4" s="1" a="1"/>
  <c r="N158" i="4" s="1"/>
  <c r="Y158" i="4"/>
  <c r="M154" i="4"/>
  <c r="N154" i="4" s="1" a="1"/>
  <c r="N154" i="4" s="1"/>
  <c r="Y154" i="4"/>
  <c r="M146" i="4"/>
  <c r="N146" i="4" s="1" a="1"/>
  <c r="N146" i="4" s="1"/>
  <c r="Y146" i="4"/>
  <c r="M142" i="4"/>
  <c r="N142" i="4" s="1" a="1"/>
  <c r="N142" i="4" s="1"/>
  <c r="Y142" i="4"/>
  <c r="M134" i="4"/>
  <c r="N134" i="4" s="1" a="1"/>
  <c r="N134" i="4" s="1"/>
  <c r="Y134" i="4"/>
  <c r="M130" i="4"/>
  <c r="N130" i="4" s="1" a="1"/>
  <c r="N130" i="4" s="1"/>
  <c r="Y130" i="4"/>
  <c r="M126" i="4"/>
  <c r="N126" i="4" s="1" a="1"/>
  <c r="N126" i="4" s="1"/>
  <c r="Y126" i="4"/>
  <c r="M122" i="4"/>
  <c r="N122" i="4" s="1" a="1"/>
  <c r="N122" i="4" s="1"/>
  <c r="Y122" i="4"/>
  <c r="M114" i="4"/>
  <c r="N114" i="4" s="1" a="1"/>
  <c r="N114" i="4" s="1"/>
  <c r="Y114" i="4"/>
  <c r="M110" i="4"/>
  <c r="N110" i="4" s="1" a="1"/>
  <c r="N110" i="4" s="1"/>
  <c r="Y110" i="4"/>
  <c r="M102" i="4"/>
  <c r="N102" i="4" s="1" a="1"/>
  <c r="N102" i="4" s="1"/>
  <c r="Y102" i="4"/>
  <c r="M98" i="4"/>
  <c r="N98" i="4" s="1" a="1"/>
  <c r="N98" i="4" s="1"/>
  <c r="Y98" i="4"/>
  <c r="M94" i="4"/>
  <c r="N94" i="4" s="1" a="1"/>
  <c r="N94" i="4" s="1"/>
  <c r="Y94" i="4"/>
  <c r="M90" i="4"/>
  <c r="N90" i="4" s="1" a="1"/>
  <c r="N90" i="4" s="1"/>
  <c r="Y90" i="4"/>
  <c r="M82" i="4"/>
  <c r="N82" i="4" s="1" a="1"/>
  <c r="N82" i="4" s="1"/>
  <c r="Y82" i="4"/>
  <c r="M78" i="4"/>
  <c r="N78" i="4" s="1" a="1"/>
  <c r="N78" i="4" s="1"/>
  <c r="Y78" i="4"/>
  <c r="M70" i="4"/>
  <c r="N70" i="4" s="1" a="1"/>
  <c r="N70" i="4" s="1"/>
  <c r="Y70" i="4"/>
  <c r="M66" i="4"/>
  <c r="N66" i="4" s="1" a="1"/>
  <c r="N66" i="4" s="1"/>
  <c r="Y66" i="4"/>
  <c r="M62" i="4"/>
  <c r="N62" i="4" s="1" a="1"/>
  <c r="N62" i="4" s="1"/>
  <c r="Y62" i="4"/>
  <c r="Y58" i="4"/>
  <c r="M58" i="4"/>
  <c r="N58" i="4" s="1" a="1"/>
  <c r="N58" i="4" s="1"/>
  <c r="M50" i="4"/>
  <c r="N50" i="4" s="1" a="1"/>
  <c r="N50" i="4" s="1"/>
  <c r="Y50" i="4"/>
  <c r="M46" i="4"/>
  <c r="N46" i="4" s="1" a="1"/>
  <c r="N46" i="4" s="1"/>
  <c r="Y46" i="4"/>
  <c r="M38" i="4"/>
  <c r="N38" i="4" s="1" a="1"/>
  <c r="N38" i="4" s="1"/>
  <c r="Y38" i="4"/>
  <c r="Y34" i="4"/>
  <c r="M34" i="4"/>
  <c r="N34" i="4" s="1" a="1"/>
  <c r="N34" i="4" s="1"/>
  <c r="M30" i="4"/>
  <c r="N30" i="4" s="1" a="1"/>
  <c r="N30" i="4" s="1"/>
  <c r="Y30" i="4"/>
  <c r="Y26" i="4"/>
  <c r="M26" i="4"/>
  <c r="N26" i="4" s="1" a="1"/>
  <c r="N26" i="4" s="1"/>
  <c r="M18" i="4"/>
  <c r="N18" i="4" s="1" a="1"/>
  <c r="N18" i="4" s="1"/>
  <c r="Y18" i="4"/>
  <c r="M14" i="4"/>
  <c r="N14" i="4" s="1" a="1"/>
  <c r="N14" i="4" s="1"/>
  <c r="Y14" i="4"/>
  <c r="M6" i="4"/>
  <c r="N6" i="4" s="1" a="1"/>
  <c r="N6" i="4" s="1"/>
  <c r="Y6" i="4"/>
  <c r="M2" i="4"/>
  <c r="N2" i="4" s="1" a="1"/>
  <c r="N2" i="4" s="1"/>
  <c r="Y2" i="4"/>
  <c r="M742" i="4"/>
  <c r="N742" i="4" s="1" a="1"/>
  <c r="N742" i="4" s="1"/>
  <c r="Y742" i="4"/>
  <c r="M246" i="4"/>
  <c r="N246" i="4" s="1" a="1"/>
  <c r="N246" i="4" s="1"/>
  <c r="Y246" i="4"/>
  <c r="M278" i="4"/>
  <c r="N278" i="4" s="1" a="1"/>
  <c r="N278" i="4" s="1"/>
  <c r="Y278" i="4"/>
  <c r="Y234" i="4"/>
  <c r="M234" i="4"/>
  <c r="N234" i="4" s="1" a="1"/>
  <c r="N234" i="4" s="1"/>
  <c r="Y286" i="4"/>
  <c r="Y262" i="4"/>
  <c r="Y1129" i="4"/>
  <c r="Y849" i="4"/>
  <c r="Y769" i="4"/>
  <c r="Y705" i="4"/>
  <c r="Y673" i="4"/>
  <c r="Y649" i="4"/>
  <c r="Y589" i="4"/>
  <c r="Y565" i="4"/>
  <c r="Y537" i="4"/>
  <c r="Y513" i="4"/>
  <c r="Y497" i="4"/>
  <c r="Y477" i="4"/>
  <c r="Y457" i="4"/>
  <c r="Y441" i="4"/>
  <c r="Y421" i="4"/>
  <c r="Y405" i="4"/>
  <c r="Y389" i="4"/>
  <c r="Y373" i="4"/>
  <c r="Y357" i="4"/>
  <c r="Y329" i="4"/>
  <c r="Y317" i="4"/>
  <c r="Y289" i="4"/>
  <c r="Y269" i="4"/>
  <c r="Y257" i="4"/>
  <c r="Y237" i="4"/>
  <c r="Y225" i="4"/>
  <c r="Y185" i="4"/>
  <c r="Y153" i="4"/>
  <c r="Y121" i="4"/>
  <c r="Y89" i="4"/>
  <c r="Y57" i="4"/>
  <c r="Y25" i="4"/>
  <c r="M833" i="4"/>
  <c r="N833" i="4" s="1" a="1"/>
  <c r="N833" i="4" s="1"/>
  <c r="M701" i="4"/>
  <c r="N701" i="4" s="1" a="1"/>
  <c r="N701" i="4" s="1"/>
  <c r="M657" i="4"/>
  <c r="N657" i="4" s="1" a="1"/>
  <c r="N657" i="4" s="1"/>
  <c r="M605" i="4"/>
  <c r="N605" i="4" s="1" a="1"/>
  <c r="N605" i="4" s="1"/>
  <c r="M409" i="4"/>
  <c r="N409" i="4" s="1" a="1"/>
  <c r="N409" i="4" s="1"/>
  <c r="M361" i="4"/>
  <c r="N361" i="4" s="1" a="1"/>
  <c r="N361" i="4" s="1"/>
  <c r="M209" i="4"/>
  <c r="N209" i="4" s="1" a="1"/>
  <c r="N209" i="4" s="1"/>
  <c r="M109" i="4"/>
  <c r="N109" i="4" s="1" a="1"/>
  <c r="N109" i="4" s="1"/>
  <c r="M85" i="4"/>
  <c r="N85" i="4" s="1" a="1"/>
  <c r="N85" i="4" s="1"/>
  <c r="M49" i="4"/>
  <c r="N49" i="4" s="1" a="1"/>
  <c r="N49" i="4" s="1"/>
  <c r="Y1265" i="4"/>
  <c r="Y905" i="4"/>
  <c r="Y797" i="4"/>
  <c r="Y717" i="4"/>
  <c r="Y681" i="4"/>
  <c r="Y653" i="4"/>
  <c r="Y637" i="4"/>
  <c r="Y601" i="4"/>
  <c r="Y573" i="4"/>
  <c r="Y545" i="4"/>
  <c r="Y521" i="4"/>
  <c r="Y501" i="4"/>
  <c r="Y461" i="4"/>
  <c r="Y445" i="4"/>
  <c r="Y425" i="4"/>
  <c r="Y377" i="4"/>
  <c r="Y349" i="4"/>
  <c r="Y321" i="4"/>
  <c r="Y305" i="4"/>
  <c r="Y293" i="4"/>
  <c r="Y281" i="4"/>
  <c r="Y261" i="4"/>
  <c r="Y229" i="4"/>
  <c r="Y217" i="4"/>
  <c r="Y177" i="4"/>
  <c r="Y145" i="4"/>
  <c r="Y113" i="4"/>
  <c r="Y81" i="4"/>
  <c r="Y17" i="4"/>
  <c r="M925" i="4"/>
  <c r="N925" i="4" s="1" a="1"/>
  <c r="N925" i="4" s="1"/>
  <c r="M725" i="4"/>
  <c r="N725" i="4" s="1" a="1"/>
  <c r="N725" i="4" s="1"/>
  <c r="M613" i="4"/>
  <c r="N613" i="4" s="1" a="1"/>
  <c r="N613" i="4" s="1"/>
  <c r="M473" i="4"/>
  <c r="N473" i="4" s="1" a="1"/>
  <c r="N473" i="4" s="1"/>
  <c r="M53" i="4"/>
  <c r="N53" i="4" s="1" a="1"/>
  <c r="N53" i="4" s="1"/>
  <c r="Y837" i="4"/>
  <c r="Y809" i="4"/>
  <c r="Y781" i="4"/>
  <c r="M981" i="4"/>
  <c r="N981" i="4" s="1" a="1"/>
  <c r="N981" i="4" s="1"/>
  <c r="M881" i="4"/>
  <c r="N881" i="4" s="1" a="1"/>
  <c r="N881" i="4" s="1"/>
  <c r="M773" i="4"/>
  <c r="N773" i="4" s="1" a="1"/>
  <c r="N773" i="4" s="1"/>
  <c r="Y1317" i="4"/>
  <c r="Y1205" i="4"/>
  <c r="Y1077" i="4"/>
  <c r="Y989" i="4"/>
  <c r="Y933" i="4"/>
  <c r="Y873" i="4"/>
  <c r="Y1289" i="4"/>
  <c r="Y1177" i="4"/>
  <c r="Y1045" i="4"/>
  <c r="Y973" i="4"/>
  <c r="Y917" i="4"/>
  <c r="Y857" i="4"/>
  <c r="Y801" i="4"/>
  <c r="Y777" i="4"/>
  <c r="M1341" i="4"/>
  <c r="N1341" i="4" s="1" a="1"/>
  <c r="N1341" i="4" s="1"/>
  <c r="M853" i="4"/>
  <c r="N853" i="4" s="1" a="1"/>
  <c r="N853" i="4" s="1"/>
  <c r="Y1349" i="4"/>
  <c r="Y1233" i="4"/>
  <c r="Y1101" i="4"/>
  <c r="Y1001" i="4"/>
  <c r="Y949" i="4"/>
  <c r="Y889" i="4"/>
  <c r="Y817" i="4"/>
  <c r="Y789" i="4"/>
  <c r="Y765" i="4"/>
  <c r="M1029" i="4"/>
  <c r="N1029" i="4" s="1" a="1"/>
  <c r="N1029" i="4" s="1"/>
  <c r="M913" i="4"/>
  <c r="N913" i="4" s="1" a="1"/>
  <c r="N913" i="4" s="1"/>
  <c r="M805" i="4"/>
  <c r="N805" i="4" s="1" a="1"/>
  <c r="N805" i="4" s="1"/>
  <c r="Y798" i="4"/>
  <c r="Y722" i="4"/>
  <c r="Y666" i="4"/>
  <c r="Y546" i="4"/>
  <c r="Y374" i="4"/>
  <c r="Y342" i="4"/>
  <c r="Y318" i="4"/>
  <c r="Y302" i="4"/>
  <c r="Y578" i="4"/>
  <c r="Y514" i="4"/>
  <c r="Y410" i="4"/>
  <c r="Y358" i="4"/>
  <c r="Y366" i="4"/>
  <c r="Y310" i="4"/>
  <c r="Y1397" i="4"/>
  <c r="Y1297" i="4"/>
  <c r="Y1241" i="4"/>
  <c r="Y1185" i="4"/>
  <c r="Y1125" i="4"/>
  <c r="Y1065" i="4"/>
  <c r="Y1013" i="4"/>
  <c r="Y953" i="4"/>
  <c r="Y893" i="4"/>
  <c r="Y865" i="4"/>
  <c r="M1197" i="4"/>
  <c r="N1197" i="4" s="1" a="1"/>
  <c r="N1197" i="4" s="1"/>
  <c r="M997" i="4"/>
  <c r="N997" i="4" s="1" a="1"/>
  <c r="N997" i="4" s="1"/>
  <c r="M945" i="4"/>
  <c r="N945" i="4" s="1" a="1"/>
  <c r="N945" i="4" s="1"/>
  <c r="Y1329" i="4"/>
  <c r="Y1269" i="4"/>
  <c r="Y1209" i="4"/>
  <c r="Y1149" i="4"/>
  <c r="Y1097" i="4"/>
  <c r="Y1037" i="4"/>
  <c r="Y969" i="4"/>
  <c r="Y937" i="4"/>
  <c r="Y909" i="4"/>
  <c r="Y877" i="4"/>
  <c r="M1085" i="4"/>
  <c r="N1085" i="4" s="1" a="1"/>
  <c r="N1085" i="4" s="1"/>
  <c r="M965" i="4"/>
  <c r="N965" i="4" s="1" a="1"/>
  <c r="N965" i="4" s="1"/>
  <c r="M869" i="4"/>
  <c r="N869" i="4" s="1" a="1"/>
  <c r="N869" i="4" s="1"/>
  <c r="M813" i="4"/>
  <c r="N813" i="4" s="1" a="1"/>
  <c r="N813" i="4" s="1"/>
  <c r="Y1158" i="4"/>
  <c r="Y1445" i="4"/>
  <c r="Y1541" i="4"/>
  <c r="Y1393" i="4"/>
  <c r="Y1313" i="4"/>
  <c r="Y1253" i="4"/>
  <c r="Y1225" i="4"/>
  <c r="Y1169" i="4"/>
  <c r="Y1509" i="4"/>
  <c r="Y1425" i="4"/>
  <c r="Y1369" i="4"/>
  <c r="Y1333" i="4"/>
  <c r="Y1305" i="4"/>
  <c r="Y1273" i="4"/>
  <c r="Y1249" i="4"/>
  <c r="Y1221" i="4"/>
  <c r="Y1189" i="4"/>
  <c r="Y1161" i="4"/>
  <c r="Y1141" i="4"/>
  <c r="Y1109" i="4"/>
  <c r="Y1081" i="4"/>
  <c r="Y1053" i="4"/>
  <c r="Y1021" i="4"/>
  <c r="M1153" i="4"/>
  <c r="N1153" i="4" s="1" a="1"/>
  <c r="N1153" i="4" s="1"/>
  <c r="M1061" i="4"/>
  <c r="N1061" i="4" s="1" a="1"/>
  <c r="N1061" i="4" s="1"/>
  <c r="M1005" i="4"/>
  <c r="N1005" i="4" s="1" a="1"/>
  <c r="N1005" i="4" s="1"/>
  <c r="Y1593" i="4"/>
  <c r="Y1461" i="4"/>
  <c r="Y1401" i="4"/>
  <c r="Y1361" i="4"/>
  <c r="M1213" i="4"/>
  <c r="N1213" i="4" s="1" a="1"/>
  <c r="N1213" i="4" s="1"/>
  <c r="M1093" i="4"/>
  <c r="N1093" i="4" s="1" a="1"/>
  <c r="N1093" i="4" s="1"/>
  <c r="M1041" i="4"/>
  <c r="N1041" i="4" s="1" a="1"/>
  <c r="N1041" i="4" s="1"/>
  <c r="Y1433" i="4"/>
  <c r="Y1337" i="4"/>
  <c r="Y1285" i="4"/>
  <c r="Y1201" i="4"/>
  <c r="Y1145" i="4"/>
  <c r="Y1117" i="4"/>
  <c r="Y1033" i="4"/>
  <c r="M1181" i="4"/>
  <c r="N1181" i="4" s="1" a="1"/>
  <c r="N1181" i="4" s="1"/>
  <c r="M1069" i="4"/>
  <c r="N1069" i="4" s="1" a="1"/>
  <c r="N1069" i="4" s="1"/>
  <c r="M1025" i="4"/>
  <c r="N1025" i="4" s="1" a="1"/>
  <c r="N1025" i="4" s="1"/>
  <c r="Y1589" i="4"/>
  <c r="Y1505" i="4"/>
  <c r="M1457" i="4"/>
  <c r="N1457" i="4" s="1" a="1"/>
  <c r="N1457" i="4" s="1"/>
  <c r="Y1545" i="4"/>
  <c r="Y1481" i="4"/>
  <c r="M1345" i="4"/>
  <c r="N1345" i="4" s="1" a="1"/>
  <c r="N1345" i="4" s="1"/>
  <c r="M1261" i="4"/>
  <c r="N1261" i="4" s="1" a="1"/>
  <c r="N1261" i="4" s="1"/>
  <c r="M1537" i="4"/>
  <c r="N1537" i="4" s="1" a="1"/>
  <c r="N1537" i="4" s="1"/>
  <c r="Y1573" i="4"/>
  <c r="Y1521" i="4"/>
  <c r="Y1477" i="4"/>
  <c r="M1309" i="4"/>
  <c r="N1309" i="4" s="1" a="1"/>
  <c r="N1309" i="4" s="1"/>
  <c r="M1557" i="4"/>
  <c r="N1557" i="4" s="1" a="1"/>
  <c r="N1557" i="4" s="1"/>
  <c r="Y1605" i="4"/>
  <c r="Y1569" i="4"/>
  <c r="Y1529" i="4"/>
  <c r="Y1489" i="4"/>
  <c r="Y1417" i="4"/>
  <c r="Y1377" i="4"/>
  <c r="M1517" i="4"/>
  <c r="N1517" i="4" s="1" a="1"/>
  <c r="N1517" i="4" s="1"/>
  <c r="M1405" i="4"/>
  <c r="N1405" i="4" s="1" a="1"/>
  <c r="N1405" i="4" s="1"/>
  <c r="M1325" i="4"/>
  <c r="N1325" i="4" s="1" a="1"/>
  <c r="N1325" i="4" s="1"/>
  <c r="M1173" i="4"/>
  <c r="N1173" i="4" s="1" a="1"/>
  <c r="N1173" i="4" s="1"/>
  <c r="M1597" i="4"/>
  <c r="N1597" i="4" s="1" a="1"/>
  <c r="N1597" i="4" s="1"/>
  <c r="Y766" i="4"/>
  <c r="Y706" i="4"/>
  <c r="Y690" i="4"/>
  <c r="Y658" i="4"/>
  <c r="Y642" i="4"/>
  <c r="Y626" i="4"/>
  <c r="Y602" i="4"/>
  <c r="Y570" i="4"/>
  <c r="Y506" i="4"/>
  <c r="Y490" i="4"/>
  <c r="Y390" i="4"/>
  <c r="Y382" i="4"/>
  <c r="Y334" i="4"/>
  <c r="Y814" i="4"/>
  <c r="Y774" i="4"/>
  <c r="Y698" i="4"/>
  <c r="Y474" i="4"/>
  <c r="Y458" i="4"/>
  <c r="Y418" i="4"/>
  <c r="Y394" i="4"/>
  <c r="Y386" i="4"/>
  <c r="Y378" i="4"/>
  <c r="Y370" i="4"/>
  <c r="Y362" i="4"/>
  <c r="Y354" i="4"/>
  <c r="Y346" i="4"/>
  <c r="Y338" i="4"/>
  <c r="Y330" i="4"/>
  <c r="Y322" i="4"/>
  <c r="Y314" i="4"/>
  <c r="Y306" i="4"/>
  <c r="Y298" i="4"/>
  <c r="Y290" i="4"/>
  <c r="Y274" i="4"/>
  <c r="Y266" i="4"/>
  <c r="Y258" i="4"/>
  <c r="Y250" i="4"/>
  <c r="Y242" i="4"/>
  <c r="Y226" i="4"/>
  <c r="Y218" i="4"/>
  <c r="Y750" i="4"/>
  <c r="Y734" i="4"/>
  <c r="Y674" i="4"/>
  <c r="Y634" i="4"/>
  <c r="Y586" i="4"/>
  <c r="Y554" i="4"/>
  <c r="Y538" i="4"/>
  <c r="Y522" i="4"/>
  <c r="Y482" i="4"/>
  <c r="Y442" i="4"/>
  <c r="Y426" i="4"/>
  <c r="M1501" i="4"/>
  <c r="N1501" i="4" s="1" a="1"/>
  <c r="N1501" i="4" s="1"/>
  <c r="M1390" i="4"/>
  <c r="N1390" i="4" s="1" a="1"/>
  <c r="N1390" i="4" s="1"/>
  <c r="Y890" i="4"/>
  <c r="M1585" i="4"/>
  <c r="N1585" i="4" s="1" a="1"/>
  <c r="N1585" i="4" s="1"/>
  <c r="M1473" i="4"/>
  <c r="N1473" i="4" s="1" a="1"/>
  <c r="N1473" i="4" s="1"/>
  <c r="M1429" i="4"/>
  <c r="N1429" i="4" s="1" a="1"/>
  <c r="N1429" i="4" s="1"/>
  <c r="M1365" i="4"/>
  <c r="N1365" i="4" s="1" a="1"/>
  <c r="N1365" i="4" s="1"/>
  <c r="Y1609" i="4"/>
  <c r="Y1553" i="4"/>
  <c r="Y1525" i="4"/>
  <c r="Y1497" i="4"/>
  <c r="Y1465" i="4"/>
  <c r="Y1441" i="4"/>
  <c r="Y1413" i="4"/>
  <c r="Y1381" i="4"/>
  <c r="Y1353" i="4"/>
  <c r="M1601" i="4"/>
  <c r="N1601" i="4" s="1" a="1"/>
  <c r="N1601" i="4" s="1"/>
  <c r="M1565" i="4"/>
  <c r="N1565" i="4" s="1" a="1"/>
  <c r="N1565" i="4" s="1"/>
  <c r="M1533" i="4"/>
  <c r="N1533" i="4" s="1" a="1"/>
  <c r="N1533" i="4" s="1"/>
  <c r="M1453" i="4"/>
  <c r="N1453" i="4" s="1" a="1"/>
  <c r="N1453" i="4" s="1"/>
  <c r="Y1277" i="4"/>
  <c r="M1277" i="4"/>
  <c r="N1277" i="4" s="1" a="1"/>
  <c r="N1277" i="4" s="1"/>
  <c r="Y1245" i="4"/>
  <c r="M1245" i="4"/>
  <c r="N1245" i="4" s="1" a="1"/>
  <c r="N1245" i="4" s="1"/>
  <c r="Y1105" i="4"/>
  <c r="M1105" i="4"/>
  <c r="N1105" i="4" s="1" a="1"/>
  <c r="N1105" i="4" s="1"/>
  <c r="Y961" i="4"/>
  <c r="M961" i="4"/>
  <c r="N961" i="4" s="1" a="1"/>
  <c r="N961" i="4" s="1"/>
  <c r="Y677" i="4"/>
  <c r="M677" i="4"/>
  <c r="N677" i="4" s="1" a="1"/>
  <c r="N677" i="4" s="1"/>
  <c r="Y621" i="4"/>
  <c r="M621" i="4"/>
  <c r="N621" i="4" s="1" a="1"/>
  <c r="N621" i="4" s="1"/>
  <c r="Y593" i="4"/>
  <c r="M593" i="4"/>
  <c r="N593" i="4" s="1" a="1"/>
  <c r="N593" i="4" s="1"/>
  <c r="M197" i="4"/>
  <c r="N197" i="4" s="1" a="1"/>
  <c r="N197" i="4" s="1"/>
  <c r="Y197" i="4"/>
  <c r="M189" i="4"/>
  <c r="N189" i="4" s="1" a="1"/>
  <c r="N189" i="4" s="1"/>
  <c r="Y189" i="4"/>
  <c r="M181" i="4"/>
  <c r="N181" i="4" s="1" a="1"/>
  <c r="N181" i="4" s="1"/>
  <c r="Y181" i="4"/>
  <c r="M173" i="4"/>
  <c r="N173" i="4" s="1" a="1"/>
  <c r="N173" i="4" s="1"/>
  <c r="Y173" i="4"/>
  <c r="M165" i="4"/>
  <c r="N165" i="4" s="1" a="1"/>
  <c r="N165" i="4" s="1"/>
  <c r="Y165" i="4"/>
  <c r="M157" i="4"/>
  <c r="N157" i="4" s="1" a="1"/>
  <c r="N157" i="4" s="1"/>
  <c r="Y157" i="4"/>
  <c r="M93" i="4"/>
  <c r="N93" i="4" s="1" a="1"/>
  <c r="N93" i="4" s="1"/>
  <c r="Y93" i="4"/>
  <c r="M69" i="4"/>
  <c r="N69" i="4" s="1" a="1"/>
  <c r="N69" i="4" s="1"/>
  <c r="Y69" i="4"/>
  <c r="M37" i="4"/>
  <c r="N37" i="4" s="1" a="1"/>
  <c r="N37" i="4" s="1"/>
  <c r="Y37" i="4"/>
  <c r="M29" i="4"/>
  <c r="N29" i="4" s="1" a="1"/>
  <c r="N29" i="4" s="1"/>
  <c r="Y29" i="4"/>
  <c r="M5" i="4"/>
  <c r="N5" i="4" s="1" a="1"/>
  <c r="N5" i="4" s="1"/>
  <c r="Y5" i="4"/>
  <c r="Y1549" i="4"/>
  <c r="M1549" i="4"/>
  <c r="N1549" i="4" s="1" a="1"/>
  <c r="N1549" i="4" s="1"/>
  <c r="Y1485" i="4"/>
  <c r="M1485" i="4"/>
  <c r="N1485" i="4" s="1" a="1"/>
  <c r="N1485" i="4" s="1"/>
  <c r="Y1421" i="4"/>
  <c r="M1421" i="4"/>
  <c r="N1421" i="4" s="1" a="1"/>
  <c r="N1421" i="4" s="1"/>
  <c r="Y1073" i="4"/>
  <c r="M1073" i="4"/>
  <c r="N1073" i="4" s="1" a="1"/>
  <c r="N1073" i="4" s="1"/>
  <c r="Y1577" i="4"/>
  <c r="Y1513" i="4"/>
  <c r="Y1493" i="4"/>
  <c r="Y1449" i="4"/>
  <c r="Y1409" i="4"/>
  <c r="Y1385" i="4"/>
  <c r="Y1321" i="4"/>
  <c r="Y1301" i="4"/>
  <c r="Y1281" i="4"/>
  <c r="Y1257" i="4"/>
  <c r="Y1237" i="4"/>
  <c r="Y1217" i="4"/>
  <c r="Y1193" i="4"/>
  <c r="Y1157" i="4"/>
  <c r="Y1133" i="4"/>
  <c r="Y1113" i="4"/>
  <c r="Y1049" i="4"/>
  <c r="Y985" i="4"/>
  <c r="Y941" i="4"/>
  <c r="Y921" i="4"/>
  <c r="Y901" i="4"/>
  <c r="Y861" i="4"/>
  <c r="Y845" i="4"/>
  <c r="Y821" i="4"/>
  <c r="Y793" i="4"/>
  <c r="Y757" i="4"/>
  <c r="Y729" i="4"/>
  <c r="Y709" i="4"/>
  <c r="Y697" i="4"/>
  <c r="Y669" i="4"/>
  <c r="Y629" i="4"/>
  <c r="Y597" i="4"/>
  <c r="Y569" i="4"/>
  <c r="Y553" i="4"/>
  <c r="Y517" i="4"/>
  <c r="M1581" i="4"/>
  <c r="N1581" i="4" s="1" a="1"/>
  <c r="N1581" i="4" s="1"/>
  <c r="M1469" i="4"/>
  <c r="N1469" i="4" s="1" a="1"/>
  <c r="N1469" i="4" s="1"/>
  <c r="M1437" i="4"/>
  <c r="N1437" i="4" s="1" a="1"/>
  <c r="N1437" i="4" s="1"/>
  <c r="M1089" i="4"/>
  <c r="N1089" i="4" s="1" a="1"/>
  <c r="N1089" i="4" s="1"/>
  <c r="M1009" i="4"/>
  <c r="N1009" i="4" s="1" a="1"/>
  <c r="N1009" i="4" s="1"/>
  <c r="M977" i="4"/>
  <c r="N977" i="4" s="1" a="1"/>
  <c r="N977" i="4" s="1"/>
  <c r="M897" i="4"/>
  <c r="N897" i="4" s="1" a="1"/>
  <c r="N897" i="4" s="1"/>
  <c r="M785" i="4"/>
  <c r="N785" i="4" s="1" a="1"/>
  <c r="N785" i="4" s="1"/>
  <c r="M749" i="4"/>
  <c r="N749" i="4" s="1" a="1"/>
  <c r="N749" i="4" s="1"/>
  <c r="M557" i="4"/>
  <c r="N557" i="4" s="1" a="1"/>
  <c r="N557" i="4" s="1"/>
  <c r="M133" i="4"/>
  <c r="N133" i="4" s="1" a="1"/>
  <c r="N133" i="4" s="1"/>
  <c r="Y1389" i="4"/>
  <c r="Y1373" i="4"/>
  <c r="Y1357" i="4"/>
  <c r="Y1293" i="4"/>
  <c r="Y1229" i="4"/>
  <c r="Y1165" i="4"/>
  <c r="Y1121" i="4"/>
  <c r="Y1057" i="4"/>
  <c r="Y993" i="4"/>
  <c r="Y929" i="4"/>
  <c r="Y885" i="4"/>
  <c r="Y841" i="4"/>
  <c r="Y825" i="4"/>
  <c r="Y761" i="4"/>
  <c r="Y737" i="4"/>
  <c r="Y713" i="4"/>
  <c r="Y633" i="4"/>
  <c r="Y914" i="4"/>
  <c r="Y874" i="4"/>
  <c r="Y862" i="4"/>
  <c r="Y838" i="4"/>
  <c r="Y906" i="4"/>
  <c r="Y882" i="4"/>
  <c r="Y1042" i="4"/>
  <c r="Y1034" i="4"/>
  <c r="Y1026" i="4"/>
  <c r="Y1018" i="4"/>
  <c r="Y1010" i="4"/>
  <c r="Y1002" i="4"/>
  <c r="Y994" i="4"/>
  <c r="Y1422" i="4"/>
  <c r="Y1046" i="4"/>
  <c r="Y1038" i="4"/>
  <c r="Y1030" i="4"/>
  <c r="Y1022" i="4"/>
  <c r="Y1014" i="4"/>
  <c r="Y1006" i="4"/>
  <c r="Y998" i="4"/>
  <c r="Y830" i="4"/>
  <c r="Y806" i="4"/>
  <c r="Y782" i="4"/>
  <c r="Y714" i="4"/>
  <c r="Y682" i="4"/>
  <c r="Y650" i="4"/>
  <c r="Y618" i="4"/>
  <c r="Y594" i="4"/>
  <c r="Y562" i="4"/>
  <c r="Y530" i="4"/>
  <c r="Y498" i="4"/>
  <c r="Y466" i="4"/>
  <c r="Y434" i="4"/>
  <c r="Y402" i="4"/>
  <c r="Y1318" i="4"/>
  <c r="Y1102" i="4"/>
  <c r="Y954" i="4"/>
  <c r="Y1078" i="4"/>
  <c r="Y978" i="4"/>
  <c r="Y938" i="4"/>
  <c r="Y1478" i="4"/>
  <c r="Y1126" i="4"/>
  <c r="Y946" i="4"/>
  <c r="Y922" i="4"/>
  <c r="Y1366" i="4"/>
  <c r="Y1294" i="4"/>
  <c r="Y1174" i="4"/>
  <c r="Y1134" i="4"/>
  <c r="Y1110" i="4"/>
  <c r="Y986" i="4"/>
  <c r="Y962" i="4"/>
  <c r="Y930" i="4"/>
  <c r="Y898" i="4"/>
  <c r="Y854" i="4"/>
  <c r="Y822" i="4"/>
  <c r="Y790" i="4"/>
  <c r="Y758" i="4"/>
  <c r="Y726" i="4"/>
  <c r="Y718" i="4"/>
  <c r="Y710" i="4"/>
  <c r="Y702" i="4"/>
  <c r="Y694" i="4"/>
  <c r="Y686" i="4"/>
  <c r="Y678" i="4"/>
  <c r="Y670" i="4"/>
  <c r="Y662" i="4"/>
  <c r="Y654" i="4"/>
  <c r="Y646" i="4"/>
  <c r="Y638" i="4"/>
  <c r="Y630" i="4"/>
  <c r="Y610" i="4"/>
  <c r="Y1326" i="4"/>
  <c r="Y1302" i="4"/>
  <c r="Y1094" i="4"/>
  <c r="Y1070" i="4"/>
  <c r="Y1454" i="4"/>
  <c r="Y1398" i="4"/>
  <c r="Y1222" i="4"/>
  <c r="Y1598" i="4"/>
  <c r="Y1270" i="4"/>
  <c r="Y1198" i="4"/>
  <c r="Y1470" i="4"/>
  <c r="Y1446" i="4"/>
  <c r="Y1286" i="4"/>
  <c r="Y1262" i="4"/>
  <c r="Y1206" i="4"/>
  <c r="Y1550" i="4"/>
  <c r="Y1438" i="4"/>
  <c r="Y1414" i="4"/>
  <c r="Y1350" i="4"/>
  <c r="Y1238" i="4"/>
  <c r="Y1190" i="4"/>
  <c r="Y1166" i="4"/>
  <c r="Y1142" i="4"/>
  <c r="Y1062" i="4"/>
  <c r="Y970" i="4"/>
  <c r="M1574" i="4"/>
  <c r="N1574" i="4" s="1" a="1"/>
  <c r="N1574" i="4" s="1"/>
  <c r="M918" i="4"/>
  <c r="N918" i="4" s="1" a="1"/>
  <c r="N918" i="4" s="1"/>
  <c r="Y1590" i="4"/>
  <c r="Y1518" i="4"/>
  <c r="Y1382" i="4"/>
  <c r="Y1358" i="4"/>
  <c r="Y1334" i="4"/>
  <c r="Y1254" i="4"/>
  <c r="Y1230" i="4"/>
  <c r="M942" i="4"/>
  <c r="N942" i="4" s="1" a="1"/>
  <c r="N942" i="4" s="1"/>
  <c r="M886" i="4"/>
  <c r="N886" i="4" s="1" a="1"/>
  <c r="N886" i="4" s="1"/>
  <c r="Y1566" i="4"/>
  <c r="Y1542" i="4"/>
  <c r="Y1502" i="4"/>
  <c r="Y1406" i="4"/>
  <c r="Y1374" i="4"/>
  <c r="Y1342" i="4"/>
  <c r="Y1310" i="4"/>
  <c r="Y1278" i="4"/>
  <c r="Y1246" i="4"/>
  <c r="Y1214" i="4"/>
  <c r="Y1182" i="4"/>
  <c r="Y1150" i="4"/>
  <c r="Y1118" i="4"/>
  <c r="Y1086" i="4"/>
  <c r="Y1054" i="4"/>
  <c r="M934" i="4"/>
  <c r="N934" i="4" s="1" a="1"/>
  <c r="N934" i="4" s="1"/>
  <c r="M910" i="4"/>
  <c r="N910" i="4" s="1" a="1"/>
  <c r="N910" i="4" s="1"/>
  <c r="Y727" i="4"/>
  <c r="Y343" i="4"/>
  <c r="M902" i="4"/>
  <c r="N902" i="4" s="1" a="1"/>
  <c r="N902" i="4" s="1"/>
  <c r="M878" i="4"/>
  <c r="N878" i="4" s="1" a="1"/>
  <c r="N878" i="4" s="1"/>
  <c r="Y1582" i="4"/>
  <c r="Y1534" i="4"/>
  <c r="Y1510" i="4"/>
  <c r="Y1486" i="4"/>
  <c r="M1606" i="4"/>
  <c r="N1606" i="4" s="1" a="1"/>
  <c r="N1606" i="4" s="1"/>
  <c r="M1494" i="4"/>
  <c r="N1494" i="4" s="1" a="1"/>
  <c r="N1494" i="4" s="1"/>
  <c r="Y1043" i="4"/>
  <c r="Y995" i="4"/>
  <c r="Y627" i="4"/>
  <c r="M1558" i="4"/>
  <c r="N1558" i="4" s="1" a="1"/>
  <c r="N1558" i="4" s="1"/>
  <c r="M982" i="4"/>
  <c r="N982" i="4" s="1" a="1"/>
  <c r="N982" i="4" s="1"/>
  <c r="M1462" i="4"/>
  <c r="N1462" i="4" s="1" a="1"/>
  <c r="N1462" i="4" s="1"/>
  <c r="Y1462" i="4"/>
  <c r="M1410" i="4"/>
  <c r="N1410" i="4" s="1" a="1"/>
  <c r="N1410" i="4" s="1"/>
  <c r="Y1410" i="4"/>
  <c r="M1402" i="4"/>
  <c r="N1402" i="4" s="1" a="1"/>
  <c r="N1402" i="4" s="1"/>
  <c r="Y1402" i="4"/>
  <c r="M1394" i="4"/>
  <c r="N1394" i="4" s="1" a="1"/>
  <c r="N1394" i="4" s="1"/>
  <c r="Y1394" i="4"/>
  <c r="M1386" i="4"/>
  <c r="N1386" i="4" s="1" a="1"/>
  <c r="N1386" i="4" s="1"/>
  <c r="Y1386" i="4"/>
  <c r="M1378" i="4"/>
  <c r="N1378" i="4" s="1" a="1"/>
  <c r="N1378" i="4" s="1"/>
  <c r="Y1378" i="4"/>
  <c r="M1370" i="4"/>
  <c r="N1370" i="4" s="1" a="1"/>
  <c r="N1370" i="4" s="1"/>
  <c r="Y1370" i="4"/>
  <c r="M1362" i="4"/>
  <c r="N1362" i="4" s="1" a="1"/>
  <c r="N1362" i="4" s="1"/>
  <c r="Y1362" i="4"/>
  <c r="M1354" i="4"/>
  <c r="N1354" i="4" s="1" a="1"/>
  <c r="N1354" i="4" s="1"/>
  <c r="Y1354" i="4"/>
  <c r="M1346" i="4"/>
  <c r="N1346" i="4" s="1" a="1"/>
  <c r="N1346" i="4" s="1"/>
  <c r="Y1346" i="4"/>
  <c r="M1338" i="4"/>
  <c r="N1338" i="4" s="1" a="1"/>
  <c r="N1338" i="4" s="1"/>
  <c r="Y1338" i="4"/>
  <c r="M1330" i="4"/>
  <c r="N1330" i="4" s="1" a="1"/>
  <c r="N1330" i="4" s="1"/>
  <c r="Y1330" i="4"/>
  <c r="M1322" i="4"/>
  <c r="N1322" i="4" s="1" a="1"/>
  <c r="N1322" i="4" s="1"/>
  <c r="Y1322" i="4"/>
  <c r="M1314" i="4"/>
  <c r="N1314" i="4" s="1" a="1"/>
  <c r="N1314" i="4" s="1"/>
  <c r="Y1314" i="4"/>
  <c r="M1306" i="4"/>
  <c r="N1306" i="4" s="1" a="1"/>
  <c r="N1306" i="4" s="1"/>
  <c r="Y1306" i="4"/>
  <c r="M1298" i="4"/>
  <c r="N1298" i="4" s="1" a="1"/>
  <c r="N1298" i="4" s="1"/>
  <c r="Y1298" i="4"/>
  <c r="M1290" i="4"/>
  <c r="N1290" i="4" s="1" a="1"/>
  <c r="N1290" i="4" s="1"/>
  <c r="Y1290" i="4"/>
  <c r="M1282" i="4"/>
  <c r="N1282" i="4" s="1" a="1"/>
  <c r="N1282" i="4" s="1"/>
  <c r="Y1282" i="4"/>
  <c r="M1274" i="4"/>
  <c r="N1274" i="4" s="1" a="1"/>
  <c r="N1274" i="4" s="1"/>
  <c r="Y1274" i="4"/>
  <c r="M1266" i="4"/>
  <c r="N1266" i="4" s="1" a="1"/>
  <c r="N1266" i="4" s="1"/>
  <c r="Y1266" i="4"/>
  <c r="M1258" i="4"/>
  <c r="N1258" i="4" s="1" a="1"/>
  <c r="N1258" i="4" s="1"/>
  <c r="Y1258" i="4"/>
  <c r="M1250" i="4"/>
  <c r="N1250" i="4" s="1" a="1"/>
  <c r="N1250" i="4" s="1"/>
  <c r="Y1250" i="4"/>
  <c r="M1242" i="4"/>
  <c r="N1242" i="4" s="1" a="1"/>
  <c r="N1242" i="4" s="1"/>
  <c r="Y1242" i="4"/>
  <c r="M1234" i="4"/>
  <c r="N1234" i="4" s="1" a="1"/>
  <c r="N1234" i="4" s="1"/>
  <c r="Y1234" i="4"/>
  <c r="M1226" i="4"/>
  <c r="N1226" i="4" s="1" a="1"/>
  <c r="N1226" i="4" s="1"/>
  <c r="Y1226" i="4"/>
  <c r="M1218" i="4"/>
  <c r="N1218" i="4" s="1" a="1"/>
  <c r="N1218" i="4" s="1"/>
  <c r="Y1218" i="4"/>
  <c r="M1210" i="4"/>
  <c r="N1210" i="4" s="1" a="1"/>
  <c r="N1210" i="4" s="1"/>
  <c r="Y1210" i="4"/>
  <c r="M1202" i="4"/>
  <c r="N1202" i="4" s="1" a="1"/>
  <c r="N1202" i="4" s="1"/>
  <c r="Y1202" i="4"/>
  <c r="M1194" i="4"/>
  <c r="N1194" i="4" s="1" a="1"/>
  <c r="N1194" i="4" s="1"/>
  <c r="Y1194" i="4"/>
  <c r="M1186" i="4"/>
  <c r="N1186" i="4" s="1" a="1"/>
  <c r="N1186" i="4" s="1"/>
  <c r="Y1186" i="4"/>
  <c r="M1178" i="4"/>
  <c r="N1178" i="4" s="1" a="1"/>
  <c r="N1178" i="4" s="1"/>
  <c r="Y1178" i="4"/>
  <c r="M1170" i="4"/>
  <c r="N1170" i="4" s="1" a="1"/>
  <c r="N1170" i="4" s="1"/>
  <c r="Y1170" i="4"/>
  <c r="M1162" i="4"/>
  <c r="N1162" i="4" s="1" a="1"/>
  <c r="N1162" i="4" s="1"/>
  <c r="Y1162" i="4"/>
  <c r="M1154" i="4"/>
  <c r="N1154" i="4" s="1" a="1"/>
  <c r="N1154" i="4" s="1"/>
  <c r="Y1154" i="4"/>
  <c r="M1146" i="4"/>
  <c r="N1146" i="4" s="1" a="1"/>
  <c r="N1146" i="4" s="1"/>
  <c r="Y1146" i="4"/>
  <c r="M1138" i="4"/>
  <c r="N1138" i="4" s="1" a="1"/>
  <c r="N1138" i="4" s="1"/>
  <c r="Y1138" i="4"/>
  <c r="M1130" i="4"/>
  <c r="N1130" i="4" s="1" a="1"/>
  <c r="N1130" i="4" s="1"/>
  <c r="Y1130" i="4"/>
  <c r="M1122" i="4"/>
  <c r="N1122" i="4" s="1" a="1"/>
  <c r="N1122" i="4" s="1"/>
  <c r="Y1122" i="4"/>
  <c r="M1114" i="4"/>
  <c r="N1114" i="4" s="1" a="1"/>
  <c r="N1114" i="4" s="1"/>
  <c r="Y1114" i="4"/>
  <c r="M1106" i="4"/>
  <c r="N1106" i="4" s="1" a="1"/>
  <c r="N1106" i="4" s="1"/>
  <c r="Y1106" i="4"/>
  <c r="M1098" i="4"/>
  <c r="N1098" i="4" s="1" a="1"/>
  <c r="N1098" i="4" s="1"/>
  <c r="Y1098" i="4"/>
  <c r="M1090" i="4"/>
  <c r="N1090" i="4" s="1" a="1"/>
  <c r="N1090" i="4" s="1"/>
  <c r="Y1090" i="4"/>
  <c r="M1082" i="4"/>
  <c r="N1082" i="4" s="1" a="1"/>
  <c r="N1082" i="4" s="1"/>
  <c r="Y1082" i="4"/>
  <c r="M1074" i="4"/>
  <c r="N1074" i="4" s="1" a="1"/>
  <c r="N1074" i="4" s="1"/>
  <c r="Y1074" i="4"/>
  <c r="M1066" i="4"/>
  <c r="N1066" i="4" s="1" a="1"/>
  <c r="N1066" i="4" s="1"/>
  <c r="Y1066" i="4"/>
  <c r="M1058" i="4"/>
  <c r="N1058" i="4" s="1" a="1"/>
  <c r="N1058" i="4" s="1"/>
  <c r="Y1058" i="4"/>
  <c r="M1050" i="4"/>
  <c r="N1050" i="4" s="1" a="1"/>
  <c r="N1050" i="4" s="1"/>
  <c r="Y1050" i="4"/>
  <c r="M1526" i="4"/>
  <c r="N1526" i="4" s="1" a="1"/>
  <c r="N1526" i="4" s="1"/>
  <c r="M1430" i="4"/>
  <c r="N1430" i="4" s="1" a="1"/>
  <c r="N1430" i="4" s="1"/>
  <c r="Y990" i="4"/>
  <c r="Y974" i="4"/>
  <c r="Y966" i="4"/>
  <c r="Y958" i="4"/>
  <c r="Y950" i="4"/>
  <c r="Y926" i="4"/>
  <c r="Y894" i="4"/>
  <c r="Y870" i="4"/>
  <c r="Y1610" i="4"/>
  <c r="Y1602" i="4"/>
  <c r="Y1594" i="4"/>
  <c r="Y1586" i="4"/>
  <c r="Y1578" i="4"/>
  <c r="Y1570" i="4"/>
  <c r="Y1562" i="4"/>
  <c r="Y1554" i="4"/>
  <c r="Y1546" i="4"/>
  <c r="Y1538" i="4"/>
  <c r="Y1530" i="4"/>
  <c r="Y1522" i="4"/>
  <c r="Y1514" i="4"/>
  <c r="Y1506" i="4"/>
  <c r="Y1498" i="4"/>
  <c r="Y1490" i="4"/>
  <c r="Y1482" i="4"/>
  <c r="Y1474" i="4"/>
  <c r="Y1466" i="4"/>
  <c r="Y1458" i="4"/>
  <c r="Y1450" i="4"/>
  <c r="Y1442" i="4"/>
  <c r="Y1434" i="4"/>
  <c r="Y1426" i="4"/>
  <c r="Y1418" i="4"/>
  <c r="M622" i="4"/>
  <c r="N622" i="4" s="1" a="1"/>
  <c r="N622" i="4" s="1"/>
  <c r="Y622" i="4"/>
  <c r="M614" i="4"/>
  <c r="N614" i="4" s="1" a="1"/>
  <c r="N614" i="4" s="1"/>
  <c r="Y614" i="4"/>
  <c r="M606" i="4"/>
  <c r="N606" i="4" s="1" a="1"/>
  <c r="N606" i="4" s="1"/>
  <c r="Y606" i="4"/>
  <c r="M598" i="4"/>
  <c r="N598" i="4" s="1" a="1"/>
  <c r="N598" i="4" s="1"/>
  <c r="Y598" i="4"/>
  <c r="M590" i="4"/>
  <c r="N590" i="4" s="1" a="1"/>
  <c r="N590" i="4" s="1"/>
  <c r="Y590" i="4"/>
  <c r="M582" i="4"/>
  <c r="N582" i="4" s="1" a="1"/>
  <c r="N582" i="4" s="1"/>
  <c r="Y582" i="4"/>
  <c r="M574" i="4"/>
  <c r="N574" i="4" s="1" a="1"/>
  <c r="N574" i="4" s="1"/>
  <c r="Y574" i="4"/>
  <c r="M566" i="4"/>
  <c r="N566" i="4" s="1" a="1"/>
  <c r="N566" i="4" s="1"/>
  <c r="Y566" i="4"/>
  <c r="M558" i="4"/>
  <c r="N558" i="4" s="1" a="1"/>
  <c r="N558" i="4" s="1"/>
  <c r="Y558" i="4"/>
  <c r="M550" i="4"/>
  <c r="N550" i="4" s="1" a="1"/>
  <c r="N550" i="4" s="1"/>
  <c r="Y550" i="4"/>
  <c r="M542" i="4"/>
  <c r="N542" i="4" s="1" a="1"/>
  <c r="N542" i="4" s="1"/>
  <c r="Y542" i="4"/>
  <c r="M534" i="4"/>
  <c r="N534" i="4" s="1" a="1"/>
  <c r="N534" i="4" s="1"/>
  <c r="Y534" i="4"/>
  <c r="M526" i="4"/>
  <c r="N526" i="4" s="1" a="1"/>
  <c r="N526" i="4" s="1"/>
  <c r="Y526" i="4"/>
  <c r="M518" i="4"/>
  <c r="N518" i="4" s="1" a="1"/>
  <c r="N518" i="4" s="1"/>
  <c r="Y518" i="4"/>
  <c r="M510" i="4"/>
  <c r="N510" i="4" s="1" a="1"/>
  <c r="N510" i="4" s="1"/>
  <c r="Y510" i="4"/>
  <c r="M502" i="4"/>
  <c r="N502" i="4" s="1" a="1"/>
  <c r="N502" i="4" s="1"/>
  <c r="Y502" i="4"/>
  <c r="M494" i="4"/>
  <c r="N494" i="4" s="1" a="1"/>
  <c r="N494" i="4" s="1"/>
  <c r="Y494" i="4"/>
  <c r="M486" i="4"/>
  <c r="N486" i="4" s="1" a="1"/>
  <c r="N486" i="4" s="1"/>
  <c r="Y486" i="4"/>
  <c r="M478" i="4"/>
  <c r="N478" i="4" s="1" a="1"/>
  <c r="N478" i="4" s="1"/>
  <c r="Y478" i="4"/>
  <c r="M470" i="4"/>
  <c r="N470" i="4" s="1" a="1"/>
  <c r="N470" i="4" s="1"/>
  <c r="Y470" i="4"/>
  <c r="M462" i="4"/>
  <c r="N462" i="4" s="1" a="1"/>
  <c r="N462" i="4" s="1"/>
  <c r="Y462" i="4"/>
  <c r="M454" i="4"/>
  <c r="N454" i="4" s="1" a="1"/>
  <c r="N454" i="4" s="1"/>
  <c r="Y454" i="4"/>
  <c r="M446" i="4"/>
  <c r="N446" i="4" s="1" a="1"/>
  <c r="N446" i="4" s="1"/>
  <c r="Y446" i="4"/>
  <c r="M438" i="4"/>
  <c r="N438" i="4" s="1" a="1"/>
  <c r="N438" i="4" s="1"/>
  <c r="Y438" i="4"/>
  <c r="M430" i="4"/>
  <c r="N430" i="4" s="1" a="1"/>
  <c r="N430" i="4" s="1"/>
  <c r="Y430" i="4"/>
  <c r="M866" i="4"/>
  <c r="N866" i="4" s="1" a="1"/>
  <c r="N866" i="4" s="1"/>
  <c r="M858" i="4"/>
  <c r="N858" i="4" s="1" a="1"/>
  <c r="N858" i="4" s="1"/>
  <c r="M850" i="4"/>
  <c r="N850" i="4" s="1" a="1"/>
  <c r="N850" i="4" s="1"/>
  <c r="M842" i="4"/>
  <c r="N842" i="4" s="1" a="1"/>
  <c r="N842" i="4" s="1"/>
  <c r="M834" i="4"/>
  <c r="N834" i="4" s="1" a="1"/>
  <c r="N834" i="4" s="1"/>
  <c r="M826" i="4"/>
  <c r="N826" i="4" s="1" a="1"/>
  <c r="N826" i="4" s="1"/>
  <c r="M818" i="4"/>
  <c r="N818" i="4" s="1" a="1"/>
  <c r="N818" i="4" s="1"/>
  <c r="M810" i="4"/>
  <c r="N810" i="4" s="1" a="1"/>
  <c r="N810" i="4" s="1"/>
  <c r="M802" i="4"/>
  <c r="N802" i="4" s="1" a="1"/>
  <c r="N802" i="4" s="1"/>
  <c r="M794" i="4"/>
  <c r="N794" i="4" s="1" a="1"/>
  <c r="N794" i="4" s="1"/>
  <c r="M786" i="4"/>
  <c r="N786" i="4" s="1" a="1"/>
  <c r="N786" i="4" s="1"/>
  <c r="M778" i="4"/>
  <c r="N778" i="4" s="1" a="1"/>
  <c r="N778" i="4" s="1"/>
  <c r="M770" i="4"/>
  <c r="N770" i="4" s="1" a="1"/>
  <c r="N770" i="4" s="1"/>
  <c r="M762" i="4"/>
  <c r="N762" i="4" s="1" a="1"/>
  <c r="N762" i="4" s="1"/>
  <c r="M754" i="4"/>
  <c r="N754" i="4" s="1" a="1"/>
  <c r="N754" i="4" s="1"/>
  <c r="M746" i="4"/>
  <c r="N746" i="4" s="1" a="1"/>
  <c r="N746" i="4" s="1"/>
  <c r="M738" i="4"/>
  <c r="N738" i="4" s="1" a="1"/>
  <c r="N738" i="4" s="1"/>
  <c r="M730" i="4"/>
  <c r="N730" i="4" s="1" a="1"/>
  <c r="N730" i="4" s="1"/>
  <c r="Y422" i="4"/>
  <c r="Y414" i="4"/>
  <c r="Y406" i="4"/>
  <c r="Y398" i="4"/>
  <c r="Y1315" i="4"/>
  <c r="Y1123" i="4"/>
  <c r="Y659" i="4"/>
  <c r="Y407" i="4"/>
  <c r="Y1235" i="4"/>
  <c r="Y1107" i="4"/>
  <c r="Y979" i="4"/>
  <c r="Y879" i="4"/>
  <c r="Y739" i="4"/>
  <c r="Y151" i="4"/>
  <c r="Y1491" i="4"/>
  <c r="Y1187" i="4"/>
  <c r="Y1059" i="4"/>
  <c r="Y931" i="4"/>
  <c r="Y791" i="4"/>
  <c r="Y87" i="4"/>
  <c r="Y1363" i="4"/>
  <c r="Y1171" i="4"/>
  <c r="Y1571" i="4"/>
  <c r="Y1443" i="4"/>
  <c r="Y1555" i="4"/>
  <c r="Y1299" i="4"/>
  <c r="Y1427" i="4"/>
  <c r="Y1507" i="4"/>
  <c r="Y1379" i="4"/>
  <c r="Y1251" i="4"/>
  <c r="Y1411" i="4"/>
  <c r="Y1283" i="4"/>
  <c r="Y1219" i="4"/>
  <c r="Y963" i="4"/>
  <c r="Y803" i="4"/>
  <c r="Y595" i="4"/>
  <c r="Y535" i="4"/>
  <c r="Y279" i="4"/>
  <c r="Y23" i="4"/>
  <c r="Y1603" i="4"/>
  <c r="Y1539" i="4"/>
  <c r="Y1475" i="4"/>
  <c r="Y1347" i="4"/>
  <c r="Y1155" i="4"/>
  <c r="Y1091" i="4"/>
  <c r="Y1027" i="4"/>
  <c r="Y855" i="4"/>
  <c r="Y751" i="4"/>
  <c r="Y1587" i="4"/>
  <c r="Y1523" i="4"/>
  <c r="Y1459" i="4"/>
  <c r="Y1395" i="4"/>
  <c r="Y1331" i="4"/>
  <c r="Y1267" i="4"/>
  <c r="Y1203" i="4"/>
  <c r="Y1139" i="4"/>
  <c r="Y1075" i="4"/>
  <c r="Y1011" i="4"/>
  <c r="Y947" i="4"/>
  <c r="Y919" i="4"/>
  <c r="Y867" i="4"/>
  <c r="Y815" i="4"/>
  <c r="Y691" i="4"/>
  <c r="Y563" i="4"/>
  <c r="Y471" i="4"/>
  <c r="Y215" i="4"/>
  <c r="M907" i="4"/>
  <c r="N907" i="4" s="1" a="1"/>
  <c r="N907" i="4" s="1"/>
  <c r="Y907" i="4"/>
  <c r="M875" i="4"/>
  <c r="N875" i="4" s="1" a="1"/>
  <c r="N875" i="4" s="1"/>
  <c r="Y875" i="4"/>
  <c r="M843" i="4"/>
  <c r="N843" i="4" s="1" a="1"/>
  <c r="N843" i="4" s="1"/>
  <c r="Y843" i="4"/>
  <c r="M763" i="4"/>
  <c r="N763" i="4" s="1" a="1"/>
  <c r="N763" i="4" s="1"/>
  <c r="Y763" i="4"/>
  <c r="M731" i="4"/>
  <c r="N731" i="4" s="1" a="1"/>
  <c r="N731" i="4" s="1"/>
  <c r="Y731" i="4"/>
  <c r="M715" i="4"/>
  <c r="N715" i="4" s="1" a="1"/>
  <c r="N715" i="4" s="1"/>
  <c r="Y715" i="4"/>
  <c r="M667" i="4"/>
  <c r="N667" i="4" s="1" a="1"/>
  <c r="N667" i="4" s="1"/>
  <c r="Y667" i="4"/>
  <c r="M619" i="4"/>
  <c r="N619" i="4" s="1" a="1"/>
  <c r="N619" i="4" s="1"/>
  <c r="Y619" i="4"/>
  <c r="M559" i="4"/>
  <c r="N559" i="4" s="1" a="1"/>
  <c r="N559" i="4" s="1"/>
  <c r="Y559" i="4"/>
  <c r="M555" i="4"/>
  <c r="N555" i="4" s="1" a="1"/>
  <c r="N555" i="4" s="1"/>
  <c r="Y555" i="4"/>
  <c r="M547" i="4"/>
  <c r="N547" i="4" s="1" a="1"/>
  <c r="N547" i="4" s="1"/>
  <c r="Y547" i="4"/>
  <c r="M543" i="4"/>
  <c r="N543" i="4" s="1" a="1"/>
  <c r="N543" i="4" s="1"/>
  <c r="Y543" i="4"/>
  <c r="M539" i="4"/>
  <c r="N539" i="4" s="1" a="1"/>
  <c r="N539" i="4" s="1"/>
  <c r="Y539" i="4"/>
  <c r="M531" i="4"/>
  <c r="N531" i="4" s="1" a="1"/>
  <c r="N531" i="4" s="1"/>
  <c r="Y531" i="4"/>
  <c r="M499" i="4"/>
  <c r="N499" i="4" s="1" a="1"/>
  <c r="N499" i="4" s="1"/>
  <c r="Y499" i="4"/>
  <c r="M495" i="4"/>
  <c r="N495" i="4" s="1" a="1"/>
  <c r="N495" i="4" s="1"/>
  <c r="Y495" i="4"/>
  <c r="M491" i="4"/>
  <c r="N491" i="4" s="1" a="1"/>
  <c r="N491" i="4" s="1"/>
  <c r="Y491" i="4"/>
  <c r="M483" i="4"/>
  <c r="N483" i="4" s="1" a="1"/>
  <c r="N483" i="4" s="1"/>
  <c r="Y483" i="4"/>
  <c r="M479" i="4"/>
  <c r="N479" i="4" s="1" a="1"/>
  <c r="N479" i="4" s="1"/>
  <c r="Y479" i="4"/>
  <c r="M475" i="4"/>
  <c r="N475" i="4" s="1" a="1"/>
  <c r="N475" i="4" s="1"/>
  <c r="Y475" i="4"/>
  <c r="M431" i="4"/>
  <c r="N431" i="4" s="1" a="1"/>
  <c r="N431" i="4" s="1"/>
  <c r="Y431" i="4"/>
  <c r="M395" i="4"/>
  <c r="N395" i="4" s="1" a="1"/>
  <c r="N395" i="4" s="1"/>
  <c r="Y395" i="4"/>
  <c r="M371" i="4"/>
  <c r="N371" i="4" s="1" a="1"/>
  <c r="N371" i="4" s="1"/>
  <c r="Y371" i="4"/>
  <c r="M367" i="4"/>
  <c r="N367" i="4" s="1" a="1"/>
  <c r="N367" i="4" s="1"/>
  <c r="Y367" i="4"/>
  <c r="M363" i="4"/>
  <c r="N363" i="4" s="1" a="1"/>
  <c r="N363" i="4" s="1"/>
  <c r="Y363" i="4"/>
  <c r="M355" i="4"/>
  <c r="N355" i="4" s="1" a="1"/>
  <c r="N355" i="4" s="1"/>
  <c r="Y355" i="4"/>
  <c r="M351" i="4"/>
  <c r="N351" i="4" s="1" a="1"/>
  <c r="N351" i="4" s="1"/>
  <c r="Y351" i="4"/>
  <c r="M347" i="4"/>
  <c r="N347" i="4" s="1" a="1"/>
  <c r="N347" i="4" s="1"/>
  <c r="Y347" i="4"/>
  <c r="M339" i="4"/>
  <c r="N339" i="4" s="1" a="1"/>
  <c r="N339" i="4" s="1"/>
  <c r="Y339" i="4"/>
  <c r="M335" i="4"/>
  <c r="N335" i="4" s="1" a="1"/>
  <c r="N335" i="4" s="1"/>
  <c r="Y335" i="4"/>
  <c r="M331" i="4"/>
  <c r="N331" i="4" s="1" a="1"/>
  <c r="N331" i="4" s="1"/>
  <c r="Y331" i="4"/>
  <c r="M307" i="4"/>
  <c r="N307" i="4" s="1" a="1"/>
  <c r="N307" i="4" s="1"/>
  <c r="Y307" i="4"/>
  <c r="M303" i="4"/>
  <c r="N303" i="4" s="1" a="1"/>
  <c r="N303" i="4" s="1"/>
  <c r="Y303" i="4"/>
  <c r="M299" i="4"/>
  <c r="N299" i="4" s="1" a="1"/>
  <c r="N299" i="4" s="1"/>
  <c r="Y299" i="4"/>
  <c r="M275" i="4"/>
  <c r="N275" i="4" s="1" a="1"/>
  <c r="N275" i="4" s="1"/>
  <c r="Y275" i="4"/>
  <c r="M271" i="4"/>
  <c r="N271" i="4" s="1" a="1"/>
  <c r="N271" i="4" s="1"/>
  <c r="Y271" i="4"/>
  <c r="M267" i="4"/>
  <c r="N267" i="4" s="1" a="1"/>
  <c r="N267" i="4" s="1"/>
  <c r="Y267" i="4"/>
  <c r="M227" i="4"/>
  <c r="N227" i="4" s="1" a="1"/>
  <c r="N227" i="4" s="1"/>
  <c r="Y227" i="4"/>
  <c r="M219" i="4"/>
  <c r="N219" i="4" s="1" a="1"/>
  <c r="N219" i="4" s="1"/>
  <c r="Y219" i="4"/>
  <c r="M191" i="4"/>
  <c r="N191" i="4" s="1" a="1"/>
  <c r="N191" i="4" s="1"/>
  <c r="Y191" i="4"/>
  <c r="M187" i="4"/>
  <c r="N187" i="4" s="1" a="1"/>
  <c r="N187" i="4" s="1"/>
  <c r="Y187" i="4"/>
  <c r="M179" i="4"/>
  <c r="N179" i="4" s="1" a="1"/>
  <c r="N179" i="4" s="1"/>
  <c r="Y179" i="4"/>
  <c r="M175" i="4"/>
  <c r="N175" i="4" s="1" a="1"/>
  <c r="N175" i="4" s="1"/>
  <c r="Y175" i="4"/>
  <c r="M171" i="4"/>
  <c r="N171" i="4" s="1" a="1"/>
  <c r="N171" i="4" s="1"/>
  <c r="Y171" i="4"/>
  <c r="M143" i="4"/>
  <c r="N143" i="4" s="1" a="1"/>
  <c r="N143" i="4" s="1"/>
  <c r="Y143" i="4"/>
  <c r="M139" i="4"/>
  <c r="N139" i="4" s="1" a="1"/>
  <c r="N139" i="4" s="1"/>
  <c r="Y139" i="4"/>
  <c r="Y131" i="4"/>
  <c r="M131" i="4"/>
  <c r="N131" i="4" s="1" a="1"/>
  <c r="N131" i="4" s="1"/>
  <c r="M127" i="4"/>
  <c r="N127" i="4" s="1" a="1"/>
  <c r="N127" i="4" s="1"/>
  <c r="Y127" i="4"/>
  <c r="M123" i="4"/>
  <c r="N123" i="4" s="1" a="1"/>
  <c r="N123" i="4" s="1"/>
  <c r="Y123" i="4"/>
  <c r="M95" i="4"/>
  <c r="N95" i="4" s="1" a="1"/>
  <c r="N95" i="4" s="1"/>
  <c r="Y95" i="4"/>
  <c r="M83" i="4"/>
  <c r="N83" i="4" s="1" a="1"/>
  <c r="N83" i="4" s="1"/>
  <c r="Y83" i="4"/>
  <c r="M79" i="4"/>
  <c r="N79" i="4" s="1" a="1"/>
  <c r="N79" i="4" s="1"/>
  <c r="Y79" i="4"/>
  <c r="M75" i="4"/>
  <c r="N75" i="4" s="1" a="1"/>
  <c r="N75" i="4" s="1"/>
  <c r="Y75" i="4"/>
  <c r="M67" i="4"/>
  <c r="N67" i="4" s="1" a="1"/>
  <c r="N67" i="4" s="1"/>
  <c r="Y67" i="4"/>
  <c r="M63" i="4"/>
  <c r="N63" i="4" s="1" a="1"/>
  <c r="N63" i="4" s="1"/>
  <c r="Y63" i="4"/>
  <c r="M59" i="4"/>
  <c r="N59" i="4" s="1" a="1"/>
  <c r="N59" i="4" s="1"/>
  <c r="Y59" i="4"/>
  <c r="M31" i="4"/>
  <c r="N31" i="4" s="1" a="1"/>
  <c r="N31" i="4" s="1"/>
  <c r="Y31" i="4"/>
  <c r="Y1607" i="4"/>
  <c r="Y1591" i="4"/>
  <c r="Y1575" i="4"/>
  <c r="Y1559" i="4"/>
  <c r="Y1543" i="4"/>
  <c r="Y1527" i="4"/>
  <c r="Y1511" i="4"/>
  <c r="Y1495" i="4"/>
  <c r="Y1479" i="4"/>
  <c r="Y1463" i="4"/>
  <c r="Y1447" i="4"/>
  <c r="Y1431" i="4"/>
  <c r="Y1415" i="4"/>
  <c r="Y1399" i="4"/>
  <c r="Y1383" i="4"/>
  <c r="Y1367" i="4"/>
  <c r="Y1351" i="4"/>
  <c r="Y1335" i="4"/>
  <c r="Y1319" i="4"/>
  <c r="Y1303" i="4"/>
  <c r="Y1287" i="4"/>
  <c r="Y1271" i="4"/>
  <c r="Y1255" i="4"/>
  <c r="Y1239" i="4"/>
  <c r="Y1223" i="4"/>
  <c r="Y1207" i="4"/>
  <c r="Y1191" i="4"/>
  <c r="Y1175" i="4"/>
  <c r="Y1159" i="4"/>
  <c r="Y1143" i="4"/>
  <c r="Y1127" i="4"/>
  <c r="Y1111" i="4"/>
  <c r="Y1095" i="4"/>
  <c r="Y1079" i="4"/>
  <c r="Y1063" i="4"/>
  <c r="Y1047" i="4"/>
  <c r="Y1031" i="4"/>
  <c r="Y1015" i="4"/>
  <c r="Y999" i="4"/>
  <c r="Y983" i="4"/>
  <c r="Y967" i="4"/>
  <c r="Y951" i="4"/>
  <c r="Y935" i="4"/>
  <c r="Y895" i="4"/>
  <c r="Y883" i="4"/>
  <c r="Y871" i="4"/>
  <c r="Y831" i="4"/>
  <c r="Y819" i="4"/>
  <c r="Y807" i="4"/>
  <c r="Y767" i="4"/>
  <c r="Y755" i="4"/>
  <c r="Y743" i="4"/>
  <c r="Y695" i="4"/>
  <c r="Y663" i="4"/>
  <c r="Y631" i="4"/>
  <c r="Y599" i="4"/>
  <c r="Y567" i="4"/>
  <c r="Y519" i="4"/>
  <c r="Y455" i="4"/>
  <c r="Y391" i="4"/>
  <c r="Y327" i="4"/>
  <c r="Y263" i="4"/>
  <c r="Y199" i="4"/>
  <c r="Y135" i="4"/>
  <c r="Y71" i="4"/>
  <c r="Y7" i="4"/>
  <c r="M891" i="4"/>
  <c r="N891" i="4" s="1" a="1"/>
  <c r="N891" i="4" s="1"/>
  <c r="Y891" i="4"/>
  <c r="M859" i="4"/>
  <c r="N859" i="4" s="1" a="1"/>
  <c r="N859" i="4" s="1"/>
  <c r="Y859" i="4"/>
  <c r="M827" i="4"/>
  <c r="N827" i="4" s="1" a="1"/>
  <c r="N827" i="4" s="1"/>
  <c r="Y827" i="4"/>
  <c r="M811" i="4"/>
  <c r="N811" i="4" s="1" a="1"/>
  <c r="N811" i="4" s="1"/>
  <c r="Y811" i="4"/>
  <c r="M795" i="4"/>
  <c r="N795" i="4" s="1" a="1"/>
  <c r="N795" i="4" s="1"/>
  <c r="Y795" i="4"/>
  <c r="M779" i="4"/>
  <c r="N779" i="4" s="1" a="1"/>
  <c r="N779" i="4" s="1"/>
  <c r="Y779" i="4"/>
  <c r="M747" i="4"/>
  <c r="N747" i="4" s="1" a="1"/>
  <c r="N747" i="4" s="1"/>
  <c r="Y747" i="4"/>
  <c r="M703" i="4"/>
  <c r="N703" i="4" s="1" a="1"/>
  <c r="N703" i="4" s="1"/>
  <c r="Y703" i="4"/>
  <c r="M699" i="4"/>
  <c r="N699" i="4" s="1" a="1"/>
  <c r="N699" i="4" s="1"/>
  <c r="Y699" i="4"/>
  <c r="M671" i="4"/>
  <c r="N671" i="4" s="1" a="1"/>
  <c r="N671" i="4" s="1"/>
  <c r="Y671" i="4"/>
  <c r="M655" i="4"/>
  <c r="N655" i="4" s="1" a="1"/>
  <c r="N655" i="4" s="1"/>
  <c r="Y655" i="4"/>
  <c r="M651" i="4"/>
  <c r="N651" i="4" s="1" a="1"/>
  <c r="N651" i="4" s="1"/>
  <c r="Y651" i="4"/>
  <c r="M623" i="4"/>
  <c r="N623" i="4" s="1" a="1"/>
  <c r="N623" i="4" s="1"/>
  <c r="Y623" i="4"/>
  <c r="M607" i="4"/>
  <c r="N607" i="4" s="1" a="1"/>
  <c r="N607" i="4" s="1"/>
  <c r="Y607" i="4"/>
  <c r="M603" i="4"/>
  <c r="N603" i="4" s="1" a="1"/>
  <c r="N603" i="4" s="1"/>
  <c r="Y603" i="4"/>
  <c r="M575" i="4"/>
  <c r="N575" i="4" s="1" a="1"/>
  <c r="N575" i="4" s="1"/>
  <c r="Y575" i="4"/>
  <c r="M571" i="4"/>
  <c r="N571" i="4" s="1" a="1"/>
  <c r="N571" i="4" s="1"/>
  <c r="Y571" i="4"/>
  <c r="M515" i="4"/>
  <c r="N515" i="4" s="1" a="1"/>
  <c r="N515" i="4" s="1"/>
  <c r="Y515" i="4"/>
  <c r="M511" i="4"/>
  <c r="N511" i="4" s="1" a="1"/>
  <c r="N511" i="4" s="1"/>
  <c r="Y511" i="4"/>
  <c r="M507" i="4"/>
  <c r="N507" i="4" s="1" a="1"/>
  <c r="N507" i="4" s="1"/>
  <c r="Y507" i="4"/>
  <c r="M467" i="4"/>
  <c r="N467" i="4" s="1" a="1"/>
  <c r="N467" i="4" s="1"/>
  <c r="Y467" i="4"/>
  <c r="M463" i="4"/>
  <c r="N463" i="4" s="1" a="1"/>
  <c r="N463" i="4" s="1"/>
  <c r="Y463" i="4"/>
  <c r="M459" i="4"/>
  <c r="N459" i="4" s="1" a="1"/>
  <c r="N459" i="4" s="1"/>
  <c r="Y459" i="4"/>
  <c r="M451" i="4"/>
  <c r="N451" i="4" s="1" a="1"/>
  <c r="N451" i="4" s="1"/>
  <c r="Y451" i="4"/>
  <c r="M419" i="4"/>
  <c r="N419" i="4" s="1" a="1"/>
  <c r="N419" i="4" s="1"/>
  <c r="Y419" i="4"/>
  <c r="M415" i="4"/>
  <c r="N415" i="4" s="1" a="1"/>
  <c r="N415" i="4" s="1"/>
  <c r="Y415" i="4"/>
  <c r="M411" i="4"/>
  <c r="N411" i="4" s="1" a="1"/>
  <c r="N411" i="4" s="1"/>
  <c r="Y411" i="4"/>
  <c r="M403" i="4"/>
  <c r="N403" i="4" s="1" a="1"/>
  <c r="N403" i="4" s="1"/>
  <c r="Y403" i="4"/>
  <c r="M399" i="4"/>
  <c r="N399" i="4" s="1" a="1"/>
  <c r="N399" i="4" s="1"/>
  <c r="Y399" i="4"/>
  <c r="M387" i="4"/>
  <c r="N387" i="4" s="1" a="1"/>
  <c r="N387" i="4" s="1"/>
  <c r="Y387" i="4"/>
  <c r="M383" i="4"/>
  <c r="N383" i="4" s="1" a="1"/>
  <c r="N383" i="4" s="1"/>
  <c r="Y383" i="4"/>
  <c r="M379" i="4"/>
  <c r="N379" i="4" s="1" a="1"/>
  <c r="N379" i="4" s="1"/>
  <c r="Y379" i="4"/>
  <c r="M323" i="4"/>
  <c r="N323" i="4" s="1" a="1"/>
  <c r="N323" i="4" s="1"/>
  <c r="Y323" i="4"/>
  <c r="M319" i="4"/>
  <c r="N319" i="4" s="1" a="1"/>
  <c r="N319" i="4" s="1"/>
  <c r="Y319" i="4"/>
  <c r="M315" i="4"/>
  <c r="N315" i="4" s="1" a="1"/>
  <c r="N315" i="4" s="1"/>
  <c r="Y315" i="4"/>
  <c r="M291" i="4"/>
  <c r="N291" i="4" s="1" a="1"/>
  <c r="N291" i="4" s="1"/>
  <c r="Y291" i="4"/>
  <c r="M287" i="4"/>
  <c r="N287" i="4" s="1" a="1"/>
  <c r="N287" i="4" s="1"/>
  <c r="Y287" i="4"/>
  <c r="M283" i="4"/>
  <c r="N283" i="4" s="1" a="1"/>
  <c r="N283" i="4" s="1"/>
  <c r="Y283" i="4"/>
  <c r="M259" i="4"/>
  <c r="N259" i="4" s="1" a="1"/>
  <c r="N259" i="4" s="1"/>
  <c r="Y259" i="4"/>
  <c r="M255" i="4"/>
  <c r="N255" i="4" s="1" a="1"/>
  <c r="N255" i="4" s="1"/>
  <c r="Y255" i="4"/>
  <c r="M251" i="4"/>
  <c r="N251" i="4" s="1" a="1"/>
  <c r="N251" i="4" s="1"/>
  <c r="Y251" i="4"/>
  <c r="M243" i="4"/>
  <c r="N243" i="4" s="1" a="1"/>
  <c r="N243" i="4" s="1"/>
  <c r="Y243" i="4"/>
  <c r="M235" i="4"/>
  <c r="N235" i="4" s="1" a="1"/>
  <c r="N235" i="4" s="1"/>
  <c r="Y235" i="4"/>
  <c r="M211" i="4"/>
  <c r="N211" i="4" s="1" a="1"/>
  <c r="N211" i="4" s="1"/>
  <c r="Y211" i="4"/>
  <c r="M207" i="4"/>
  <c r="N207" i="4" s="1" a="1"/>
  <c r="N207" i="4" s="1"/>
  <c r="Y207" i="4"/>
  <c r="M203" i="4"/>
  <c r="N203" i="4" s="1" a="1"/>
  <c r="N203" i="4" s="1"/>
  <c r="Y203" i="4"/>
  <c r="M195" i="4"/>
  <c r="N195" i="4" s="1" a="1"/>
  <c r="N195" i="4" s="1"/>
  <c r="Y195" i="4"/>
  <c r="M163" i="4"/>
  <c r="N163" i="4" s="1" a="1"/>
  <c r="N163" i="4" s="1"/>
  <c r="Y163" i="4"/>
  <c r="M159" i="4"/>
  <c r="N159" i="4" s="1" a="1"/>
  <c r="N159" i="4" s="1"/>
  <c r="Y159" i="4"/>
  <c r="M155" i="4"/>
  <c r="N155" i="4" s="1" a="1"/>
  <c r="N155" i="4" s="1"/>
  <c r="Y155" i="4"/>
  <c r="M115" i="4"/>
  <c r="N115" i="4" s="1" a="1"/>
  <c r="N115" i="4" s="1"/>
  <c r="Y115" i="4"/>
  <c r="M111" i="4"/>
  <c r="N111" i="4" s="1" a="1"/>
  <c r="N111" i="4" s="1"/>
  <c r="Y111" i="4"/>
  <c r="M107" i="4"/>
  <c r="N107" i="4" s="1" a="1"/>
  <c r="N107" i="4" s="1"/>
  <c r="Y107" i="4"/>
  <c r="M99" i="4"/>
  <c r="N99" i="4" s="1" a="1"/>
  <c r="N99" i="4" s="1"/>
  <c r="Y99" i="4"/>
  <c r="M91" i="4"/>
  <c r="N91" i="4" s="1" a="1"/>
  <c r="N91" i="4" s="1"/>
  <c r="Y91" i="4"/>
  <c r="M51" i="4"/>
  <c r="N51" i="4" s="1" a="1"/>
  <c r="N51" i="4" s="1"/>
  <c r="Y51" i="4"/>
  <c r="M47" i="4"/>
  <c r="N47" i="4" s="1" a="1"/>
  <c r="N47" i="4" s="1"/>
  <c r="Y47" i="4"/>
  <c r="M43" i="4"/>
  <c r="N43" i="4" s="1" a="1"/>
  <c r="N43" i="4" s="1"/>
  <c r="Y43" i="4"/>
  <c r="M35" i="4"/>
  <c r="N35" i="4" s="1" a="1"/>
  <c r="N35" i="4" s="1"/>
  <c r="Y35" i="4"/>
  <c r="M27" i="4"/>
  <c r="N27" i="4" s="1" a="1"/>
  <c r="N27" i="4" s="1"/>
  <c r="Y27" i="4"/>
  <c r="M19" i="4"/>
  <c r="N19" i="4" s="1" a="1"/>
  <c r="N19" i="4" s="1"/>
  <c r="Y19" i="4"/>
  <c r="M15" i="4"/>
  <c r="N15" i="4" s="1" a="1"/>
  <c r="N15" i="4" s="1"/>
  <c r="Y15" i="4"/>
  <c r="M11" i="4"/>
  <c r="N11" i="4" s="1" a="1"/>
  <c r="N11" i="4" s="1"/>
  <c r="Y11" i="4"/>
  <c r="M3" i="4"/>
  <c r="N3" i="4" s="1" a="1"/>
  <c r="N3" i="4" s="1"/>
  <c r="Y3" i="4"/>
  <c r="Y1595" i="4"/>
  <c r="Y1579" i="4"/>
  <c r="Y1563" i="4"/>
  <c r="Y1547" i="4"/>
  <c r="Y1531" i="4"/>
  <c r="Y1515" i="4"/>
  <c r="Y1499" i="4"/>
  <c r="Y1483" i="4"/>
  <c r="Y1467" i="4"/>
  <c r="Y1451" i="4"/>
  <c r="Y1435" i="4"/>
  <c r="Y1419" i="4"/>
  <c r="Y1403" i="4"/>
  <c r="Y1387" i="4"/>
  <c r="Y1371" i="4"/>
  <c r="Y1355" i="4"/>
  <c r="Y1339" i="4"/>
  <c r="Y1323" i="4"/>
  <c r="Y1307" i="4"/>
  <c r="Y1291" i="4"/>
  <c r="Y1275" i="4"/>
  <c r="Y1259" i="4"/>
  <c r="Y1243" i="4"/>
  <c r="Y1227" i="4"/>
  <c r="Y1211" i="4"/>
  <c r="Y1195" i="4"/>
  <c r="Y1179" i="4"/>
  <c r="Y1163" i="4"/>
  <c r="Y1147" i="4"/>
  <c r="Y1131" i="4"/>
  <c r="Y1115" i="4"/>
  <c r="Y1099" i="4"/>
  <c r="Y1083" i="4"/>
  <c r="Y1067" i="4"/>
  <c r="Y1051" i="4"/>
  <c r="Y1035" i="4"/>
  <c r="Y1019" i="4"/>
  <c r="Y1003" i="4"/>
  <c r="Y987" i="4"/>
  <c r="Y971" i="4"/>
  <c r="Y955" i="4"/>
  <c r="Y939" i="4"/>
  <c r="Y911" i="4"/>
  <c r="Y899" i="4"/>
  <c r="Y887" i="4"/>
  <c r="Y847" i="4"/>
  <c r="Y835" i="4"/>
  <c r="Y823" i="4"/>
  <c r="Y783" i="4"/>
  <c r="Y771" i="4"/>
  <c r="Y759" i="4"/>
  <c r="Y719" i="4"/>
  <c r="Y707" i="4"/>
  <c r="Y675" i="4"/>
  <c r="Y643" i="4"/>
  <c r="Y611" i="4"/>
  <c r="Y579" i="4"/>
  <c r="Y503" i="4"/>
  <c r="Y439" i="4"/>
  <c r="Y375" i="4"/>
  <c r="Y311" i="4"/>
  <c r="Y247" i="4"/>
  <c r="Y183" i="4"/>
  <c r="Y119" i="4"/>
  <c r="Y55" i="4"/>
  <c r="M923" i="4"/>
  <c r="N923" i="4" s="1" a="1"/>
  <c r="N923" i="4" s="1"/>
  <c r="Y923" i="4"/>
  <c r="M687" i="4"/>
  <c r="N687" i="4" s="1" a="1"/>
  <c r="N687" i="4" s="1"/>
  <c r="Y687" i="4"/>
  <c r="M683" i="4"/>
  <c r="N683" i="4" s="1" a="1"/>
  <c r="N683" i="4" s="1"/>
  <c r="Y683" i="4"/>
  <c r="M639" i="4"/>
  <c r="N639" i="4" s="1" a="1"/>
  <c r="N639" i="4" s="1"/>
  <c r="Y639" i="4"/>
  <c r="M635" i="4"/>
  <c r="N635" i="4" s="1" a="1"/>
  <c r="N635" i="4" s="1"/>
  <c r="Y635" i="4"/>
  <c r="M591" i="4"/>
  <c r="N591" i="4" s="1" a="1"/>
  <c r="N591" i="4" s="1"/>
  <c r="Y591" i="4"/>
  <c r="M587" i="4"/>
  <c r="N587" i="4" s="1" a="1"/>
  <c r="N587" i="4" s="1"/>
  <c r="Y587" i="4"/>
  <c r="M527" i="4"/>
  <c r="N527" i="4" s="1" a="1"/>
  <c r="N527" i="4" s="1"/>
  <c r="Y527" i="4"/>
  <c r="M523" i="4"/>
  <c r="N523" i="4" s="1" a="1"/>
  <c r="N523" i="4" s="1"/>
  <c r="Y523" i="4"/>
  <c r="M447" i="4"/>
  <c r="N447" i="4" s="1" a="1"/>
  <c r="N447" i="4" s="1"/>
  <c r="Y447" i="4"/>
  <c r="M443" i="4"/>
  <c r="N443" i="4" s="1" a="1"/>
  <c r="N443" i="4" s="1"/>
  <c r="Y443" i="4"/>
  <c r="M435" i="4"/>
  <c r="N435" i="4" s="1" a="1"/>
  <c r="N435" i="4" s="1"/>
  <c r="Y435" i="4"/>
  <c r="M427" i="4"/>
  <c r="N427" i="4" s="1" a="1"/>
  <c r="N427" i="4" s="1"/>
  <c r="Y427" i="4"/>
  <c r="M239" i="4"/>
  <c r="N239" i="4" s="1" a="1"/>
  <c r="N239" i="4" s="1"/>
  <c r="Y239" i="4"/>
  <c r="M223" i="4"/>
  <c r="N223" i="4" s="1" a="1"/>
  <c r="N223" i="4" s="1"/>
  <c r="Y223" i="4"/>
  <c r="M147" i="4"/>
  <c r="N147" i="4" s="1" a="1"/>
  <c r="N147" i="4" s="1"/>
  <c r="Y147" i="4"/>
  <c r="Y1599" i="4"/>
  <c r="Y1583" i="4"/>
  <c r="Y1567" i="4"/>
  <c r="Y1551" i="4"/>
  <c r="Y1535" i="4"/>
  <c r="Y1519" i="4"/>
  <c r="Y1503" i="4"/>
  <c r="Y1487" i="4"/>
  <c r="Y1471" i="4"/>
  <c r="Y1455" i="4"/>
  <c r="Y1439" i="4"/>
  <c r="Y1423" i="4"/>
  <c r="Y1407" i="4"/>
  <c r="Y1391" i="4"/>
  <c r="Y1375" i="4"/>
  <c r="Y1359" i="4"/>
  <c r="Y1343" i="4"/>
  <c r="Y1327" i="4"/>
  <c r="Y1311" i="4"/>
  <c r="Y1295" i="4"/>
  <c r="Y1279" i="4"/>
  <c r="Y1263" i="4"/>
  <c r="Y1247" i="4"/>
  <c r="Y1231" i="4"/>
  <c r="Y1215" i="4"/>
  <c r="Y1199" i="4"/>
  <c r="Y1183" i="4"/>
  <c r="Y1167" i="4"/>
  <c r="Y1151" i="4"/>
  <c r="Y1135" i="4"/>
  <c r="Y1119" i="4"/>
  <c r="Y1103" i="4"/>
  <c r="Y1087" i="4"/>
  <c r="Y1071" i="4"/>
  <c r="Y1055" i="4"/>
  <c r="Y1039" i="4"/>
  <c r="Y1023" i="4"/>
  <c r="Y1007" i="4"/>
  <c r="Y991" i="4"/>
  <c r="Y975" i="4"/>
  <c r="Y959" i="4"/>
  <c r="Y943" i="4"/>
  <c r="Y927" i="4"/>
  <c r="Y915" i="4"/>
  <c r="Y903" i="4"/>
  <c r="Y863" i="4"/>
  <c r="Y851" i="4"/>
  <c r="Y839" i="4"/>
  <c r="Y799" i="4"/>
  <c r="Y787" i="4"/>
  <c r="Y775" i="4"/>
  <c r="Y735" i="4"/>
  <c r="Y723" i="4"/>
  <c r="Y711" i="4"/>
  <c r="Y679" i="4"/>
  <c r="Y647" i="4"/>
  <c r="Y615" i="4"/>
  <c r="Y583" i="4"/>
  <c r="Y551" i="4"/>
  <c r="Y487" i="4"/>
  <c r="Y423" i="4"/>
  <c r="Y359" i="4"/>
  <c r="Y295" i="4"/>
  <c r="Y231" i="4"/>
  <c r="Y167" i="4"/>
  <c r="Y103" i="4"/>
  <c r="Y39" i="4"/>
  <c r="M752" i="4"/>
  <c r="N752" i="4" s="1" a="1"/>
  <c r="N752" i="4" s="1"/>
  <c r="Y752" i="4"/>
  <c r="M748" i="4"/>
  <c r="N748" i="4" s="1" a="1"/>
  <c r="N748" i="4" s="1"/>
  <c r="Y748" i="4"/>
  <c r="M744" i="4"/>
  <c r="N744" i="4" s="1" a="1"/>
  <c r="N744" i="4" s="1"/>
  <c r="Y744" i="4"/>
  <c r="M740" i="4"/>
  <c r="N740" i="4" s="1" a="1"/>
  <c r="N740" i="4" s="1"/>
  <c r="Y740" i="4"/>
  <c r="M736" i="4"/>
  <c r="N736" i="4" s="1" a="1"/>
  <c r="N736" i="4" s="1"/>
  <c r="Y736" i="4"/>
  <c r="M732" i="4"/>
  <c r="N732" i="4" s="1" a="1"/>
  <c r="N732" i="4" s="1"/>
  <c r="Y732" i="4"/>
  <c r="M728" i="4"/>
  <c r="N728" i="4" s="1" a="1"/>
  <c r="N728" i="4" s="1"/>
  <c r="Y728" i="4"/>
  <c r="M724" i="4"/>
  <c r="N724" i="4" s="1" a="1"/>
  <c r="N724" i="4" s="1"/>
  <c r="Y724" i="4"/>
  <c r="M720" i="4"/>
  <c r="N720" i="4" s="1" a="1"/>
  <c r="N720" i="4" s="1"/>
  <c r="Y720" i="4"/>
  <c r="M716" i="4"/>
  <c r="N716" i="4" s="1" a="1"/>
  <c r="N716" i="4" s="1"/>
  <c r="Y716" i="4"/>
  <c r="M712" i="4"/>
  <c r="N712" i="4" s="1" a="1"/>
  <c r="N712" i="4" s="1"/>
  <c r="Y712" i="4"/>
  <c r="M708" i="4"/>
  <c r="N708" i="4" s="1" a="1"/>
  <c r="N708" i="4" s="1"/>
  <c r="Y708" i="4"/>
  <c r="M704" i="4"/>
  <c r="N704" i="4" s="1" a="1"/>
  <c r="N704" i="4" s="1"/>
  <c r="Y704" i="4"/>
  <c r="M700" i="4"/>
  <c r="N700" i="4" s="1" a="1"/>
  <c r="N700" i="4" s="1"/>
  <c r="Y700" i="4"/>
  <c r="M696" i="4"/>
  <c r="N696" i="4" s="1" a="1"/>
  <c r="N696" i="4" s="1"/>
  <c r="Y696" i="4"/>
  <c r="M692" i="4"/>
  <c r="N692" i="4" s="1" a="1"/>
  <c r="N692" i="4" s="1"/>
  <c r="Y692" i="4"/>
  <c r="M688" i="4"/>
  <c r="N688" i="4" s="1" a="1"/>
  <c r="N688" i="4" s="1"/>
  <c r="Y688" i="4"/>
  <c r="M684" i="4"/>
  <c r="N684" i="4" s="1" a="1"/>
  <c r="N684" i="4" s="1"/>
  <c r="Y684" i="4"/>
  <c r="M680" i="4"/>
  <c r="N680" i="4" s="1" a="1"/>
  <c r="N680" i="4" s="1"/>
  <c r="Y680" i="4"/>
  <c r="M676" i="4"/>
  <c r="N676" i="4" s="1" a="1"/>
  <c r="N676" i="4" s="1"/>
  <c r="Y676" i="4"/>
  <c r="M672" i="4"/>
  <c r="N672" i="4" s="1" a="1"/>
  <c r="N672" i="4" s="1"/>
  <c r="Y672" i="4"/>
  <c r="M668" i="4"/>
  <c r="N668" i="4" s="1" a="1"/>
  <c r="N668" i="4" s="1"/>
  <c r="Y668" i="4"/>
  <c r="M664" i="4"/>
  <c r="N664" i="4" s="1" a="1"/>
  <c r="N664" i="4" s="1"/>
  <c r="Y664" i="4"/>
  <c r="M660" i="4"/>
  <c r="N660" i="4" s="1" a="1"/>
  <c r="N660" i="4" s="1"/>
  <c r="Y660" i="4"/>
  <c r="M656" i="4"/>
  <c r="N656" i="4" s="1" a="1"/>
  <c r="N656" i="4" s="1"/>
  <c r="Y656" i="4"/>
  <c r="M652" i="4"/>
  <c r="N652" i="4" s="1" a="1"/>
  <c r="N652" i="4" s="1"/>
  <c r="Y652" i="4"/>
  <c r="M648" i="4"/>
  <c r="N648" i="4" s="1" a="1"/>
  <c r="N648" i="4" s="1"/>
  <c r="Y648" i="4"/>
  <c r="M644" i="4"/>
  <c r="N644" i="4" s="1" a="1"/>
  <c r="N644" i="4" s="1"/>
  <c r="Y644" i="4"/>
  <c r="M640" i="4"/>
  <c r="N640" i="4" s="1" a="1"/>
  <c r="N640" i="4" s="1"/>
  <c r="Y640" i="4"/>
  <c r="M636" i="4"/>
  <c r="N636" i="4" s="1" a="1"/>
  <c r="N636" i="4" s="1"/>
  <c r="Y636" i="4"/>
  <c r="M632" i="4"/>
  <c r="N632" i="4" s="1" a="1"/>
  <c r="N632" i="4" s="1"/>
  <c r="Y632" i="4"/>
  <c r="M628" i="4"/>
  <c r="N628" i="4" s="1" a="1"/>
  <c r="N628" i="4" s="1"/>
  <c r="Y628" i="4"/>
  <c r="M624" i="4"/>
  <c r="N624" i="4" s="1" a="1"/>
  <c r="N624" i="4" s="1"/>
  <c r="Y624" i="4"/>
  <c r="M620" i="4"/>
  <c r="N620" i="4" s="1" a="1"/>
  <c r="N620" i="4" s="1"/>
  <c r="Y620" i="4"/>
  <c r="M616" i="4"/>
  <c r="N616" i="4" s="1" a="1"/>
  <c r="N616" i="4" s="1"/>
  <c r="Y616" i="4"/>
  <c r="M612" i="4"/>
  <c r="N612" i="4" s="1" a="1"/>
  <c r="N612" i="4" s="1"/>
  <c r="Y612" i="4"/>
  <c r="M608" i="4"/>
  <c r="N608" i="4" s="1" a="1"/>
  <c r="N608" i="4" s="1"/>
  <c r="Y608" i="4"/>
  <c r="M604" i="4"/>
  <c r="N604" i="4" s="1" a="1"/>
  <c r="N604" i="4" s="1"/>
  <c r="Y604" i="4"/>
  <c r="M600" i="4"/>
  <c r="N600" i="4" s="1" a="1"/>
  <c r="N600" i="4" s="1"/>
  <c r="Y600" i="4"/>
  <c r="M596" i="4"/>
  <c r="N596" i="4" s="1" a="1"/>
  <c r="N596" i="4" s="1"/>
  <c r="Y596" i="4"/>
  <c r="M592" i="4"/>
  <c r="N592" i="4" s="1" a="1"/>
  <c r="N592" i="4" s="1"/>
  <c r="Y592" i="4"/>
  <c r="M588" i="4"/>
  <c r="N588" i="4" s="1" a="1"/>
  <c r="N588" i="4" s="1"/>
  <c r="Y588" i="4"/>
  <c r="M584" i="4"/>
  <c r="N584" i="4" s="1" a="1"/>
  <c r="N584" i="4" s="1"/>
  <c r="Y584" i="4"/>
  <c r="M580" i="4"/>
  <c r="N580" i="4" s="1" a="1"/>
  <c r="N580" i="4" s="1"/>
  <c r="Y580" i="4"/>
  <c r="M576" i="4"/>
  <c r="N576" i="4" s="1" a="1"/>
  <c r="N576" i="4" s="1"/>
  <c r="Y576" i="4"/>
  <c r="M572" i="4"/>
  <c r="N572" i="4" s="1" a="1"/>
  <c r="N572" i="4" s="1"/>
  <c r="Y572" i="4"/>
  <c r="M568" i="4"/>
  <c r="N568" i="4" s="1" a="1"/>
  <c r="N568" i="4" s="1"/>
  <c r="Y568" i="4"/>
  <c r="M564" i="4"/>
  <c r="N564" i="4" s="1" a="1"/>
  <c r="N564" i="4" s="1"/>
  <c r="Y564" i="4"/>
  <c r="M560" i="4"/>
  <c r="N560" i="4" s="1" a="1"/>
  <c r="N560" i="4" s="1"/>
  <c r="Y560" i="4"/>
  <c r="M556" i="4"/>
  <c r="N556" i="4" s="1" a="1"/>
  <c r="N556" i="4" s="1"/>
  <c r="Y556" i="4"/>
  <c r="M552" i="4"/>
  <c r="N552" i="4" s="1" a="1"/>
  <c r="N552" i="4" s="1"/>
  <c r="Y552" i="4"/>
  <c r="M548" i="4"/>
  <c r="N548" i="4" s="1" a="1"/>
  <c r="N548" i="4" s="1"/>
  <c r="Y548" i="4"/>
  <c r="M544" i="4"/>
  <c r="N544" i="4" s="1" a="1"/>
  <c r="N544" i="4" s="1"/>
  <c r="Y544" i="4"/>
  <c r="M540" i="4"/>
  <c r="N540" i="4" s="1" a="1"/>
  <c r="N540" i="4" s="1"/>
  <c r="Y540" i="4"/>
  <c r="M536" i="4"/>
  <c r="N536" i="4" s="1" a="1"/>
  <c r="N536" i="4" s="1"/>
  <c r="Y536" i="4"/>
  <c r="M532" i="4"/>
  <c r="N532" i="4" s="1" a="1"/>
  <c r="N532" i="4" s="1"/>
  <c r="Y532" i="4"/>
  <c r="M528" i="4"/>
  <c r="N528" i="4" s="1" a="1"/>
  <c r="N528" i="4" s="1"/>
  <c r="Y528" i="4"/>
  <c r="M524" i="4"/>
  <c r="N524" i="4" s="1" a="1"/>
  <c r="N524" i="4" s="1"/>
  <c r="Y524" i="4"/>
  <c r="M520" i="4"/>
  <c r="N520" i="4" s="1" a="1"/>
  <c r="N520" i="4" s="1"/>
  <c r="Y520" i="4"/>
  <c r="M516" i="4"/>
  <c r="N516" i="4" s="1" a="1"/>
  <c r="N516" i="4" s="1"/>
  <c r="Y516" i="4"/>
  <c r="M512" i="4"/>
  <c r="N512" i="4" s="1" a="1"/>
  <c r="N512" i="4" s="1"/>
  <c r="Y512" i="4"/>
  <c r="M508" i="4"/>
  <c r="N508" i="4" s="1" a="1"/>
  <c r="N508" i="4" s="1"/>
  <c r="Y508" i="4"/>
  <c r="M504" i="4"/>
  <c r="N504" i="4" s="1" a="1"/>
  <c r="N504" i="4" s="1"/>
  <c r="Y504" i="4"/>
  <c r="M500" i="4"/>
  <c r="N500" i="4" s="1" a="1"/>
  <c r="N500" i="4" s="1"/>
  <c r="Y500" i="4"/>
  <c r="M496" i="4"/>
  <c r="N496" i="4" s="1" a="1"/>
  <c r="N496" i="4" s="1"/>
  <c r="Y496" i="4"/>
  <c r="M492" i="4"/>
  <c r="N492" i="4" s="1" a="1"/>
  <c r="N492" i="4" s="1"/>
  <c r="Y492" i="4"/>
  <c r="M488" i="4"/>
  <c r="N488" i="4" s="1" a="1"/>
  <c r="N488" i="4" s="1"/>
  <c r="Y488" i="4"/>
  <c r="M484" i="4"/>
  <c r="N484" i="4" s="1" a="1"/>
  <c r="N484" i="4" s="1"/>
  <c r="Y484" i="4"/>
  <c r="M480" i="4"/>
  <c r="N480" i="4" s="1" a="1"/>
  <c r="N480" i="4" s="1"/>
  <c r="Y480" i="4"/>
  <c r="M476" i="4"/>
  <c r="N476" i="4" s="1" a="1"/>
  <c r="N476" i="4" s="1"/>
  <c r="Y476" i="4"/>
  <c r="M472" i="4"/>
  <c r="N472" i="4" s="1" a="1"/>
  <c r="N472" i="4" s="1"/>
  <c r="Y472" i="4"/>
  <c r="M468" i="4"/>
  <c r="N468" i="4" s="1" a="1"/>
  <c r="N468" i="4" s="1"/>
  <c r="Y468" i="4"/>
  <c r="M464" i="4"/>
  <c r="N464" i="4" s="1" a="1"/>
  <c r="N464" i="4" s="1"/>
  <c r="Y464" i="4"/>
  <c r="M460" i="4"/>
  <c r="N460" i="4" s="1" a="1"/>
  <c r="N460" i="4" s="1"/>
  <c r="Y460" i="4"/>
  <c r="M456" i="4"/>
  <c r="N456" i="4" s="1" a="1"/>
  <c r="N456" i="4" s="1"/>
  <c r="Y456" i="4"/>
  <c r="M452" i="4"/>
  <c r="N452" i="4" s="1" a="1"/>
  <c r="N452" i="4" s="1"/>
  <c r="Y452" i="4"/>
  <c r="M448" i="4"/>
  <c r="N448" i="4" s="1" a="1"/>
  <c r="N448" i="4" s="1"/>
  <c r="Y448" i="4"/>
  <c r="M444" i="4"/>
  <c r="N444" i="4" s="1" a="1"/>
  <c r="N444" i="4" s="1"/>
  <c r="Y444" i="4"/>
  <c r="M440" i="4"/>
  <c r="N440" i="4" s="1" a="1"/>
  <c r="N440" i="4" s="1"/>
  <c r="Y440" i="4"/>
  <c r="M436" i="4"/>
  <c r="N436" i="4" s="1" a="1"/>
  <c r="N436" i="4" s="1"/>
  <c r="Y436" i="4"/>
  <c r="M432" i="4"/>
  <c r="N432" i="4" s="1" a="1"/>
  <c r="N432" i="4" s="1"/>
  <c r="Y432" i="4"/>
  <c r="M428" i="4"/>
  <c r="N428" i="4" s="1" a="1"/>
  <c r="N428" i="4" s="1"/>
  <c r="Y428" i="4"/>
  <c r="M424" i="4"/>
  <c r="N424" i="4" s="1" a="1"/>
  <c r="N424" i="4" s="1"/>
  <c r="Y424" i="4"/>
  <c r="M420" i="4"/>
  <c r="N420" i="4" s="1" a="1"/>
  <c r="N420" i="4" s="1"/>
  <c r="Y420" i="4"/>
  <c r="M416" i="4"/>
  <c r="N416" i="4" s="1" a="1"/>
  <c r="N416" i="4" s="1"/>
  <c r="Y416" i="4"/>
  <c r="M412" i="4"/>
  <c r="N412" i="4" s="1" a="1"/>
  <c r="N412" i="4" s="1"/>
  <c r="Y412" i="4"/>
  <c r="M408" i="4"/>
  <c r="N408" i="4" s="1" a="1"/>
  <c r="N408" i="4" s="1"/>
  <c r="Y408" i="4"/>
  <c r="M404" i="4"/>
  <c r="N404" i="4" s="1" a="1"/>
  <c r="N404" i="4" s="1"/>
  <c r="Y404" i="4"/>
  <c r="M400" i="4"/>
  <c r="N400" i="4" s="1" a="1"/>
  <c r="N400" i="4" s="1"/>
  <c r="Y400" i="4"/>
  <c r="M396" i="4"/>
  <c r="N396" i="4" s="1" a="1"/>
  <c r="N396" i="4" s="1"/>
  <c r="Y396" i="4"/>
  <c r="M392" i="4"/>
  <c r="N392" i="4" s="1" a="1"/>
  <c r="N392" i="4" s="1"/>
  <c r="Y392" i="4"/>
  <c r="M388" i="4"/>
  <c r="N388" i="4" s="1" a="1"/>
  <c r="N388" i="4" s="1"/>
  <c r="Y388" i="4"/>
  <c r="M384" i="4"/>
  <c r="N384" i="4" s="1" a="1"/>
  <c r="N384" i="4" s="1"/>
  <c r="Y384" i="4"/>
  <c r="M380" i="4"/>
  <c r="N380" i="4" s="1" a="1"/>
  <c r="N380" i="4" s="1"/>
  <c r="Y380" i="4"/>
  <c r="M376" i="4"/>
  <c r="N376" i="4" s="1" a="1"/>
  <c r="N376" i="4" s="1"/>
  <c r="Y376" i="4"/>
  <c r="M372" i="4"/>
  <c r="N372" i="4" s="1" a="1"/>
  <c r="N372" i="4" s="1"/>
  <c r="Y372" i="4"/>
  <c r="M368" i="4"/>
  <c r="N368" i="4" s="1" a="1"/>
  <c r="N368" i="4" s="1"/>
  <c r="Y368" i="4"/>
  <c r="M364" i="4"/>
  <c r="N364" i="4" s="1" a="1"/>
  <c r="N364" i="4" s="1"/>
  <c r="Y364" i="4"/>
  <c r="M360" i="4"/>
  <c r="N360" i="4" s="1" a="1"/>
  <c r="N360" i="4" s="1"/>
  <c r="Y360" i="4"/>
  <c r="M356" i="4"/>
  <c r="N356" i="4" s="1" a="1"/>
  <c r="N356" i="4" s="1"/>
  <c r="Y356" i="4"/>
  <c r="M352" i="4"/>
  <c r="N352" i="4" s="1" a="1"/>
  <c r="N352" i="4" s="1"/>
  <c r="Y352" i="4"/>
  <c r="M348" i="4"/>
  <c r="N348" i="4" s="1" a="1"/>
  <c r="N348" i="4" s="1"/>
  <c r="Y348" i="4"/>
  <c r="M344" i="4"/>
  <c r="N344" i="4" s="1" a="1"/>
  <c r="N344" i="4" s="1"/>
  <c r="Y344" i="4"/>
  <c r="M340" i="4"/>
  <c r="N340" i="4" s="1" a="1"/>
  <c r="N340" i="4" s="1"/>
  <c r="Y340" i="4"/>
  <c r="M336" i="4"/>
  <c r="N336" i="4" s="1" a="1"/>
  <c r="N336" i="4" s="1"/>
  <c r="Y336" i="4"/>
  <c r="M332" i="4"/>
  <c r="N332" i="4" s="1" a="1"/>
  <c r="N332" i="4" s="1"/>
  <c r="Y332" i="4"/>
  <c r="M328" i="4"/>
  <c r="N328" i="4" s="1" a="1"/>
  <c r="N328" i="4" s="1"/>
  <c r="Y328" i="4"/>
  <c r="M324" i="4"/>
  <c r="N324" i="4" s="1" a="1"/>
  <c r="N324" i="4" s="1"/>
  <c r="Y324" i="4"/>
  <c r="M320" i="4"/>
  <c r="N320" i="4" s="1" a="1"/>
  <c r="N320" i="4" s="1"/>
  <c r="Y320" i="4"/>
  <c r="M316" i="4"/>
  <c r="N316" i="4" s="1" a="1"/>
  <c r="N316" i="4" s="1"/>
  <c r="Y316" i="4"/>
  <c r="M312" i="4"/>
  <c r="N312" i="4" s="1" a="1"/>
  <c r="N312" i="4" s="1"/>
  <c r="Y312" i="4"/>
  <c r="M308" i="4"/>
  <c r="N308" i="4" s="1" a="1"/>
  <c r="N308" i="4" s="1"/>
  <c r="Y308" i="4"/>
  <c r="M304" i="4"/>
  <c r="N304" i="4" s="1" a="1"/>
  <c r="N304" i="4" s="1"/>
  <c r="Y304" i="4"/>
  <c r="M300" i="4"/>
  <c r="N300" i="4" s="1" a="1"/>
  <c r="N300" i="4" s="1"/>
  <c r="Y300" i="4"/>
  <c r="M296" i="4"/>
  <c r="N296" i="4" s="1" a="1"/>
  <c r="N296" i="4" s="1"/>
  <c r="Y296" i="4"/>
  <c r="M292" i="4"/>
  <c r="N292" i="4" s="1" a="1"/>
  <c r="N292" i="4" s="1"/>
  <c r="Y292" i="4"/>
  <c r="M288" i="4"/>
  <c r="N288" i="4" s="1" a="1"/>
  <c r="N288" i="4" s="1"/>
  <c r="Y288" i="4"/>
  <c r="M284" i="4"/>
  <c r="N284" i="4" s="1" a="1"/>
  <c r="N284" i="4" s="1"/>
  <c r="Y284" i="4"/>
  <c r="M280" i="4"/>
  <c r="N280" i="4" s="1" a="1"/>
  <c r="N280" i="4" s="1"/>
  <c r="Y280" i="4"/>
  <c r="M276" i="4"/>
  <c r="N276" i="4" s="1" a="1"/>
  <c r="N276" i="4" s="1"/>
  <c r="Y276" i="4"/>
  <c r="M272" i="4"/>
  <c r="N272" i="4" s="1" a="1"/>
  <c r="N272" i="4" s="1"/>
  <c r="Y272" i="4"/>
  <c r="M268" i="4"/>
  <c r="N268" i="4" s="1" a="1"/>
  <c r="N268" i="4" s="1"/>
  <c r="Y268" i="4"/>
  <c r="M264" i="4"/>
  <c r="N264" i="4" s="1" a="1"/>
  <c r="N264" i="4" s="1"/>
  <c r="Y264" i="4"/>
  <c r="M260" i="4"/>
  <c r="N260" i="4" s="1" a="1"/>
  <c r="N260" i="4" s="1"/>
  <c r="Y260" i="4"/>
  <c r="M256" i="4"/>
  <c r="N256" i="4" s="1" a="1"/>
  <c r="N256" i="4" s="1"/>
  <c r="Y256" i="4"/>
  <c r="M252" i="4"/>
  <c r="N252" i="4" s="1" a="1"/>
  <c r="N252" i="4" s="1"/>
  <c r="Y252" i="4"/>
  <c r="M248" i="4"/>
  <c r="N248" i="4" s="1" a="1"/>
  <c r="N248" i="4" s="1"/>
  <c r="Y248" i="4"/>
  <c r="M244" i="4"/>
  <c r="N244" i="4" s="1" a="1"/>
  <c r="N244" i="4" s="1"/>
  <c r="Y244" i="4"/>
  <c r="M240" i="4"/>
  <c r="N240" i="4" s="1" a="1"/>
  <c r="N240" i="4" s="1"/>
  <c r="Y240" i="4"/>
  <c r="M236" i="4"/>
  <c r="N236" i="4" s="1" a="1"/>
  <c r="N236" i="4" s="1"/>
  <c r="Y236" i="4"/>
  <c r="M232" i="4"/>
  <c r="N232" i="4" s="1" a="1"/>
  <c r="N232" i="4" s="1"/>
  <c r="Y232" i="4"/>
  <c r="M228" i="4"/>
  <c r="N228" i="4" s="1" a="1"/>
  <c r="N228" i="4" s="1"/>
  <c r="Y228" i="4"/>
  <c r="M224" i="4"/>
  <c r="N224" i="4" s="1" a="1"/>
  <c r="N224" i="4" s="1"/>
  <c r="Y224" i="4"/>
  <c r="M220" i="4"/>
  <c r="N220" i="4" s="1" a="1"/>
  <c r="N220" i="4" s="1"/>
  <c r="Y220" i="4"/>
  <c r="M216" i="4"/>
  <c r="N216" i="4" s="1" a="1"/>
  <c r="N216" i="4" s="1"/>
  <c r="Y216" i="4"/>
  <c r="M212" i="4"/>
  <c r="N212" i="4" s="1" a="1"/>
  <c r="N212" i="4" s="1"/>
  <c r="Y212" i="4"/>
  <c r="M208" i="4"/>
  <c r="N208" i="4" s="1" a="1"/>
  <c r="N208" i="4" s="1"/>
  <c r="Y208" i="4"/>
  <c r="M204" i="4"/>
  <c r="N204" i="4" s="1" a="1"/>
  <c r="N204" i="4" s="1"/>
  <c r="Y204" i="4"/>
  <c r="M200" i="4"/>
  <c r="N200" i="4" s="1" a="1"/>
  <c r="N200" i="4" s="1"/>
  <c r="Y200" i="4"/>
  <c r="M196" i="4"/>
  <c r="N196" i="4" s="1" a="1"/>
  <c r="N196" i="4" s="1"/>
  <c r="Y196" i="4"/>
  <c r="M192" i="4"/>
  <c r="N192" i="4" s="1" a="1"/>
  <c r="N192" i="4" s="1"/>
  <c r="Y192" i="4"/>
  <c r="M188" i="4"/>
  <c r="N188" i="4" s="1" a="1"/>
  <c r="N188" i="4" s="1"/>
  <c r="Y188" i="4"/>
  <c r="M184" i="4"/>
  <c r="N184" i="4" s="1" a="1"/>
  <c r="N184" i="4" s="1"/>
  <c r="Y184" i="4"/>
  <c r="M180" i="4"/>
  <c r="N180" i="4" s="1" a="1"/>
  <c r="N180" i="4" s="1"/>
  <c r="Y180" i="4"/>
  <c r="M176" i="4"/>
  <c r="N176" i="4" s="1" a="1"/>
  <c r="N176" i="4" s="1"/>
  <c r="Y176" i="4"/>
  <c r="M172" i="4"/>
  <c r="N172" i="4" s="1" a="1"/>
  <c r="N172" i="4" s="1"/>
  <c r="Y172" i="4"/>
  <c r="M168" i="4"/>
  <c r="N168" i="4" s="1" a="1"/>
  <c r="N168" i="4" s="1"/>
  <c r="Y168" i="4"/>
  <c r="M164" i="4"/>
  <c r="N164" i="4" s="1" a="1"/>
  <c r="N164" i="4" s="1"/>
  <c r="Y164" i="4"/>
  <c r="M160" i="4"/>
  <c r="N160" i="4" s="1" a="1"/>
  <c r="N160" i="4" s="1"/>
  <c r="Y160" i="4"/>
  <c r="M156" i="4"/>
  <c r="N156" i="4" s="1" a="1"/>
  <c r="N156" i="4" s="1"/>
  <c r="Y156" i="4"/>
  <c r="M152" i="4"/>
  <c r="N152" i="4" s="1" a="1"/>
  <c r="N152" i="4" s="1"/>
  <c r="Y152" i="4"/>
  <c r="M148" i="4"/>
  <c r="N148" i="4" s="1" a="1"/>
  <c r="N148" i="4" s="1"/>
  <c r="Y148" i="4"/>
  <c r="M144" i="4"/>
  <c r="N144" i="4" s="1" a="1"/>
  <c r="N144" i="4" s="1"/>
  <c r="Y144" i="4"/>
  <c r="M140" i="4"/>
  <c r="N140" i="4" s="1" a="1"/>
  <c r="N140" i="4" s="1"/>
  <c r="Y140" i="4"/>
  <c r="M136" i="4"/>
  <c r="N136" i="4" s="1" a="1"/>
  <c r="N136" i="4" s="1"/>
  <c r="Y136" i="4"/>
  <c r="M132" i="4"/>
  <c r="N132" i="4" s="1" a="1"/>
  <c r="N132" i="4" s="1"/>
  <c r="Y132" i="4"/>
  <c r="M128" i="4"/>
  <c r="N128" i="4" s="1" a="1"/>
  <c r="N128" i="4" s="1"/>
  <c r="Y128" i="4"/>
  <c r="M124" i="4"/>
  <c r="N124" i="4" s="1" a="1"/>
  <c r="N124" i="4" s="1"/>
  <c r="Y124" i="4"/>
  <c r="M120" i="4"/>
  <c r="N120" i="4" s="1" a="1"/>
  <c r="N120" i="4" s="1"/>
  <c r="Y120" i="4"/>
  <c r="M116" i="4"/>
  <c r="N116" i="4" s="1" a="1"/>
  <c r="N116" i="4" s="1"/>
  <c r="Y116" i="4"/>
  <c r="M112" i="4"/>
  <c r="N112" i="4" s="1" a="1"/>
  <c r="N112" i="4" s="1"/>
  <c r="Y112" i="4"/>
  <c r="M108" i="4"/>
  <c r="N108" i="4" s="1" a="1"/>
  <c r="N108" i="4" s="1"/>
  <c r="Y108" i="4"/>
  <c r="M104" i="4"/>
  <c r="N104" i="4" s="1" a="1"/>
  <c r="N104" i="4" s="1"/>
  <c r="Y104" i="4"/>
  <c r="M100" i="4"/>
  <c r="N100" i="4" s="1" a="1"/>
  <c r="N100" i="4" s="1"/>
  <c r="Y100" i="4"/>
  <c r="M96" i="4"/>
  <c r="N96" i="4" s="1" a="1"/>
  <c r="N96" i="4" s="1"/>
  <c r="Y96" i="4"/>
  <c r="M92" i="4"/>
  <c r="N92" i="4" s="1" a="1"/>
  <c r="N92" i="4" s="1"/>
  <c r="Y92" i="4"/>
  <c r="M88" i="4"/>
  <c r="N88" i="4" s="1" a="1"/>
  <c r="N88" i="4" s="1"/>
  <c r="Y88" i="4"/>
  <c r="M84" i="4"/>
  <c r="N84" i="4" s="1" a="1"/>
  <c r="N84" i="4" s="1"/>
  <c r="Y84" i="4"/>
  <c r="M80" i="4"/>
  <c r="N80" i="4" s="1" a="1"/>
  <c r="N80" i="4" s="1"/>
  <c r="Y80" i="4"/>
  <c r="M76" i="4"/>
  <c r="N76" i="4" s="1" a="1"/>
  <c r="N76" i="4" s="1"/>
  <c r="Y76" i="4"/>
  <c r="M72" i="4"/>
  <c r="N72" i="4" s="1" a="1"/>
  <c r="N72" i="4" s="1"/>
  <c r="Y72" i="4"/>
  <c r="M68" i="4"/>
  <c r="N68" i="4" s="1" a="1"/>
  <c r="N68" i="4" s="1"/>
  <c r="Y68" i="4"/>
  <c r="M64" i="4"/>
  <c r="N64" i="4" s="1" a="1"/>
  <c r="N64" i="4" s="1"/>
  <c r="Y64" i="4"/>
  <c r="M60" i="4"/>
  <c r="N60" i="4" s="1" a="1"/>
  <c r="N60" i="4" s="1"/>
  <c r="Y60" i="4"/>
  <c r="M56" i="4"/>
  <c r="N56" i="4" s="1" a="1"/>
  <c r="N56" i="4" s="1"/>
  <c r="Y56" i="4"/>
  <c r="M52" i="4"/>
  <c r="N52" i="4" s="1" a="1"/>
  <c r="N52" i="4" s="1"/>
  <c r="Y52" i="4"/>
  <c r="M48" i="4"/>
  <c r="N48" i="4" s="1" a="1"/>
  <c r="N48" i="4" s="1"/>
  <c r="Y48" i="4"/>
  <c r="M44" i="4"/>
  <c r="N44" i="4" s="1" a="1"/>
  <c r="N44" i="4" s="1"/>
  <c r="Y44" i="4"/>
  <c r="M40" i="4"/>
  <c r="N40" i="4" s="1" a="1"/>
  <c r="N40" i="4" s="1"/>
  <c r="Y40" i="4"/>
  <c r="M36" i="4"/>
  <c r="N36" i="4" s="1" a="1"/>
  <c r="N36" i="4" s="1"/>
  <c r="Y36" i="4"/>
  <c r="M32" i="4"/>
  <c r="N32" i="4" s="1" a="1"/>
  <c r="N32" i="4" s="1"/>
  <c r="Y32" i="4"/>
  <c r="M28" i="4"/>
  <c r="N28" i="4" s="1" a="1"/>
  <c r="N28" i="4" s="1"/>
  <c r="Y28" i="4"/>
  <c r="M24" i="4"/>
  <c r="N24" i="4" s="1" a="1"/>
  <c r="N24" i="4" s="1"/>
  <c r="Y24" i="4"/>
  <c r="M20" i="4"/>
  <c r="N20" i="4" s="1" a="1"/>
  <c r="N20" i="4" s="1"/>
  <c r="Y20" i="4"/>
  <c r="M16" i="4"/>
  <c r="N16" i="4" s="1" a="1"/>
  <c r="N16" i="4" s="1"/>
  <c r="Y16" i="4"/>
  <c r="M12" i="4"/>
  <c r="N12" i="4" s="1" a="1"/>
  <c r="N12" i="4" s="1"/>
  <c r="Y12" i="4"/>
  <c r="M8" i="4"/>
  <c r="N8" i="4" s="1" a="1"/>
  <c r="N8" i="4" s="1"/>
  <c r="Y8" i="4"/>
  <c r="M4" i="4"/>
  <c r="N4" i="4" s="1" a="1"/>
  <c r="N4" i="4" s="1"/>
  <c r="Y4" i="4"/>
  <c r="Y1608" i="4"/>
  <c r="Y1604" i="4"/>
  <c r="Y1600" i="4"/>
  <c r="Y1596" i="4"/>
  <c r="Y1592" i="4"/>
  <c r="Y1588" i="4"/>
  <c r="Y1584" i="4"/>
  <c r="Y1580" i="4"/>
  <c r="Y1576" i="4"/>
  <c r="Y1572" i="4"/>
  <c r="Y1568" i="4"/>
  <c r="Y1564" i="4"/>
  <c r="Y1560" i="4"/>
  <c r="Y1556" i="4"/>
  <c r="Y1552" i="4"/>
  <c r="Y1548" i="4"/>
  <c r="Y1544" i="4"/>
  <c r="Y1540" i="4"/>
  <c r="Y1536" i="4"/>
  <c r="Y1532" i="4"/>
  <c r="Y1528" i="4"/>
  <c r="Y1524" i="4"/>
  <c r="Y1520" i="4"/>
  <c r="Y1516" i="4"/>
  <c r="Y1512" i="4"/>
  <c r="Y1508" i="4"/>
  <c r="Y1504" i="4"/>
  <c r="Y1500" i="4"/>
  <c r="Y1496" i="4"/>
  <c r="Y1492" i="4"/>
  <c r="Y1488" i="4"/>
  <c r="Y1484" i="4"/>
  <c r="Y1480" i="4"/>
  <c r="Y1476" i="4"/>
  <c r="Y1472" i="4"/>
  <c r="Y1468" i="4"/>
  <c r="Y1464" i="4"/>
  <c r="Y1460" i="4"/>
  <c r="Y1456" i="4"/>
  <c r="Y1452" i="4"/>
  <c r="Y1448" i="4"/>
  <c r="Y1444" i="4"/>
  <c r="Y1440" i="4"/>
  <c r="Y1436" i="4"/>
  <c r="Y1432" i="4"/>
  <c r="Y1428" i="4"/>
  <c r="Y1424" i="4"/>
  <c r="Y1420" i="4"/>
  <c r="Y1416" i="4"/>
  <c r="Y1412" i="4"/>
  <c r="Y1408" i="4"/>
  <c r="Y1404" i="4"/>
  <c r="Y1400" i="4"/>
  <c r="Y1396" i="4"/>
  <c r="Y1392" i="4"/>
  <c r="Y1388" i="4"/>
  <c r="Y1384" i="4"/>
  <c r="Y1380" i="4"/>
  <c r="Y1376" i="4"/>
  <c r="Y1372" i="4"/>
  <c r="Y1368" i="4"/>
  <c r="Y1364" i="4"/>
  <c r="Y1360" i="4"/>
  <c r="Y1356" i="4"/>
  <c r="Y1352" i="4"/>
  <c r="Y1348" i="4"/>
  <c r="Y1344" i="4"/>
  <c r="Y1340" i="4"/>
  <c r="Y1336" i="4"/>
  <c r="Y1332" i="4"/>
  <c r="Y1328" i="4"/>
  <c r="Y1324" i="4"/>
  <c r="Y1320" i="4"/>
  <c r="Y1316" i="4"/>
  <c r="Y1312" i="4"/>
  <c r="Y1308" i="4"/>
  <c r="Y1304" i="4"/>
  <c r="Y1300" i="4"/>
  <c r="Y1296" i="4"/>
  <c r="Y1292" i="4"/>
  <c r="Y1288" i="4"/>
  <c r="Y1284" i="4"/>
  <c r="Y1280" i="4"/>
  <c r="Y1276" i="4"/>
  <c r="Y1272" i="4"/>
  <c r="Y1268" i="4"/>
  <c r="Y1264" i="4"/>
  <c r="Y1260" i="4"/>
  <c r="Y1256" i="4"/>
  <c r="Y1252" i="4"/>
  <c r="Y1248" i="4"/>
  <c r="Y1244" i="4"/>
  <c r="Y1240" i="4"/>
  <c r="Y1236" i="4"/>
  <c r="Y1232" i="4"/>
  <c r="Y1228" i="4"/>
  <c r="Y1224" i="4"/>
  <c r="Y1220" i="4"/>
  <c r="Y1216" i="4"/>
  <c r="Y1212" i="4"/>
  <c r="Y1208" i="4"/>
  <c r="Y1204" i="4"/>
  <c r="Y1200" i="4"/>
  <c r="Y1196" i="4"/>
  <c r="Y1192" i="4"/>
  <c r="Y1188" i="4"/>
  <c r="Y1184" i="4"/>
  <c r="Y1180" i="4"/>
  <c r="Y1176" i="4"/>
  <c r="Y1172" i="4"/>
  <c r="Y1168" i="4"/>
  <c r="Y1164" i="4"/>
  <c r="Y1160" i="4"/>
  <c r="Y1156" i="4"/>
  <c r="Y1152" i="4"/>
  <c r="Y1148" i="4"/>
  <c r="Y1144" i="4"/>
  <c r="Y1140" i="4"/>
  <c r="Y1136" i="4"/>
  <c r="Y1132" i="4"/>
  <c r="Y1128" i="4"/>
  <c r="Y1124" i="4"/>
  <c r="Y1120" i="4"/>
  <c r="Y1116" i="4"/>
  <c r="Y1112" i="4"/>
  <c r="Y1108" i="4"/>
  <c r="Y1104" i="4"/>
  <c r="Y1100" i="4"/>
  <c r="Y1096" i="4"/>
  <c r="Y1092" i="4"/>
  <c r="Y1088" i="4"/>
  <c r="Y1084" i="4"/>
  <c r="Y1080" i="4"/>
  <c r="Y1076" i="4"/>
  <c r="Y1072" i="4"/>
  <c r="Y1068" i="4"/>
  <c r="Y1064" i="4"/>
  <c r="Y1060" i="4"/>
  <c r="Y1056" i="4"/>
  <c r="Y1052" i="4"/>
  <c r="Y1048" i="4"/>
  <c r="Y1044" i="4"/>
  <c r="Y1040" i="4"/>
  <c r="Y1036" i="4"/>
  <c r="Y1032" i="4"/>
  <c r="Y1028" i="4"/>
  <c r="Y1024" i="4"/>
  <c r="Y1020" i="4"/>
  <c r="Y1016" i="4"/>
  <c r="Y1012" i="4"/>
  <c r="Y1008" i="4"/>
  <c r="Y1004" i="4"/>
  <c r="Y1000" i="4"/>
  <c r="Y996" i="4"/>
  <c r="Y992" i="4"/>
  <c r="Y988" i="4"/>
  <c r="Y984" i="4"/>
  <c r="Y980" i="4"/>
  <c r="Y976" i="4"/>
  <c r="Y972" i="4"/>
  <c r="Y968" i="4"/>
  <c r="Y964" i="4"/>
  <c r="Y960" i="4"/>
  <c r="Y956" i="4"/>
  <c r="Y952" i="4"/>
  <c r="Y948" i="4"/>
  <c r="Y944" i="4"/>
  <c r="Y940" i="4"/>
  <c r="Y936" i="4"/>
  <c r="Y932" i="4"/>
  <c r="Y928" i="4"/>
  <c r="Y924" i="4"/>
  <c r="Y920" i="4"/>
  <c r="Y916" i="4"/>
  <c r="Y912" i="4"/>
  <c r="Y908" i="4"/>
  <c r="Y904" i="4"/>
  <c r="Y900" i="4"/>
  <c r="Y896" i="4"/>
  <c r="Y892" i="4"/>
  <c r="Y888" i="4"/>
  <c r="Y884" i="4"/>
  <c r="Y880" i="4"/>
  <c r="Y876" i="4"/>
  <c r="Y872" i="4"/>
  <c r="Y868" i="4"/>
  <c r="Y864" i="4"/>
  <c r="Y860" i="4"/>
  <c r="Y856" i="4"/>
  <c r="Y852" i="4"/>
  <c r="Y848" i="4"/>
  <c r="Y844" i="4"/>
  <c r="Y840" i="4"/>
  <c r="Y836" i="4"/>
  <c r="Y832" i="4"/>
  <c r="Y828" i="4"/>
  <c r="Y824" i="4"/>
  <c r="Y820" i="4"/>
  <c r="Y816" i="4"/>
  <c r="Y812" i="4"/>
  <c r="Y808" i="4"/>
  <c r="Y804" i="4"/>
  <c r="Y800" i="4"/>
  <c r="Y796" i="4"/>
  <c r="Y792" i="4"/>
  <c r="Y788" i="4"/>
  <c r="Y784" i="4"/>
  <c r="Y780" i="4"/>
  <c r="Y776" i="4"/>
  <c r="Y772" i="4"/>
  <c r="Y768" i="4"/>
  <c r="Y764" i="4"/>
  <c r="Y760" i="4"/>
  <c r="Y756"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1AA574-EE29-4C17-A878-07657B3C283E}" keepAlive="1" name="Query - complaints" description="Connection to the 'complaints' query in the workbook." type="5" refreshedVersion="7" background="1" saveData="1">
    <dbPr connection="Provider=Microsoft.Mashup.OleDb.1;Data Source=$Workbook$;Location=complaints;Extended Properties=&quot;&quot;" command="SELECT * FROM [complaints]"/>
  </connection>
  <connection id="2" xr16:uid="{D945AEDA-9C50-41C0-B805-37002CF4C1BA}" keepAlive="1" name="Query - complaints (2)" description="Connection to the 'complaints (2)' query in the workbook." type="5" refreshedVersion="7" background="1" saveData="1">
    <dbPr connection="Provider=Microsoft.Mashup.OleDb.1;Data Source=$Workbook$;Location=&quot;complaints (2)&quot;;Extended Properties=&quot;&quot;" command="SELECT * FROM [complaints (2)]"/>
  </connection>
  <connection id="3" xr16:uid="{C093E536-8EBC-43B6-9678-66D858782C1D}" keepAlive="1" name="Query - metrobank_accounts" description="Connection to the 'metrobank_accounts' query in the workbook." type="5" refreshedVersion="7" background="1" saveData="1">
    <dbPr connection="Provider=Microsoft.Mashup.OleDb.1;Data Source=$Workbook$;Location=metrobank_accounts;Extended Properties=&quot;&quot;" command="SELECT * FROM [metrobank_accounts]"/>
  </connection>
  <connection id="4" xr16:uid="{EA8ABB05-5798-4E9B-AAB0-40034C9E872A}" keepAlive="1" name="Query - metrobank_customers" description="Connection to the 'metrobank_customers' query in the workbook." type="5" refreshedVersion="7" background="1" saveData="1">
    <dbPr connection="Provider=Microsoft.Mashup.OleDb.1;Data Source=$Workbook$;Location=metrobank_customers;Extended Properties=&quot;&quot;" command="SELECT * FROM [metrobank_customer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<sst xmlns="http://schemas.openxmlformats.org/spreadsheetml/2006/main" count="28009" uniqueCount="2701">
  <si>
    <t>ComplaintID</t>
  </si>
  <si>
    <t>CustomerID</t>
  </si>
  <si>
    <t>Date</t>
  </si>
  <si>
    <t>Complaint_Type</t>
  </si>
  <si>
    <t>Status</t>
  </si>
  <si>
    <t>Resolution_Time(days)</t>
  </si>
  <si>
    <t>COMP00001</t>
  </si>
  <si>
    <t>CUST0143</t>
  </si>
  <si>
    <t>Others</t>
  </si>
  <si>
    <t>Open</t>
  </si>
  <si>
    <t>COMP00002</t>
  </si>
  <si>
    <t>CUST0353</t>
  </si>
  <si>
    <t>Service Delay</t>
  </si>
  <si>
    <t>COMP00003</t>
  </si>
  <si>
    <t>CUST0167</t>
  </si>
  <si>
    <t>In Progress</t>
  </si>
  <si>
    <t>COMP00004</t>
  </si>
  <si>
    <t>CUST0057</t>
  </si>
  <si>
    <t>COMP00005</t>
  </si>
  <si>
    <t>CUST0138</t>
  </si>
  <si>
    <t>Technical Issue</t>
  </si>
  <si>
    <t>COMP00006</t>
  </si>
  <si>
    <t>CUST0327</t>
  </si>
  <si>
    <t>Resolved</t>
  </si>
  <si>
    <t>COMP00007</t>
  </si>
  <si>
    <t>COMP00008</t>
  </si>
  <si>
    <t>CUST0017</t>
  </si>
  <si>
    <t>COMP00009</t>
  </si>
  <si>
    <t>CUST0332</t>
  </si>
  <si>
    <t>COMP00010</t>
  </si>
  <si>
    <t>CUST0273</t>
  </si>
  <si>
    <t>Fraud</t>
  </si>
  <si>
    <t>COMP00011</t>
  </si>
  <si>
    <t>CUST0367</t>
  </si>
  <si>
    <t>COMP00012</t>
  </si>
  <si>
    <t>CUST0376</t>
  </si>
  <si>
    <t>Charges Dispute</t>
  </si>
  <si>
    <t>COMP00013</t>
  </si>
  <si>
    <t>CUST0400</t>
  </si>
  <si>
    <t>COMP00014</t>
  </si>
  <si>
    <t>CUST0375</t>
  </si>
  <si>
    <t>COMP00015</t>
  </si>
  <si>
    <t>CUST0334</t>
  </si>
  <si>
    <t>COMP00016</t>
  </si>
  <si>
    <t>CUST0003</t>
  </si>
  <si>
    <t>COMP00017</t>
  </si>
  <si>
    <t>CUST0243</t>
  </si>
  <si>
    <t>COMP00018</t>
  </si>
  <si>
    <t>CUST0108</t>
  </si>
  <si>
    <t>COMP00019</t>
  </si>
  <si>
    <t>CUST0051</t>
  </si>
  <si>
    <t>COMP00020</t>
  </si>
  <si>
    <t>CUST0370</t>
  </si>
  <si>
    <t>COMP00021</t>
  </si>
  <si>
    <t>CUST0350</t>
  </si>
  <si>
    <t>COMP00022</t>
  </si>
  <si>
    <t>CUST0174</t>
  </si>
  <si>
    <t>COMP00023</t>
  </si>
  <si>
    <t>CUST0116</t>
  </si>
  <si>
    <t>COMP00024</t>
  </si>
  <si>
    <t>CUST0183</t>
  </si>
  <si>
    <t>COMP00025</t>
  </si>
  <si>
    <t>CUST0361</t>
  </si>
  <si>
    <t>COMP00026</t>
  </si>
  <si>
    <t>CUST0355</t>
  </si>
  <si>
    <t>COMP00027</t>
  </si>
  <si>
    <t>CUST0154</t>
  </si>
  <si>
    <t>COMP00028</t>
  </si>
  <si>
    <t>CUST0247</t>
  </si>
  <si>
    <t>COMP00029</t>
  </si>
  <si>
    <t>CUST0076</t>
  </si>
  <si>
    <t>COMP00030</t>
  </si>
  <si>
    <t>CUST0415</t>
  </si>
  <si>
    <t>COMP00031</t>
  </si>
  <si>
    <t>CUST0244</t>
  </si>
  <si>
    <t>COMP00032</t>
  </si>
  <si>
    <t>CUST0081</t>
  </si>
  <si>
    <t>COMP00033</t>
  </si>
  <si>
    <t>CUST0229</t>
  </si>
  <si>
    <t>COMP00034</t>
  </si>
  <si>
    <t>CUST0072</t>
  </si>
  <si>
    <t>COMP00035</t>
  </si>
  <si>
    <t>CUST0403</t>
  </si>
  <si>
    <t>COMP00036</t>
  </si>
  <si>
    <t>CUST0218</t>
  </si>
  <si>
    <t>COMP00037</t>
  </si>
  <si>
    <t>CUST0452</t>
  </si>
  <si>
    <t>COMP00038</t>
  </si>
  <si>
    <t>CUST0399</t>
  </si>
  <si>
    <t>COMP00039</t>
  </si>
  <si>
    <t>COMP00040</t>
  </si>
  <si>
    <t>COMP00041</t>
  </si>
  <si>
    <t>CUST0314</t>
  </si>
  <si>
    <t>COMP00042</t>
  </si>
  <si>
    <t>CUST0078</t>
  </si>
  <si>
    <t>COMP00043</t>
  </si>
  <si>
    <t>CUST0158</t>
  </si>
  <si>
    <t>COMP00044</t>
  </si>
  <si>
    <t>CUST0048</t>
  </si>
  <si>
    <t>COMP00045</t>
  </si>
  <si>
    <t>CUST0312</t>
  </si>
  <si>
    <t>COMP00046</t>
  </si>
  <si>
    <t>CUST0298</t>
  </si>
  <si>
    <t>COMP00047</t>
  </si>
  <si>
    <t>CUST0024</t>
  </si>
  <si>
    <t>COMP00048</t>
  </si>
  <si>
    <t>CUST0110</t>
  </si>
  <si>
    <t>COMP00049</t>
  </si>
  <si>
    <t>CUST0052</t>
  </si>
  <si>
    <t>COMP00050</t>
  </si>
  <si>
    <t>CUST0427</t>
  </si>
  <si>
    <t>COMP00051</t>
  </si>
  <si>
    <t>CUST0290</t>
  </si>
  <si>
    <t>COMP00052</t>
  </si>
  <si>
    <t>CUST0444</t>
  </si>
  <si>
    <t>COMP00053</t>
  </si>
  <si>
    <t>CUST0467</t>
  </si>
  <si>
    <t>COMP00054</t>
  </si>
  <si>
    <t>CUST0259</t>
  </si>
  <si>
    <t>COMP00055</t>
  </si>
  <si>
    <t>CUST0324</t>
  </si>
  <si>
    <t>COMP00056</t>
  </si>
  <si>
    <t>CUST0139</t>
  </si>
  <si>
    <t>COMP00057</t>
  </si>
  <si>
    <t>CUST0397</t>
  </si>
  <si>
    <t>COMP00058</t>
  </si>
  <si>
    <t>CUST0306</t>
  </si>
  <si>
    <t>COMP00059</t>
  </si>
  <si>
    <t>CUST0338</t>
  </si>
  <si>
    <t>COMP00060</t>
  </si>
  <si>
    <t>CUST0275</t>
  </si>
  <si>
    <t>COMP00061</t>
  </si>
  <si>
    <t>CUST0044</t>
  </si>
  <si>
    <t>COMP00062</t>
  </si>
  <si>
    <t>CUST0417</t>
  </si>
  <si>
    <t>COMP00063</t>
  </si>
  <si>
    <t>CUST0422</t>
  </si>
  <si>
    <t>COMP00064</t>
  </si>
  <si>
    <t>COMP00065</t>
  </si>
  <si>
    <t>CUST0113</t>
  </si>
  <si>
    <t>COMP00066</t>
  </si>
  <si>
    <t>CUST0227</t>
  </si>
  <si>
    <t>COMP00067</t>
  </si>
  <si>
    <t>CUST0065</t>
  </si>
  <si>
    <t>COMP00068</t>
  </si>
  <si>
    <t>CUST0163</t>
  </si>
  <si>
    <t>COMP00069</t>
  </si>
  <si>
    <t>CUST0164</t>
  </si>
  <si>
    <t>COMP00070</t>
  </si>
  <si>
    <t>CUST0166</t>
  </si>
  <si>
    <t>COMP00071</t>
  </si>
  <si>
    <t>CUST0039</t>
  </si>
  <si>
    <t>COMP00072</t>
  </si>
  <si>
    <t>CUST0153</t>
  </si>
  <si>
    <t>COMP00073</t>
  </si>
  <si>
    <t>CUST0320</t>
  </si>
  <si>
    <t>COMP00074</t>
  </si>
  <si>
    <t>CUST0360</t>
  </si>
  <si>
    <t>COMP00075</t>
  </si>
  <si>
    <t>CUST0269</t>
  </si>
  <si>
    <t>COMP00076</t>
  </si>
  <si>
    <t>COMP00077</t>
  </si>
  <si>
    <t>CUST0326</t>
  </si>
  <si>
    <t>COMP00078</t>
  </si>
  <si>
    <t>CUST0075</t>
  </si>
  <si>
    <t>COMP00079</t>
  </si>
  <si>
    <t>CUST0257</t>
  </si>
  <si>
    <t>COMP00080</t>
  </si>
  <si>
    <t>CUST0200</t>
  </si>
  <si>
    <t>COMP00081</t>
  </si>
  <si>
    <t>CUST0438</t>
  </si>
  <si>
    <t>COMP00082</t>
  </si>
  <si>
    <t>CUST0098</t>
  </si>
  <si>
    <t>COMP00083</t>
  </si>
  <si>
    <t>CUST0104</t>
  </si>
  <si>
    <t>COMP00084</t>
  </si>
  <si>
    <t>CUST0372</t>
  </si>
  <si>
    <t>COMP00085</t>
  </si>
  <si>
    <t>CUST0393</t>
  </si>
  <si>
    <t>COMP00086</t>
  </si>
  <si>
    <t>COMP00087</t>
  </si>
  <si>
    <t>COMP00088</t>
  </si>
  <si>
    <t>CUST0103</t>
  </si>
  <si>
    <t>COMP00089</t>
  </si>
  <si>
    <t>CUST0490</t>
  </si>
  <si>
    <t>COMP00090</t>
  </si>
  <si>
    <t>CUST0037</t>
  </si>
  <si>
    <t>COMP00091</t>
  </si>
  <si>
    <t>CUST0106</t>
  </si>
  <si>
    <t>COMP00092</t>
  </si>
  <si>
    <t>CUST0187</t>
  </si>
  <si>
    <t>COMP00093</t>
  </si>
  <si>
    <t>CUST0364</t>
  </si>
  <si>
    <t>COMP00094</t>
  </si>
  <si>
    <t>CUST0021</t>
  </si>
  <si>
    <t>COMP00095</t>
  </si>
  <si>
    <t>CUST0148</t>
  </si>
  <si>
    <t>COMP00096</t>
  </si>
  <si>
    <t>CUST0486</t>
  </si>
  <si>
    <t>COMP00097</t>
  </si>
  <si>
    <t>CUST0129</t>
  </si>
  <si>
    <t>COMP00098</t>
  </si>
  <si>
    <t>CUST0483</t>
  </si>
  <si>
    <t>COMP00099</t>
  </si>
  <si>
    <t>COMP00100</t>
  </si>
  <si>
    <t>CUST0284</t>
  </si>
  <si>
    <t>COMP00101</t>
  </si>
  <si>
    <t>CUST0199</t>
  </si>
  <si>
    <t>COMP00102</t>
  </si>
  <si>
    <t>CUST0235</t>
  </si>
  <si>
    <t>COMP00103</t>
  </si>
  <si>
    <t>CUST0440</t>
  </si>
  <si>
    <t>COMP00104</t>
  </si>
  <si>
    <t>COMP00105</t>
  </si>
  <si>
    <t>CUST0009</t>
  </si>
  <si>
    <t>COMP00106</t>
  </si>
  <si>
    <t>CUST0449</t>
  </si>
  <si>
    <t>COMP00107</t>
  </si>
  <si>
    <t>CUST0420</t>
  </si>
  <si>
    <t>COMP00108</t>
  </si>
  <si>
    <t>CUST0226</t>
  </si>
  <si>
    <t>COMP00109</t>
  </si>
  <si>
    <t>CUST0418</t>
  </si>
  <si>
    <t>COMP00110</t>
  </si>
  <si>
    <t>CUST0209</t>
  </si>
  <si>
    <t>COMP00111</t>
  </si>
  <si>
    <t>CUST0245</t>
  </si>
  <si>
    <t>COMP00112</t>
  </si>
  <si>
    <t>CUST0288</t>
  </si>
  <si>
    <t>COMP00113</t>
  </si>
  <si>
    <t>CUST0066</t>
  </si>
  <si>
    <t>COMP00114</t>
  </si>
  <si>
    <t>CUST0356</t>
  </si>
  <si>
    <t>COMP00115</t>
  </si>
  <si>
    <t>COMP00116</t>
  </si>
  <si>
    <t>CUST0491</t>
  </si>
  <si>
    <t>COMP00117</t>
  </si>
  <si>
    <t>CUST0435</t>
  </si>
  <si>
    <t>COMP00118</t>
  </si>
  <si>
    <t>CUST0191</t>
  </si>
  <si>
    <t>COMP00119</t>
  </si>
  <si>
    <t>COMP00120</t>
  </si>
  <si>
    <t>CUST0429</t>
  </si>
  <si>
    <t>COMP00121</t>
  </si>
  <si>
    <t>COMP00122</t>
  </si>
  <si>
    <t>CUST0277</t>
  </si>
  <si>
    <t>COMP00123</t>
  </si>
  <si>
    <t>CUST0082</t>
  </si>
  <si>
    <t>COMP00124</t>
  </si>
  <si>
    <t>CUST0221</t>
  </si>
  <si>
    <t>COMP00125</t>
  </si>
  <si>
    <t>COMP00126</t>
  </si>
  <si>
    <t>CUST0280</t>
  </si>
  <si>
    <t>COMP00127</t>
  </si>
  <si>
    <t>CUST0111</t>
  </si>
  <si>
    <t>COMP00128</t>
  </si>
  <si>
    <t>CUST0092</t>
  </si>
  <si>
    <t>COMP00129</t>
  </si>
  <si>
    <t>CUST0012</t>
  </si>
  <si>
    <t>COMP00130</t>
  </si>
  <si>
    <t>COMP00131</t>
  </si>
  <si>
    <t>CUST0155</t>
  </si>
  <si>
    <t>COMP00132</t>
  </si>
  <si>
    <t>CUST0023</t>
  </si>
  <si>
    <t>COMP00133</t>
  </si>
  <si>
    <t>COMP00134</t>
  </si>
  <si>
    <t>CUST0464</t>
  </si>
  <si>
    <t>COMP00135</t>
  </si>
  <si>
    <t>CUST0220</t>
  </si>
  <si>
    <t>COMP00136</t>
  </si>
  <si>
    <t>CUST0348</t>
  </si>
  <si>
    <t>COMP00137</t>
  </si>
  <si>
    <t>CUST0237</t>
  </si>
  <si>
    <t>COMP00138</t>
  </si>
  <si>
    <t>CUST0253</t>
  </si>
  <si>
    <t>COMP00139</t>
  </si>
  <si>
    <t>COMP00140</t>
  </si>
  <si>
    <t>COMP00141</t>
  </si>
  <si>
    <t>CUST0198</t>
  </si>
  <si>
    <t>COMP00142</t>
  </si>
  <si>
    <t>CUST0170</t>
  </si>
  <si>
    <t>COMP00143</t>
  </si>
  <si>
    <t>CUST0123</t>
  </si>
  <si>
    <t>COMP00144</t>
  </si>
  <si>
    <t>CUST0413</t>
  </si>
  <si>
    <t>COMP00145</t>
  </si>
  <si>
    <t>CUST0034</t>
  </si>
  <si>
    <t>COMP00146</t>
  </si>
  <si>
    <t>CUST0381</t>
  </si>
  <si>
    <t>COMP00147</t>
  </si>
  <si>
    <t>CUST0313</t>
  </si>
  <si>
    <t>COMP00148</t>
  </si>
  <si>
    <t>COMP00149</t>
  </si>
  <si>
    <t>CUST0006</t>
  </si>
  <si>
    <t>COMP00150</t>
  </si>
  <si>
    <t>CUST0304</t>
  </si>
  <si>
    <t>COMP00151</t>
  </si>
  <si>
    <t>CUST0102</t>
  </si>
  <si>
    <t>COMP00152</t>
  </si>
  <si>
    <t>CUST0192</t>
  </si>
  <si>
    <t>COMP00153</t>
  </si>
  <si>
    <t>COMP00154</t>
  </si>
  <si>
    <t>CUST0013</t>
  </si>
  <si>
    <t>COMP00155</t>
  </si>
  <si>
    <t>CUST0036</t>
  </si>
  <si>
    <t>COMP00156</t>
  </si>
  <si>
    <t>CUST0463</t>
  </si>
  <si>
    <t>COMP00157</t>
  </si>
  <si>
    <t>CUST0070</t>
  </si>
  <si>
    <t>COMP00158</t>
  </si>
  <si>
    <t>CUST0289</t>
  </si>
  <si>
    <t>COMP00159</t>
  </si>
  <si>
    <t>CUST0105</t>
  </si>
  <si>
    <t>COMP00160</t>
  </si>
  <si>
    <t>CUST0204</t>
  </si>
  <si>
    <t>COMP00161</t>
  </si>
  <si>
    <t>COMP00162</t>
  </si>
  <si>
    <t>CUST0055</t>
  </si>
  <si>
    <t>COMP00163</t>
  </si>
  <si>
    <t>CUST0107</t>
  </si>
  <si>
    <t>COMP00164</t>
  </si>
  <si>
    <t>CUST0141</t>
  </si>
  <si>
    <t>COMP00165</t>
  </si>
  <si>
    <t>CUST0225</t>
  </si>
  <si>
    <t>COMP00166</t>
  </si>
  <si>
    <t>CUST0307</t>
  </si>
  <si>
    <t>COMP00167</t>
  </si>
  <si>
    <t>COMP00168</t>
  </si>
  <si>
    <t>CUST0309</t>
  </si>
  <si>
    <t>COMP00169</t>
  </si>
  <si>
    <t>COMP00170</t>
  </si>
  <si>
    <t>CUST0133</t>
  </si>
  <si>
    <t>COMP00171</t>
  </si>
  <si>
    <t>COMP00172</t>
  </si>
  <si>
    <t>CUST0025</t>
  </si>
  <si>
    <t>COMP00173</t>
  </si>
  <si>
    <t>CUST0337</t>
  </si>
  <si>
    <t>COMP00174</t>
  </si>
  <si>
    <t>COMP00175</t>
  </si>
  <si>
    <t>CUST0019</t>
  </si>
  <si>
    <t>COMP00176</t>
  </si>
  <si>
    <t>CUST0035</t>
  </si>
  <si>
    <t>COMP00177</t>
  </si>
  <si>
    <t>CUST0363</t>
  </si>
  <si>
    <t>COMP00178</t>
  </si>
  <si>
    <t>COMP00179</t>
  </si>
  <si>
    <t>CUST0310</t>
  </si>
  <si>
    <t>COMP00180</t>
  </si>
  <si>
    <t>CUST0430</t>
  </si>
  <si>
    <t>COMP00181</t>
  </si>
  <si>
    <t>COMP00182</t>
  </si>
  <si>
    <t>COMP00183</t>
  </si>
  <si>
    <t>CUST0385</t>
  </si>
  <si>
    <t>COMP00184</t>
  </si>
  <si>
    <t>COMP00185</t>
  </si>
  <si>
    <t>COMP00186</t>
  </si>
  <si>
    <t>CUST0056</t>
  </si>
  <si>
    <t>COMP00187</t>
  </si>
  <si>
    <t>CUST0256</t>
  </si>
  <si>
    <t>COMP00188</t>
  </si>
  <si>
    <t>CUST0211</t>
  </si>
  <si>
    <t>COMP00189</t>
  </si>
  <si>
    <t>CUST0097</t>
  </si>
  <si>
    <t>COMP00190</t>
  </si>
  <si>
    <t>CUST0282</t>
  </si>
  <si>
    <t>COMP00191</t>
  </si>
  <si>
    <t>CUST0489</t>
  </si>
  <si>
    <t>COMP00192</t>
  </si>
  <si>
    <t>CUST0241</t>
  </si>
  <si>
    <t>COMP00193</t>
  </si>
  <si>
    <t>COMP00194</t>
  </si>
  <si>
    <t>CUST0347</t>
  </si>
  <si>
    <t>COMP00195</t>
  </si>
  <si>
    <t>CUST0294</t>
  </si>
  <si>
    <t>COMP00196</t>
  </si>
  <si>
    <t>CUST0410</t>
  </si>
  <si>
    <t>COMP00197</t>
  </si>
  <si>
    <t>COMP00198</t>
  </si>
  <si>
    <t>CUST0315</t>
  </si>
  <si>
    <t>COMP00199</t>
  </si>
  <si>
    <t>CUST0127</t>
  </si>
  <si>
    <t>COMP00200</t>
  </si>
  <si>
    <t>CUST0468</t>
  </si>
  <si>
    <t>COMP00201</t>
  </si>
  <si>
    <t>COMP00202</t>
  </si>
  <si>
    <t>COMP00203</t>
  </si>
  <si>
    <t>COMP00204</t>
  </si>
  <si>
    <t>CUST0316</t>
  </si>
  <si>
    <t>COMP00205</t>
  </si>
  <si>
    <t>CUST0246</t>
  </si>
  <si>
    <t>COMP00206</t>
  </si>
  <si>
    <t>CUST0090</t>
  </si>
  <si>
    <t>COMP00207</t>
  </si>
  <si>
    <t>CUST0404</t>
  </si>
  <si>
    <t>COMP00208</t>
  </si>
  <si>
    <t>COMP00209</t>
  </si>
  <si>
    <t>CUST0451</t>
  </si>
  <si>
    <t>COMP00210</t>
  </si>
  <si>
    <t>CUST0266</t>
  </si>
  <si>
    <t>COMP00211</t>
  </si>
  <si>
    <t>CUST0396</t>
  </si>
  <si>
    <t>COMP00212</t>
  </si>
  <si>
    <t>COMP00213</t>
  </si>
  <si>
    <t>CUST0150</t>
  </si>
  <si>
    <t>COMP00214</t>
  </si>
  <si>
    <t>CUST0446</t>
  </si>
  <si>
    <t>COMP00215</t>
  </si>
  <si>
    <t>CUST0445</t>
  </si>
  <si>
    <t>COMP00216</t>
  </si>
  <si>
    <t>CUST0080</t>
  </si>
  <si>
    <t>COMP00217</t>
  </si>
  <si>
    <t>COMP00218</t>
  </si>
  <si>
    <t>COMP00219</t>
  </si>
  <si>
    <t>CUST0140</t>
  </si>
  <si>
    <t>COMP00220</t>
  </si>
  <si>
    <t>CUST0339</t>
  </si>
  <si>
    <t>COMP00221</t>
  </si>
  <si>
    <t>CUST0040</t>
  </si>
  <si>
    <t>COMP00222</t>
  </si>
  <si>
    <t>CUST0407</t>
  </si>
  <si>
    <t>COMP00223</t>
  </si>
  <si>
    <t>CUST0168</t>
  </si>
  <si>
    <t>COMP00224</t>
  </si>
  <si>
    <t>CUST0074</t>
  </si>
  <si>
    <t>COMP00225</t>
  </si>
  <si>
    <t>COMP00226</t>
  </si>
  <si>
    <t>CUST0050</t>
  </si>
  <si>
    <t>COMP00227</t>
  </si>
  <si>
    <t>CUST0010</t>
  </si>
  <si>
    <t>COMP00228</t>
  </si>
  <si>
    <t>COMP00229</t>
  </si>
  <si>
    <t>COMP00230</t>
  </si>
  <si>
    <t>CUST0388</t>
  </si>
  <si>
    <t>COMP00231</t>
  </si>
  <si>
    <t>COMP00232</t>
  </si>
  <si>
    <t>CUST0299</t>
  </si>
  <si>
    <t>COMP00233</t>
  </si>
  <si>
    <t>COMP00234</t>
  </si>
  <si>
    <t>CUST0389</t>
  </si>
  <si>
    <t>COMP00235</t>
  </si>
  <si>
    <t>CUST0478</t>
  </si>
  <si>
    <t>COMP00236</t>
  </si>
  <si>
    <t>CUST0474</t>
  </si>
  <si>
    <t>COMP00237</t>
  </si>
  <si>
    <t>COMP00238</t>
  </si>
  <si>
    <t>COMP00239</t>
  </si>
  <si>
    <t>CUST0450</t>
  </si>
  <si>
    <t>COMP00240</t>
  </si>
  <si>
    <t>COMP00241</t>
  </si>
  <si>
    <t>CUST0142</t>
  </si>
  <si>
    <t>COMP00242</t>
  </si>
  <si>
    <t>CUST0297</t>
  </si>
  <si>
    <t>COMP00243</t>
  </si>
  <si>
    <t>COMP00244</t>
  </si>
  <si>
    <t>COMP00245</t>
  </si>
  <si>
    <t>CUST0157</t>
  </si>
  <si>
    <t>COMP00246</t>
  </si>
  <si>
    <t>COMP00247</t>
  </si>
  <si>
    <t>COMP00248</t>
  </si>
  <si>
    <t>CUST0162</t>
  </si>
  <si>
    <t>COMP00249</t>
  </si>
  <si>
    <t>CUST0447</t>
  </si>
  <si>
    <t>COMP00250</t>
  </si>
  <si>
    <t>CUST0132</t>
  </si>
  <si>
    <t>COMP00251</t>
  </si>
  <si>
    <t>CUST0028</t>
  </si>
  <si>
    <t>COMP00252</t>
  </si>
  <si>
    <t>CUST0083</t>
  </si>
  <si>
    <t>COMP00253</t>
  </si>
  <si>
    <t>COMP00254</t>
  </si>
  <si>
    <t>COMP00255</t>
  </si>
  <si>
    <t>COMP00256</t>
  </si>
  <si>
    <t>COMP00257</t>
  </si>
  <si>
    <t>CUST0251</t>
  </si>
  <si>
    <t>COMP00258</t>
  </si>
  <si>
    <t>COMP00259</t>
  </si>
  <si>
    <t>COMP00260</t>
  </si>
  <si>
    <t>CUST0261</t>
  </si>
  <si>
    <t>COMP00261</t>
  </si>
  <si>
    <t>COMP00262</t>
  </si>
  <si>
    <t>CUST0014</t>
  </si>
  <si>
    <t>COMP00263</t>
  </si>
  <si>
    <t>COMP00264</t>
  </si>
  <si>
    <t>COMP00265</t>
  </si>
  <si>
    <t>CUST0160</t>
  </si>
  <si>
    <t>COMP00266</t>
  </si>
  <si>
    <t>CUST0178</t>
  </si>
  <si>
    <t>COMP00267</t>
  </si>
  <si>
    <t>COMP00268</t>
  </si>
  <si>
    <t>COMP00269</t>
  </si>
  <si>
    <t>COMP00270</t>
  </si>
  <si>
    <t>CUST0260</t>
  </si>
  <si>
    <t>COMP00271</t>
  </si>
  <si>
    <t>CUST0135</t>
  </si>
  <si>
    <t>COMP00272</t>
  </si>
  <si>
    <t>CUST0461</t>
  </si>
  <si>
    <t>COMP00273</t>
  </si>
  <si>
    <t>COMP00274</t>
  </si>
  <si>
    <t>CUST0131</t>
  </si>
  <si>
    <t>COMP00275</t>
  </si>
  <si>
    <t>COMP00276</t>
  </si>
  <si>
    <t>COMP00277</t>
  </si>
  <si>
    <t>CUST0059</t>
  </si>
  <si>
    <t>COMP00278</t>
  </si>
  <si>
    <t>COMP00279</t>
  </si>
  <si>
    <t>CUST0239</t>
  </si>
  <si>
    <t>COMP00280</t>
  </si>
  <si>
    <t>COMP00281</t>
  </si>
  <si>
    <t>CUST0412</t>
  </si>
  <si>
    <t>COMP00282</t>
  </si>
  <si>
    <t>COMP00283</t>
  </si>
  <si>
    <t>CUST0374</t>
  </si>
  <si>
    <t>COMP00284</t>
  </si>
  <si>
    <t>CUST0437</t>
  </si>
  <si>
    <t>COMP00285</t>
  </si>
  <si>
    <t>COMP00286</t>
  </si>
  <si>
    <t>CUST0455</t>
  </si>
  <si>
    <t>COMP00287</t>
  </si>
  <si>
    <t>COMP00288</t>
  </si>
  <si>
    <t>CUST0387</t>
  </si>
  <si>
    <t>COMP00289</t>
  </si>
  <si>
    <t>CUST0391</t>
  </si>
  <si>
    <t>COMP00290</t>
  </si>
  <si>
    <t>COMP00291</t>
  </si>
  <si>
    <t>CUST0232</t>
  </si>
  <si>
    <t>COMP00292</t>
  </si>
  <si>
    <t>CUST0099</t>
  </si>
  <si>
    <t>COMP00293</t>
  </si>
  <si>
    <t>COMP00294</t>
  </si>
  <si>
    <t>CUST0453</t>
  </si>
  <si>
    <t>COMP00295</t>
  </si>
  <si>
    <t>COMP00296</t>
  </si>
  <si>
    <t>COMP00297</t>
  </si>
  <si>
    <t>CUST0222</t>
  </si>
  <si>
    <t>COMP00298</t>
  </si>
  <si>
    <t>COMP00299</t>
  </si>
  <si>
    <t>COMP00300</t>
  </si>
  <si>
    <t>CUST0062</t>
  </si>
  <si>
    <t>COMP00301</t>
  </si>
  <si>
    <t>CUST0318</t>
  </si>
  <si>
    <t>COMP00302</t>
  </si>
  <si>
    <t>CUST0487</t>
  </si>
  <si>
    <t>COMP00303</t>
  </si>
  <si>
    <t>COMP00304</t>
  </si>
  <si>
    <t>CUST0234</t>
  </si>
  <si>
    <t>COMP00305</t>
  </si>
  <si>
    <t>CUST0087</t>
  </si>
  <si>
    <t>COMP00306</t>
  </si>
  <si>
    <t>CUST0267</t>
  </si>
  <si>
    <t>COMP00307</t>
  </si>
  <si>
    <t>COMP00308</t>
  </si>
  <si>
    <t>COMP00309</t>
  </si>
  <si>
    <t>CUST0333</t>
  </si>
  <si>
    <t>COMP00310</t>
  </si>
  <si>
    <t>COMP00311</t>
  </si>
  <si>
    <t>COMP00312</t>
  </si>
  <si>
    <t>COMP00313</t>
  </si>
  <si>
    <t>COMP00314</t>
  </si>
  <si>
    <t>CUST0049</t>
  </si>
  <si>
    <t>COMP00315</t>
  </si>
  <si>
    <t>COMP00316</t>
  </si>
  <si>
    <t>CUST0016</t>
  </si>
  <si>
    <t>COMP00317</t>
  </si>
  <si>
    <t>CUST0073</t>
  </si>
  <si>
    <t>COMP00318</t>
  </si>
  <si>
    <t>COMP00319</t>
  </si>
  <si>
    <t>CUST0202</t>
  </si>
  <si>
    <t>COMP00320</t>
  </si>
  <si>
    <t>CUST0093</t>
  </si>
  <si>
    <t>COMP00321</t>
  </si>
  <si>
    <t>CUST0137</t>
  </si>
  <si>
    <t>COMP00322</t>
  </si>
  <si>
    <t>CUST0033</t>
  </si>
  <si>
    <t>COMP00323</t>
  </si>
  <si>
    <t>CUST0088</t>
  </si>
  <si>
    <t>COMP00324</t>
  </si>
  <si>
    <t>CUST0419</t>
  </si>
  <si>
    <t>COMP00325</t>
  </si>
  <si>
    <t>CUST0203</t>
  </si>
  <si>
    <t>COMP00326</t>
  </si>
  <si>
    <t>COMP00327</t>
  </si>
  <si>
    <t>CUST0114</t>
  </si>
  <si>
    <t>COMP00328</t>
  </si>
  <si>
    <t>COMP00329</t>
  </si>
  <si>
    <t>COMP00330</t>
  </si>
  <si>
    <t>CUST0343</t>
  </si>
  <si>
    <t>COMP00331</t>
  </si>
  <si>
    <t>CUST0409</t>
  </si>
  <si>
    <t>COMP00332</t>
  </si>
  <si>
    <t>COMP00333</t>
  </si>
  <si>
    <t>CUST0208</t>
  </si>
  <si>
    <t>COMP00334</t>
  </si>
  <si>
    <t>COMP00335</t>
  </si>
  <si>
    <t>CUST0432</t>
  </si>
  <si>
    <t>COMP00336</t>
  </si>
  <si>
    <t>CUST0469</t>
  </si>
  <si>
    <t>COMP00337</t>
  </si>
  <si>
    <t>CUST0394</t>
  </si>
  <si>
    <t>COMP00338</t>
  </si>
  <si>
    <t>COMP00339</t>
  </si>
  <si>
    <t>COMP00340</t>
  </si>
  <si>
    <t>COMP00341</t>
  </si>
  <si>
    <t>COMP00342</t>
  </si>
  <si>
    <t>COMP00343</t>
  </si>
  <si>
    <t>CUST0156</t>
  </si>
  <si>
    <t>COMP00344</t>
  </si>
  <si>
    <t>CUST0122</t>
  </si>
  <si>
    <t>COMP00345</t>
  </si>
  <si>
    <t>CUST0120</t>
  </si>
  <si>
    <t>COMP00346</t>
  </si>
  <si>
    <t>COMP00347</t>
  </si>
  <si>
    <t>CUST0322</t>
  </si>
  <si>
    <t>COMP00348</t>
  </si>
  <si>
    <t>COMP00349</t>
  </si>
  <si>
    <t>COMP00350</t>
  </si>
  <si>
    <t>COMP00351</t>
  </si>
  <si>
    <t>COMP00352</t>
  </si>
  <si>
    <t>CUST0242</t>
  </si>
  <si>
    <t>COMP00353</t>
  </si>
  <si>
    <t>COMP00354</t>
  </si>
  <si>
    <t>COMP00355</t>
  </si>
  <si>
    <t>CUST0358</t>
  </si>
  <si>
    <t>COMP00356</t>
  </si>
  <si>
    <t>CUST0190</t>
  </si>
  <si>
    <t>COMP00357</t>
  </si>
  <si>
    <t>COMP00358</t>
  </si>
  <si>
    <t>CUST0015</t>
  </si>
  <si>
    <t>COMP00359</t>
  </si>
  <si>
    <t>CUST0124</t>
  </si>
  <si>
    <t>COMP00360</t>
  </si>
  <si>
    <t>CUST0228</t>
  </si>
  <si>
    <t>COMP00361</t>
  </si>
  <si>
    <t>COMP00362</t>
  </si>
  <si>
    <t>COMP00363</t>
  </si>
  <si>
    <t>CUST0425</t>
  </si>
  <si>
    <t>COMP00364</t>
  </si>
  <si>
    <t>COMP00365</t>
  </si>
  <si>
    <t>COMP00366</t>
  </si>
  <si>
    <t>CUST0189</t>
  </si>
  <si>
    <t>COMP00367</t>
  </si>
  <si>
    <t>COMP00368</t>
  </si>
  <si>
    <t>CUST0047</t>
  </si>
  <si>
    <t>COMP00369</t>
  </si>
  <si>
    <t>CUST0184</t>
  </si>
  <si>
    <t>COMP00370</t>
  </si>
  <si>
    <t>COMP00371</t>
  </si>
  <si>
    <t>CUST0369</t>
  </si>
  <si>
    <t>COMP00372</t>
  </si>
  <si>
    <t>CUST0460</t>
  </si>
  <si>
    <t>COMP00373</t>
  </si>
  <si>
    <t>COMP00374</t>
  </si>
  <si>
    <t>CUST0264</t>
  </si>
  <si>
    <t>COMP00375</t>
  </si>
  <si>
    <t>CUST0206</t>
  </si>
  <si>
    <t>COMP00376</t>
  </si>
  <si>
    <t>CUST0018</t>
  </si>
  <si>
    <t>COMP00377</t>
  </si>
  <si>
    <t>COMP00378</t>
  </si>
  <si>
    <t>COMP00379</t>
  </si>
  <si>
    <t>CUST0238</t>
  </si>
  <si>
    <t>COMP00380</t>
  </si>
  <si>
    <t>CUST0340</t>
  </si>
  <si>
    <t>COMP00381</t>
  </si>
  <si>
    <t>COMP00382</t>
  </si>
  <si>
    <t>COMP00383</t>
  </si>
  <si>
    <t>CUST0321</t>
  </si>
  <si>
    <t>COMP00384</t>
  </si>
  <si>
    <t>CUST0365</t>
  </si>
  <si>
    <t>COMP00385</t>
  </si>
  <si>
    <t>CUST0302</t>
  </si>
  <si>
    <t>COMP00386</t>
  </si>
  <si>
    <t>COMP00387</t>
  </si>
  <si>
    <t>CUST0336</t>
  </si>
  <si>
    <t>COMP00388</t>
  </si>
  <si>
    <t>COMP00389</t>
  </si>
  <si>
    <t>COMP00390</t>
  </si>
  <si>
    <t>CUST0193</t>
  </si>
  <si>
    <t>COMP00391</t>
  </si>
  <si>
    <t>COMP00392</t>
  </si>
  <si>
    <t>CUST0147</t>
  </si>
  <si>
    <t>COMP00393</t>
  </si>
  <si>
    <t>CUST0406</t>
  </si>
  <si>
    <t>COMP00394</t>
  </si>
  <si>
    <t>COMP00395</t>
  </si>
  <si>
    <t>COMP00396</t>
  </si>
  <si>
    <t>CUST0236</t>
  </si>
  <si>
    <t>COMP00397</t>
  </si>
  <si>
    <t>CUST0126</t>
  </si>
  <si>
    <t>COMP00398</t>
  </si>
  <si>
    <t>COMP00399</t>
  </si>
  <si>
    <t>CUST0179</t>
  </si>
  <si>
    <t>COMP00400</t>
  </si>
  <si>
    <t>COMP00401</t>
  </si>
  <si>
    <t>CUST0401</t>
  </si>
  <si>
    <t>COMP00402</t>
  </si>
  <si>
    <t>COMP00403</t>
  </si>
  <si>
    <t>CUST0231</t>
  </si>
  <si>
    <t>COMP00404</t>
  </si>
  <si>
    <t>COMP00405</t>
  </si>
  <si>
    <t>CUST0379</t>
  </si>
  <si>
    <t>COMP00406</t>
  </si>
  <si>
    <t>CUST0323</t>
  </si>
  <si>
    <t>COMP00407</t>
  </si>
  <si>
    <t>COMP00408</t>
  </si>
  <si>
    <t>CUST0100</t>
  </si>
  <si>
    <t>COMP00409</t>
  </si>
  <si>
    <t>CUST0188</t>
  </si>
  <si>
    <t>COMP00410</t>
  </si>
  <si>
    <t>COMP00411</t>
  </si>
  <si>
    <t>COMP00412</t>
  </si>
  <si>
    <t>CUST0300</t>
  </si>
  <si>
    <t>COMP00413</t>
  </si>
  <si>
    <t>CUST0119</t>
  </si>
  <si>
    <t>COMP00414</t>
  </si>
  <si>
    <t>CUST0046</t>
  </si>
  <si>
    <t>COMP00415</t>
  </si>
  <si>
    <t>COMP00416</t>
  </si>
  <si>
    <t>CUST0068</t>
  </si>
  <si>
    <t>COMP00417</t>
  </si>
  <si>
    <t>CUST0384</t>
  </si>
  <si>
    <t>COMP00418</t>
  </si>
  <si>
    <t>CUST0480</t>
  </si>
  <si>
    <t>COMP00419</t>
  </si>
  <si>
    <t>CUST0305</t>
  </si>
  <si>
    <t>COMP00420</t>
  </si>
  <si>
    <t>CUST0171</t>
  </si>
  <si>
    <t>COMP00421</t>
  </si>
  <si>
    <t>COMP00422</t>
  </si>
  <si>
    <t>CUST0196</t>
  </si>
  <si>
    <t>COMP00423</t>
  </si>
  <si>
    <t>COMP00424</t>
  </si>
  <si>
    <t>CUST0020</t>
  </si>
  <si>
    <t>COMP00425</t>
  </si>
  <si>
    <t>COMP00426</t>
  </si>
  <si>
    <t>CUST0146</t>
  </si>
  <si>
    <t>COMP00427</t>
  </si>
  <si>
    <t>COMP00428</t>
  </si>
  <si>
    <t>CUST0433</t>
  </si>
  <si>
    <t>COMP00429</t>
  </si>
  <si>
    <t>CUST0371</t>
  </si>
  <si>
    <t>COMP00430</t>
  </si>
  <si>
    <t>CUST0426</t>
  </si>
  <si>
    <t>COMP00431</t>
  </si>
  <si>
    <t>COMP00432</t>
  </si>
  <si>
    <t>COMP00433</t>
  </si>
  <si>
    <t>CUST0217</t>
  </si>
  <si>
    <t>COMP00434</t>
  </si>
  <si>
    <t>COMP00435</t>
  </si>
  <si>
    <t>CUST0079</t>
  </si>
  <si>
    <t>COMP00436</t>
  </si>
  <si>
    <t>COMP00437</t>
  </si>
  <si>
    <t>COMP00438</t>
  </si>
  <si>
    <t>COMP00439</t>
  </si>
  <si>
    <t>COMP00440</t>
  </si>
  <si>
    <t>COMP00441</t>
  </si>
  <si>
    <t>CUST0086</t>
  </si>
  <si>
    <t>COMP00442</t>
  </si>
  <si>
    <t>COMP00443</t>
  </si>
  <si>
    <t>COMP00444</t>
  </si>
  <si>
    <t>CUST0254</t>
  </si>
  <si>
    <t>COMP00445</t>
  </si>
  <si>
    <t>COMP00446</t>
  </si>
  <si>
    <t>COMP00447</t>
  </si>
  <si>
    <t>CUST0186</t>
  </si>
  <si>
    <t>COMP00448</t>
  </si>
  <si>
    <t>CUST0005</t>
  </si>
  <si>
    <t>COMP00449</t>
  </si>
  <si>
    <t>COMP00450</t>
  </si>
  <si>
    <t>CUST0354</t>
  </si>
  <si>
    <t>COMP00451</t>
  </si>
  <si>
    <t>CUST0497</t>
  </si>
  <si>
    <t>COMP00452</t>
  </si>
  <si>
    <t>COMP00453</t>
  </si>
  <si>
    <t>CUST0459</t>
  </si>
  <si>
    <t>COMP00454</t>
  </si>
  <si>
    <t>CUST0002</t>
  </si>
  <si>
    <t>COMP00455</t>
  </si>
  <si>
    <t>COMP00456</t>
  </si>
  <si>
    <t>COMP00457</t>
  </si>
  <si>
    <t>COMP00458</t>
  </si>
  <si>
    <t>CUST0223</t>
  </si>
  <si>
    <t>COMP00459</t>
  </si>
  <si>
    <t>COMP00460</t>
  </si>
  <si>
    <t>CUST0424</t>
  </si>
  <si>
    <t>COMP00461</t>
  </si>
  <si>
    <t>COMP00462</t>
  </si>
  <si>
    <t>CUST0499</t>
  </si>
  <si>
    <t>COMP00463</t>
  </si>
  <si>
    <t>CUST0069</t>
  </si>
  <si>
    <t>COMP00464</t>
  </si>
  <si>
    <t>CUST0197</t>
  </si>
  <si>
    <t>COMP00465</t>
  </si>
  <si>
    <t>CUST0272</t>
  </si>
  <si>
    <t>COMP00466</t>
  </si>
  <si>
    <t>CUST0182</t>
  </si>
  <si>
    <t>COMP00467</t>
  </si>
  <si>
    <t>COMP00468</t>
  </si>
  <si>
    <t>COMP00469</t>
  </si>
  <si>
    <t>COMP00470</t>
  </si>
  <si>
    <t>COMP00471</t>
  </si>
  <si>
    <t>CUST0125</t>
  </si>
  <si>
    <t>COMP00472</t>
  </si>
  <si>
    <t>COMP00473</t>
  </si>
  <si>
    <t>COMP00474</t>
  </si>
  <si>
    <t>CUST0004</t>
  </si>
  <si>
    <t>COMP00475</t>
  </si>
  <si>
    <t>CUST0115</t>
  </si>
  <si>
    <t>COMP00476</t>
  </si>
  <si>
    <t>CUST0351</t>
  </si>
  <si>
    <t>COMP00477</t>
  </si>
  <si>
    <t>COMP00478</t>
  </si>
  <si>
    <t>COMP00479</t>
  </si>
  <si>
    <t>CUST0287</t>
  </si>
  <si>
    <t>COMP00480</t>
  </si>
  <si>
    <t>COMP00481</t>
  </si>
  <si>
    <t>COMP00482</t>
  </si>
  <si>
    <t>COMP00483</t>
  </si>
  <si>
    <t>COMP00484</t>
  </si>
  <si>
    <t>COMP00485</t>
  </si>
  <si>
    <t>COMP00486</t>
  </si>
  <si>
    <t>CUST0212</t>
  </si>
  <si>
    <t>COMP00487</t>
  </si>
  <si>
    <t>COMP00488</t>
  </si>
  <si>
    <t>CUST0286</t>
  </si>
  <si>
    <t>COMP00489</t>
  </si>
  <si>
    <t>COMP00490</t>
  </si>
  <si>
    <t>CUST0177</t>
  </si>
  <si>
    <t>COMP00491</t>
  </si>
  <si>
    <t>CUST0031</t>
  </si>
  <si>
    <t>COMP00492</t>
  </si>
  <si>
    <t>COMP00493</t>
  </si>
  <si>
    <t>COMP00494</t>
  </si>
  <si>
    <t>COMP00495</t>
  </si>
  <si>
    <t>CUST0233</t>
  </si>
  <si>
    <t>COMP00496</t>
  </si>
  <si>
    <t>COMP00497</t>
  </si>
  <si>
    <t>CUST0038</t>
  </si>
  <si>
    <t>COMP00498</t>
  </si>
  <si>
    <t>COMP00499</t>
  </si>
  <si>
    <t>COMP00500</t>
  </si>
  <si>
    <t>COMP00501</t>
  </si>
  <si>
    <t>COMP00502</t>
  </si>
  <si>
    <t>CUST0215</t>
  </si>
  <si>
    <t>COMP00503</t>
  </si>
  <si>
    <t>COMP00504</t>
  </si>
  <si>
    <t>COMP00505</t>
  </si>
  <si>
    <t>COMP00506</t>
  </si>
  <si>
    <t>CUST0089</t>
  </si>
  <si>
    <t>COMP00507</t>
  </si>
  <si>
    <t>CUST0319</t>
  </si>
  <si>
    <t>COMP00508</t>
  </si>
  <si>
    <t>CUST0118</t>
  </si>
  <si>
    <t>COMP00509</t>
  </si>
  <si>
    <t>CUST0434</t>
  </si>
  <si>
    <t>COMP00510</t>
  </si>
  <si>
    <t>COMP00511</t>
  </si>
  <si>
    <t>COMP00512</t>
  </si>
  <si>
    <t>COMP00513</t>
  </si>
  <si>
    <t>COMP00514</t>
  </si>
  <si>
    <t>COMP00515</t>
  </si>
  <si>
    <t>COMP00516</t>
  </si>
  <si>
    <t>COMP00517</t>
  </si>
  <si>
    <t>COMP00518</t>
  </si>
  <si>
    <t>COMP00519</t>
  </si>
  <si>
    <t>COMP00520</t>
  </si>
  <si>
    <t>CUST0357</t>
  </si>
  <si>
    <t>COMP00521</t>
  </si>
  <si>
    <t>CUST0195</t>
  </si>
  <si>
    <t>COMP00522</t>
  </si>
  <si>
    <t>CUST0060</t>
  </si>
  <si>
    <t>COMP00523</t>
  </si>
  <si>
    <t>COMP00524</t>
  </si>
  <si>
    <t>COMP00525</t>
  </si>
  <si>
    <t>COMP00526</t>
  </si>
  <si>
    <t>COMP00527</t>
  </si>
  <si>
    <t>COMP00528</t>
  </si>
  <si>
    <t>COMP00529</t>
  </si>
  <si>
    <t>COMP00530</t>
  </si>
  <si>
    <t>COMP00531</t>
  </si>
  <si>
    <t>COMP00532</t>
  </si>
  <si>
    <t>COMP00533</t>
  </si>
  <si>
    <t>COMP00534</t>
  </si>
  <si>
    <t>COMP00535</t>
  </si>
  <si>
    <t>COMP00536</t>
  </si>
  <si>
    <t>COMP00537</t>
  </si>
  <si>
    <t>COMP00538</t>
  </si>
  <si>
    <t>CUST0492</t>
  </si>
  <si>
    <t>COMP00539</t>
  </si>
  <si>
    <t>COMP00540</t>
  </si>
  <si>
    <t>CUST0026</t>
  </si>
  <si>
    <t>COMP00541</t>
  </si>
  <si>
    <t>COMP00542</t>
  </si>
  <si>
    <t>CUST0121</t>
  </si>
  <si>
    <t>COMP00543</t>
  </si>
  <si>
    <t>COMP00544</t>
  </si>
  <si>
    <t>CUST0362</t>
  </si>
  <si>
    <t>COMP00545</t>
  </si>
  <si>
    <t>CUST0441</t>
  </si>
  <si>
    <t>COMP00546</t>
  </si>
  <si>
    <t>CUST0030</t>
  </si>
  <si>
    <t>COMP00547</t>
  </si>
  <si>
    <t>COMP00548</t>
  </si>
  <si>
    <t>COMP00549</t>
  </si>
  <si>
    <t>CUST0382</t>
  </si>
  <si>
    <t>COMP00550</t>
  </si>
  <si>
    <t>COMP00551</t>
  </si>
  <si>
    <t>COMP00552</t>
  </si>
  <si>
    <t>COMP00553</t>
  </si>
  <si>
    <t>COMP00554</t>
  </si>
  <si>
    <t>COMP00555</t>
  </si>
  <si>
    <t>CUST0470</t>
  </si>
  <si>
    <t>COMP00556</t>
  </si>
  <si>
    <t>COMP00557</t>
  </si>
  <si>
    <t>COMP00558</t>
  </si>
  <si>
    <t>COMP00559</t>
  </si>
  <si>
    <t>CUST0495</t>
  </si>
  <si>
    <t>COMP00560</t>
  </si>
  <si>
    <t>COMP00561</t>
  </si>
  <si>
    <t>CUST0181</t>
  </si>
  <si>
    <t>COMP00562</t>
  </si>
  <si>
    <t>COMP00563</t>
  </si>
  <si>
    <t>COMP00564</t>
  </si>
  <si>
    <t>COMP00565</t>
  </si>
  <si>
    <t>COMP00566</t>
  </si>
  <si>
    <t>COMP00567</t>
  </si>
  <si>
    <t>COMP00568</t>
  </si>
  <si>
    <t>CUST0317</t>
  </si>
  <si>
    <t>COMP00569</t>
  </si>
  <si>
    <t>CUST0096</t>
  </si>
  <si>
    <t>COMP00570</t>
  </si>
  <si>
    <t>COMP00571</t>
  </si>
  <si>
    <t>COMP00572</t>
  </si>
  <si>
    <t>COMP00573</t>
  </si>
  <si>
    <t>COMP00574</t>
  </si>
  <si>
    <t>COMP00575</t>
  </si>
  <si>
    <t>COMP00576</t>
  </si>
  <si>
    <t>COMP00577</t>
  </si>
  <si>
    <t>COMP00578</t>
  </si>
  <si>
    <t>CUST0067</t>
  </si>
  <si>
    <t>COMP00579</t>
  </si>
  <si>
    <t>CUST0482</t>
  </si>
  <si>
    <t>COMP00580</t>
  </si>
  <si>
    <t>COMP00581</t>
  </si>
  <si>
    <t>COMP00582</t>
  </si>
  <si>
    <t>CUST0230</t>
  </si>
  <si>
    <t>COMP00583</t>
  </si>
  <si>
    <t>COMP00584</t>
  </si>
  <si>
    <t>COMP00585</t>
  </si>
  <si>
    <t>COMP00586</t>
  </si>
  <si>
    <t>COMP00587</t>
  </si>
  <si>
    <t>CUST0328</t>
  </si>
  <si>
    <t>COMP00588</t>
  </si>
  <si>
    <t>COMP00589</t>
  </si>
  <si>
    <t>COMP00590</t>
  </si>
  <si>
    <t>COMP00591</t>
  </si>
  <si>
    <t>CUST0301</t>
  </si>
  <si>
    <t>COMP00592</t>
  </si>
  <si>
    <t>COMP00593</t>
  </si>
  <si>
    <t>COMP00594</t>
  </si>
  <si>
    <t>COMP00595</t>
  </si>
  <si>
    <t>CUST0500</t>
  </si>
  <si>
    <t>COMP00596</t>
  </si>
  <si>
    <t>CUST0352</t>
  </si>
  <si>
    <t>COMP00597</t>
  </si>
  <si>
    <t>COMP00598</t>
  </si>
  <si>
    <t>COMP00599</t>
  </si>
  <si>
    <t>CUST0366</t>
  </si>
  <si>
    <t>COMP00600</t>
  </si>
  <si>
    <t>CUST0207</t>
  </si>
  <si>
    <t>COMP00601</t>
  </si>
  <si>
    <t>CUST0262</t>
  </si>
  <si>
    <t>COMP00602</t>
  </si>
  <si>
    <t>COMP00603</t>
  </si>
  <si>
    <t>CUST0071</t>
  </si>
  <si>
    <t>COMP00604</t>
  </si>
  <si>
    <t>CUST0481</t>
  </si>
  <si>
    <t>COMP00605</t>
  </si>
  <si>
    <t>CUST0303</t>
  </si>
  <si>
    <t>COMP00606</t>
  </si>
  <si>
    <t>CUST0349</t>
  </si>
  <si>
    <t>COMP00607</t>
  </si>
  <si>
    <t>COMP00608</t>
  </si>
  <si>
    <t>COMP00609</t>
  </si>
  <si>
    <t>COMP00610</t>
  </si>
  <si>
    <t>CUST0032</t>
  </si>
  <si>
    <t>COMP00611</t>
  </si>
  <si>
    <t>CUST0250</t>
  </si>
  <si>
    <t>COMP00612</t>
  </si>
  <si>
    <t>COMP00613</t>
  </si>
  <si>
    <t>COMP00614</t>
  </si>
  <si>
    <t>COMP00615</t>
  </si>
  <si>
    <t>COMP00616</t>
  </si>
  <si>
    <t>CUST0462</t>
  </si>
  <si>
    <t>COMP00617</t>
  </si>
  <si>
    <t>CUST0476</t>
  </si>
  <si>
    <t>COMP00618</t>
  </si>
  <si>
    <t>COMP00619</t>
  </si>
  <si>
    <t>COMP00620</t>
  </si>
  <si>
    <t>COMP00621</t>
  </si>
  <si>
    <t>CUST0145</t>
  </si>
  <si>
    <t>COMP00622</t>
  </si>
  <si>
    <t>CUST0165</t>
  </si>
  <si>
    <t>COMP00623</t>
  </si>
  <si>
    <t>CUST0344</t>
  </si>
  <si>
    <t>COMP00624</t>
  </si>
  <si>
    <t>COMP00625</t>
  </si>
  <si>
    <t>COMP00626</t>
  </si>
  <si>
    <t>COMP00627</t>
  </si>
  <si>
    <t>COMP00628</t>
  </si>
  <si>
    <t>COMP00629</t>
  </si>
  <si>
    <t>CUST0169</t>
  </si>
  <si>
    <t>COMP00630</t>
  </si>
  <si>
    <t>CUST0008</t>
  </si>
  <si>
    <t>COMP00631</t>
  </si>
  <si>
    <t>COMP00632</t>
  </si>
  <si>
    <t>CUST0414</t>
  </si>
  <si>
    <t>COMP00633</t>
  </si>
  <si>
    <t>COMP00634</t>
  </si>
  <si>
    <t>CUST0436</t>
  </si>
  <si>
    <t>COMP00635</t>
  </si>
  <si>
    <t>COMP00636</t>
  </si>
  <si>
    <t>COMP00637</t>
  </si>
  <si>
    <t>COMP00638</t>
  </si>
  <si>
    <t>COMP00639</t>
  </si>
  <si>
    <t>COMP00640</t>
  </si>
  <si>
    <t>CUST0101</t>
  </si>
  <si>
    <t>COMP00641</t>
  </si>
  <si>
    <t>COMP00642</t>
  </si>
  <si>
    <t>COMP00643</t>
  </si>
  <si>
    <t>COMP00644</t>
  </si>
  <si>
    <t>COMP00645</t>
  </si>
  <si>
    <t>CUST0063</t>
  </si>
  <si>
    <t>COMP00646</t>
  </si>
  <si>
    <t>COMP00647</t>
  </si>
  <si>
    <t>COMP00648</t>
  </si>
  <si>
    <t>COMP00649</t>
  </si>
  <si>
    <t>COMP00650</t>
  </si>
  <si>
    <t>COMP00651</t>
  </si>
  <si>
    <t>COMP00652</t>
  </si>
  <si>
    <t>COMP00653</t>
  </si>
  <si>
    <t>COMP00654</t>
  </si>
  <si>
    <t>COMP00655</t>
  </si>
  <si>
    <t>COMP00656</t>
  </si>
  <si>
    <t>COMP00657</t>
  </si>
  <si>
    <t>COMP00658</t>
  </si>
  <si>
    <t>COMP00659</t>
  </si>
  <si>
    <t>COMP00660</t>
  </si>
  <si>
    <t>COMP00661</t>
  </si>
  <si>
    <t>COMP00662</t>
  </si>
  <si>
    <t>CUST0094</t>
  </si>
  <si>
    <t>COMP00663</t>
  </si>
  <si>
    <t>COMP00664</t>
  </si>
  <si>
    <t>COMP00665</t>
  </si>
  <si>
    <t>COMP00666</t>
  </si>
  <si>
    <t>COMP00667</t>
  </si>
  <si>
    <t>COMP00668</t>
  </si>
  <si>
    <t>COMP00669</t>
  </si>
  <si>
    <t>CUST0342</t>
  </si>
  <si>
    <t>COMP00670</t>
  </si>
  <si>
    <t>CUST0494</t>
  </si>
  <si>
    <t>COMP00671</t>
  </si>
  <si>
    <t>CUST0279</t>
  </si>
  <si>
    <t>COMP00672</t>
  </si>
  <si>
    <t>COMP00673</t>
  </si>
  <si>
    <t>COMP00674</t>
  </si>
  <si>
    <t>COMP00675</t>
  </si>
  <si>
    <t>CUST0475</t>
  </si>
  <si>
    <t>COMP00676</t>
  </si>
  <si>
    <t>COMP00677</t>
  </si>
  <si>
    <t>CUST0268</t>
  </si>
  <si>
    <t>COMP00678</t>
  </si>
  <si>
    <t>COMP00679</t>
  </si>
  <si>
    <t>COMP00680</t>
  </si>
  <si>
    <t>COMP00681</t>
  </si>
  <si>
    <t>COMP00682</t>
  </si>
  <si>
    <t>COMP00683</t>
  </si>
  <si>
    <t>COMP00684</t>
  </si>
  <si>
    <t>COMP00685</t>
  </si>
  <si>
    <t>COMP00686</t>
  </si>
  <si>
    <t>CUST0405</t>
  </si>
  <si>
    <t>COMP00687</t>
  </si>
  <si>
    <t>CUST0007</t>
  </si>
  <si>
    <t>COMP00688</t>
  </si>
  <si>
    <t>CUST0128</t>
  </si>
  <si>
    <t>COMP00689</t>
  </si>
  <si>
    <t>COMP00690</t>
  </si>
  <si>
    <t>COMP00691</t>
  </si>
  <si>
    <t>COMP00692</t>
  </si>
  <si>
    <t>CUST0173</t>
  </si>
  <si>
    <t>COMP00693</t>
  </si>
  <si>
    <t>CUST0416</t>
  </si>
  <si>
    <t>COMP00694</t>
  </si>
  <si>
    <t>CUST0214</t>
  </si>
  <si>
    <t>COMP00695</t>
  </si>
  <si>
    <t>COMP00696</t>
  </si>
  <si>
    <t>COMP00697</t>
  </si>
  <si>
    <t>COMP00698</t>
  </si>
  <si>
    <t>CUST0292</t>
  </si>
  <si>
    <t>COMP00699</t>
  </si>
  <si>
    <t>COMP00700</t>
  </si>
  <si>
    <t>CUST0421</t>
  </si>
  <si>
    <t>COMP00701</t>
  </si>
  <si>
    <t>COMP00702</t>
  </si>
  <si>
    <t>CUST0041</t>
  </si>
  <si>
    <t>COMP00703</t>
  </si>
  <si>
    <t>CUST0205</t>
  </si>
  <si>
    <t>COMP00704</t>
  </si>
  <si>
    <t>COMP00705</t>
  </si>
  <si>
    <t>COMP00706</t>
  </si>
  <si>
    <t>COMP00707</t>
  </si>
  <si>
    <t>COMP00708</t>
  </si>
  <si>
    <t>CUST0053</t>
  </si>
  <si>
    <t>COMP00709</t>
  </si>
  <si>
    <t>COMP00710</t>
  </si>
  <si>
    <t>COMP00711</t>
  </si>
  <si>
    <t>COMP00712</t>
  </si>
  <si>
    <t>COMP00713</t>
  </si>
  <si>
    <t>COMP00714</t>
  </si>
  <si>
    <t>COMP00715</t>
  </si>
  <si>
    <t>COMP00716</t>
  </si>
  <si>
    <t>CUST0176</t>
  </si>
  <si>
    <t>COMP00717</t>
  </si>
  <si>
    <t>COMP00718</t>
  </si>
  <si>
    <t>CUST0185</t>
  </si>
  <si>
    <t>COMP00719</t>
  </si>
  <si>
    <t>COMP00720</t>
  </si>
  <si>
    <t>COMP00721</t>
  </si>
  <si>
    <t>COMP00722</t>
  </si>
  <si>
    <t>COMP00723</t>
  </si>
  <si>
    <t>COMP00724</t>
  </si>
  <si>
    <t>CUST0130</t>
  </si>
  <si>
    <t>COMP00725</t>
  </si>
  <si>
    <t>COMP00726</t>
  </si>
  <si>
    <t>COMP00727</t>
  </si>
  <si>
    <t>COMP00728</t>
  </si>
  <si>
    <t>COMP00729</t>
  </si>
  <si>
    <t>COMP00730</t>
  </si>
  <si>
    <t>COMP00731</t>
  </si>
  <si>
    <t>COMP00732</t>
  </si>
  <si>
    <t>COMP00733</t>
  </si>
  <si>
    <t>COMP00734</t>
  </si>
  <si>
    <t>COMP00735</t>
  </si>
  <si>
    <t>COMP00736</t>
  </si>
  <si>
    <t>COMP00737</t>
  </si>
  <si>
    <t>COMP00738</t>
  </si>
  <si>
    <t>COMP00739</t>
  </si>
  <si>
    <t>COMP00740</t>
  </si>
  <si>
    <t>COMP00741</t>
  </si>
  <si>
    <t>COMP00742</t>
  </si>
  <si>
    <t>CUST0281</t>
  </si>
  <si>
    <t>COMP00743</t>
  </si>
  <si>
    <t>COMP00744</t>
  </si>
  <si>
    <t>COMP00745</t>
  </si>
  <si>
    <t>COMP00746</t>
  </si>
  <si>
    <t>COMP00747</t>
  </si>
  <si>
    <t>COMP00748</t>
  </si>
  <si>
    <t>COMP00749</t>
  </si>
  <si>
    <t>COMP00750</t>
  </si>
  <si>
    <t>COMP00751</t>
  </si>
  <si>
    <t>COMP00752</t>
  </si>
  <si>
    <t>COMP00753</t>
  </si>
  <si>
    <t>COMP00754</t>
  </si>
  <si>
    <t>COMP00755</t>
  </si>
  <si>
    <t>COMP00756</t>
  </si>
  <si>
    <t>COMP00757</t>
  </si>
  <si>
    <t>COMP00758</t>
  </si>
  <si>
    <t>COMP00759</t>
  </si>
  <si>
    <t>COMP00760</t>
  </si>
  <si>
    <t>COMP00761</t>
  </si>
  <si>
    <t>CUST0091</t>
  </si>
  <si>
    <t>COMP00762</t>
  </si>
  <si>
    <t>COMP00763</t>
  </si>
  <si>
    <t>COMP00764</t>
  </si>
  <si>
    <t>CUST0431</t>
  </si>
  <si>
    <t>COMP00765</t>
  </si>
  <si>
    <t>COMP00766</t>
  </si>
  <si>
    <t>COMP00767</t>
  </si>
  <si>
    <t>COMP00768</t>
  </si>
  <si>
    <t>COMP00769</t>
  </si>
  <si>
    <t>COMP00770</t>
  </si>
  <si>
    <t>COMP00771</t>
  </si>
  <si>
    <t>COMP00772</t>
  </si>
  <si>
    <t>COMP00773</t>
  </si>
  <si>
    <t>COMP00774</t>
  </si>
  <si>
    <t>COMP00775</t>
  </si>
  <si>
    <t>COMP00776</t>
  </si>
  <si>
    <t>CUST0428</t>
  </si>
  <si>
    <t>COMP00777</t>
  </si>
  <si>
    <t>COMP00778</t>
  </si>
  <si>
    <t>COMP00779</t>
  </si>
  <si>
    <t>COMP00780</t>
  </si>
  <si>
    <t>COMP00781</t>
  </si>
  <si>
    <t>COMP00782</t>
  </si>
  <si>
    <t>COMP00783</t>
  </si>
  <si>
    <t>COMP00784</t>
  </si>
  <si>
    <t>COMP00785</t>
  </si>
  <si>
    <t>CUST0084</t>
  </si>
  <si>
    <t>COMP00786</t>
  </si>
  <si>
    <t>COMP00787</t>
  </si>
  <si>
    <t>COMP00788</t>
  </si>
  <si>
    <t>COMP00789</t>
  </si>
  <si>
    <t>COMP00790</t>
  </si>
  <si>
    <t>CUST0325</t>
  </si>
  <si>
    <t>COMP00791</t>
  </si>
  <si>
    <t>CUST0172</t>
  </si>
  <si>
    <t>COMP00792</t>
  </si>
  <si>
    <t>COMP00793</t>
  </si>
  <si>
    <t>COMP00794</t>
  </si>
  <si>
    <t>COMP00795</t>
  </si>
  <si>
    <t>COMP00796</t>
  </si>
  <si>
    <t>COMP00797</t>
  </si>
  <si>
    <t>CUST0395</t>
  </si>
  <si>
    <t>COMP00798</t>
  </si>
  <si>
    <t>COMP00799</t>
  </si>
  <si>
    <t>COMP00800</t>
  </si>
  <si>
    <t>AccountID</t>
  </si>
  <si>
    <t>Account_Type</t>
  </si>
  <si>
    <t>Open_Date</t>
  </si>
  <si>
    <t>Balance</t>
  </si>
  <si>
    <t>Credit_Score</t>
  </si>
  <si>
    <t>Loan_Amount</t>
  </si>
  <si>
    <t>Loan_Status</t>
  </si>
  <si>
    <t>ACC00001</t>
  </si>
  <si>
    <t>Checking</t>
  </si>
  <si>
    <t/>
  </si>
  <si>
    <t>ACC00002</t>
  </si>
  <si>
    <t>Savings</t>
  </si>
  <si>
    <t>ACC00003</t>
  </si>
  <si>
    <t>ACC00004</t>
  </si>
  <si>
    <t>Rejected</t>
  </si>
  <si>
    <t>ACC00005</t>
  </si>
  <si>
    <t>ACC00006</t>
  </si>
  <si>
    <t>CUST0152</t>
  </si>
  <si>
    <t>ACC00007</t>
  </si>
  <si>
    <t>CUST0109</t>
  </si>
  <si>
    <t>CreditCard</t>
  </si>
  <si>
    <t>ACC00008</t>
  </si>
  <si>
    <t>ACC00009</t>
  </si>
  <si>
    <t>ACC00010</t>
  </si>
  <si>
    <t>Loan</t>
  </si>
  <si>
    <t>ACC00011</t>
  </si>
  <si>
    <t>ACC00012</t>
  </si>
  <si>
    <t>CUST0117</t>
  </si>
  <si>
    <t>ACC00013</t>
  </si>
  <si>
    <t>Approved</t>
  </si>
  <si>
    <t>ACC00014</t>
  </si>
  <si>
    <t>ACC00015</t>
  </si>
  <si>
    <t>ACC00016</t>
  </si>
  <si>
    <t>ACC00017</t>
  </si>
  <si>
    <t>ACC00018</t>
  </si>
  <si>
    <t>ACC00019</t>
  </si>
  <si>
    <t>ACC00020</t>
  </si>
  <si>
    <t>ACC00021</t>
  </si>
  <si>
    <t>ACC00022</t>
  </si>
  <si>
    <t>ACC00023</t>
  </si>
  <si>
    <t>Default</t>
  </si>
  <si>
    <t>ACC00024</t>
  </si>
  <si>
    <t>ACC00025</t>
  </si>
  <si>
    <t>ACC00026</t>
  </si>
  <si>
    <t>ACC00027</t>
  </si>
  <si>
    <t>ACC00028</t>
  </si>
  <si>
    <t>ACC00029</t>
  </si>
  <si>
    <t>ACC00030</t>
  </si>
  <si>
    <t>ACC00031</t>
  </si>
  <si>
    <t>ACC00032</t>
  </si>
  <si>
    <t>ACC00033</t>
  </si>
  <si>
    <t>ACC00034</t>
  </si>
  <si>
    <t>ACC00035</t>
  </si>
  <si>
    <t>ACC00036</t>
  </si>
  <si>
    <t>ACC00037</t>
  </si>
  <si>
    <t>CUST0161</t>
  </si>
  <si>
    <t>ACC00038</t>
  </si>
  <si>
    <t>ACC00039</t>
  </si>
  <si>
    <t>ACC00040</t>
  </si>
  <si>
    <t>ACC00041</t>
  </si>
  <si>
    <t>ACC00042</t>
  </si>
  <si>
    <t>CUST0240</t>
  </si>
  <si>
    <t>ACC00043</t>
  </si>
  <si>
    <t>ACC00044</t>
  </si>
  <si>
    <t>ACC00045</t>
  </si>
  <si>
    <t>ACC00046</t>
  </si>
  <si>
    <t>ACC00047</t>
  </si>
  <si>
    <t>ACC00048</t>
  </si>
  <si>
    <t>ACC00049</t>
  </si>
  <si>
    <t>ACC00050</t>
  </si>
  <si>
    <t>ACC00051</t>
  </si>
  <si>
    <t>CUST0359</t>
  </si>
  <si>
    <t>ACC00052</t>
  </si>
  <si>
    <t>ACC00053</t>
  </si>
  <si>
    <t>ACC00054</t>
  </si>
  <si>
    <t>ACC00055</t>
  </si>
  <si>
    <t>ACC00056</t>
  </si>
  <si>
    <t>ACC00057</t>
  </si>
  <si>
    <t>CUST0061</t>
  </si>
  <si>
    <t>ACC00058</t>
  </si>
  <si>
    <t>ACC00059</t>
  </si>
  <si>
    <t>ACC00060</t>
  </si>
  <si>
    <t>ACC00061</t>
  </si>
  <si>
    <t>ACC00062</t>
  </si>
  <si>
    <t>ACC00063</t>
  </si>
  <si>
    <t>ACC00064</t>
  </si>
  <si>
    <t>ACC00065</t>
  </si>
  <si>
    <t>ACC00066</t>
  </si>
  <si>
    <t>ACC00067</t>
  </si>
  <si>
    <t>CUST0493</t>
  </si>
  <si>
    <t>ACC00068</t>
  </si>
  <si>
    <t>ACC00069</t>
  </si>
  <si>
    <t>ACC00070</t>
  </si>
  <si>
    <t>ACC00071</t>
  </si>
  <si>
    <t>ACC00072</t>
  </si>
  <si>
    <t>ACC00073</t>
  </si>
  <si>
    <t>ACC00074</t>
  </si>
  <si>
    <t>ACC00075</t>
  </si>
  <si>
    <t>ACC00076</t>
  </si>
  <si>
    <t>ACC00077</t>
  </si>
  <si>
    <t>ACC00078</t>
  </si>
  <si>
    <t>ACC00079</t>
  </si>
  <si>
    <t>ACC00080</t>
  </si>
  <si>
    <t>ACC00081</t>
  </si>
  <si>
    <t>ACC00082</t>
  </si>
  <si>
    <t>ACC00083</t>
  </si>
  <si>
    <t>ACC00084</t>
  </si>
  <si>
    <t>ACC00085</t>
  </si>
  <si>
    <t>ACC00086</t>
  </si>
  <si>
    <t>ACC00087</t>
  </si>
  <si>
    <t>ACC00088</t>
  </si>
  <si>
    <t>ACC00089</t>
  </si>
  <si>
    <t>ACC00090</t>
  </si>
  <si>
    <t>ACC00091</t>
  </si>
  <si>
    <t>ACC00092</t>
  </si>
  <si>
    <t>ACC00093</t>
  </si>
  <si>
    <t>ACC00094</t>
  </si>
  <si>
    <t>ACC00095</t>
  </si>
  <si>
    <t>CUST0295</t>
  </si>
  <si>
    <t>ACC00096</t>
  </si>
  <si>
    <t>CUST0498</t>
  </si>
  <si>
    <t>ACC00097</t>
  </si>
  <si>
    <t>ACC00098</t>
  </si>
  <si>
    <t>ACC00099</t>
  </si>
  <si>
    <t>ACC00100</t>
  </si>
  <si>
    <t>ACC00101</t>
  </si>
  <si>
    <t>ACC00102</t>
  </si>
  <si>
    <t>ACC00103</t>
  </si>
  <si>
    <t>ACC00104</t>
  </si>
  <si>
    <t>ACC00105</t>
  </si>
  <si>
    <t>ACC00106</t>
  </si>
  <si>
    <t>ACC00107</t>
  </si>
  <si>
    <t>ACC00108</t>
  </si>
  <si>
    <t>ACC00109</t>
  </si>
  <si>
    <t>ACC00110</t>
  </si>
  <si>
    <t>ACC00111</t>
  </si>
  <si>
    <t>ACC00112</t>
  </si>
  <si>
    <t>ACC00113</t>
  </si>
  <si>
    <t>CUST0473</t>
  </si>
  <si>
    <t>ACC00114</t>
  </si>
  <si>
    <t>ACC00115</t>
  </si>
  <si>
    <t>CUST0213</t>
  </si>
  <si>
    <t>ACC00116</t>
  </si>
  <si>
    <t>ACC00117</t>
  </si>
  <si>
    <t>CUST0408</t>
  </si>
  <si>
    <t>ACC00118</t>
  </si>
  <si>
    <t>ACC00119</t>
  </si>
  <si>
    <t>ACC00120</t>
  </si>
  <si>
    <t>ACC00121</t>
  </si>
  <si>
    <t>ACC00122</t>
  </si>
  <si>
    <t>ACC00123</t>
  </si>
  <si>
    <t>ACC00124</t>
  </si>
  <si>
    <t>ACC00125</t>
  </si>
  <si>
    <t>CUST0439</t>
  </si>
  <si>
    <t>ACC00126</t>
  </si>
  <si>
    <t>ACC00127</t>
  </si>
  <si>
    <t>CUST0270</t>
  </si>
  <si>
    <t>ACC00128</t>
  </si>
  <si>
    <t>ACC00129</t>
  </si>
  <si>
    <t>ACC00130</t>
  </si>
  <si>
    <t>ACC00131</t>
  </si>
  <si>
    <t>ACC00132</t>
  </si>
  <si>
    <t>ACC00133</t>
  </si>
  <si>
    <t>CUST0479</t>
  </si>
  <si>
    <t>ACC00134</t>
  </si>
  <si>
    <t>ACC00135</t>
  </si>
  <si>
    <t>ACC00136</t>
  </si>
  <si>
    <t>ACC00137</t>
  </si>
  <si>
    <t>ACC00138</t>
  </si>
  <si>
    <t>ACC00139</t>
  </si>
  <si>
    <t>CUST0329</t>
  </si>
  <si>
    <t>ACC00140</t>
  </si>
  <si>
    <t>ACC00141</t>
  </si>
  <si>
    <t>ACC00142</t>
  </si>
  <si>
    <t>ACC00143</t>
  </si>
  <si>
    <t>ACC00144</t>
  </si>
  <si>
    <t>ACC00145</t>
  </si>
  <si>
    <t>ACC00146</t>
  </si>
  <si>
    <t>ACC00147</t>
  </si>
  <si>
    <t>ACC00148</t>
  </si>
  <si>
    <t>ACC00149</t>
  </si>
  <si>
    <t>ACC00150</t>
  </si>
  <si>
    <t>ACC00151</t>
  </si>
  <si>
    <t>ACC00152</t>
  </si>
  <si>
    <t>ACC00153</t>
  </si>
  <si>
    <t>ACC00154</t>
  </si>
  <si>
    <t>ACC00155</t>
  </si>
  <si>
    <t>ACC00156</t>
  </si>
  <si>
    <t>ACC00157</t>
  </si>
  <si>
    <t>ACC00158</t>
  </si>
  <si>
    <t>CUST0466</t>
  </si>
  <si>
    <t>ACC00159</t>
  </si>
  <si>
    <t>ACC00160</t>
  </si>
  <si>
    <t>CUST0248</t>
  </si>
  <si>
    <t>ACC00161</t>
  </si>
  <si>
    <t>ACC00162</t>
  </si>
  <si>
    <t>ACC00163</t>
  </si>
  <si>
    <t>CUST0472</t>
  </si>
  <si>
    <t>ACC00164</t>
  </si>
  <si>
    <t>ACC00165</t>
  </si>
  <si>
    <t>ACC00166</t>
  </si>
  <si>
    <t>ACC00167</t>
  </si>
  <si>
    <t>ACC00168</t>
  </si>
  <si>
    <t>ACC00169</t>
  </si>
  <si>
    <t>ACC00170</t>
  </si>
  <si>
    <t>ACC00171</t>
  </si>
  <si>
    <t>ACC00172</t>
  </si>
  <si>
    <t>ACC00173</t>
  </si>
  <si>
    <t>ACC00174</t>
  </si>
  <si>
    <t>ACC00175</t>
  </si>
  <si>
    <t>ACC00176</t>
  </si>
  <si>
    <t>ACC00177</t>
  </si>
  <si>
    <t>ACC00178</t>
  </si>
  <si>
    <t>ACC00179</t>
  </si>
  <si>
    <t>ACC00180</t>
  </si>
  <si>
    <t>ACC00181</t>
  </si>
  <si>
    <t>ACC00182</t>
  </si>
  <si>
    <t>ACC00183</t>
  </si>
  <si>
    <t>ACC00184</t>
  </si>
  <si>
    <t>ACC00185</t>
  </si>
  <si>
    <t>ACC00186</t>
  </si>
  <si>
    <t>ACC00187</t>
  </si>
  <si>
    <t>ACC00188</t>
  </si>
  <si>
    <t>CUST0345</t>
  </si>
  <si>
    <t>ACC00189</t>
  </si>
  <si>
    <t>CUST0341</t>
  </si>
  <si>
    <t>ACC00190</t>
  </si>
  <si>
    <t>ACC00191</t>
  </si>
  <si>
    <t>ACC00192</t>
  </si>
  <si>
    <t>ACC00193</t>
  </si>
  <si>
    <t>ACC00194</t>
  </si>
  <si>
    <t>ACC00195</t>
  </si>
  <si>
    <t>ACC00196</t>
  </si>
  <si>
    <t>ACC00197</t>
  </si>
  <si>
    <t>ACC00198</t>
  </si>
  <si>
    <t>CUST0383</t>
  </si>
  <si>
    <t>ACC00199</t>
  </si>
  <si>
    <t>ACC00200</t>
  </si>
  <si>
    <t>ACC00201</t>
  </si>
  <si>
    <t>ACC00202</t>
  </si>
  <si>
    <t>ACC00203</t>
  </si>
  <si>
    <t>ACC00204</t>
  </si>
  <si>
    <t>ACC00205</t>
  </si>
  <si>
    <t>ACC00206</t>
  </si>
  <si>
    <t>ACC00207</t>
  </si>
  <si>
    <t>ACC00208</t>
  </si>
  <si>
    <t>ACC00209</t>
  </si>
  <si>
    <t>CUST0442</t>
  </si>
  <si>
    <t>ACC00210</t>
  </si>
  <si>
    <t>CUST0043</t>
  </si>
  <si>
    <t>ACC00211</t>
  </si>
  <si>
    <t>ACC00212</t>
  </si>
  <si>
    <t>CUST0423</t>
  </si>
  <si>
    <t>ACC00213</t>
  </si>
  <si>
    <t>ACC00214</t>
  </si>
  <si>
    <t>ACC00215</t>
  </si>
  <si>
    <t>ACC00216</t>
  </si>
  <si>
    <t>ACC00217</t>
  </si>
  <si>
    <t>CUST0454</t>
  </si>
  <si>
    <t>ACC00218</t>
  </si>
  <si>
    <t>ACC00219</t>
  </si>
  <si>
    <t>ACC00220</t>
  </si>
  <si>
    <t>ACC00221</t>
  </si>
  <si>
    <t>ACC00222</t>
  </si>
  <si>
    <t>CUST0330</t>
  </si>
  <si>
    <t>ACC00223</t>
  </si>
  <si>
    <t>ACC00224</t>
  </si>
  <si>
    <t>ACC00225</t>
  </si>
  <si>
    <t>ACC00226</t>
  </si>
  <si>
    <t>CUST0022</t>
  </si>
  <si>
    <t>ACC00227</t>
  </si>
  <si>
    <t>CUST0112</t>
  </si>
  <si>
    <t>ACC00228</t>
  </si>
  <si>
    <t>ACC00229</t>
  </si>
  <si>
    <t>ACC00230</t>
  </si>
  <si>
    <t>ACC00231</t>
  </si>
  <si>
    <t>ACC00232</t>
  </si>
  <si>
    <t>CUST0144</t>
  </si>
  <si>
    <t>ACC00233</t>
  </si>
  <si>
    <t>CUST0368</t>
  </si>
  <si>
    <t>ACC00234</t>
  </si>
  <si>
    <t>ACC00235</t>
  </si>
  <si>
    <t>ACC00236</t>
  </si>
  <si>
    <t>ACC00237</t>
  </si>
  <si>
    <t>ACC00238</t>
  </si>
  <si>
    <t>ACC00239</t>
  </si>
  <si>
    <t>ACC00240</t>
  </si>
  <si>
    <t>ACC00241</t>
  </si>
  <si>
    <t>ACC00242</t>
  </si>
  <si>
    <t>ACC00243</t>
  </si>
  <si>
    <t>ACC00244</t>
  </si>
  <si>
    <t>ACC00245</t>
  </si>
  <si>
    <t>ACC00246</t>
  </si>
  <si>
    <t>ACC00247</t>
  </si>
  <si>
    <t>ACC00248</t>
  </si>
  <si>
    <t>ACC00249</t>
  </si>
  <si>
    <t>ACC00250</t>
  </si>
  <si>
    <t>ACC00251</t>
  </si>
  <si>
    <t>CUST0448</t>
  </si>
  <si>
    <t>ACC00252</t>
  </si>
  <si>
    <t>ACC00253</t>
  </si>
  <si>
    <t>ACC00254</t>
  </si>
  <si>
    <t>ACC00255</t>
  </si>
  <si>
    <t>ACC00256</t>
  </si>
  <si>
    <t>ACC00257</t>
  </si>
  <si>
    <t>ACC00258</t>
  </si>
  <si>
    <t>ACC00259</t>
  </si>
  <si>
    <t>ACC00260</t>
  </si>
  <si>
    <t>ACC00261</t>
  </si>
  <si>
    <t>ACC00262</t>
  </si>
  <si>
    <t>ACC00263</t>
  </si>
  <si>
    <t>ACC00264</t>
  </si>
  <si>
    <t>ACC00265</t>
  </si>
  <si>
    <t>ACC00266</t>
  </si>
  <si>
    <t>ACC00267</t>
  </si>
  <si>
    <t>ACC00268</t>
  </si>
  <si>
    <t>ACC00269</t>
  </si>
  <si>
    <t>ACC00270</t>
  </si>
  <si>
    <t>ACC00271</t>
  </si>
  <si>
    <t>CUST0411</t>
  </si>
  <si>
    <t>ACC00272</t>
  </si>
  <si>
    <t>ACC00273</t>
  </si>
  <si>
    <t>ACC00274</t>
  </si>
  <si>
    <t>ACC00275</t>
  </si>
  <si>
    <t>CUST0058</t>
  </si>
  <si>
    <t>ACC00276</t>
  </si>
  <si>
    <t>ACC00277</t>
  </si>
  <si>
    <t>ACC00278</t>
  </si>
  <si>
    <t>ACC00279</t>
  </si>
  <si>
    <t>ACC00280</t>
  </si>
  <si>
    <t>ACC00281</t>
  </si>
  <si>
    <t>ACC00282</t>
  </si>
  <si>
    <t>ACC00283</t>
  </si>
  <si>
    <t>ACC00284</t>
  </si>
  <si>
    <t>ACC00285</t>
  </si>
  <si>
    <t>CUST0456</t>
  </si>
  <si>
    <t>ACC00286</t>
  </si>
  <si>
    <t>ACC00287</t>
  </si>
  <si>
    <t>ACC00288</t>
  </si>
  <si>
    <t>CUST0042</t>
  </si>
  <si>
    <t>ACC00289</t>
  </si>
  <si>
    <t>ACC00290</t>
  </si>
  <si>
    <t>ACC00291</t>
  </si>
  <si>
    <t>ACC00292</t>
  </si>
  <si>
    <t>ACC00293</t>
  </si>
  <si>
    <t>ACC00294</t>
  </si>
  <si>
    <t>ACC00295</t>
  </si>
  <si>
    <t>ACC00296</t>
  </si>
  <si>
    <t>ACC00297</t>
  </si>
  <si>
    <t>ACC00298</t>
  </si>
  <si>
    <t>ACC00299</t>
  </si>
  <si>
    <t>ACC00300</t>
  </si>
  <si>
    <t>ACC00301</t>
  </si>
  <si>
    <t>ACC00302</t>
  </si>
  <si>
    <t>ACC00303</t>
  </si>
  <si>
    <t>ACC00304</t>
  </si>
  <si>
    <t>ACC00305</t>
  </si>
  <si>
    <t>ACC00306</t>
  </si>
  <si>
    <t>ACC00307</t>
  </si>
  <si>
    <t>ACC00308</t>
  </si>
  <si>
    <t>ACC00309</t>
  </si>
  <si>
    <t>ACC00310</t>
  </si>
  <si>
    <t>CUST0485</t>
  </si>
  <si>
    <t>ACC00311</t>
  </si>
  <si>
    <t>CUST0085</t>
  </si>
  <si>
    <t>ACC00312</t>
  </si>
  <si>
    <t>ACC00313</t>
  </si>
  <si>
    <t>ACC00314</t>
  </si>
  <si>
    <t>ACC00315</t>
  </si>
  <si>
    <t>ACC00316</t>
  </si>
  <si>
    <t>ACC00317</t>
  </si>
  <si>
    <t>ACC00318</t>
  </si>
  <si>
    <t>ACC00319</t>
  </si>
  <si>
    <t>ACC00320</t>
  </si>
  <si>
    <t>CUST0210</t>
  </si>
  <si>
    <t>ACC00321</t>
  </si>
  <si>
    <t>ACC00322</t>
  </si>
  <si>
    <t>ACC00323</t>
  </si>
  <si>
    <t>ACC00324</t>
  </si>
  <si>
    <t>ACC00325</t>
  </si>
  <si>
    <t>ACC00326</t>
  </si>
  <si>
    <t>CUST0386</t>
  </si>
  <si>
    <t>ACC00327</t>
  </si>
  <si>
    <t>CUST0263</t>
  </si>
  <si>
    <t>ACC00328</t>
  </si>
  <si>
    <t>ACC00329</t>
  </si>
  <si>
    <t>ACC00330</t>
  </si>
  <si>
    <t>ACC00331</t>
  </si>
  <si>
    <t>ACC00332</t>
  </si>
  <si>
    <t>CUST0283</t>
  </si>
  <si>
    <t>ACC00333</t>
  </si>
  <si>
    <t>ACC00334</t>
  </si>
  <si>
    <t>ACC00335</t>
  </si>
  <si>
    <t>ACC00336</t>
  </si>
  <si>
    <t>ACC00337</t>
  </si>
  <si>
    <t>ACC00338</t>
  </si>
  <si>
    <t>ACC00339</t>
  </si>
  <si>
    <t>ACC00340</t>
  </si>
  <si>
    <t>ACC00341</t>
  </si>
  <si>
    <t>ACC00342</t>
  </si>
  <si>
    <t>ACC00343</t>
  </si>
  <si>
    <t>CUST0380</t>
  </si>
  <si>
    <t>ACC00344</t>
  </si>
  <si>
    <t>ACC00345</t>
  </si>
  <si>
    <t>ACC00346</t>
  </si>
  <si>
    <t>ACC00347</t>
  </si>
  <si>
    <t>ACC00348</t>
  </si>
  <si>
    <t>ACC00349</t>
  </si>
  <si>
    <t>ACC00350</t>
  </si>
  <si>
    <t>ACC00351</t>
  </si>
  <si>
    <t>ACC00352</t>
  </si>
  <si>
    <t>ACC00353</t>
  </si>
  <si>
    <t>ACC00354</t>
  </si>
  <si>
    <t>ACC00355</t>
  </si>
  <si>
    <t>ACC00356</t>
  </si>
  <si>
    <t>ACC00357</t>
  </si>
  <si>
    <t>ACC00358</t>
  </si>
  <si>
    <t>ACC00359</t>
  </si>
  <si>
    <t>ACC00360</t>
  </si>
  <si>
    <t>ACC00361</t>
  </si>
  <si>
    <t>ACC00362</t>
  </si>
  <si>
    <t>ACC00363</t>
  </si>
  <si>
    <t>ACC00364</t>
  </si>
  <si>
    <t>ACC00365</t>
  </si>
  <si>
    <t>ACC00366</t>
  </si>
  <si>
    <t>ACC00367</t>
  </si>
  <si>
    <t>ACC00368</t>
  </si>
  <si>
    <t>ACC00369</t>
  </si>
  <si>
    <t>ACC00370</t>
  </si>
  <si>
    <t>ACC00371</t>
  </si>
  <si>
    <t>ACC00372</t>
  </si>
  <si>
    <t>ACC00373</t>
  </si>
  <si>
    <t>ACC00374</t>
  </si>
  <si>
    <t>ACC00375</t>
  </si>
  <si>
    <t>ACC00376</t>
  </si>
  <si>
    <t>ACC00377</t>
  </si>
  <si>
    <t>ACC00378</t>
  </si>
  <si>
    <t>ACC00379</t>
  </si>
  <si>
    <t>ACC00380</t>
  </si>
  <si>
    <t>ACC00381</t>
  </si>
  <si>
    <t>ACC00382</t>
  </si>
  <si>
    <t>ACC00383</t>
  </si>
  <si>
    <t>ACC00384</t>
  </si>
  <si>
    <t>ACC00385</t>
  </si>
  <si>
    <t>ACC00386</t>
  </si>
  <si>
    <t>ACC00387</t>
  </si>
  <si>
    <t>ACC00388</t>
  </si>
  <si>
    <t>ACC00389</t>
  </si>
  <si>
    <t>ACC00390</t>
  </si>
  <si>
    <t>CUST0477</t>
  </si>
  <si>
    <t>ACC00391</t>
  </si>
  <si>
    <t>CUST0265</t>
  </si>
  <si>
    <t>ACC00392</t>
  </si>
  <si>
    <t>ACC00393</t>
  </si>
  <si>
    <t>ACC00394</t>
  </si>
  <si>
    <t>ACC00395</t>
  </si>
  <si>
    <t>CUST0134</t>
  </si>
  <si>
    <t>ACC00396</t>
  </si>
  <si>
    <t>ACC00397</t>
  </si>
  <si>
    <t>ACC00398</t>
  </si>
  <si>
    <t>ACC00399</t>
  </si>
  <si>
    <t>CUST0377</t>
  </si>
  <si>
    <t>ACC00400</t>
  </si>
  <si>
    <t>ACC00401</t>
  </si>
  <si>
    <t>ACC00402</t>
  </si>
  <si>
    <t>ACC00403</t>
  </si>
  <si>
    <t>ACC00404</t>
  </si>
  <si>
    <t>ACC00405</t>
  </si>
  <si>
    <t>CUST0457</t>
  </si>
  <si>
    <t>ACC00406</t>
  </si>
  <si>
    <t>ACC00407</t>
  </si>
  <si>
    <t>CUST0216</t>
  </si>
  <si>
    <t>ACC00408</t>
  </si>
  <si>
    <t>ACC00409</t>
  </si>
  <si>
    <t>ACC00410</t>
  </si>
  <si>
    <t>ACC00411</t>
  </si>
  <si>
    <t>ACC00412</t>
  </si>
  <si>
    <t>ACC00413</t>
  </si>
  <si>
    <t>ACC00414</t>
  </si>
  <si>
    <t>ACC00415</t>
  </si>
  <si>
    <t>CUST0496</t>
  </si>
  <si>
    <t>ACC00416</t>
  </si>
  <si>
    <t>ACC00417</t>
  </si>
  <si>
    <t>ACC00418</t>
  </si>
  <si>
    <t>ACC00419</t>
  </si>
  <si>
    <t>ACC00420</t>
  </si>
  <si>
    <t>ACC00421</t>
  </si>
  <si>
    <t>ACC00422</t>
  </si>
  <si>
    <t>ACC00423</t>
  </si>
  <si>
    <t>ACC00424</t>
  </si>
  <si>
    <t>CUST0180</t>
  </si>
  <si>
    <t>ACC00425</t>
  </si>
  <si>
    <t>ACC00426</t>
  </si>
  <si>
    <t>ACC00427</t>
  </si>
  <si>
    <t>ACC00428</t>
  </si>
  <si>
    <t>ACC00429</t>
  </si>
  <si>
    <t>ACC00430</t>
  </si>
  <si>
    <t>ACC00431</t>
  </si>
  <si>
    <t>ACC00432</t>
  </si>
  <si>
    <t>ACC00433</t>
  </si>
  <si>
    <t>ACC00434</t>
  </si>
  <si>
    <t>ACC00435</t>
  </si>
  <si>
    <t>ACC00436</t>
  </si>
  <si>
    <t>ACC00437</t>
  </si>
  <si>
    <t>ACC00438</t>
  </si>
  <si>
    <t>ACC00439</t>
  </si>
  <si>
    <t>ACC00440</t>
  </si>
  <si>
    <t>ACC00441</t>
  </si>
  <si>
    <t>ACC00442</t>
  </si>
  <si>
    <t>CUST0271</t>
  </si>
  <si>
    <t>ACC00443</t>
  </si>
  <si>
    <t>ACC00444</t>
  </si>
  <si>
    <t>ACC00445</t>
  </si>
  <si>
    <t>ACC00446</t>
  </si>
  <si>
    <t>ACC00447</t>
  </si>
  <si>
    <t>ACC00448</t>
  </si>
  <si>
    <t>ACC00449</t>
  </si>
  <si>
    <t>ACC00450</t>
  </si>
  <si>
    <t>ACC00451</t>
  </si>
  <si>
    <t>ACC00452</t>
  </si>
  <si>
    <t>ACC00453</t>
  </si>
  <si>
    <t>ACC00454</t>
  </si>
  <si>
    <t>ACC00455</t>
  </si>
  <si>
    <t>ACC00456</t>
  </si>
  <si>
    <t>ACC00457</t>
  </si>
  <si>
    <t>ACC00458</t>
  </si>
  <si>
    <t>CUST0201</t>
  </si>
  <si>
    <t>ACC00459</t>
  </si>
  <si>
    <t>ACC00460</t>
  </si>
  <si>
    <t>ACC00461</t>
  </si>
  <si>
    <t>CUST0001</t>
  </si>
  <si>
    <t>ACC00462</t>
  </si>
  <si>
    <t>ACC00463</t>
  </si>
  <si>
    <t>ACC00464</t>
  </si>
  <si>
    <t>ACC00465</t>
  </si>
  <si>
    <t>ACC00466</t>
  </si>
  <si>
    <t>ACC00467</t>
  </si>
  <si>
    <t>ACC00468</t>
  </si>
  <si>
    <t>ACC00469</t>
  </si>
  <si>
    <t>ACC00470</t>
  </si>
  <si>
    <t>ACC00471</t>
  </si>
  <si>
    <t>ACC00472</t>
  </si>
  <si>
    <t>ACC00473</t>
  </si>
  <si>
    <t>ACC00474</t>
  </si>
  <si>
    <t>ACC00475</t>
  </si>
  <si>
    <t>ACC00476</t>
  </si>
  <si>
    <t>ACC00477</t>
  </si>
  <si>
    <t>ACC00478</t>
  </si>
  <si>
    <t>ACC00479</t>
  </si>
  <si>
    <t>ACC00480</t>
  </si>
  <si>
    <t>ACC00481</t>
  </si>
  <si>
    <t>ACC00482</t>
  </si>
  <si>
    <t>ACC00483</t>
  </si>
  <si>
    <t>CUST0484</t>
  </si>
  <si>
    <t>ACC00484</t>
  </si>
  <si>
    <t>ACC00485</t>
  </si>
  <si>
    <t>ACC00486</t>
  </si>
  <si>
    <t>ACC00487</t>
  </si>
  <si>
    <t>ACC00488</t>
  </si>
  <si>
    <t>ACC00489</t>
  </si>
  <si>
    <t>CUST0252</t>
  </si>
  <si>
    <t>ACC00490</t>
  </si>
  <si>
    <t>ACC00491</t>
  </si>
  <si>
    <t>ACC00492</t>
  </si>
  <si>
    <t>ACC00493</t>
  </si>
  <si>
    <t>ACC00494</t>
  </si>
  <si>
    <t>ACC00495</t>
  </si>
  <si>
    <t>ACC00496</t>
  </si>
  <si>
    <t>ACC00497</t>
  </si>
  <si>
    <t>CUST0219</t>
  </si>
  <si>
    <t>ACC00498</t>
  </si>
  <si>
    <t>ACC00499</t>
  </si>
  <si>
    <t>CUST0443</t>
  </si>
  <si>
    <t>ACC00500</t>
  </si>
  <si>
    <t>ACC00501</t>
  </si>
  <si>
    <t>ACC00502</t>
  </si>
  <si>
    <t>ACC00503</t>
  </si>
  <si>
    <t>ACC00504</t>
  </si>
  <si>
    <t>ACC00505</t>
  </si>
  <si>
    <t>ACC00506</t>
  </si>
  <si>
    <t>ACC00507</t>
  </si>
  <si>
    <t>ACC00508</t>
  </si>
  <si>
    <t>ACC00509</t>
  </si>
  <si>
    <t>ACC00510</t>
  </si>
  <si>
    <t>ACC00511</t>
  </si>
  <si>
    <t>ACC00512</t>
  </si>
  <si>
    <t>ACC00513</t>
  </si>
  <si>
    <t>ACC00514</t>
  </si>
  <si>
    <t>ACC00515</t>
  </si>
  <si>
    <t>ACC00516</t>
  </si>
  <si>
    <t>ACC00517</t>
  </si>
  <si>
    <t>ACC00518</t>
  </si>
  <si>
    <t>ACC00519</t>
  </si>
  <si>
    <t>ACC00520</t>
  </si>
  <si>
    <t>ACC00521</t>
  </si>
  <si>
    <t>ACC00522</t>
  </si>
  <si>
    <t>ACC00523</t>
  </si>
  <si>
    <t>ACC00524</t>
  </si>
  <si>
    <t>ACC00525</t>
  </si>
  <si>
    <t>ACC00526</t>
  </si>
  <si>
    <t>ACC00527</t>
  </si>
  <si>
    <t>ACC00528</t>
  </si>
  <si>
    <t>ACC00529</t>
  </si>
  <si>
    <t>ACC00530</t>
  </si>
  <si>
    <t>ACC00531</t>
  </si>
  <si>
    <t>ACC00532</t>
  </si>
  <si>
    <t>ACC00533</t>
  </si>
  <si>
    <t>ACC00534</t>
  </si>
  <si>
    <t>ACC00535</t>
  </si>
  <si>
    <t>ACC00536</t>
  </si>
  <si>
    <t>ACC00537</t>
  </si>
  <si>
    <t>ACC00538</t>
  </si>
  <si>
    <t>ACC00539</t>
  </si>
  <si>
    <t>ACC00540</t>
  </si>
  <si>
    <t>ACC00541</t>
  </si>
  <si>
    <t>ACC00542</t>
  </si>
  <si>
    <t>ACC00543</t>
  </si>
  <si>
    <t>ACC00544</t>
  </si>
  <si>
    <t>ACC00545</t>
  </si>
  <si>
    <t>CUST0398</t>
  </si>
  <si>
    <t>ACC00546</t>
  </si>
  <si>
    <t>ACC00547</t>
  </si>
  <si>
    <t>ACC00548</t>
  </si>
  <si>
    <t>ACC00549</t>
  </si>
  <si>
    <t>ACC00550</t>
  </si>
  <si>
    <t>ACC00551</t>
  </si>
  <si>
    <t>ACC00552</t>
  </si>
  <si>
    <t>CUST0465</t>
  </si>
  <si>
    <t>ACC00553</t>
  </si>
  <si>
    <t>ACC00554</t>
  </si>
  <si>
    <t>ACC00555</t>
  </si>
  <si>
    <t>ACC00556</t>
  </si>
  <si>
    <t>ACC00557</t>
  </si>
  <si>
    <t>ACC00558</t>
  </si>
  <si>
    <t>CUST0308</t>
  </si>
  <si>
    <t>ACC00559</t>
  </si>
  <si>
    <t>ACC00560</t>
  </si>
  <si>
    <t>ACC00561</t>
  </si>
  <si>
    <t>ACC00562</t>
  </si>
  <si>
    <t>ACC00563</t>
  </si>
  <si>
    <t>ACC00564</t>
  </si>
  <si>
    <t>ACC00565</t>
  </si>
  <si>
    <t>ACC00566</t>
  </si>
  <si>
    <t>ACC00567</t>
  </si>
  <si>
    <t>ACC00568</t>
  </si>
  <si>
    <t>ACC00569</t>
  </si>
  <si>
    <t>ACC00570</t>
  </si>
  <si>
    <t>ACC00571</t>
  </si>
  <si>
    <t>ACC00572</t>
  </si>
  <si>
    <t>ACC00573</t>
  </si>
  <si>
    <t>ACC00574</t>
  </si>
  <si>
    <t>ACC00575</t>
  </si>
  <si>
    <t>ACC00576</t>
  </si>
  <si>
    <t>ACC00577</t>
  </si>
  <si>
    <t>ACC00578</t>
  </si>
  <si>
    <t>ACC00579</t>
  </si>
  <si>
    <t>ACC00580</t>
  </si>
  <si>
    <t>ACC00581</t>
  </si>
  <si>
    <t>CUST0255</t>
  </si>
  <si>
    <t>ACC00582</t>
  </si>
  <si>
    <t>ACC00583</t>
  </si>
  <si>
    <t>ACC00584</t>
  </si>
  <si>
    <t>ACC00585</t>
  </si>
  <si>
    <t>ACC00586</t>
  </si>
  <si>
    <t>ACC00587</t>
  </si>
  <si>
    <t>ACC00588</t>
  </si>
  <si>
    <t>ACC00589</t>
  </si>
  <si>
    <t>ACC00590</t>
  </si>
  <si>
    <t>ACC00591</t>
  </si>
  <si>
    <t>ACC00592</t>
  </si>
  <si>
    <t>CUST0064</t>
  </si>
  <si>
    <t>ACC00593</t>
  </si>
  <si>
    <t>ACC00594</t>
  </si>
  <si>
    <t>ACC00595</t>
  </si>
  <si>
    <t>ACC00596</t>
  </si>
  <si>
    <t>ACC00597</t>
  </si>
  <si>
    <t>CUST0149</t>
  </si>
  <si>
    <t>ACC00598</t>
  </si>
  <si>
    <t>ACC00599</t>
  </si>
  <si>
    <t>ACC00600</t>
  </si>
  <si>
    <t>CUST0276</t>
  </si>
  <si>
    <t>ACC00601</t>
  </si>
  <si>
    <t>ACC00602</t>
  </si>
  <si>
    <t>ACC00603</t>
  </si>
  <si>
    <t>ACC00604</t>
  </si>
  <si>
    <t>ACC00605</t>
  </si>
  <si>
    <t>ACC00606</t>
  </si>
  <si>
    <t>ACC00607</t>
  </si>
  <si>
    <t>ACC00608</t>
  </si>
  <si>
    <t>ACC00609</t>
  </si>
  <si>
    <t>ACC00610</t>
  </si>
  <si>
    <t>ACC00611</t>
  </si>
  <si>
    <t>ACC00612</t>
  </si>
  <si>
    <t>ACC00613</t>
  </si>
  <si>
    <t>ACC00614</t>
  </si>
  <si>
    <t>ACC00615</t>
  </si>
  <si>
    <t>ACC00616</t>
  </si>
  <si>
    <t>ACC00617</t>
  </si>
  <si>
    <t>ACC00618</t>
  </si>
  <si>
    <t>ACC00619</t>
  </si>
  <si>
    <t>ACC00620</t>
  </si>
  <si>
    <t>ACC00621</t>
  </si>
  <si>
    <t>ACC00622</t>
  </si>
  <si>
    <t>ACC00623</t>
  </si>
  <si>
    <t>ACC00624</t>
  </si>
  <si>
    <t>ACC00625</t>
  </si>
  <si>
    <t>ACC00626</t>
  </si>
  <si>
    <t>ACC00627</t>
  </si>
  <si>
    <t>ACC00628</t>
  </si>
  <si>
    <t>ACC00629</t>
  </si>
  <si>
    <t>ACC00630</t>
  </si>
  <si>
    <t>ACC00631</t>
  </si>
  <si>
    <t>ACC00632</t>
  </si>
  <si>
    <t>ACC00633</t>
  </si>
  <si>
    <t>ACC00634</t>
  </si>
  <si>
    <t>ACC00635</t>
  </si>
  <si>
    <t>ACC00636</t>
  </si>
  <si>
    <t>ACC00637</t>
  </si>
  <si>
    <t>ACC00638</t>
  </si>
  <si>
    <t>ACC00639</t>
  </si>
  <si>
    <t>ACC00640</t>
  </si>
  <si>
    <t>CUST0311</t>
  </si>
  <si>
    <t>ACC00641</t>
  </si>
  <si>
    <t>ACC00642</t>
  </si>
  <si>
    <t>ACC00643</t>
  </si>
  <si>
    <t>ACC00644</t>
  </si>
  <si>
    <t>ACC00645</t>
  </si>
  <si>
    <t>ACC00646</t>
  </si>
  <si>
    <t>ACC00647</t>
  </si>
  <si>
    <t>ACC00648</t>
  </si>
  <si>
    <t>ACC00649</t>
  </si>
  <si>
    <t>ACC00650</t>
  </si>
  <si>
    <t>ACC00651</t>
  </si>
  <si>
    <t>CUST0194</t>
  </si>
  <si>
    <t>ACC00652</t>
  </si>
  <si>
    <t>ACC00653</t>
  </si>
  <si>
    <t>ACC00654</t>
  </si>
  <si>
    <t>ACC00655</t>
  </si>
  <si>
    <t>ACC00656</t>
  </si>
  <si>
    <t>ACC00657</t>
  </si>
  <si>
    <t>ACC00658</t>
  </si>
  <si>
    <t>ACC00659</t>
  </si>
  <si>
    <t>ACC00660</t>
  </si>
  <si>
    <t>ACC00661</t>
  </si>
  <si>
    <t>ACC00662</t>
  </si>
  <si>
    <t>ACC00663</t>
  </si>
  <si>
    <t>ACC00664</t>
  </si>
  <si>
    <t>ACC00665</t>
  </si>
  <si>
    <t>ACC00666</t>
  </si>
  <si>
    <t>ACC00667</t>
  </si>
  <si>
    <t>ACC00668</t>
  </si>
  <si>
    <t>ACC00669</t>
  </si>
  <si>
    <t>ACC00670</t>
  </si>
  <si>
    <t>ACC00671</t>
  </si>
  <si>
    <t>CUST0136</t>
  </si>
  <si>
    <t>ACC00672</t>
  </si>
  <si>
    <t>ACC00673</t>
  </si>
  <si>
    <t>ACC00674</t>
  </si>
  <si>
    <t>ACC00675</t>
  </si>
  <si>
    <t>ACC00676</t>
  </si>
  <si>
    <t>ACC00677</t>
  </si>
  <si>
    <t>ACC00678</t>
  </si>
  <si>
    <t>ACC00679</t>
  </si>
  <si>
    <t>ACC00680</t>
  </si>
  <si>
    <t>ACC00681</t>
  </si>
  <si>
    <t>ACC00682</t>
  </si>
  <si>
    <t>ACC00683</t>
  </si>
  <si>
    <t>CUST0291</t>
  </si>
  <si>
    <t>ACC00684</t>
  </si>
  <si>
    <t>ACC00685</t>
  </si>
  <si>
    <t>ACC00686</t>
  </si>
  <si>
    <t>ACC00687</t>
  </si>
  <si>
    <t>ACC00688</t>
  </si>
  <si>
    <t>ACC00689</t>
  </si>
  <si>
    <t>ACC00690</t>
  </si>
  <si>
    <t>ACC00691</t>
  </si>
  <si>
    <t>ACC00692</t>
  </si>
  <si>
    <t>ACC00693</t>
  </si>
  <si>
    <t>ACC00694</t>
  </si>
  <si>
    <t>ACC00695</t>
  </si>
  <si>
    <t>ACC00696</t>
  </si>
  <si>
    <t>ACC00697</t>
  </si>
  <si>
    <t>ACC00698</t>
  </si>
  <si>
    <t>ACC00699</t>
  </si>
  <si>
    <t>ACC00700</t>
  </si>
  <si>
    <t>ACC00701</t>
  </si>
  <si>
    <t>ACC00702</t>
  </si>
  <si>
    <t>ACC00703</t>
  </si>
  <si>
    <t>ACC00704</t>
  </si>
  <si>
    <t>ACC00705</t>
  </si>
  <si>
    <t>ACC00706</t>
  </si>
  <si>
    <t>ACC00707</t>
  </si>
  <si>
    <t>ACC00708</t>
  </si>
  <si>
    <t>ACC00709</t>
  </si>
  <si>
    <t>ACC00710</t>
  </si>
  <si>
    <t>ACC00711</t>
  </si>
  <si>
    <t>ACC00712</t>
  </si>
  <si>
    <t>ACC00713</t>
  </si>
  <si>
    <t>ACC00714</t>
  </si>
  <si>
    <t>ACC00715</t>
  </si>
  <si>
    <t>ACC00716</t>
  </si>
  <si>
    <t>ACC00717</t>
  </si>
  <si>
    <t>ACC00718</t>
  </si>
  <si>
    <t>ACC00719</t>
  </si>
  <si>
    <t>ACC00720</t>
  </si>
  <si>
    <t>ACC00721</t>
  </si>
  <si>
    <t>ACC00722</t>
  </si>
  <si>
    <t>ACC00723</t>
  </si>
  <si>
    <t>ACC00724</t>
  </si>
  <si>
    <t>ACC00725</t>
  </si>
  <si>
    <t>ACC00726</t>
  </si>
  <si>
    <t>ACC00727</t>
  </si>
  <si>
    <t>ACC00728</t>
  </si>
  <si>
    <t>ACC00729</t>
  </si>
  <si>
    <t>ACC00730</t>
  </si>
  <si>
    <t>ACC00731</t>
  </si>
  <si>
    <t>ACC00732</t>
  </si>
  <si>
    <t>ACC00733</t>
  </si>
  <si>
    <t>ACC00734</t>
  </si>
  <si>
    <t>ACC00735</t>
  </si>
  <si>
    <t>ACC00736</t>
  </si>
  <si>
    <t>CUST0045</t>
  </si>
  <si>
    <t>ACC00737</t>
  </si>
  <si>
    <t>ACC00738</t>
  </si>
  <si>
    <t>ACC00739</t>
  </si>
  <si>
    <t>ACC00740</t>
  </si>
  <si>
    <t>ACC00741</t>
  </si>
  <si>
    <t>ACC00742</t>
  </si>
  <si>
    <t>ACC00743</t>
  </si>
  <si>
    <t>ACC00744</t>
  </si>
  <si>
    <t>ACC00745</t>
  </si>
  <si>
    <t>ACC00746</t>
  </si>
  <si>
    <t>ACC00747</t>
  </si>
  <si>
    <t>ACC00748</t>
  </si>
  <si>
    <t>ACC00749</t>
  </si>
  <si>
    <t>ACC00750</t>
  </si>
  <si>
    <t>ACC00751</t>
  </si>
  <si>
    <t>ACC00752</t>
  </si>
  <si>
    <t>ACC00753</t>
  </si>
  <si>
    <t>ACC00754</t>
  </si>
  <si>
    <t>ACC00755</t>
  </si>
  <si>
    <t>ACC00756</t>
  </si>
  <si>
    <t>ACC00757</t>
  </si>
  <si>
    <t>ACC00758</t>
  </si>
  <si>
    <t>ACC00759</t>
  </si>
  <si>
    <t>ACC00760</t>
  </si>
  <si>
    <t>ACC00761</t>
  </si>
  <si>
    <t>ACC00762</t>
  </si>
  <si>
    <t>ACC00763</t>
  </si>
  <si>
    <t>ACC00764</t>
  </si>
  <si>
    <t>ACC00765</t>
  </si>
  <si>
    <t>ACC00766</t>
  </si>
  <si>
    <t>CUST0175</t>
  </si>
  <si>
    <t>ACC00767</t>
  </si>
  <si>
    <t>ACC00768</t>
  </si>
  <si>
    <t>ACC00769</t>
  </si>
  <si>
    <t>ACC00770</t>
  </si>
  <si>
    <t>ACC00771</t>
  </si>
  <si>
    <t>ACC00772</t>
  </si>
  <si>
    <t>ACC00773</t>
  </si>
  <si>
    <t>ACC00774</t>
  </si>
  <si>
    <t>ACC00775</t>
  </si>
  <si>
    <t>ACC00776</t>
  </si>
  <si>
    <t>ACC00777</t>
  </si>
  <si>
    <t>ACC00778</t>
  </si>
  <si>
    <t>ACC00779</t>
  </si>
  <si>
    <t>ACC00780</t>
  </si>
  <si>
    <t>ACC00781</t>
  </si>
  <si>
    <t>ACC00782</t>
  </si>
  <si>
    <t>ACC00783</t>
  </si>
  <si>
    <t>ACC00784</t>
  </si>
  <si>
    <t>ACC00785</t>
  </si>
  <si>
    <t>ACC00786</t>
  </si>
  <si>
    <t>CUST0378</t>
  </si>
  <si>
    <t>ACC00787</t>
  </si>
  <si>
    <t>ACC00788</t>
  </si>
  <si>
    <t>ACC00789</t>
  </si>
  <si>
    <t>ACC00790</t>
  </si>
  <si>
    <t>ACC00791</t>
  </si>
  <si>
    <t>CUST0258</t>
  </si>
  <si>
    <t>ACC00792</t>
  </si>
  <si>
    <t>ACC00793</t>
  </si>
  <si>
    <t>CUST0285</t>
  </si>
  <si>
    <t>ACC00794</t>
  </si>
  <si>
    <t>ACC00795</t>
  </si>
  <si>
    <t>ACC00796</t>
  </si>
  <si>
    <t>ACC00797</t>
  </si>
  <si>
    <t>ACC00798</t>
  </si>
  <si>
    <t>CUST0331</t>
  </si>
  <si>
    <t>ACC00799</t>
  </si>
  <si>
    <t>ACC00800</t>
  </si>
  <si>
    <t>Name</t>
  </si>
  <si>
    <t>Gender</t>
  </si>
  <si>
    <t>Age</t>
  </si>
  <si>
    <t>Region</t>
  </si>
  <si>
    <t>Occupation</t>
  </si>
  <si>
    <t>Income</t>
  </si>
  <si>
    <t>Customer_Segment</t>
  </si>
  <si>
    <t>Join_Date</t>
  </si>
  <si>
    <t>Mrs. Deborah Dominguez MD</t>
  </si>
  <si>
    <t>Male</t>
  </si>
  <si>
    <t>North</t>
  </si>
  <si>
    <t>Doctor</t>
  </si>
  <si>
    <t>Retail</t>
  </si>
  <si>
    <t>Jamie Spencer</t>
  </si>
  <si>
    <t>Female</t>
  </si>
  <si>
    <t>South</t>
  </si>
  <si>
    <t>Retired</t>
  </si>
  <si>
    <t>Erica Perez</t>
  </si>
  <si>
    <t>West</t>
  </si>
  <si>
    <t>Trader</t>
  </si>
  <si>
    <t>Corporate</t>
  </si>
  <si>
    <t>Mrs. Valerie Dunlap MD</t>
  </si>
  <si>
    <t>Paula Brown</t>
  </si>
  <si>
    <t>Engineer</t>
  </si>
  <si>
    <t>Erin Martinez</t>
  </si>
  <si>
    <t>East</t>
  </si>
  <si>
    <t>Brandy Murphy</t>
  </si>
  <si>
    <t>Banker</t>
  </si>
  <si>
    <t>Reginald Tapia</t>
  </si>
  <si>
    <t>Private</t>
  </si>
  <si>
    <t>Jacqueline Murphy</t>
  </si>
  <si>
    <t>Raymond Smith</t>
  </si>
  <si>
    <t>Gregory Lee</t>
  </si>
  <si>
    <t>Michael Conner</t>
  </si>
  <si>
    <t>Amber Myers</t>
  </si>
  <si>
    <t>Thomas Luna</t>
  </si>
  <si>
    <t>Candice Palmer</t>
  </si>
  <si>
    <t>Ryan Mccormick</t>
  </si>
  <si>
    <t>Angela Jackson</t>
  </si>
  <si>
    <t>Timothy Brewer MD</t>
  </si>
  <si>
    <t>Sandra Davis</t>
  </si>
  <si>
    <t>Student</t>
  </si>
  <si>
    <t>Paul Stephens</t>
  </si>
  <si>
    <t>Katherine Freeman</t>
  </si>
  <si>
    <t>Beth Mccoy</t>
  </si>
  <si>
    <t>Eric Gomez</t>
  </si>
  <si>
    <t>Amanda Harris</t>
  </si>
  <si>
    <t>Teacher</t>
  </si>
  <si>
    <t>Richard Johnson</t>
  </si>
  <si>
    <t>Carmen Graham</t>
  </si>
  <si>
    <t>Tyler Fischer</t>
  </si>
  <si>
    <t>Daniel Logan</t>
  </si>
  <si>
    <t>Emily Scott</t>
  </si>
  <si>
    <t>Brandon Fox DDS</t>
  </si>
  <si>
    <t>William Horton</t>
  </si>
  <si>
    <t>Evan Holt</t>
  </si>
  <si>
    <t>Guy Hughes</t>
  </si>
  <si>
    <t>Pamela Johnson</t>
  </si>
  <si>
    <t>Victor Thomas</t>
  </si>
  <si>
    <t>Jack Smith</t>
  </si>
  <si>
    <t>Rebecca Doyle</t>
  </si>
  <si>
    <t>Angela Robinson</t>
  </si>
  <si>
    <t>Kristen Ross</t>
  </si>
  <si>
    <t>Kenneth Vasquez</t>
  </si>
  <si>
    <t>Charles Wilson</t>
  </si>
  <si>
    <t>Kyle Rodriguez</t>
  </si>
  <si>
    <t>Ronald Craig</t>
  </si>
  <si>
    <t>Taylor Perkins</t>
  </si>
  <si>
    <t>Michael Richard</t>
  </si>
  <si>
    <t>Billy Hendrix Jr.</t>
  </si>
  <si>
    <t>Heidi Sharp</t>
  </si>
  <si>
    <t>Amy Moreno</t>
  </si>
  <si>
    <t>Samantha Castro</t>
  </si>
  <si>
    <t>Kevin Hughes</t>
  </si>
  <si>
    <t>Tyler Harris</t>
  </si>
  <si>
    <t>Kim Hubbard</t>
  </si>
  <si>
    <t>Jenna Butler</t>
  </si>
  <si>
    <t>Michael Ward</t>
  </si>
  <si>
    <t>Ashlee Baird</t>
  </si>
  <si>
    <t>Melissa Clark</t>
  </si>
  <si>
    <t>Jennifer Foster</t>
  </si>
  <si>
    <t>Zachary Vasquez</t>
  </si>
  <si>
    <t>Jose Decker</t>
  </si>
  <si>
    <t>David Wilson</t>
  </si>
  <si>
    <t>Juan Reed</t>
  </si>
  <si>
    <t>Melinda Cunningham</t>
  </si>
  <si>
    <t>Jason Smith</t>
  </si>
  <si>
    <t>Janice Scott</t>
  </si>
  <si>
    <t>Dr. Christina Erickson</t>
  </si>
  <si>
    <t>Jennifer Bell</t>
  </si>
  <si>
    <t>Erin Nelson</t>
  </si>
  <si>
    <t>Julie Lynch</t>
  </si>
  <si>
    <t>Elizabeth Smith</t>
  </si>
  <si>
    <t>Amanda Walls</t>
  </si>
  <si>
    <t>Derek Jones</t>
  </si>
  <si>
    <t>Todd Moore</t>
  </si>
  <si>
    <t>Regina Harris</t>
  </si>
  <si>
    <t>Logan Fleming</t>
  </si>
  <si>
    <t>Jodi Burns</t>
  </si>
  <si>
    <t>Amanda Thompson</t>
  </si>
  <si>
    <t>Anthony Ramos</t>
  </si>
  <si>
    <t>Sharon Chapman</t>
  </si>
  <si>
    <t>Carolyn Evans</t>
  </si>
  <si>
    <t>Crystal Smith</t>
  </si>
  <si>
    <t>Cindy Parks</t>
  </si>
  <si>
    <t>Nathan Taylor</t>
  </si>
  <si>
    <t>Veronica Mullins</t>
  </si>
  <si>
    <t>Hannah Brown</t>
  </si>
  <si>
    <t>Charles Fields</t>
  </si>
  <si>
    <t>Jorge James</t>
  </si>
  <si>
    <t>Patrick Pope</t>
  </si>
  <si>
    <t>Edward Haynes</t>
  </si>
  <si>
    <t>Erica Collins</t>
  </si>
  <si>
    <t>Danny Scott</t>
  </si>
  <si>
    <t>Ashley Harper</t>
  </si>
  <si>
    <t>William Brown</t>
  </si>
  <si>
    <t>William Singleton</t>
  </si>
  <si>
    <t>Stephen Jacobs</t>
  </si>
  <si>
    <t>Lisa Stevens</t>
  </si>
  <si>
    <t>Michelle Day</t>
  </si>
  <si>
    <t>Monica Perez</t>
  </si>
  <si>
    <t>Steven Walker</t>
  </si>
  <si>
    <t>Jeremy Jones</t>
  </si>
  <si>
    <t>Matthew Palmer</t>
  </si>
  <si>
    <t>Steven Black</t>
  </si>
  <si>
    <t>Daisy Casey</t>
  </si>
  <si>
    <t>Tina Adams</t>
  </si>
  <si>
    <t>Raymond Holmes</t>
  </si>
  <si>
    <t>Brooke Carlson</t>
  </si>
  <si>
    <t>Amy Thornton</t>
  </si>
  <si>
    <t>Donna Perkins</t>
  </si>
  <si>
    <t>Eric Wilson</t>
  </si>
  <si>
    <t>Dawn Navarro</t>
  </si>
  <si>
    <t>Linda Lopez</t>
  </si>
  <si>
    <t>Kevin Marshall</t>
  </si>
  <si>
    <t>Shawn Randolph</t>
  </si>
  <si>
    <t>Jeffrey Long</t>
  </si>
  <si>
    <t>Bradley Moore</t>
  </si>
  <si>
    <t>Thomas Fowler</t>
  </si>
  <si>
    <t>Regina Schultz</t>
  </si>
  <si>
    <t>Jeanette Greene</t>
  </si>
  <si>
    <t>David Sanders</t>
  </si>
  <si>
    <t>Rita Leonard</t>
  </si>
  <si>
    <t>Kelsey Rodriguez</t>
  </si>
  <si>
    <t>Robert Clay</t>
  </si>
  <si>
    <t>Gerald Robinson</t>
  </si>
  <si>
    <t>Sarah Santiago</t>
  </si>
  <si>
    <t>Heather Allen</t>
  </si>
  <si>
    <t>Adam Montgomery</t>
  </si>
  <si>
    <t>James Edwards</t>
  </si>
  <si>
    <t>Nicholas Stone</t>
  </si>
  <si>
    <t>Theodore Mckinney</t>
  </si>
  <si>
    <t>Cameron Cox</t>
  </si>
  <si>
    <t>Kenneth Garza</t>
  </si>
  <si>
    <t>Dr. Nicole Mendez</t>
  </si>
  <si>
    <t>Felicia Nelson</t>
  </si>
  <si>
    <t>Joseph Owens</t>
  </si>
  <si>
    <t>Jennifer Jenkins</t>
  </si>
  <si>
    <t>James Park</t>
  </si>
  <si>
    <t>Nicholas Miller</t>
  </si>
  <si>
    <t>Stephanie Ashley</t>
  </si>
  <si>
    <t>Patricia Schneider</t>
  </si>
  <si>
    <t>Courtney Carr</t>
  </si>
  <si>
    <t>Brandon Bennett</t>
  </si>
  <si>
    <t>Marcus Miller</t>
  </si>
  <si>
    <t>Frank Le</t>
  </si>
  <si>
    <t>Kristy Washington</t>
  </si>
  <si>
    <t>Amanda Nelson</t>
  </si>
  <si>
    <t>Samantha Davis</t>
  </si>
  <si>
    <t>David Smith</t>
  </si>
  <si>
    <t>Maria Herman</t>
  </si>
  <si>
    <t>Michele Kim</t>
  </si>
  <si>
    <t>Jenna Cochran</t>
  </si>
  <si>
    <t>Nicholas Washington</t>
  </si>
  <si>
    <t>Zachary Knapp</t>
  </si>
  <si>
    <t>Jamie Perry</t>
  </si>
  <si>
    <t>Edward Ramirez</t>
  </si>
  <si>
    <t>Timothy Mcknight</t>
  </si>
  <si>
    <t>Darius Garcia</t>
  </si>
  <si>
    <t>Gregg Harris</t>
  </si>
  <si>
    <t>Linda Hansen</t>
  </si>
  <si>
    <t>Olivia Barton</t>
  </si>
  <si>
    <t>Patrick Moore</t>
  </si>
  <si>
    <t>Ricky Fisher</t>
  </si>
  <si>
    <t>Bob Stout</t>
  </si>
  <si>
    <t>Kelly Dennis</t>
  </si>
  <si>
    <t>Rhonda Charles</t>
  </si>
  <si>
    <t>Eric Mayer</t>
  </si>
  <si>
    <t>Matthew Sanchez</t>
  </si>
  <si>
    <t>Andrew Flynn</t>
  </si>
  <si>
    <t>Meghan Le</t>
  </si>
  <si>
    <t>Nicole Huynh</t>
  </si>
  <si>
    <t>Sarah Walton</t>
  </si>
  <si>
    <t>Angela Garcia</t>
  </si>
  <si>
    <t>Tiffany Lam</t>
  </si>
  <si>
    <t>Jeanne Marquez</t>
  </si>
  <si>
    <t>Lydia Ford</t>
  </si>
  <si>
    <t>Matthew Ruiz</t>
  </si>
  <si>
    <t>James Wilkinson</t>
  </si>
  <si>
    <t>Debbie Riley</t>
  </si>
  <si>
    <t>William Fuller</t>
  </si>
  <si>
    <t>Jessica Williams</t>
  </si>
  <si>
    <t>Joseph Dean</t>
  </si>
  <si>
    <t>Joshua Morales</t>
  </si>
  <si>
    <t>Barbara Gonzalez</t>
  </si>
  <si>
    <t>Amanda Beck</t>
  </si>
  <si>
    <t>Andrea Turner</t>
  </si>
  <si>
    <t>Danielle Newman</t>
  </si>
  <si>
    <t>Monica Carter</t>
  </si>
  <si>
    <t>Jeff Coleman</t>
  </si>
  <si>
    <t>Christopher Chapman</t>
  </si>
  <si>
    <t>Oscar Ortiz</t>
  </si>
  <si>
    <t>Vicki Andersen</t>
  </si>
  <si>
    <t>Michele Wood</t>
  </si>
  <si>
    <t>Shelley Moss</t>
  </si>
  <si>
    <t>Austin James</t>
  </si>
  <si>
    <t>Jennifer Watkins DDS</t>
  </si>
  <si>
    <t>Matthew Kane</t>
  </si>
  <si>
    <t>Kayla Kelley</t>
  </si>
  <si>
    <t>Richard Bennett</t>
  </si>
  <si>
    <t>Christopher Spencer</t>
  </si>
  <si>
    <t>Heather Carter</t>
  </si>
  <si>
    <t>Joshua Best</t>
  </si>
  <si>
    <t>Jessica Lee</t>
  </si>
  <si>
    <t>Jon Russell</t>
  </si>
  <si>
    <t>Audrey Walters</t>
  </si>
  <si>
    <t>Maria Everett</t>
  </si>
  <si>
    <t>Daniel Bradley</t>
  </si>
  <si>
    <t>Carlos Watson</t>
  </si>
  <si>
    <t>Abigail Allen</t>
  </si>
  <si>
    <t>John Ruiz</t>
  </si>
  <si>
    <t>Morgan Douglas</t>
  </si>
  <si>
    <t>Eric Goodwin</t>
  </si>
  <si>
    <t>Ashley Lewis</t>
  </si>
  <si>
    <t>Jack Coleman</t>
  </si>
  <si>
    <t>John Craig</t>
  </si>
  <si>
    <t>Elizabeth Brown</t>
  </si>
  <si>
    <t>Tammy Jackson</t>
  </si>
  <si>
    <t>Christopher Smith</t>
  </si>
  <si>
    <t>Whitney Hampton</t>
  </si>
  <si>
    <t>Jessica Walker</t>
  </si>
  <si>
    <t>Andrew Payne</t>
  </si>
  <si>
    <t>Donna Clark</t>
  </si>
  <si>
    <t>Yolanda Olson PhD</t>
  </si>
  <si>
    <t>Kimberly Lopez</t>
  </si>
  <si>
    <t>Louis Palmer</t>
  </si>
  <si>
    <t>Gregory Bauer</t>
  </si>
  <si>
    <t>Alexis Avila</t>
  </si>
  <si>
    <t>Seth Kent</t>
  </si>
  <si>
    <t>Leslie Buchanan</t>
  </si>
  <si>
    <t>Robert Wright</t>
  </si>
  <si>
    <t>Charles Chapman</t>
  </si>
  <si>
    <t>Jeffery James</t>
  </si>
  <si>
    <t>Samantha Conway</t>
  </si>
  <si>
    <t>Katie Padilla</t>
  </si>
  <si>
    <t>Lauren Lutz</t>
  </si>
  <si>
    <t>Scott Wall</t>
  </si>
  <si>
    <t>Kendra Diaz</t>
  </si>
  <si>
    <t>Joseph Burns</t>
  </si>
  <si>
    <t>Kristopher Fletcher</t>
  </si>
  <si>
    <t>Daniel Adams</t>
  </si>
  <si>
    <t>Tina Lowery</t>
  </si>
  <si>
    <t>Megan Proctor</t>
  </si>
  <si>
    <t>Sarah Guzman</t>
  </si>
  <si>
    <t>Nathan Blackburn</t>
  </si>
  <si>
    <t>Rachel Rivera PhD</t>
  </si>
  <si>
    <t>Joseph Wiley</t>
  </si>
  <si>
    <t>Jennifer Mercado</t>
  </si>
  <si>
    <t>Roger Koch</t>
  </si>
  <si>
    <t>Sherri Webb</t>
  </si>
  <si>
    <t>Perry Alvarez</t>
  </si>
  <si>
    <t>Michael Velasquez</t>
  </si>
  <si>
    <t>Alexis Becker</t>
  </si>
  <si>
    <t>Daniel Williams</t>
  </si>
  <si>
    <t>Juan Rodriguez</t>
  </si>
  <si>
    <t>Jackie Bell</t>
  </si>
  <si>
    <t>Mallory Miller</t>
  </si>
  <si>
    <t>Sarah Taylor</t>
  </si>
  <si>
    <t>Scott Crosby</t>
  </si>
  <si>
    <t>Jessica Ward</t>
  </si>
  <si>
    <t>Ralph Johnson</t>
  </si>
  <si>
    <t>Daniel Moore</t>
  </si>
  <si>
    <t>Robert Barnes</t>
  </si>
  <si>
    <t>Kimberly Estes</t>
  </si>
  <si>
    <t>Misty Jacobs</t>
  </si>
  <si>
    <t>Renee Williams</t>
  </si>
  <si>
    <t>David Watson</t>
  </si>
  <si>
    <t>Sherry Guerrero</t>
  </si>
  <si>
    <t>Mrs. Carrie Castro</t>
  </si>
  <si>
    <t>Jeremy Brown</t>
  </si>
  <si>
    <t>Bryan Allen</t>
  </si>
  <si>
    <t>Tony Bell</t>
  </si>
  <si>
    <t>Philip Brown</t>
  </si>
  <si>
    <t>Jay Gray</t>
  </si>
  <si>
    <t>Christopher Willis</t>
  </si>
  <si>
    <t>Nicholas Cherry</t>
  </si>
  <si>
    <t>Philip Ochoa</t>
  </si>
  <si>
    <t>Ronald Bennett</t>
  </si>
  <si>
    <t>James Hardy</t>
  </si>
  <si>
    <t>Emily Sellers</t>
  </si>
  <si>
    <t>Victoria Montoya</t>
  </si>
  <si>
    <t>Sarah Brown</t>
  </si>
  <si>
    <t>Jason Johnson</t>
  </si>
  <si>
    <t>Miguel Rodriguez</t>
  </si>
  <si>
    <t>Dr. Caitlyn Durham</t>
  </si>
  <si>
    <t>Sara Morris</t>
  </si>
  <si>
    <t>Danielle Cox</t>
  </si>
  <si>
    <t>Shannon Moss</t>
  </si>
  <si>
    <t>Tammy Taylor</t>
  </si>
  <si>
    <t>Andre Bridges</t>
  </si>
  <si>
    <t>Michael Davies</t>
  </si>
  <si>
    <t>Anna Mitchell</t>
  </si>
  <si>
    <t>Jeffrey Golden</t>
  </si>
  <si>
    <t>Timothy Lyons</t>
  </si>
  <si>
    <t>Michelle Allen</t>
  </si>
  <si>
    <t>Erik Baldwin</t>
  </si>
  <si>
    <t>Barbara Fisher</t>
  </si>
  <si>
    <t>Cesar Silva</t>
  </si>
  <si>
    <t>Chad Walsh</t>
  </si>
  <si>
    <t>Krista Williams</t>
  </si>
  <si>
    <t>Ms. Renee Cardenas PhD</t>
  </si>
  <si>
    <t>Kaitlyn Johnson</t>
  </si>
  <si>
    <t>Alicia Day</t>
  </si>
  <si>
    <t>Ryan Doyle</t>
  </si>
  <si>
    <t>Gregory Scott</t>
  </si>
  <si>
    <t>Paul Payne</t>
  </si>
  <si>
    <t>Heather Davis</t>
  </si>
  <si>
    <t>Evelyn Mendoza</t>
  </si>
  <si>
    <t>Katherine Cohen</t>
  </si>
  <si>
    <t>Aaron Hernandez</t>
  </si>
  <si>
    <t>Kevin Tapia</t>
  </si>
  <si>
    <t>Daniel Richardson</t>
  </si>
  <si>
    <t>Gary Johnson</t>
  </si>
  <si>
    <t>Crystal Melton</t>
  </si>
  <si>
    <t>Christopher Wise</t>
  </si>
  <si>
    <t>Kyle Hendricks</t>
  </si>
  <si>
    <t>Kathleen Richardson</t>
  </si>
  <si>
    <t>Keith Rodriguez</t>
  </si>
  <si>
    <t>Joanne Ray</t>
  </si>
  <si>
    <t>Stephen Russell</t>
  </si>
  <si>
    <t>Matthew Martinez</t>
  </si>
  <si>
    <t>Sarah Wilson</t>
  </si>
  <si>
    <t>Abigail Gallegos</t>
  </si>
  <si>
    <t>Christina Wood</t>
  </si>
  <si>
    <t>Ashley Young</t>
  </si>
  <si>
    <t>Hector May</t>
  </si>
  <si>
    <t>Nathaniel Hudson</t>
  </si>
  <si>
    <t>Jeremy Boyer</t>
  </si>
  <si>
    <t>Deborah Fisher</t>
  </si>
  <si>
    <t>Chad White</t>
  </si>
  <si>
    <t>Jay Jackson</t>
  </si>
  <si>
    <t>Scott Jackson</t>
  </si>
  <si>
    <t>Christian Mendez</t>
  </si>
  <si>
    <t>Janet Wells</t>
  </si>
  <si>
    <t>Keith Watson</t>
  </si>
  <si>
    <t>Lisa Crawford</t>
  </si>
  <si>
    <t>Alexander Dunn</t>
  </si>
  <si>
    <t>Justin Krause</t>
  </si>
  <si>
    <t>Joy Lopez</t>
  </si>
  <si>
    <t>Brendan Shepard MD</t>
  </si>
  <si>
    <t>Kristi Adams</t>
  </si>
  <si>
    <t>Mr. Carlos Wood</t>
  </si>
  <si>
    <t>Derek Gardner</t>
  </si>
  <si>
    <t>Keith Hendrix</t>
  </si>
  <si>
    <t>Darren Morgan</t>
  </si>
  <si>
    <t>Seth Fritz</t>
  </si>
  <si>
    <t>Vanessa Martinez</t>
  </si>
  <si>
    <t>Dustin Zhang</t>
  </si>
  <si>
    <t>Kristen Spencer</t>
  </si>
  <si>
    <t>Michael Kramer</t>
  </si>
  <si>
    <t>Melanie Butler</t>
  </si>
  <si>
    <t>Victor Tran</t>
  </si>
  <si>
    <t>Christopher Hart</t>
  </si>
  <si>
    <t>Megan Davis</t>
  </si>
  <si>
    <t>Jose Mayer</t>
  </si>
  <si>
    <t>Brandon Morales</t>
  </si>
  <si>
    <t>Patricia Bush</t>
  </si>
  <si>
    <t>Ashley Hayes</t>
  </si>
  <si>
    <t>Wendy Hodge</t>
  </si>
  <si>
    <t>Deborah King</t>
  </si>
  <si>
    <t>Elizabeth Sanford</t>
  </si>
  <si>
    <t>Michelle Lyons</t>
  </si>
  <si>
    <t>Dana Robinson</t>
  </si>
  <si>
    <t>Edward Bell</t>
  </si>
  <si>
    <t>Jason Garcia</t>
  </si>
  <si>
    <t>Morgan Anderson</t>
  </si>
  <si>
    <t>Kenneth Harrington</t>
  </si>
  <si>
    <t>Adam Garcia</t>
  </si>
  <si>
    <t>Daniel Crawford</t>
  </si>
  <si>
    <t>John Madden</t>
  </si>
  <si>
    <t>Cassandra Mcbride</t>
  </si>
  <si>
    <t>Brenda Brown</t>
  </si>
  <si>
    <t>Jordan Bates</t>
  </si>
  <si>
    <t>Mary Cole</t>
  </si>
  <si>
    <t>Arthur Green</t>
  </si>
  <si>
    <t>Elizabeth Green</t>
  </si>
  <si>
    <t>Robert Hill</t>
  </si>
  <si>
    <t>Janet Ray</t>
  </si>
  <si>
    <t>Daniel Miller</t>
  </si>
  <si>
    <t>Thomas Johnson</t>
  </si>
  <si>
    <t>Nathaniel Wolf</t>
  </si>
  <si>
    <t>Joshua White</t>
  </si>
  <si>
    <t>Nicholas Hicks</t>
  </si>
  <si>
    <t>Rebecca Bailey</t>
  </si>
  <si>
    <t>Kevin Castillo</t>
  </si>
  <si>
    <t>Dr. Jeremy Miller</t>
  </si>
  <si>
    <t>Oscar Young</t>
  </si>
  <si>
    <t>Andrea Taylor</t>
  </si>
  <si>
    <t>Sherry Watson</t>
  </si>
  <si>
    <t>Ashley Miller</t>
  </si>
  <si>
    <t>Nancy Hoffman</t>
  </si>
  <si>
    <t>Claudia Casey</t>
  </si>
  <si>
    <t>Susan Thompson</t>
  </si>
  <si>
    <t>Kristen Nguyen</t>
  </si>
  <si>
    <t>Theresa Burke</t>
  </si>
  <si>
    <t>Vanessa Peterson</t>
  </si>
  <si>
    <t>Donna Williams</t>
  </si>
  <si>
    <t>Mary Casey</t>
  </si>
  <si>
    <t>CUST0011</t>
  </si>
  <si>
    <t>Kevin Phillips</t>
  </si>
  <si>
    <t>Jaime Davis MD</t>
  </si>
  <si>
    <t>Eric Peterson</t>
  </si>
  <si>
    <t>Jeff Koch</t>
  </si>
  <si>
    <t>Robert Robertson</t>
  </si>
  <si>
    <t>Curtis Scott</t>
  </si>
  <si>
    <t>CUST0027</t>
  </si>
  <si>
    <t>Michael Murray MD</t>
  </si>
  <si>
    <t>CUST0029</t>
  </si>
  <si>
    <t>James Allen</t>
  </si>
  <si>
    <t>Lindsey Christensen</t>
  </si>
  <si>
    <t>Deanna Watson</t>
  </si>
  <si>
    <t>Kimberly Valencia</t>
  </si>
  <si>
    <t>Mrs. Nicole Fitzpatrick</t>
  </si>
  <si>
    <t>CUST0054</t>
  </si>
  <si>
    <t>Carmen Thomas</t>
  </si>
  <si>
    <t>Jackie West</t>
  </si>
  <si>
    <t>Ashley Johnson</t>
  </si>
  <si>
    <t>CUST0077</t>
  </si>
  <si>
    <t>Bryan Butler</t>
  </si>
  <si>
    <t>Kevin Young</t>
  </si>
  <si>
    <t>Amanda Hall</t>
  </si>
  <si>
    <t>Timothy Gutierrez</t>
  </si>
  <si>
    <t>CUST0095</t>
  </si>
  <si>
    <t>Christopher Miller</t>
  </si>
  <si>
    <t>Scott Bailey</t>
  </si>
  <si>
    <t>Anita White</t>
  </si>
  <si>
    <t>Valerie Kelley</t>
  </si>
  <si>
    <t>Mariah Hernandez</t>
  </si>
  <si>
    <t>Kerry Frazier</t>
  </si>
  <si>
    <t>Michael Jensen</t>
  </si>
  <si>
    <t>Dr. Sarah Perez</t>
  </si>
  <si>
    <t>Corey Wilson</t>
  </si>
  <si>
    <t>Albert Jones</t>
  </si>
  <si>
    <t>CUST0151</t>
  </si>
  <si>
    <t>Makayla Sawyer</t>
  </si>
  <si>
    <t>James Ewing DDS</t>
  </si>
  <si>
    <t>CUST0159</t>
  </si>
  <si>
    <t>Stacey Poole</t>
  </si>
  <si>
    <t>Julian Thomas</t>
  </si>
  <si>
    <t>Mason Swanson</t>
  </si>
  <si>
    <t>Wendy Hull</t>
  </si>
  <si>
    <t>Terry Mercer</t>
  </si>
  <si>
    <t>Laura Watkins</t>
  </si>
  <si>
    <t>Eric Lopez</t>
  </si>
  <si>
    <t>Jillian Rangel</t>
  </si>
  <si>
    <t>Robert Roberts</t>
  </si>
  <si>
    <t>Mark Mckenzie</t>
  </si>
  <si>
    <t>Ryan Gill</t>
  </si>
  <si>
    <t>Robert Gonzalez</t>
  </si>
  <si>
    <t>Leslie Ashley</t>
  </si>
  <si>
    <t>Lauren Davidson</t>
  </si>
  <si>
    <t>Timothy Walters</t>
  </si>
  <si>
    <t>CUST0224</t>
  </si>
  <si>
    <t>Karen Lam</t>
  </si>
  <si>
    <t>Luke Lamb</t>
  </si>
  <si>
    <t>Ryan Holt</t>
  </si>
  <si>
    <t>Ryan Glass</t>
  </si>
  <si>
    <t>Stephanie Valdez</t>
  </si>
  <si>
    <t>Patrick Ortiz</t>
  </si>
  <si>
    <t>Dustin Young</t>
  </si>
  <si>
    <t>Timothy Wolf</t>
  </si>
  <si>
    <t>CUST0249</t>
  </si>
  <si>
    <t>Dana Buchanan</t>
  </si>
  <si>
    <t>Mike Walker</t>
  </si>
  <si>
    <t>Robert Cooper</t>
  </si>
  <si>
    <t>CUST0274</t>
  </si>
  <si>
    <t>Megan Allen</t>
  </si>
  <si>
    <t>CUST0278</t>
  </si>
  <si>
    <t>Stacy Burns</t>
  </si>
  <si>
    <t>Monique Griffin</t>
  </si>
  <si>
    <t>Tanner Davidson</t>
  </si>
  <si>
    <t>Richard Mcdonald</t>
  </si>
  <si>
    <t>Kimberly Anderson</t>
  </si>
  <si>
    <t>Tony Dunn</t>
  </si>
  <si>
    <t>CUST0293</t>
  </si>
  <si>
    <t>Adam Welch</t>
  </si>
  <si>
    <t>CUST0296</t>
  </si>
  <si>
    <t>Ronald Meyer</t>
  </si>
  <si>
    <t>Heather Rodriguez</t>
  </si>
  <si>
    <t>Luis Werner</t>
  </si>
  <si>
    <t>Stephanie Khan</t>
  </si>
  <si>
    <t>Marco Hartman</t>
  </si>
  <si>
    <t>Audrey Ward</t>
  </si>
  <si>
    <t>Joseph Hunter</t>
  </si>
  <si>
    <t>Lisa Hartman</t>
  </si>
  <si>
    <t>James Hernandez</t>
  </si>
  <si>
    <t>CUST0335</t>
  </si>
  <si>
    <t>George Ramos</t>
  </si>
  <si>
    <t>Susan Best</t>
  </si>
  <si>
    <t>CUST0346</t>
  </si>
  <si>
    <t>Nathan Smith</t>
  </si>
  <si>
    <t>Alexander Davis</t>
  </si>
  <si>
    <t>Steven Gilbert</t>
  </si>
  <si>
    <t>Susan Walsh</t>
  </si>
  <si>
    <t>Alfred Griffith</t>
  </si>
  <si>
    <t>David Hatfield</t>
  </si>
  <si>
    <t>Brooke Hayes</t>
  </si>
  <si>
    <t>CUST0373</t>
  </si>
  <si>
    <t>Melvin Wells</t>
  </si>
  <si>
    <t>Jacqueline Russell</t>
  </si>
  <si>
    <t>Michael West</t>
  </si>
  <si>
    <t>Zachary Schmidt</t>
  </si>
  <si>
    <t>Michael Mitchell</t>
  </si>
  <si>
    <t>CUST0390</t>
  </si>
  <si>
    <t>John Dunlap</t>
  </si>
  <si>
    <t>CUST0392</t>
  </si>
  <si>
    <t>John Jacobs</t>
  </si>
  <si>
    <t>CUST0402</t>
  </si>
  <si>
    <t>Brandon Dominguez</t>
  </si>
  <si>
    <t>Kristen Petersen</t>
  </si>
  <si>
    <t>Mary Clark</t>
  </si>
  <si>
    <t>Kyle Perry</t>
  </si>
  <si>
    <t>Jeffrey Grant</t>
  </si>
  <si>
    <t>Mary Fletcher</t>
  </si>
  <si>
    <t>CUST0458</t>
  </si>
  <si>
    <t>Steven Beltran</t>
  </si>
  <si>
    <t>Lisa Strickland</t>
  </si>
  <si>
    <t>Dr. Heather White</t>
  </si>
  <si>
    <t>Diane Nelson</t>
  </si>
  <si>
    <t>CUST0471</t>
  </si>
  <si>
    <t>Roger Johnson</t>
  </si>
  <si>
    <t>Christina Young</t>
  </si>
  <si>
    <t>CUST0488</t>
  </si>
  <si>
    <t>Brendan Daniels</t>
  </si>
  <si>
    <t>Gail Bates</t>
  </si>
  <si>
    <t>Vincent Gray</t>
  </si>
  <si>
    <t>Pending</t>
  </si>
  <si>
    <t>Generation Segment</t>
  </si>
  <si>
    <t>Today</t>
  </si>
  <si>
    <t>Customer_Tenure</t>
  </si>
  <si>
    <t>Income_Segment</t>
  </si>
  <si>
    <t>Customer_Loyalty</t>
  </si>
  <si>
    <t>Count of ComplaintID</t>
  </si>
  <si>
    <t>Count of CustomerID</t>
  </si>
  <si>
    <t>Count of Generation Segment</t>
  </si>
  <si>
    <t>Row Labels</t>
  </si>
  <si>
    <t>Baby Boomers</t>
  </si>
  <si>
    <t>Gen X</t>
  </si>
  <si>
    <t>Gen Z</t>
  </si>
  <si>
    <t>Millennials</t>
  </si>
  <si>
    <t>Grand Total</t>
  </si>
  <si>
    <t>Count of Complaint_Type</t>
  </si>
  <si>
    <t>Column Labels</t>
  </si>
  <si>
    <t>Average of Resolution_Time(days)</t>
  </si>
  <si>
    <t>Count of Status</t>
  </si>
  <si>
    <t>Length_of_complaint(years)</t>
  </si>
  <si>
    <t>Balance_segment</t>
  </si>
  <si>
    <t>High</t>
  </si>
  <si>
    <t>Low</t>
  </si>
  <si>
    <t>Medium</t>
  </si>
  <si>
    <t>the most common type of complaint</t>
  </si>
  <si>
    <t>overall complaint volume wrt time</t>
  </si>
  <si>
    <t>2023</t>
  </si>
  <si>
    <t>2024</t>
  </si>
  <si>
    <t>2025</t>
  </si>
  <si>
    <r>
      <t xml:space="preserve">average resolution time for </t>
    </r>
    <r>
      <rPr>
        <i/>
        <sz val="9.9499999999999993"/>
        <color rgb="FF275317"/>
        <rFont val="Aptos,Italic"/>
      </rPr>
      <t xml:space="preserve">resolved </t>
    </r>
    <r>
      <rPr>
        <sz val="9.9499999999999993"/>
        <color rgb="FF275317"/>
        <rFont val="Aptos"/>
      </rPr>
      <t>complaints</t>
    </r>
  </si>
  <si>
    <t>How many complaints are still Open or In Progress? How old are they?</t>
  </si>
  <si>
    <t>Max of Length_of_complaint(years)</t>
  </si>
  <si>
    <t>customer segment</t>
  </si>
  <si>
    <t>complain from region</t>
  </si>
  <si>
    <t>Which complaint type takes the longest to resolve</t>
  </si>
  <si>
    <t>high balance customers</t>
  </si>
  <si>
    <t>(Open, In Progress) fraud cases</t>
  </si>
  <si>
    <t>total fraud cases</t>
  </si>
  <si>
    <t>Group1</t>
  </si>
  <si>
    <t>status</t>
  </si>
  <si>
    <t>Unresolved</t>
  </si>
  <si>
    <t>percentage of total</t>
  </si>
  <si>
    <t>Priority</t>
  </si>
  <si>
    <t>d</t>
  </si>
  <si>
    <t>Fraud count</t>
  </si>
  <si>
    <t>lower</t>
  </si>
  <si>
    <t>upper</t>
  </si>
  <si>
    <t>Non-Credit card Customers</t>
  </si>
  <si>
    <t>CreditCard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</si>
</sst>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6" x14ac:knownFonts="1">
    <font>
      <sz val="11"/>
      <color theme="1"/>
      <name val="Calibri"/>
      <family val="2"/>
      <scheme val="minor"/>
    </font>
    <font>
      <sz val="8"/>
      <name val="Calibri"/>
      <family val="2"/>
      <scheme val="minor"/>
    </font>
    <font>
      <b/>
      <sz val="11"/>
      <color theme="1"/>
      <name val="Calibri"/>
      <family val="2"/>
      <scheme val="minor"/>
    </font>
    <font>
      <sz val="9.9499999999999993"/>
      <color rgb="FF275317"/>
      <name val="Aptos"/>
    </font>
    <font>
      <i/>
      <sz val="9.9499999999999993"/>
      <color rgb="FF275317"/>
      <name val="Aptos,Italic"/>
    </font>
    <font>
      <sz val="11"/>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rgb="FF01796F"/>
        <bgColor indexed="64"/>
      </patternFill>
    </fill>
  </fills>
  <borders count="2">
    <border>
      <left/>
      <right/>
      <top/>
      <bottom/>
      <diagonal/>
    </border>
    <border>
      <left/>
      <right/>
      <top/>
      <bottom style="thin">
        <color theme="4" tint="0.39997558519241921"/>
      </bottom>
      <diagonal/>
    </border>
  </borders>
  <cellStyleXfs count="2">
    <xf numFmtId="0" fontId="0" fillId="0" borderId="0"/>
    <xf numFmtId="9" fontId="5" fillId="0" borderId="0" applyFont="0" applyFill="0" applyBorder="0" applyAlignment="0" applyProtection="0"/>
  </cellStyleXfs>
  <cellXfs count="17">
    <xf numFmtId="0" fontId="0" fillId="0" borderId="0" xfId="0"/>
    <xf numFmtId="0" fontId="0" fillId="0" borderId="0" xfId="0" applyNumberFormat="1"/>
    <xf numFmtId="14" fontId="0" fillId="0" borderId="0" xfId="0" applyNumberForma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2" borderId="0" xfId="0" applyFill="1" applyAlignment="1">
      <alignment horizontal="left"/>
    </xf>
    <xf numFmtId="0" fontId="3" fillId="2" borderId="0" xfId="0" applyFont="1" applyFill="1"/>
    <xf numFmtId="0" fontId="0" fillId="0" borderId="0" xfId="0" applyAlignment="1">
      <alignment horizontal="left" indent="1"/>
    </xf>
    <xf numFmtId="0" fontId="0" fillId="2" borderId="0" xfId="0" applyFill="1" applyAlignment="1">
      <alignment wrapText="1"/>
    </xf>
    <xf numFmtId="0" fontId="0" fillId="2" borderId="0" xfId="0" applyFill="1"/>
    <xf numFmtId="0" fontId="3" fillId="0" borderId="0" xfId="0" applyFont="1" applyFill="1"/>
    <xf numFmtId="0" fontId="0" fillId="3" borderId="0" xfId="0" applyFill="1"/>
    <xf numFmtId="9" fontId="0" fillId="0" borderId="0" xfId="1" applyFont="1"/>
    <xf numFmtId="0" fontId="2" fillId="0" borderId="1" xfId="0" applyFont="1" applyFill="1" applyBorder="1"/>
    <xf numFmtId="0" fontId="0" fillId="0" borderId="0" xfId="0" applyNumberFormat="1" applyFill="1"/>
  </cellXfs>
  <cellStyles count="2">
    <cellStyle name="Normal" xfId="0" builtinId="0"/>
    <cellStyle name="Percent" xfId="1" builtinId="5"/>
  </cellStyles>
  <dxfs count="89">
    <dxf>
      <numFmt numFmtId="1" formatCode="0"/>
    </dxf>
    <dxf>
      <numFmt numFmtId="1" formatCode="0"/>
    </dxf>
    <dxf>
      <numFmt numFmtId="165" formatCode="0.00000"/>
    </dxf>
    <dxf>
      <numFmt numFmtId="1" formatCode="0"/>
    </dxf>
    <dxf>
      <numFmt numFmtId="164" formatCode="0.0"/>
    </dxf>
    <dxf>
      <numFmt numFmtId="1" formatCode="0"/>
    </dxf>
    <dxf>
      <numFmt numFmtId="1" formatCode="0"/>
    </dxf>
    <dxf>
      <numFmt numFmtId="165" formatCode="0.00000"/>
    </dxf>
    <dxf>
      <numFmt numFmtId="1" formatCode="0"/>
    </dxf>
    <dxf>
      <numFmt numFmtId="164" formatCode="0.0"/>
    </dxf>
    <dxf>
      <numFmt numFmtId="1" formatCode="0"/>
    </dxf>
    <dxf>
      <numFmt numFmtId="1" formatCode="0"/>
    </dxf>
    <dxf>
      <numFmt numFmtId="165" formatCode="0.00000"/>
    </dxf>
    <dxf>
      <numFmt numFmtId="1" formatCode="0"/>
    </dxf>
    <dxf>
      <numFmt numFmtId="164" formatCode="0.0"/>
    </dxf>
    <dxf>
      <numFmt numFmtId="1" formatCode="0"/>
    </dxf>
    <dxf>
      <numFmt numFmtId="1" formatCode="0"/>
    </dxf>
    <dxf>
      <numFmt numFmtId="165" formatCode="0.00000"/>
    </dxf>
    <dxf>
      <numFmt numFmtId="1" formatCode="0"/>
    </dxf>
    <dxf>
      <numFmt numFmtId="164" formatCode="0.0"/>
    </dxf>
    <dxf>
      <numFmt numFmtId="1" formatCode="0"/>
    </dxf>
    <dxf>
      <numFmt numFmtId="1" formatCode="0"/>
    </dxf>
    <dxf>
      <numFmt numFmtId="165" formatCode="0.00000"/>
    </dxf>
    <dxf>
      <numFmt numFmtId="1" formatCode="0"/>
    </dxf>
    <dxf>
      <numFmt numFmtId="164" formatCode="0.0"/>
    </dxf>
    <dxf>
      <numFmt numFmtId="1" formatCode="0"/>
    </dxf>
    <dxf>
      <numFmt numFmtId="1" formatCode="0"/>
    </dxf>
    <dxf>
      <numFmt numFmtId="165" formatCode="0.00000"/>
    </dxf>
    <dxf>
      <numFmt numFmtId="1" formatCode="0"/>
    </dxf>
    <dxf>
      <numFmt numFmtId="164" formatCode="0.0"/>
    </dxf>
    <dxf>
      <numFmt numFmtId="1" formatCode="0"/>
    </dxf>
    <dxf>
      <numFmt numFmtId="1" formatCode="0"/>
    </dxf>
    <dxf>
      <numFmt numFmtId="165" formatCode="0.00000"/>
    </dxf>
    <dxf>
      <numFmt numFmtId="1" formatCode="0"/>
    </dxf>
    <dxf>
      <numFmt numFmtId="164" formatCode="0.0"/>
    </dxf>
    <dxf>
      <numFmt numFmtId="1" formatCode="0"/>
    </dxf>
    <dxf>
      <numFmt numFmtId="1" formatCode="0"/>
    </dxf>
    <dxf>
      <numFmt numFmtId="165" formatCode="0.00000"/>
    </dxf>
    <dxf>
      <numFmt numFmtId="1" formatCode="0"/>
    </dxf>
    <dxf>
      <numFmt numFmtId="164" formatCode="0.0"/>
    </dxf>
    <dxf>
      <numFmt numFmtId="1" formatCode="0"/>
    </dxf>
    <dxf>
      <numFmt numFmtId="165" formatCode="0.00000"/>
    </dxf>
    <dxf>
      <numFmt numFmtId="164" formatCode="0.0"/>
    </dxf>
    <dxf>
      <numFmt numFmtId="1" formatCode="0"/>
    </dxf>
    <dxf>
      <numFmt numFmtId="1" formatCode="0"/>
    </dxf>
    <dxf>
      <numFmt numFmtId="0" formatCode="General"/>
    </dxf>
    <dxf>
      <numFmt numFmtId="0" formatCode="General"/>
    </dxf>
    <dxf>
      <numFmt numFmtId="0" formatCode="General"/>
    </dxf>
    <dxf>
      <numFmt numFmtId="19" formatCode="m/d/yyyy"/>
    </dxf>
    <dxf>
      <numFmt numFmtId="0" formatCode="General"/>
    </dxf>
    <dxf>
      <numFmt numFmtId="0" formatCode="General"/>
    </dxf>
    <dxf>
      <fill>
        <patternFill>
          <bgColor rgb="FFE74C3C"/>
        </patternFill>
      </fill>
    </dxf>
    <dxf>
      <font>
        <color theme="1"/>
      </font>
      <fill>
        <patternFill>
          <bgColor rgb="FFE74C3C"/>
        </patternFill>
      </fill>
    </dxf>
    <dxf>
      <fill>
        <patternFill>
          <bgColor rgb="FF27AE60"/>
        </patternFill>
      </fill>
    </dxf>
    <dxf>
      <fill>
        <patternFill>
          <bgColor rgb="FFF39C12"/>
        </patternFill>
      </fil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1" formatCode="0"/>
    </dxf>
    <dxf>
      <numFmt numFmtId="19" formatCode="m/d/yyyy"/>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1" formatCode="0"/>
    </dxf>
    <dxf>
      <numFmt numFmtId="1" formatCode="0"/>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color theme="1"/>
      </font>
      <border>
        <bottom style="thin">
          <color theme="4"/>
        </bottom>
        <vertical/>
        <horizontal/>
      </border>
    </dxf>
    <dxf>
      <font>
        <color theme="0"/>
      </font>
      <fill>
        <patternFill patternType="solid">
          <bgColor rgb="FFDBF5F3"/>
        </patternFill>
      </fill>
      <border diagonalUp="0" diagonalDown="0">
        <left/>
        <right/>
        <top/>
        <bottom/>
        <vertical/>
        <horizontal/>
      </border>
    </dxf>
  </dxfs>
  <tableStyles count="1" defaultTableStyle="TableStyleMedium2" defaultPivotStyle="PivotStyleLight16">
    <tableStyle name="SlicerStyleLight1 2" pivot="0" table="0" count="10" xr9:uid="{5C86C65B-7B7E-49C0-99AE-6E7D87E8F9E0}">
      <tableStyleElement type="wholeTable" dxfId="88"/>
      <tableStyleElement type="headerRow" dxfId="87"/>
    </tableStyle>
  </tableStyles>
  <colors>
    <mruColors>
      <color rgb="FF008B8B"/>
      <color rgb="FF57ADB9"/>
      <color rgb="FF48CFC1"/>
      <color rgb="FFED7D31"/>
      <color rgb="FFA5A5A5"/>
      <color rgb="FF01796F"/>
      <color rgb="FF27AE60"/>
      <color rgb="FFF39C12"/>
      <color rgb="FFE74C3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dxf>
          <font>
            <b/>
            <i val="0"/>
            <sz val="12"/>
            <color theme="0"/>
            <name val="Calibri"/>
            <family val="2"/>
            <scheme val="minor"/>
          </font>
          <fill>
            <patternFill patternType="solid">
              <fgColor rgb="FF008B8B"/>
              <bgColor rgb="FF31B5A8"/>
            </patternFill>
          </fill>
          <border diagonalUp="0" diagonalDown="0">
            <left/>
            <right/>
            <top/>
            <bottom/>
            <vertical/>
            <horizontal/>
          </border>
        </dxf>
        <dxf>
          <font>
            <color rgb="FF828282"/>
          </font>
          <fill>
            <patternFill patternType="none">
              <fgColor indexed="64"/>
              <bgColor auto="1"/>
            </patternFill>
          </fill>
          <border>
            <left style="thin">
              <color rgb="FFE0E0E0"/>
            </left>
            <right style="thin">
              <color rgb="FFE0E0E0"/>
            </right>
            <top style="thin">
              <color rgb="FFE0E0E0"/>
            </top>
            <bottom style="thin">
              <color rgb="FFE0E0E0"/>
            </bottom>
            <vertical/>
            <horizontal/>
          </border>
        </dxf>
        <dxf>
          <font>
            <color rgb="FF000000"/>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 Complaints.xlsx]Analysis!PivotTable6</c:name>
    <c:fmtId val="6"/>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Resolved vs Unresolved</a:t>
            </a:r>
            <a:r>
              <a:rPr lang="en-US" sz="1200" baseline="0"/>
              <a:t> Complaints</a:t>
            </a:r>
            <a:endParaRPr lang="en-US" sz="1200"/>
          </a:p>
        </c:rich>
      </c:tx>
      <c:layout>
        <c:manualLayout>
          <c:xMode val="edge"/>
          <c:yMode val="edge"/>
          <c:x val="0.12864691821263632"/>
          <c:y val="7.7663818892382025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rgbClr val="ED7D31"/>
          </a:solidFill>
          <a:ln w="19050">
            <a:noFill/>
          </a:ln>
          <a:effectLst/>
        </c:spPr>
        <c:dLbl>
          <c:idx val="0"/>
          <c:layout>
            <c:manualLayout>
              <c:x val="0.18773287933602892"/>
              <c:y val="0.12854011860475276"/>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556758459246648"/>
                  <c:h val="0.22655993529831089"/>
                </c:manualLayout>
              </c15:layout>
            </c:ext>
          </c:extLst>
        </c:dLbl>
      </c:pivotFmt>
      <c:pivotFmt>
        <c:idx val="6"/>
        <c:spPr>
          <a:solidFill>
            <a:srgbClr val="008B8B"/>
          </a:solidFill>
          <a:ln w="19050">
            <a:noFill/>
          </a:ln>
          <a:effectLst/>
        </c:spPr>
        <c:dLbl>
          <c:idx val="0"/>
          <c:layout>
            <c:manualLayout>
              <c:x val="-0.10340855501170462"/>
              <c:y val="-0.13044721530108488"/>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5459561608852948"/>
          <c:y val="0.21498541194864756"/>
          <c:w val="0.51994517982549482"/>
          <c:h val="0.68764187831237022"/>
        </c:manualLayout>
      </c:layout>
      <c:doughnutChart>
        <c:varyColors val="1"/>
        <c:ser>
          <c:idx val="0"/>
          <c:order val="0"/>
          <c:tx>
            <c:strRef>
              <c:f>Analysis!$F$2</c:f>
              <c:strCache>
                <c:ptCount val="1"/>
                <c:pt idx="0">
                  <c:v>Total</c:v>
                </c:pt>
              </c:strCache>
            </c:strRef>
          </c:tx>
          <c:spPr>
            <a:ln>
              <a:noFill/>
            </a:ln>
          </c:spPr>
          <c:dPt>
            <c:idx val="0"/>
            <c:bubble3D val="0"/>
            <c:spPr>
              <a:solidFill>
                <a:srgbClr val="ED7D31"/>
              </a:solidFill>
              <a:ln w="19050">
                <a:noFill/>
              </a:ln>
              <a:effectLst/>
            </c:spPr>
            <c:extLst>
              <c:ext xmlns:c16="http://schemas.microsoft.com/office/drawing/2014/chart" uri="{C3380CC4-5D6E-409C-BE32-E72D297353CC}">
                <c16:uniqueId val="{00000001-601E-4445-928B-D5FA3D685EEA}"/>
              </c:ext>
            </c:extLst>
          </c:dPt>
          <c:dPt>
            <c:idx val="1"/>
            <c:bubble3D val="0"/>
            <c:spPr>
              <a:solidFill>
                <a:srgbClr val="008B8B"/>
              </a:solidFill>
              <a:ln w="19050">
                <a:noFill/>
              </a:ln>
              <a:effectLst/>
            </c:spPr>
            <c:extLst>
              <c:ext xmlns:c16="http://schemas.microsoft.com/office/drawing/2014/chart" uri="{C3380CC4-5D6E-409C-BE32-E72D297353CC}">
                <c16:uniqueId val="{00000003-601E-4445-928B-D5FA3D685EEA}"/>
              </c:ext>
            </c:extLst>
          </c:dPt>
          <c:dLbls>
            <c:dLbl>
              <c:idx val="0"/>
              <c:layout>
                <c:manualLayout>
                  <c:x val="0.18773287933602892"/>
                  <c:y val="0.12854011860475276"/>
                </c:manualLayout>
              </c:layout>
              <c:showLegendKey val="0"/>
              <c:showVal val="0"/>
              <c:showCatName val="1"/>
              <c:showSerName val="0"/>
              <c:showPercent val="1"/>
              <c:showBubbleSize val="0"/>
              <c:extLst>
                <c:ext xmlns:c15="http://schemas.microsoft.com/office/drawing/2012/chart" uri="{CE6537A1-D6FC-4f65-9D91-7224C49458BB}">
                  <c15:layout>
                    <c:manualLayout>
                      <c:w val="0.2556758459246648"/>
                      <c:h val="0.22655993529831089"/>
                    </c:manualLayout>
                  </c15:layout>
                </c:ext>
                <c:ext xmlns:c16="http://schemas.microsoft.com/office/drawing/2014/chart" uri="{C3380CC4-5D6E-409C-BE32-E72D297353CC}">
                  <c16:uniqueId val="{00000001-601E-4445-928B-D5FA3D685EEA}"/>
                </c:ext>
              </c:extLst>
            </c:dLbl>
            <c:dLbl>
              <c:idx val="1"/>
              <c:layout>
                <c:manualLayout>
                  <c:x val="-0.10340855501170462"/>
                  <c:y val="-0.13044721530108488"/>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01E-4445-928B-D5FA3D685EEA}"/>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Analysis!$E$3:$E$5</c:f>
              <c:strCache>
                <c:ptCount val="2"/>
                <c:pt idx="0">
                  <c:v>Unresolved</c:v>
                </c:pt>
                <c:pt idx="1">
                  <c:v>Resolved</c:v>
                </c:pt>
              </c:strCache>
            </c:strRef>
          </c:cat>
          <c:val>
            <c:numRef>
              <c:f>Analysis!$F$3:$F$5</c:f>
              <c:numCache>
                <c:formatCode>General</c:formatCode>
                <c:ptCount val="2"/>
                <c:pt idx="0">
                  <c:v>329</c:v>
                </c:pt>
                <c:pt idx="1">
                  <c:v>471</c:v>
                </c:pt>
              </c:numCache>
            </c:numRef>
          </c:val>
          <c:extLst>
            <c:ext xmlns:c16="http://schemas.microsoft.com/office/drawing/2014/chart" uri="{C3380CC4-5D6E-409C-BE32-E72D297353CC}">
              <c16:uniqueId val="{00000004-601E-4445-928B-D5FA3D685EEA}"/>
            </c:ext>
          </c:extLst>
        </c:ser>
        <c:dLbls>
          <c:showLegendKey val="0"/>
          <c:showVal val="1"/>
          <c:showCatName val="0"/>
          <c:showSerName val="0"/>
          <c:showPercent val="0"/>
          <c:showBubbleSize val="0"/>
          <c:showLeaderLines val="1"/>
        </c:dLbls>
        <c:firstSliceAng val="43"/>
        <c:holeSize val="7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 Complaints.xlsx]Analysis!PivotTable5</c:name>
    <c:fmtId val="2"/>
  </c:pivotSource>
  <c:chart>
    <c:title>
      <c:tx>
        <c:rich>
          <a:bodyPr rot="0" spcFirstLastPara="1" vertOverflow="ellipsis" vert="horz" wrap="square" anchor="ctr" anchorCtr="1"/>
          <a:lstStyle/>
          <a:p>
            <a:pPr>
              <a:defRPr sz="1100" b="1" i="0" u="none" strike="noStrike" kern="1200" spc="0" baseline="0">
                <a:solidFill>
                  <a:srgbClr val="01796F"/>
                </a:solidFill>
                <a:latin typeface="+mn-lt"/>
                <a:ea typeface="+mn-ea"/>
                <a:cs typeface="+mn-cs"/>
              </a:defRPr>
            </a:pPr>
            <a:r>
              <a:rPr lang="en-US" sz="1100" b="1">
                <a:solidFill>
                  <a:srgbClr val="01796F"/>
                </a:solidFill>
              </a:rPr>
              <a:t>complaint volume</a:t>
            </a:r>
          </a:p>
        </c:rich>
      </c:tx>
      <c:layout>
        <c:manualLayout>
          <c:xMode val="edge"/>
          <c:yMode val="edge"/>
          <c:x val="0.27672623412713726"/>
          <c:y val="7.4089046413154447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rgbClr val="01796F"/>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8B8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3994521512299598E-3"/>
          <c:y val="0.1724326384213013"/>
          <c:w val="0.99760054784877006"/>
          <c:h val="0.65336386260027479"/>
        </c:manualLayout>
      </c:layout>
      <c:lineChart>
        <c:grouping val="standard"/>
        <c:varyColors val="0"/>
        <c:ser>
          <c:idx val="0"/>
          <c:order val="0"/>
          <c:tx>
            <c:strRef>
              <c:f>Analysis!$I$23</c:f>
              <c:strCache>
                <c:ptCount val="1"/>
                <c:pt idx="0">
                  <c:v>Total</c:v>
                </c:pt>
              </c:strCache>
            </c:strRef>
          </c:tx>
          <c:spPr>
            <a:ln w="28575" cap="rnd">
              <a:solidFill>
                <a:srgbClr val="008B8B"/>
              </a:solidFill>
              <a:round/>
            </a:ln>
            <a:effectLst/>
          </c:spPr>
          <c:marker>
            <c:symbol val="none"/>
          </c:marker>
          <c:cat>
            <c:strRef>
              <c:f>Analysis!$H$24:$H$27</c:f>
              <c:strCache>
                <c:ptCount val="3"/>
                <c:pt idx="0">
                  <c:v>2023</c:v>
                </c:pt>
                <c:pt idx="1">
                  <c:v>2024</c:v>
                </c:pt>
                <c:pt idx="2">
                  <c:v>2025</c:v>
                </c:pt>
              </c:strCache>
            </c:strRef>
          </c:cat>
          <c:val>
            <c:numRef>
              <c:f>Analysis!$I$24:$I$27</c:f>
              <c:numCache>
                <c:formatCode>General</c:formatCode>
                <c:ptCount val="3"/>
                <c:pt idx="0">
                  <c:v>140</c:v>
                </c:pt>
                <c:pt idx="1">
                  <c:v>384</c:v>
                </c:pt>
                <c:pt idx="2">
                  <c:v>276</c:v>
                </c:pt>
              </c:numCache>
            </c:numRef>
          </c:val>
          <c:smooth val="1"/>
          <c:extLst>
            <c:ext xmlns:c16="http://schemas.microsoft.com/office/drawing/2014/chart" uri="{C3380CC4-5D6E-409C-BE32-E72D297353CC}">
              <c16:uniqueId val="{00000000-4158-4702-B513-3A6177B91F7E}"/>
            </c:ext>
          </c:extLst>
        </c:ser>
        <c:dLbls>
          <c:showLegendKey val="0"/>
          <c:showVal val="0"/>
          <c:showCatName val="0"/>
          <c:showSerName val="0"/>
          <c:showPercent val="0"/>
          <c:showBubbleSize val="0"/>
        </c:dLbls>
        <c:smooth val="0"/>
        <c:axId val="255825919"/>
        <c:axId val="255829247"/>
      </c:lineChart>
      <c:catAx>
        <c:axId val="255825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255829247"/>
        <c:crosses val="autoZero"/>
        <c:auto val="1"/>
        <c:lblAlgn val="ctr"/>
        <c:lblOffset val="100"/>
        <c:noMultiLvlLbl val="0"/>
      </c:catAx>
      <c:valAx>
        <c:axId val="255829247"/>
        <c:scaling>
          <c:orientation val="minMax"/>
        </c:scaling>
        <c:delete val="1"/>
        <c:axPos val="l"/>
        <c:numFmt formatCode="General" sourceLinked="1"/>
        <c:majorTickMark val="none"/>
        <c:minorTickMark val="none"/>
        <c:tickLblPos val="nextTo"/>
        <c:crossAx val="255825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 Complaints.xlsx]Analysis!PivotTable11</c:name>
    <c:fmtId val="1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08B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48CFC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A5A5A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ED7D3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57ADB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149042144650747"/>
          <c:y val="5.0774481977267749E-2"/>
          <c:w val="0.73850957855349253"/>
          <c:h val="0.69160451148158797"/>
        </c:manualLayout>
      </c:layout>
      <c:barChart>
        <c:barDir val="bar"/>
        <c:grouping val="percentStacked"/>
        <c:varyColors val="0"/>
        <c:ser>
          <c:idx val="0"/>
          <c:order val="0"/>
          <c:tx>
            <c:strRef>
              <c:f>Analysis!$E$45:$E$46</c:f>
              <c:strCache>
                <c:ptCount val="1"/>
                <c:pt idx="0">
                  <c:v>Charges Dispute</c:v>
                </c:pt>
              </c:strCache>
            </c:strRef>
          </c:tx>
          <c:spPr>
            <a:solidFill>
              <a:srgbClr val="008B8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Analysis!$D$47:$D$49</c:f>
              <c:strCache>
                <c:ptCount val="2"/>
                <c:pt idx="0">
                  <c:v>Non-Credit card Customers</c:v>
                </c:pt>
                <c:pt idx="1">
                  <c:v>CreditCard Customers</c:v>
                </c:pt>
              </c:strCache>
            </c:strRef>
          </c:cat>
          <c:val>
            <c:numRef>
              <c:f>Analysis!$E$47:$E$49</c:f>
              <c:numCache>
                <c:formatCode>General</c:formatCode>
                <c:ptCount val="2"/>
                <c:pt idx="0">
                  <c:v>118</c:v>
                </c:pt>
                <c:pt idx="1">
                  <c:v>23</c:v>
                </c:pt>
              </c:numCache>
            </c:numRef>
          </c:val>
          <c:extLst>
            <c:ext xmlns:c16="http://schemas.microsoft.com/office/drawing/2014/chart" uri="{C3380CC4-5D6E-409C-BE32-E72D297353CC}">
              <c16:uniqueId val="{00000000-6034-4C9F-B5F7-798A1F074854}"/>
            </c:ext>
          </c:extLst>
        </c:ser>
        <c:ser>
          <c:idx val="1"/>
          <c:order val="1"/>
          <c:tx>
            <c:strRef>
              <c:f>Analysis!$F$45:$F$46</c:f>
              <c:strCache>
                <c:ptCount val="1"/>
                <c:pt idx="0">
                  <c:v>Fraud</c:v>
                </c:pt>
              </c:strCache>
            </c:strRef>
          </c:tx>
          <c:spPr>
            <a:solidFill>
              <a:srgbClr val="48CFC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Analysis!$D$47:$D$49</c:f>
              <c:strCache>
                <c:ptCount val="2"/>
                <c:pt idx="0">
                  <c:v>Non-Credit card Customers</c:v>
                </c:pt>
                <c:pt idx="1">
                  <c:v>CreditCard Customers</c:v>
                </c:pt>
              </c:strCache>
            </c:strRef>
          </c:cat>
          <c:val>
            <c:numRef>
              <c:f>Analysis!$F$47:$F$49</c:f>
              <c:numCache>
                <c:formatCode>General</c:formatCode>
                <c:ptCount val="2"/>
                <c:pt idx="0">
                  <c:v>86</c:v>
                </c:pt>
                <c:pt idx="1">
                  <c:v>34</c:v>
                </c:pt>
              </c:numCache>
            </c:numRef>
          </c:val>
          <c:extLst>
            <c:ext xmlns:c16="http://schemas.microsoft.com/office/drawing/2014/chart" uri="{C3380CC4-5D6E-409C-BE32-E72D297353CC}">
              <c16:uniqueId val="{00000001-6034-4C9F-B5F7-798A1F074854}"/>
            </c:ext>
          </c:extLst>
        </c:ser>
        <c:ser>
          <c:idx val="2"/>
          <c:order val="2"/>
          <c:tx>
            <c:strRef>
              <c:f>Analysis!$G$45:$G$46</c:f>
              <c:strCache>
                <c:ptCount val="1"/>
                <c:pt idx="0">
                  <c:v>Others</c:v>
                </c:pt>
              </c:strCache>
            </c:strRef>
          </c:tx>
          <c:spPr>
            <a:solidFill>
              <a:srgbClr val="A5A5A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Analysis!$D$47:$D$49</c:f>
              <c:strCache>
                <c:ptCount val="2"/>
                <c:pt idx="0">
                  <c:v>Non-Credit card Customers</c:v>
                </c:pt>
                <c:pt idx="1">
                  <c:v>CreditCard Customers</c:v>
                </c:pt>
              </c:strCache>
            </c:strRef>
          </c:cat>
          <c:val>
            <c:numRef>
              <c:f>Analysis!$G$47:$G$49</c:f>
              <c:numCache>
                <c:formatCode>General</c:formatCode>
                <c:ptCount val="2"/>
                <c:pt idx="0">
                  <c:v>102</c:v>
                </c:pt>
                <c:pt idx="1">
                  <c:v>35</c:v>
                </c:pt>
              </c:numCache>
            </c:numRef>
          </c:val>
          <c:extLst>
            <c:ext xmlns:c16="http://schemas.microsoft.com/office/drawing/2014/chart" uri="{C3380CC4-5D6E-409C-BE32-E72D297353CC}">
              <c16:uniqueId val="{00000002-6034-4C9F-B5F7-798A1F074854}"/>
            </c:ext>
          </c:extLst>
        </c:ser>
        <c:ser>
          <c:idx val="3"/>
          <c:order val="3"/>
          <c:tx>
            <c:strRef>
              <c:f>Analysis!$H$45:$H$46</c:f>
              <c:strCache>
                <c:ptCount val="1"/>
                <c:pt idx="0">
                  <c:v>Service Delay</c:v>
                </c:pt>
              </c:strCache>
            </c:strRef>
          </c:tx>
          <c:spPr>
            <a:solidFill>
              <a:srgbClr val="ED7D3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Analysis!$D$47:$D$49</c:f>
              <c:strCache>
                <c:ptCount val="2"/>
                <c:pt idx="0">
                  <c:v>Non-Credit card Customers</c:v>
                </c:pt>
                <c:pt idx="1">
                  <c:v>CreditCard Customers</c:v>
                </c:pt>
              </c:strCache>
            </c:strRef>
          </c:cat>
          <c:val>
            <c:numRef>
              <c:f>Analysis!$H$47:$H$49</c:f>
              <c:numCache>
                <c:formatCode>General</c:formatCode>
                <c:ptCount val="2"/>
                <c:pt idx="0">
                  <c:v>85</c:v>
                </c:pt>
                <c:pt idx="1">
                  <c:v>29</c:v>
                </c:pt>
              </c:numCache>
            </c:numRef>
          </c:val>
          <c:extLst>
            <c:ext xmlns:c16="http://schemas.microsoft.com/office/drawing/2014/chart" uri="{C3380CC4-5D6E-409C-BE32-E72D297353CC}">
              <c16:uniqueId val="{00000003-6034-4C9F-B5F7-798A1F074854}"/>
            </c:ext>
          </c:extLst>
        </c:ser>
        <c:ser>
          <c:idx val="4"/>
          <c:order val="4"/>
          <c:tx>
            <c:strRef>
              <c:f>Analysis!$I$45:$I$46</c:f>
              <c:strCache>
                <c:ptCount val="1"/>
                <c:pt idx="0">
                  <c:v>Technical Issue</c:v>
                </c:pt>
              </c:strCache>
            </c:strRef>
          </c:tx>
          <c:spPr>
            <a:solidFill>
              <a:srgbClr val="57ADB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Analysis!$D$47:$D$49</c:f>
              <c:strCache>
                <c:ptCount val="2"/>
                <c:pt idx="0">
                  <c:v>Non-Credit card Customers</c:v>
                </c:pt>
                <c:pt idx="1">
                  <c:v>CreditCard Customers</c:v>
                </c:pt>
              </c:strCache>
            </c:strRef>
          </c:cat>
          <c:val>
            <c:numRef>
              <c:f>Analysis!$I$47:$I$49</c:f>
              <c:numCache>
                <c:formatCode>General</c:formatCode>
                <c:ptCount val="2"/>
                <c:pt idx="0">
                  <c:v>92</c:v>
                </c:pt>
                <c:pt idx="1">
                  <c:v>17</c:v>
                </c:pt>
              </c:numCache>
            </c:numRef>
          </c:val>
          <c:extLst>
            <c:ext xmlns:c16="http://schemas.microsoft.com/office/drawing/2014/chart" uri="{C3380CC4-5D6E-409C-BE32-E72D297353CC}">
              <c16:uniqueId val="{00000004-6034-4C9F-B5F7-798A1F074854}"/>
            </c:ext>
          </c:extLst>
        </c:ser>
        <c:dLbls>
          <c:showLegendKey val="0"/>
          <c:showVal val="1"/>
          <c:showCatName val="0"/>
          <c:showSerName val="0"/>
          <c:showPercent val="0"/>
          <c:showBubbleSize val="0"/>
        </c:dLbls>
        <c:gapWidth val="150"/>
        <c:overlap val="100"/>
        <c:axId val="1307555680"/>
        <c:axId val="1307556512"/>
      </c:barChart>
      <c:catAx>
        <c:axId val="13075556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307556512"/>
        <c:crosses val="autoZero"/>
        <c:auto val="1"/>
        <c:lblAlgn val="ctr"/>
        <c:lblOffset val="100"/>
        <c:noMultiLvlLbl val="0"/>
      </c:catAx>
      <c:valAx>
        <c:axId val="1307556512"/>
        <c:scaling>
          <c:orientation val="minMax"/>
        </c:scaling>
        <c:delete val="1"/>
        <c:axPos val="b"/>
        <c:numFmt formatCode="0%" sourceLinked="1"/>
        <c:majorTickMark val="none"/>
        <c:minorTickMark val="none"/>
        <c:tickLblPos val="nextTo"/>
        <c:crossAx val="1307555680"/>
        <c:crosses val="autoZero"/>
        <c:crossBetween val="between"/>
      </c:valAx>
      <c:spPr>
        <a:noFill/>
        <a:ln>
          <a:noFill/>
        </a:ln>
        <a:effectLst/>
      </c:spPr>
    </c:plotArea>
    <c:legend>
      <c:legendPos val="r"/>
      <c:layout>
        <c:manualLayout>
          <c:xMode val="edge"/>
          <c:yMode val="edge"/>
          <c:x val="0.15630807706603586"/>
          <c:y val="0.72733868976908045"/>
          <c:w val="0.84021841011027454"/>
          <c:h val="0.23425836641893943"/>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 Complaints.xlsx]Analysis!PivotTable1</c:name>
    <c:fmtId val="0"/>
  </c:pivotSource>
  <c:chart>
    <c:title>
      <c:tx>
        <c:rich>
          <a:bodyPr rot="0" spcFirstLastPara="1" vertOverflow="ellipsis" vert="horz" wrap="square" anchor="ctr" anchorCtr="1"/>
          <a:lstStyle/>
          <a:p>
            <a:pPr>
              <a:defRPr sz="1300" b="1" i="0" u="none" strike="noStrike" kern="1200" spc="0" baseline="0">
                <a:solidFill>
                  <a:schemeClr val="tx1"/>
                </a:solidFill>
                <a:latin typeface="+mn-lt"/>
                <a:ea typeface="+mn-ea"/>
                <a:cs typeface="+mn-cs"/>
              </a:defRPr>
            </a:pPr>
            <a:r>
              <a:rPr lang="en-US" sz="1300" b="1" i="0" u="none" strike="noStrike" baseline="0">
                <a:solidFill>
                  <a:schemeClr val="tx1"/>
                </a:solidFill>
              </a:rPr>
              <a:t>Complaints by Customer Value Segment</a:t>
            </a:r>
          </a:p>
        </c:rich>
      </c:tx>
      <c:layout>
        <c:manualLayout>
          <c:xMode val="edge"/>
          <c:yMode val="edge"/>
          <c:x val="6.1407241219248025E-4"/>
          <c:y val="2.010605866789604E-2"/>
        </c:manualLayout>
      </c:layout>
      <c:overlay val="0"/>
      <c:spPr>
        <a:noFill/>
        <a:ln>
          <a:noFill/>
        </a:ln>
        <a:effectLst/>
      </c:spPr>
      <c:txPr>
        <a:bodyPr rot="0" spcFirstLastPara="1" vertOverflow="ellipsis" vert="horz" wrap="square" anchor="ctr" anchorCtr="1"/>
        <a:lstStyle/>
        <a:p>
          <a:pPr>
            <a:defRPr sz="1300" b="1" i="0" u="none" strike="noStrike" kern="1200" spc="0" baseline="0">
              <a:solidFill>
                <a:schemeClr val="tx1"/>
              </a:solidFill>
              <a:latin typeface="+mn-lt"/>
              <a:ea typeface="+mn-ea"/>
              <a:cs typeface="+mn-cs"/>
            </a:defRPr>
          </a:pPr>
          <a:endParaRPr lang="en-US"/>
        </a:p>
      </c:txPr>
    </c:title>
    <c:autoTitleDeleted val="0"/>
    <c:pivotFmts>
      <c:pivotFmt>
        <c:idx val="0"/>
        <c:spPr>
          <a:solidFill>
            <a:srgbClr val="008B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589259158973302"/>
          <c:y val="0.34748985274820754"/>
          <c:w val="0.77355179913009098"/>
          <c:h val="0.63617319464641209"/>
        </c:manualLayout>
      </c:layout>
      <c:barChart>
        <c:barDir val="bar"/>
        <c:grouping val="stacked"/>
        <c:varyColors val="0"/>
        <c:ser>
          <c:idx val="0"/>
          <c:order val="0"/>
          <c:tx>
            <c:strRef>
              <c:f>Analysis!$A$75:$A$77</c:f>
              <c:strCache>
                <c:ptCount val="1"/>
                <c:pt idx="0">
                  <c:v>Total</c:v>
                </c:pt>
              </c:strCache>
            </c:strRef>
          </c:tx>
          <c:spPr>
            <a:solidFill>
              <a:srgbClr val="008B8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Analysis!$A$75:$A$77</c:f>
              <c:strCache>
                <c:ptCount val="3"/>
                <c:pt idx="0">
                  <c:v>Medium</c:v>
                </c:pt>
                <c:pt idx="1">
                  <c:v>Low</c:v>
                </c:pt>
                <c:pt idx="2">
                  <c:v>High</c:v>
                </c:pt>
              </c:strCache>
            </c:strRef>
          </c:cat>
          <c:val>
            <c:numRef>
              <c:f>Analysis!$A$75:$A$77</c:f>
              <c:numCache>
                <c:formatCode>General</c:formatCode>
                <c:ptCount val="3"/>
                <c:pt idx="0">
                  <c:v>202</c:v>
                </c:pt>
                <c:pt idx="1">
                  <c:v>224</c:v>
                </c:pt>
                <c:pt idx="2">
                  <c:v>374</c:v>
                </c:pt>
              </c:numCache>
            </c:numRef>
          </c:val>
          <c:extLst>
            <c:ext xmlns:c16="http://schemas.microsoft.com/office/drawing/2014/chart" uri="{C3380CC4-5D6E-409C-BE32-E72D297353CC}">
              <c16:uniqueId val="{00000001-5B1E-4F25-8327-005B5973431F}"/>
            </c:ext>
          </c:extLst>
        </c:ser>
        <c:dLbls>
          <c:dLblPos val="inEnd"/>
          <c:showLegendKey val="0"/>
          <c:showVal val="1"/>
          <c:showCatName val="0"/>
          <c:showSerName val="0"/>
          <c:showPercent val="0"/>
          <c:showBubbleSize val="0"/>
        </c:dLbls>
        <c:gapWidth val="150"/>
        <c:overlap val="100"/>
        <c:axId val="1771524368"/>
        <c:axId val="1771523536"/>
      </c:barChart>
      <c:catAx>
        <c:axId val="1771524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771523536"/>
        <c:crosses val="autoZero"/>
        <c:auto val="1"/>
        <c:lblAlgn val="ctr"/>
        <c:lblOffset val="100"/>
        <c:noMultiLvlLbl val="0"/>
      </c:catAx>
      <c:valAx>
        <c:axId val="1771523536"/>
        <c:scaling>
          <c:orientation val="minMax"/>
        </c:scaling>
        <c:delete val="1"/>
        <c:axPos val="b"/>
        <c:numFmt formatCode="General" sourceLinked="1"/>
        <c:majorTickMark val="none"/>
        <c:minorTickMark val="none"/>
        <c:tickLblPos val="nextTo"/>
        <c:crossAx val="177152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 Complaints.xlsx]Analysis!Most Common complain type</c:name>
    <c:fmtId val="5"/>
  </c:pivotSource>
  <c:chart>
    <c:title>
      <c:tx>
        <c:rich>
          <a:bodyPr rot="0" spcFirstLastPara="1" vertOverflow="ellipsis" vert="horz" wrap="square" anchor="ctr" anchorCtr="1"/>
          <a:lstStyle/>
          <a:p>
            <a:pPr>
              <a:defRPr lang="en-US" sz="1080" b="0" i="0" u="none" strike="noStrike" kern="1200" spc="0" baseline="0">
                <a:solidFill>
                  <a:schemeClr val="tx1"/>
                </a:solidFill>
                <a:latin typeface="+mn-lt"/>
                <a:ea typeface="+mn-ea"/>
                <a:cs typeface="+mn-cs"/>
              </a:defRPr>
            </a:pPr>
            <a:r>
              <a:rPr lang="en-US"/>
              <a:t>Complaint Types</a:t>
            </a:r>
          </a:p>
        </c:rich>
      </c:tx>
      <c:layout>
        <c:manualLayout>
          <c:xMode val="edge"/>
          <c:yMode val="edge"/>
          <c:x val="0.23195989647422532"/>
          <c:y val="0.39999968503920474"/>
        </c:manualLayout>
      </c:layout>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ln>
            <a:noFill/>
          </a:ln>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none" lIns="38100" tIns="19050" rIns="38100" bIns="19050" anchor="t"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8"/>
        <c:spPr>
          <a:solidFill>
            <a:srgbClr val="008B8B"/>
          </a:solidFill>
          <a:ln w="19050">
            <a:noFill/>
          </a:ln>
          <a:effectLst/>
        </c:spPr>
        <c:dLbl>
          <c:idx val="0"/>
          <c:layout>
            <c:manualLayout>
              <c:x val="0.11500595554163065"/>
              <c:y val="-2.3333058617817013E-2"/>
            </c:manualLayout>
          </c:layout>
          <c:spPr>
            <a:noFill/>
            <a:ln>
              <a:noFill/>
            </a:ln>
            <a:effectLst/>
          </c:spPr>
          <c:txPr>
            <a:bodyPr rot="0" spcFirstLastPara="1" vertOverflow="clip" horzOverflow="clip" wrap="none" anchor="t" anchorCtr="1">
              <a:no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0748094915072596"/>
                  <c:h val="0.18613113588916749"/>
                </c:manualLayout>
              </c15:layout>
            </c:ext>
          </c:extLst>
        </c:dLbl>
      </c:pivotFmt>
      <c:pivotFmt>
        <c:idx val="9"/>
        <c:spPr>
          <a:solidFill>
            <a:schemeClr val="accent2"/>
          </a:solidFill>
          <a:ln w="19050">
            <a:noFill/>
          </a:ln>
          <a:effectLst/>
        </c:spPr>
        <c:dLbl>
          <c:idx val="0"/>
          <c:layout>
            <c:manualLayout>
              <c:x val="0.11904064835382255"/>
              <c:y val="0.11843115477687936"/>
            </c:manualLayout>
          </c:layout>
          <c:spPr>
            <a:noFill/>
            <a:ln>
              <a:noFill/>
            </a:ln>
            <a:effectLst/>
          </c:spPr>
          <c:txPr>
            <a:bodyPr rot="0" spcFirstLastPara="1" vertOverflow="clip" horzOverflow="clip" wrap="none" anchor="t"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
        <c:spPr>
          <a:solidFill>
            <a:schemeClr val="accent3"/>
          </a:solidFill>
          <a:ln w="19050">
            <a:noFill/>
          </a:ln>
          <a:effectLst/>
        </c:spPr>
        <c:dLbl>
          <c:idx val="0"/>
          <c:layout>
            <c:manualLayout>
              <c:x val="-0.13316342140118931"/>
              <c:y val="4.6666642169741646E-2"/>
            </c:manualLayout>
          </c:layout>
          <c:spPr>
            <a:noFill/>
            <a:ln>
              <a:noFill/>
            </a:ln>
            <a:effectLst/>
          </c:spPr>
          <c:txPr>
            <a:bodyPr rot="0" spcFirstLastPara="1" vertOverflow="clip" horzOverflow="clip" wrap="none" anchor="t"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11"/>
        <c:spPr>
          <a:solidFill>
            <a:srgbClr val="57ADB9"/>
          </a:solidFill>
          <a:ln w="19050">
            <a:noFill/>
          </a:ln>
          <a:effectLst/>
        </c:spPr>
        <c:dLbl>
          <c:idx val="0"/>
          <c:layout>
            <c:manualLayout>
              <c:x val="-0.34923768834260671"/>
              <c:y val="-3.6666647419082724E-2"/>
            </c:manualLayout>
          </c:layout>
          <c:spPr>
            <a:noFill/>
            <a:ln>
              <a:noFill/>
            </a:ln>
            <a:effectLst/>
          </c:spPr>
          <c:txPr>
            <a:bodyPr rot="0" spcFirstLastPara="1" vertOverflow="clip" horzOverflow="clip" wrap="none" anchor="t" anchorCtr="1">
              <a:no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18640454593320788"/>
                  <c:h val="0.1461311568865318"/>
                </c:manualLayout>
              </c15:layout>
            </c:ext>
          </c:extLst>
        </c:dLbl>
      </c:pivotFmt>
      <c:pivotFmt>
        <c:idx val="12"/>
        <c:spPr>
          <a:solidFill>
            <a:srgbClr val="48CFC1"/>
          </a:solidFill>
          <a:ln w="19050">
            <a:noFill/>
          </a:ln>
          <a:effectLst/>
        </c:spPr>
        <c:dLbl>
          <c:idx val="0"/>
          <c:layout>
            <c:manualLayout>
              <c:x val="-0.17121011323010046"/>
              <c:y val="-1.3333326334211897E-2"/>
            </c:manualLayout>
          </c:layout>
          <c:spPr>
            <a:noFill/>
            <a:ln>
              <a:noFill/>
            </a:ln>
            <a:effectLst/>
          </c:spPr>
          <c:txPr>
            <a:bodyPr rot="0" spcFirstLastPara="1" vertOverflow="clip" horzOverflow="clip" wrap="none" anchor="t"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manualLayout>
          <c:layoutTarget val="inner"/>
          <c:xMode val="edge"/>
          <c:yMode val="edge"/>
          <c:x val="0.11099243133027567"/>
          <c:y val="5.4489792383093115E-2"/>
          <c:w val="0.57468666714349859"/>
          <c:h val="0.80558750362860698"/>
        </c:manualLayout>
      </c:layout>
      <c:doughnutChart>
        <c:varyColors val="1"/>
        <c:ser>
          <c:idx val="0"/>
          <c:order val="0"/>
          <c:tx>
            <c:strRef>
              <c:f>Analysis!$B$29</c:f>
              <c:strCache>
                <c:ptCount val="1"/>
                <c:pt idx="0">
                  <c:v>Total</c:v>
                </c:pt>
              </c:strCache>
            </c:strRef>
          </c:tx>
          <c:spPr>
            <a:ln>
              <a:noFill/>
            </a:ln>
          </c:spPr>
          <c:dPt>
            <c:idx val="0"/>
            <c:bubble3D val="0"/>
            <c:spPr>
              <a:solidFill>
                <a:srgbClr val="008B8B"/>
              </a:solidFill>
              <a:ln w="19050">
                <a:noFill/>
              </a:ln>
              <a:effectLst/>
            </c:spPr>
            <c:extLst>
              <c:ext xmlns:c16="http://schemas.microsoft.com/office/drawing/2014/chart" uri="{C3380CC4-5D6E-409C-BE32-E72D297353CC}">
                <c16:uniqueId val="{00000001-0547-4C3F-9CD8-08053A9B62E1}"/>
              </c:ext>
            </c:extLst>
          </c:dPt>
          <c:dPt>
            <c:idx val="1"/>
            <c:bubble3D val="0"/>
            <c:spPr>
              <a:solidFill>
                <a:schemeClr val="accent2"/>
              </a:solidFill>
              <a:ln w="19050">
                <a:noFill/>
              </a:ln>
              <a:effectLst/>
            </c:spPr>
            <c:extLst>
              <c:ext xmlns:c16="http://schemas.microsoft.com/office/drawing/2014/chart" uri="{C3380CC4-5D6E-409C-BE32-E72D297353CC}">
                <c16:uniqueId val="{00000003-0547-4C3F-9CD8-08053A9B62E1}"/>
              </c:ext>
            </c:extLst>
          </c:dPt>
          <c:dPt>
            <c:idx val="2"/>
            <c:bubble3D val="0"/>
            <c:spPr>
              <a:solidFill>
                <a:schemeClr val="accent3"/>
              </a:solidFill>
              <a:ln w="19050">
                <a:noFill/>
              </a:ln>
              <a:effectLst/>
            </c:spPr>
            <c:extLst>
              <c:ext xmlns:c16="http://schemas.microsoft.com/office/drawing/2014/chart" uri="{C3380CC4-5D6E-409C-BE32-E72D297353CC}">
                <c16:uniqueId val="{00000005-0547-4C3F-9CD8-08053A9B62E1}"/>
              </c:ext>
            </c:extLst>
          </c:dPt>
          <c:dPt>
            <c:idx val="3"/>
            <c:bubble3D val="0"/>
            <c:spPr>
              <a:solidFill>
                <a:srgbClr val="57ADB9"/>
              </a:solidFill>
              <a:ln w="19050">
                <a:noFill/>
              </a:ln>
              <a:effectLst/>
            </c:spPr>
            <c:extLst>
              <c:ext xmlns:c16="http://schemas.microsoft.com/office/drawing/2014/chart" uri="{C3380CC4-5D6E-409C-BE32-E72D297353CC}">
                <c16:uniqueId val="{00000007-0547-4C3F-9CD8-08053A9B62E1}"/>
              </c:ext>
            </c:extLst>
          </c:dPt>
          <c:dPt>
            <c:idx val="4"/>
            <c:bubble3D val="0"/>
            <c:spPr>
              <a:solidFill>
                <a:srgbClr val="48CFC1"/>
              </a:solidFill>
              <a:ln w="19050">
                <a:noFill/>
              </a:ln>
              <a:effectLst/>
            </c:spPr>
            <c:extLst>
              <c:ext xmlns:c16="http://schemas.microsoft.com/office/drawing/2014/chart" uri="{C3380CC4-5D6E-409C-BE32-E72D297353CC}">
                <c16:uniqueId val="{00000009-0547-4C3F-9CD8-08053A9B62E1}"/>
              </c:ext>
            </c:extLst>
          </c:dPt>
          <c:dLbls>
            <c:dLbl>
              <c:idx val="0"/>
              <c:layout>
                <c:manualLayout>
                  <c:x val="0.11500595554163065"/>
                  <c:y val="-2.3333058617817013E-2"/>
                </c:manualLayout>
              </c:layout>
              <c:spPr>
                <a:noFill/>
                <a:ln>
                  <a:noFill/>
                </a:ln>
                <a:effectLst/>
              </c:spPr>
              <c:txPr>
                <a:bodyPr rot="0" spcFirstLastPara="1" vertOverflow="clip" horzOverflow="clip" wrap="none" anchor="t" anchorCtr="1">
                  <a:no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0748094915072596"/>
                      <c:h val="0.18613113588916749"/>
                    </c:manualLayout>
                  </c15:layout>
                </c:ext>
                <c:ext xmlns:c16="http://schemas.microsoft.com/office/drawing/2014/chart" uri="{C3380CC4-5D6E-409C-BE32-E72D297353CC}">
                  <c16:uniqueId val="{00000001-0547-4C3F-9CD8-08053A9B62E1}"/>
                </c:ext>
              </c:extLst>
            </c:dLbl>
            <c:dLbl>
              <c:idx val="1"/>
              <c:layout>
                <c:manualLayout>
                  <c:x val="0.11904064835382255"/>
                  <c:y val="0.11843115477687936"/>
                </c:manualLayout>
              </c:layout>
              <c:spPr>
                <a:noFill/>
                <a:ln>
                  <a:noFill/>
                </a:ln>
                <a:effectLst/>
              </c:spPr>
              <c:txPr>
                <a:bodyPr rot="0" spcFirstLastPara="1" vertOverflow="clip" horzOverflow="clip" wrap="none" anchor="t"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3-0547-4C3F-9CD8-08053A9B62E1}"/>
                </c:ext>
              </c:extLst>
            </c:dLbl>
            <c:dLbl>
              <c:idx val="2"/>
              <c:layout>
                <c:manualLayout>
                  <c:x val="-0.13316342140118931"/>
                  <c:y val="4.6666642169741646E-2"/>
                </c:manualLayout>
              </c:layout>
              <c:spPr>
                <a:noFill/>
                <a:ln>
                  <a:noFill/>
                </a:ln>
                <a:effectLst/>
              </c:spPr>
              <c:txPr>
                <a:bodyPr rot="0" spcFirstLastPara="1" vertOverflow="clip" horzOverflow="clip" wrap="none" anchor="t"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5-0547-4C3F-9CD8-08053A9B62E1}"/>
                </c:ext>
              </c:extLst>
            </c:dLbl>
            <c:dLbl>
              <c:idx val="3"/>
              <c:layout>
                <c:manualLayout>
                  <c:x val="-0.34923768834260671"/>
                  <c:y val="-3.6666647419082724E-2"/>
                </c:manualLayout>
              </c:layout>
              <c:spPr>
                <a:noFill/>
                <a:ln>
                  <a:noFill/>
                </a:ln>
                <a:effectLst/>
              </c:spPr>
              <c:txPr>
                <a:bodyPr rot="0" spcFirstLastPara="1" vertOverflow="clip" horzOverflow="clip" wrap="none" anchor="t" anchorCtr="1">
                  <a:no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18640454593320788"/>
                      <c:h val="0.1461311568865318"/>
                    </c:manualLayout>
                  </c15:layout>
                </c:ext>
                <c:ext xmlns:c16="http://schemas.microsoft.com/office/drawing/2014/chart" uri="{C3380CC4-5D6E-409C-BE32-E72D297353CC}">
                  <c16:uniqueId val="{00000007-0547-4C3F-9CD8-08053A9B62E1}"/>
                </c:ext>
              </c:extLst>
            </c:dLbl>
            <c:dLbl>
              <c:idx val="4"/>
              <c:layout>
                <c:manualLayout>
                  <c:x val="-0.17121011323010046"/>
                  <c:y val="-1.3333326334211897E-2"/>
                </c:manualLayout>
              </c:layout>
              <c:spPr>
                <a:noFill/>
                <a:ln>
                  <a:noFill/>
                </a:ln>
                <a:effectLst/>
              </c:spPr>
              <c:txPr>
                <a:bodyPr rot="0" spcFirstLastPara="1" vertOverflow="clip" horzOverflow="clip" wrap="none" anchor="t"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9-0547-4C3F-9CD8-08053A9B62E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none" lIns="38100" tIns="19050" rIns="38100" bIns="19050" anchor="t"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c15:spPr>
              </c:ext>
            </c:extLst>
          </c:dLbls>
          <c:cat>
            <c:strRef>
              <c:f>Analysis!$A$30:$A$35</c:f>
              <c:strCache>
                <c:ptCount val="5"/>
                <c:pt idx="0">
                  <c:v>Charges Dispute</c:v>
                </c:pt>
                <c:pt idx="1">
                  <c:v>Others</c:v>
                </c:pt>
                <c:pt idx="2">
                  <c:v>Service Delay</c:v>
                </c:pt>
                <c:pt idx="3">
                  <c:v>Technical Issue</c:v>
                </c:pt>
                <c:pt idx="4">
                  <c:v>Fraud</c:v>
                </c:pt>
              </c:strCache>
            </c:strRef>
          </c:cat>
          <c:val>
            <c:numRef>
              <c:f>Analysis!$B$30:$B$35</c:f>
              <c:numCache>
                <c:formatCode>General</c:formatCode>
                <c:ptCount val="5"/>
                <c:pt idx="0">
                  <c:v>184</c:v>
                </c:pt>
                <c:pt idx="1">
                  <c:v>167</c:v>
                </c:pt>
                <c:pt idx="2">
                  <c:v>159</c:v>
                </c:pt>
                <c:pt idx="3">
                  <c:v>148</c:v>
                </c:pt>
                <c:pt idx="4">
                  <c:v>142</c:v>
                </c:pt>
              </c:numCache>
            </c:numRef>
          </c:val>
          <c:extLst>
            <c:ext xmlns:c16="http://schemas.microsoft.com/office/drawing/2014/chart" uri="{C3380CC4-5D6E-409C-BE32-E72D297353CC}">
              <c16:uniqueId val="{0000000A-0547-4C3F-9CD8-08053A9B62E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1746345533838118"/>
          <c:y val="9.4142867165136243E-2"/>
          <c:w val="0.28253644503879677"/>
          <c:h val="0.56784871214419319"/>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 Complaints.xlsx]Analysis!fraud status</c:name>
    <c:fmtId val="14"/>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a:t>Fraud Complaints</a:t>
            </a:r>
          </a:p>
        </c:rich>
      </c:tx>
      <c:layout>
        <c:manualLayout>
          <c:xMode val="edge"/>
          <c:yMode val="edge"/>
          <c:x val="0.37378723404255321"/>
          <c:y val="0.25999999999999995"/>
        </c:manualLayout>
      </c:layout>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8B8B"/>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872340425531917E-2"/>
          <c:y val="4.4333333333333329E-2"/>
          <c:w val="0.80851063829787229"/>
          <c:h val="0.78242257217847766"/>
        </c:manualLayout>
      </c:layout>
      <c:barChart>
        <c:barDir val="col"/>
        <c:grouping val="clustered"/>
        <c:varyColors val="0"/>
        <c:ser>
          <c:idx val="0"/>
          <c:order val="0"/>
          <c:tx>
            <c:strRef>
              <c:f>Analysis!$E$55:$E$56</c:f>
              <c:strCache>
                <c:ptCount val="1"/>
                <c:pt idx="0">
                  <c:v>Fraud</c:v>
                </c:pt>
              </c:strCache>
            </c:strRef>
          </c:tx>
          <c:spPr>
            <a:solidFill>
              <a:srgbClr val="008B8B"/>
            </a:solidFill>
            <a:ln>
              <a:noFill/>
            </a:ln>
            <a:effectLst/>
          </c:spPr>
          <c:invertIfNegative val="0"/>
          <c:dLbls>
            <c:spPr>
              <a:noFill/>
              <a:ln>
                <a:noFill/>
              </a:ln>
              <a:effectLst/>
            </c:spPr>
            <c:txPr>
              <a:bodyPr rot="0" spcFirstLastPara="1" vertOverflow="ellipsis" vert="horz" wrap="square" anchor="ctr" anchorCtr="1"/>
              <a:lstStyle/>
              <a:p>
                <a:pPr>
                  <a:defRPr lang="en-US" sz="11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Analysis!$D$57:$D$59</c:f>
              <c:strCache>
                <c:ptCount val="3"/>
                <c:pt idx="0">
                  <c:v>Resolved</c:v>
                </c:pt>
                <c:pt idx="1">
                  <c:v>Open</c:v>
                </c:pt>
                <c:pt idx="2">
                  <c:v>In Progress</c:v>
                </c:pt>
              </c:strCache>
            </c:strRef>
          </c:cat>
          <c:val>
            <c:numRef>
              <c:f>Analysis!$E$57:$E$59</c:f>
              <c:numCache>
                <c:formatCode>General</c:formatCode>
                <c:ptCount val="3"/>
                <c:pt idx="0">
                  <c:v>88</c:v>
                </c:pt>
                <c:pt idx="1">
                  <c:v>33</c:v>
                </c:pt>
                <c:pt idx="2">
                  <c:v>21</c:v>
                </c:pt>
              </c:numCache>
            </c:numRef>
          </c:val>
          <c:extLst>
            <c:ext xmlns:c16="http://schemas.microsoft.com/office/drawing/2014/chart" uri="{C3380CC4-5D6E-409C-BE32-E72D297353CC}">
              <c16:uniqueId val="{00000000-BA45-4155-B309-7B57F0DF39BA}"/>
            </c:ext>
          </c:extLst>
        </c:ser>
        <c:dLbls>
          <c:showLegendKey val="0"/>
          <c:showVal val="0"/>
          <c:showCatName val="0"/>
          <c:showSerName val="0"/>
          <c:showPercent val="0"/>
          <c:showBubbleSize val="0"/>
        </c:dLbls>
        <c:gapWidth val="235"/>
        <c:overlap val="-27"/>
        <c:axId val="66617279"/>
        <c:axId val="66617695"/>
      </c:barChart>
      <c:catAx>
        <c:axId val="6661727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lang="en-US" sz="1050" b="0" i="0" u="none" strike="noStrike" kern="1200" baseline="0">
                <a:solidFill>
                  <a:schemeClr val="tx1"/>
                </a:solidFill>
                <a:latin typeface="+mn-lt"/>
                <a:ea typeface="+mn-ea"/>
                <a:cs typeface="+mn-cs"/>
              </a:defRPr>
            </a:pPr>
            <a:endParaRPr lang="en-US"/>
          </a:p>
        </c:txPr>
        <c:crossAx val="66617695"/>
        <c:crosses val="autoZero"/>
        <c:auto val="1"/>
        <c:lblAlgn val="ctr"/>
        <c:lblOffset val="100"/>
        <c:noMultiLvlLbl val="0"/>
      </c:catAx>
      <c:valAx>
        <c:axId val="66617695"/>
        <c:scaling>
          <c:orientation val="minMax"/>
        </c:scaling>
        <c:delete val="1"/>
        <c:axPos val="l"/>
        <c:numFmt formatCode="General" sourceLinked="1"/>
        <c:majorTickMark val="none"/>
        <c:minorTickMark val="none"/>
        <c:tickLblPos val="nextTo"/>
        <c:crossAx val="66617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5.png"/><Relationship Id="rId18" Type="http://schemas.openxmlformats.org/officeDocument/2006/relationships/chart" Target="../charts/chart4.xml"/><Relationship Id="rId3" Type="http://schemas.microsoft.com/office/2007/relationships/hdphoto" Target="../media/hdphoto1.wdp"/><Relationship Id="rId7" Type="http://schemas.openxmlformats.org/officeDocument/2006/relationships/hyperlink" Target="#'Merged data'!A1"/><Relationship Id="rId12" Type="http://schemas.openxmlformats.org/officeDocument/2006/relationships/hyperlink" Target="MetroBank%20account%20portfolios,%20deposit%20strength%20and%20loan%20exposure.xlsx" TargetMode="External"/><Relationship Id="rId17" Type="http://schemas.openxmlformats.org/officeDocument/2006/relationships/chart" Target="../charts/chart3.xml"/><Relationship Id="rId2" Type="http://schemas.openxmlformats.org/officeDocument/2006/relationships/image" Target="../media/image1.png"/><Relationship Id="rId16" Type="http://schemas.openxmlformats.org/officeDocument/2006/relationships/chart" Target="../charts/chart2.xml"/><Relationship Id="rId20" Type="http://schemas.openxmlformats.org/officeDocument/2006/relationships/chart" Target="../charts/chart6.xml"/><Relationship Id="rId1" Type="http://schemas.openxmlformats.org/officeDocument/2006/relationships/hyperlink" Target="#Dashboard!A1"/><Relationship Id="rId6" Type="http://schemas.microsoft.com/office/2007/relationships/hdphoto" Target="../media/hdphoto2.wdp"/><Relationship Id="rId11" Type="http://schemas.microsoft.com/office/2007/relationships/hdphoto" Target="../media/hdphoto4.wdp"/><Relationship Id="rId5" Type="http://schemas.openxmlformats.org/officeDocument/2006/relationships/image" Target="../media/image2.png"/><Relationship Id="rId15" Type="http://schemas.openxmlformats.org/officeDocument/2006/relationships/chart" Target="../charts/chart1.xml"/><Relationship Id="rId10" Type="http://schemas.openxmlformats.org/officeDocument/2006/relationships/image" Target="../media/image4.png"/><Relationship Id="rId19" Type="http://schemas.openxmlformats.org/officeDocument/2006/relationships/chart" Target="../charts/chart5.xml"/><Relationship Id="rId4" Type="http://schemas.openxmlformats.org/officeDocument/2006/relationships/hyperlink" Target="#Analysis!A1"/><Relationship Id="rId9" Type="http://schemas.microsoft.com/office/2007/relationships/hdphoto" Target="../media/hdphoto3.wdp"/><Relationship Id="rId14" Type="http://schemas.microsoft.com/office/2007/relationships/hdphoto" Target="../media/hdphoto5.wdp"/></Relationships>
</file>

<file path=xl/drawings/drawing1.xml><?xml version="1.0" encoding="utf-8"?>
<xdr:wsDr xmlns:xdr="http://schemas.openxmlformats.org/drawingml/2006/spreadsheetDrawing" xmlns:a="http://schemas.openxmlformats.org/drawingml/2006/main">
  <xdr:twoCellAnchor>
    <xdr:from>
      <xdr:col>5</xdr:col>
      <xdr:colOff>295275</xdr:colOff>
      <xdr:row>1</xdr:row>
      <xdr:rowOff>85725</xdr:rowOff>
    </xdr:from>
    <xdr:to>
      <xdr:col>24</xdr:col>
      <xdr:colOff>65669</xdr:colOff>
      <xdr:row>35</xdr:row>
      <xdr:rowOff>117548</xdr:rowOff>
    </xdr:to>
    <xdr:sp macro="" textlink="">
      <xdr:nvSpPr>
        <xdr:cNvPr id="2" name="Rectangle: Rounded Corners 1">
          <a:extLst>
            <a:ext uri="{FF2B5EF4-FFF2-40B4-BE49-F238E27FC236}">
              <a16:creationId xmlns:a16="http://schemas.microsoft.com/office/drawing/2014/main" id="{FDA9E039-E9D0-467E-811C-4AD9E68D60B2}"/>
            </a:ext>
          </a:extLst>
        </xdr:cNvPr>
        <xdr:cNvSpPr/>
      </xdr:nvSpPr>
      <xdr:spPr>
        <a:xfrm>
          <a:off x="1514475" y="85725"/>
          <a:ext cx="11352794" cy="6508823"/>
        </a:xfrm>
        <a:prstGeom prst="roundRect">
          <a:avLst>
            <a:gd name="adj" fmla="val 2533"/>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400" b="1">
            <a:solidFill>
              <a:srgbClr val="008B8B"/>
            </a:solidFill>
            <a:latin typeface="+mn-lt"/>
            <a:ea typeface="+mn-ea"/>
            <a:cs typeface="+mn-cs"/>
          </a:endParaRPr>
        </a:p>
      </xdr:txBody>
    </xdr:sp>
    <xdr:clientData/>
  </xdr:twoCellAnchor>
  <xdr:twoCellAnchor>
    <xdr:from>
      <xdr:col>5</xdr:col>
      <xdr:colOff>406022</xdr:colOff>
      <xdr:row>2</xdr:row>
      <xdr:rowOff>85757</xdr:rowOff>
    </xdr:from>
    <xdr:to>
      <xdr:col>6</xdr:col>
      <xdr:colOff>593038</xdr:colOff>
      <xdr:row>34</xdr:row>
      <xdr:rowOff>113406</xdr:rowOff>
    </xdr:to>
    <xdr:sp macro="" textlink="">
      <xdr:nvSpPr>
        <xdr:cNvPr id="3" name="Rectangle: Rounded Corners 2">
          <a:extLst>
            <a:ext uri="{FF2B5EF4-FFF2-40B4-BE49-F238E27FC236}">
              <a16:creationId xmlns:a16="http://schemas.microsoft.com/office/drawing/2014/main" id="{7DB09ECF-87FF-4943-840F-87CB15D22ABB}"/>
            </a:ext>
          </a:extLst>
        </xdr:cNvPr>
        <xdr:cNvSpPr/>
      </xdr:nvSpPr>
      <xdr:spPr>
        <a:xfrm>
          <a:off x="1625222" y="276257"/>
          <a:ext cx="796616" cy="6123649"/>
        </a:xfrm>
        <a:prstGeom prst="roundRect">
          <a:avLst/>
        </a:prstGeom>
        <a:solidFill>
          <a:srgbClr val="008B8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2000" b="1">
            <a:solidFill>
              <a:srgbClr val="008B8B"/>
            </a:solidFill>
            <a:latin typeface="+mn-lt"/>
            <a:ea typeface="+mn-ea"/>
            <a:cs typeface="+mn-cs"/>
          </a:endParaRPr>
        </a:p>
      </xdr:txBody>
    </xdr:sp>
    <xdr:clientData/>
  </xdr:twoCellAnchor>
  <xdr:twoCellAnchor editAs="oneCell">
    <xdr:from>
      <xdr:col>5</xdr:col>
      <xdr:colOff>590835</xdr:colOff>
      <xdr:row>20</xdr:row>
      <xdr:rowOff>146788</xdr:rowOff>
    </xdr:from>
    <xdr:to>
      <xdr:col>6</xdr:col>
      <xdr:colOff>384007</xdr:colOff>
      <xdr:row>22</xdr:row>
      <xdr:rowOff>168560</xdr:rowOff>
    </xdr:to>
    <xdr:pic>
      <xdr:nvPicPr>
        <xdr:cNvPr id="4" name="Picture 3">
          <a:hlinkClick xmlns:r="http://schemas.openxmlformats.org/officeDocument/2006/relationships" r:id="rId1"/>
          <a:extLst>
            <a:ext uri="{FF2B5EF4-FFF2-40B4-BE49-F238E27FC236}">
              <a16:creationId xmlns:a16="http://schemas.microsoft.com/office/drawing/2014/main" id="{8AFCA144-5747-4BEC-86D9-6B3BF543BE69}"/>
            </a:ext>
          </a:extLst>
        </xdr:cNvPr>
        <xdr:cNvPicPr>
          <a:picLocks noChangeAspect="1"/>
        </xdr:cNvPicPr>
      </xdr:nvPicPr>
      <xdr:blipFill>
        <a:blip xmlns:r="http://schemas.openxmlformats.org/officeDocument/2006/relationships" r:embed="rId2">
          <a:lum bright="70000" contrast="-70000"/>
          <a:extLst>
            <a:ext uri="{BEBA8EAE-BF5A-486C-A8C5-ECC9F3942E4B}">
              <a14:imgProps xmlns:a14="http://schemas.microsoft.com/office/drawing/2010/main">
                <a14:imgLayer r:embed="rId3">
                  <a14:imgEffect>
                    <a14:artisticPhotocopy/>
                  </a14:imgEffect>
                </a14:imgLayer>
              </a14:imgProps>
            </a:ext>
          </a:extLst>
        </a:blip>
        <a:stretch>
          <a:fillRect/>
        </a:stretch>
      </xdr:blipFill>
      <xdr:spPr>
        <a:xfrm>
          <a:off x="1810035" y="3766288"/>
          <a:ext cx="402772" cy="402772"/>
        </a:xfrm>
        <a:prstGeom prst="rect">
          <a:avLst/>
        </a:prstGeom>
      </xdr:spPr>
    </xdr:pic>
    <xdr:clientData/>
  </xdr:twoCellAnchor>
  <xdr:twoCellAnchor editAs="oneCell">
    <xdr:from>
      <xdr:col>5</xdr:col>
      <xdr:colOff>592595</xdr:colOff>
      <xdr:row>14</xdr:row>
      <xdr:rowOff>179588</xdr:rowOff>
    </xdr:from>
    <xdr:to>
      <xdr:col>6</xdr:col>
      <xdr:colOff>382247</xdr:colOff>
      <xdr:row>17</xdr:row>
      <xdr:rowOff>7340</xdr:rowOff>
    </xdr:to>
    <xdr:pic>
      <xdr:nvPicPr>
        <xdr:cNvPr id="5" name="Picture 4">
          <a:hlinkClick xmlns:r="http://schemas.openxmlformats.org/officeDocument/2006/relationships" r:id="rId4"/>
          <a:extLst>
            <a:ext uri="{FF2B5EF4-FFF2-40B4-BE49-F238E27FC236}">
              <a16:creationId xmlns:a16="http://schemas.microsoft.com/office/drawing/2014/main" id="{CA8FE0BA-2834-405E-9998-C945FC810D09}"/>
            </a:ext>
          </a:extLst>
        </xdr:cNvPr>
        <xdr:cNvPicPr>
          <a:picLocks noChangeAspect="1"/>
        </xdr:cNvPicPr>
      </xdr:nvPicPr>
      <xdr:blipFill>
        <a:blip xmlns:r="http://schemas.openxmlformats.org/officeDocument/2006/relationships" r:embed="rId5">
          <a:lum bright="70000" contrast="-70000"/>
          <a:extLst>
            <a:ext uri="{BEBA8EAE-BF5A-486C-A8C5-ECC9F3942E4B}">
              <a14:imgProps xmlns:a14="http://schemas.microsoft.com/office/drawing/2010/main">
                <a14:imgLayer r:embed="rId6">
                  <a14:imgEffect>
                    <a14:artisticPhotocopy/>
                  </a14:imgEffect>
                </a14:imgLayer>
              </a14:imgProps>
            </a:ext>
          </a:extLst>
        </a:blip>
        <a:stretch>
          <a:fillRect/>
        </a:stretch>
      </xdr:blipFill>
      <xdr:spPr>
        <a:xfrm>
          <a:off x="1811795" y="2656088"/>
          <a:ext cx="399252" cy="399252"/>
        </a:xfrm>
        <a:prstGeom prst="rect">
          <a:avLst/>
        </a:prstGeom>
      </xdr:spPr>
    </xdr:pic>
    <xdr:clientData/>
  </xdr:twoCellAnchor>
  <xdr:twoCellAnchor editAs="oneCell">
    <xdr:from>
      <xdr:col>6</xdr:col>
      <xdr:colOff>30221</xdr:colOff>
      <xdr:row>9</xdr:row>
      <xdr:rowOff>75858</xdr:rowOff>
    </xdr:from>
    <xdr:to>
      <xdr:col>6</xdr:col>
      <xdr:colOff>335021</xdr:colOff>
      <xdr:row>11</xdr:row>
      <xdr:rowOff>40140</xdr:rowOff>
    </xdr:to>
    <xdr:pic>
      <xdr:nvPicPr>
        <xdr:cNvPr id="6" name="Picture 5">
          <a:hlinkClick xmlns:r="http://schemas.openxmlformats.org/officeDocument/2006/relationships" r:id="rId7"/>
          <a:extLst>
            <a:ext uri="{FF2B5EF4-FFF2-40B4-BE49-F238E27FC236}">
              <a16:creationId xmlns:a16="http://schemas.microsoft.com/office/drawing/2014/main" id="{97286415-5F4E-477D-8F39-1D730491FFE7}"/>
            </a:ext>
          </a:extLst>
        </xdr:cNvPr>
        <xdr:cNvPicPr>
          <a:picLocks noChangeAspect="1"/>
        </xdr:cNvPicPr>
      </xdr:nvPicPr>
      <xdr:blipFill>
        <a:blip xmlns:r="http://schemas.openxmlformats.org/officeDocument/2006/relationships" r:embed="rId8">
          <a:lum bright="70000" contrast="-70000"/>
          <a:extLst>
            <a:ext uri="{BEBA8EAE-BF5A-486C-A8C5-ECC9F3942E4B}">
              <a14:imgProps xmlns:a14="http://schemas.microsoft.com/office/drawing/2010/main">
                <a14:imgLayer r:embed="rId9">
                  <a14:imgEffect>
                    <a14:artisticPhotocopy/>
                  </a14:imgEffect>
                </a14:imgLayer>
              </a14:imgProps>
            </a:ext>
          </a:extLst>
        </a:blip>
        <a:stretch>
          <a:fillRect/>
        </a:stretch>
      </xdr:blipFill>
      <xdr:spPr>
        <a:xfrm>
          <a:off x="1859021" y="1599858"/>
          <a:ext cx="304800" cy="345282"/>
        </a:xfrm>
        <a:prstGeom prst="rect">
          <a:avLst/>
        </a:prstGeom>
      </xdr:spPr>
    </xdr:pic>
    <xdr:clientData/>
  </xdr:twoCellAnchor>
  <xdr:twoCellAnchor>
    <xdr:from>
      <xdr:col>7</xdr:col>
      <xdr:colOff>92076</xdr:colOff>
      <xdr:row>2</xdr:row>
      <xdr:rowOff>34641</xdr:rowOff>
    </xdr:from>
    <xdr:to>
      <xdr:col>14</xdr:col>
      <xdr:colOff>530510</xdr:colOff>
      <xdr:row>4</xdr:row>
      <xdr:rowOff>108566</xdr:rowOff>
    </xdr:to>
    <xdr:sp macro="" textlink="">
      <xdr:nvSpPr>
        <xdr:cNvPr id="7" name="Rectangle: Rounded Corners 6">
          <a:extLst>
            <a:ext uri="{FF2B5EF4-FFF2-40B4-BE49-F238E27FC236}">
              <a16:creationId xmlns:a16="http://schemas.microsoft.com/office/drawing/2014/main" id="{8A27AC6E-B2D8-4702-8CB0-DFCF6E456E66}"/>
            </a:ext>
          </a:extLst>
        </xdr:cNvPr>
        <xdr:cNvSpPr/>
      </xdr:nvSpPr>
      <xdr:spPr>
        <a:xfrm>
          <a:off x="2530476" y="225141"/>
          <a:ext cx="4705634" cy="454925"/>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7</xdr:col>
      <xdr:colOff>280507</xdr:colOff>
      <xdr:row>2</xdr:row>
      <xdr:rowOff>37040</xdr:rowOff>
    </xdr:from>
    <xdr:to>
      <xdr:col>8</xdr:col>
      <xdr:colOff>8483</xdr:colOff>
      <xdr:row>4</xdr:row>
      <xdr:rowOff>26270</xdr:rowOff>
    </xdr:to>
    <xdr:pic>
      <xdr:nvPicPr>
        <xdr:cNvPr id="8" name="Picture 7">
          <a:extLst>
            <a:ext uri="{FF2B5EF4-FFF2-40B4-BE49-F238E27FC236}">
              <a16:creationId xmlns:a16="http://schemas.microsoft.com/office/drawing/2014/main" id="{F56D9EB0-F3F4-402C-A4E1-14914F27551B}"/>
            </a:ext>
          </a:extLst>
        </xdr:cNvPr>
        <xdr:cNvPicPr>
          <a:picLocks noChangeAspect="1"/>
        </xdr:cNvPicPr>
      </xdr:nvPicPr>
      <xdr:blipFill>
        <a:blip xmlns:r="http://schemas.openxmlformats.org/officeDocument/2006/relationships" r:embed="rId10">
          <a:duotone>
            <a:prstClr val="black"/>
            <a:srgbClr val="008B8B">
              <a:tint val="45000"/>
              <a:satMod val="400000"/>
            </a:srgbClr>
          </a:duotone>
          <a:alphaModFix/>
          <a:extLst>
            <a:ext uri="{BEBA8EAE-BF5A-486C-A8C5-ECC9F3942E4B}">
              <a14:imgProps xmlns:a14="http://schemas.microsoft.com/office/drawing/2010/main">
                <a14:imgLayer r:embed="rId11">
                  <a14:imgEffect>
                    <a14:artisticPhotocopy/>
                  </a14:imgEffect>
                  <a14:imgEffect>
                    <a14:colorTemperature colorTemp="11200"/>
                  </a14:imgEffect>
                  <a14:imgEffect>
                    <a14:saturation sat="400000"/>
                  </a14:imgEffect>
                </a14:imgLayer>
              </a14:imgProps>
            </a:ext>
          </a:extLst>
        </a:blip>
        <a:stretch>
          <a:fillRect/>
        </a:stretch>
      </xdr:blipFill>
      <xdr:spPr>
        <a:xfrm>
          <a:off x="2718907" y="227540"/>
          <a:ext cx="337576" cy="370230"/>
        </a:xfrm>
        <a:prstGeom prst="rect">
          <a:avLst/>
        </a:prstGeom>
      </xdr:spPr>
    </xdr:pic>
    <xdr:clientData/>
  </xdr:twoCellAnchor>
  <xdr:oneCellAnchor>
    <xdr:from>
      <xdr:col>7</xdr:col>
      <xdr:colOff>575434</xdr:colOff>
      <xdr:row>1</xdr:row>
      <xdr:rowOff>168275</xdr:rowOff>
    </xdr:from>
    <xdr:ext cx="2498313" cy="515590"/>
    <xdr:sp macro="" textlink="">
      <xdr:nvSpPr>
        <xdr:cNvPr id="9" name="TextBox 8">
          <a:extLst>
            <a:ext uri="{FF2B5EF4-FFF2-40B4-BE49-F238E27FC236}">
              <a16:creationId xmlns:a16="http://schemas.microsoft.com/office/drawing/2014/main" id="{FAC1C4E3-C694-446F-9D87-40C7C4D330F0}"/>
            </a:ext>
          </a:extLst>
        </xdr:cNvPr>
        <xdr:cNvSpPr txBox="1"/>
      </xdr:nvSpPr>
      <xdr:spPr>
        <a:xfrm>
          <a:off x="4798184" y="358775"/>
          <a:ext cx="2498313" cy="5155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8080"/>
              </a:solidFill>
              <a:latin typeface="+mn-lt"/>
              <a:ea typeface="+mn-ea"/>
              <a:cs typeface="+mn-cs"/>
            </a:rPr>
            <a:t>METROBANK</a:t>
          </a:r>
        </a:p>
        <a:p>
          <a:r>
            <a:rPr lang="en-US" sz="1100" b="1" i="1">
              <a:solidFill>
                <a:srgbClr val="01796F"/>
              </a:solidFill>
              <a:effectLst/>
              <a:latin typeface="+mn-lt"/>
              <a:ea typeface="+mn-ea"/>
              <a:cs typeface="+mn-cs"/>
            </a:rPr>
            <a:t>Customer Experience &amp; Risk Intelligence</a:t>
          </a:r>
          <a:endParaRPr lang="en-US" sz="1100" b="1" i="1">
            <a:solidFill>
              <a:srgbClr val="01796F"/>
            </a:solidFill>
          </a:endParaRPr>
        </a:p>
      </xdr:txBody>
    </xdr:sp>
    <xdr:clientData/>
  </xdr:oneCellAnchor>
  <xdr:twoCellAnchor>
    <xdr:from>
      <xdr:col>7</xdr:col>
      <xdr:colOff>42083</xdr:colOff>
      <xdr:row>17</xdr:row>
      <xdr:rowOff>26794</xdr:rowOff>
    </xdr:from>
    <xdr:to>
      <xdr:col>13</xdr:col>
      <xdr:colOff>366840</xdr:colOff>
      <xdr:row>34</xdr:row>
      <xdr:rowOff>74419</xdr:rowOff>
    </xdr:to>
    <xdr:sp macro="" textlink="">
      <xdr:nvSpPr>
        <xdr:cNvPr id="10" name="Rectangle: Rounded Corners 9">
          <a:extLst>
            <a:ext uri="{FF2B5EF4-FFF2-40B4-BE49-F238E27FC236}">
              <a16:creationId xmlns:a16="http://schemas.microsoft.com/office/drawing/2014/main" id="{4E2E7259-5276-47DD-BF6B-3994BD7E0C09}"/>
            </a:ext>
          </a:extLst>
        </xdr:cNvPr>
        <xdr:cNvSpPr/>
      </xdr:nvSpPr>
      <xdr:spPr>
        <a:xfrm>
          <a:off x="4264833" y="3265294"/>
          <a:ext cx="3944257" cy="3286125"/>
        </a:xfrm>
        <a:prstGeom prst="roundRect">
          <a:avLst>
            <a:gd name="adj" fmla="val 866"/>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7</xdr:col>
      <xdr:colOff>73833</xdr:colOff>
      <xdr:row>6</xdr:row>
      <xdr:rowOff>1847</xdr:rowOff>
    </xdr:from>
    <xdr:to>
      <xdr:col>23</xdr:col>
      <xdr:colOff>561293</xdr:colOff>
      <xdr:row>16</xdr:row>
      <xdr:rowOff>66222</xdr:rowOff>
    </xdr:to>
    <xdr:sp macro="" textlink="">
      <xdr:nvSpPr>
        <xdr:cNvPr id="11" name="Rectangle: Rounded Corners 10">
          <a:extLst>
            <a:ext uri="{FF2B5EF4-FFF2-40B4-BE49-F238E27FC236}">
              <a16:creationId xmlns:a16="http://schemas.microsoft.com/office/drawing/2014/main" id="{E75EBC1D-6A19-4A33-A100-5A84B25E9F13}"/>
            </a:ext>
          </a:extLst>
        </xdr:cNvPr>
        <xdr:cNvSpPr/>
      </xdr:nvSpPr>
      <xdr:spPr>
        <a:xfrm>
          <a:off x="4360083" y="1124436"/>
          <a:ext cx="10284603" cy="1935357"/>
        </a:xfrm>
        <a:prstGeom prst="roundRect">
          <a:avLst>
            <a:gd name="adj" fmla="val 3808"/>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17</xdr:col>
      <xdr:colOff>252999</xdr:colOff>
      <xdr:row>11</xdr:row>
      <xdr:rowOff>17723</xdr:rowOff>
    </xdr:from>
    <xdr:to>
      <xdr:col>19</xdr:col>
      <xdr:colOff>557799</xdr:colOff>
      <xdr:row>14</xdr:row>
      <xdr:rowOff>177743</xdr:rowOff>
    </xdr:to>
    <xdr:sp macro="" textlink="">
      <xdr:nvSpPr>
        <xdr:cNvPr id="12" name="Rectangle: Rounded Corners 11">
          <a:extLst>
            <a:ext uri="{FF2B5EF4-FFF2-40B4-BE49-F238E27FC236}">
              <a16:creationId xmlns:a16="http://schemas.microsoft.com/office/drawing/2014/main" id="{23832EF8-4513-4D1B-8062-5CCDC172725F}"/>
            </a:ext>
          </a:extLst>
        </xdr:cNvPr>
        <xdr:cNvSpPr/>
      </xdr:nvSpPr>
      <xdr:spPr>
        <a:xfrm>
          <a:off x="10662463" y="2075803"/>
          <a:ext cx="1529443" cy="721315"/>
        </a:xfrm>
        <a:prstGeom prst="roundRect">
          <a:avLst>
            <a:gd name="adj" fmla="val 2437"/>
          </a:avLst>
        </a:prstGeom>
        <a:solidFill>
          <a:srgbClr val="48CFC1">
            <a:alpha val="6000"/>
          </a:srgb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400" b="1">
            <a:solidFill>
              <a:srgbClr val="008B8B"/>
            </a:solidFill>
            <a:latin typeface="+mn-lt"/>
            <a:ea typeface="+mn-ea"/>
            <a:cs typeface="+mn-cs"/>
          </a:endParaRPr>
        </a:p>
      </xdr:txBody>
    </xdr:sp>
    <xdr:clientData/>
  </xdr:twoCellAnchor>
  <xdr:twoCellAnchor>
    <xdr:from>
      <xdr:col>20</xdr:col>
      <xdr:colOff>77564</xdr:colOff>
      <xdr:row>7</xdr:row>
      <xdr:rowOff>2074</xdr:rowOff>
    </xdr:from>
    <xdr:to>
      <xdr:col>23</xdr:col>
      <xdr:colOff>496665</xdr:colOff>
      <xdr:row>15</xdr:row>
      <xdr:rowOff>1847</xdr:rowOff>
    </xdr:to>
    <xdr:sp macro="" textlink="">
      <xdr:nvSpPr>
        <xdr:cNvPr id="13" name="Rectangle: Rounded Corners 12">
          <a:extLst>
            <a:ext uri="{FF2B5EF4-FFF2-40B4-BE49-F238E27FC236}">
              <a16:creationId xmlns:a16="http://schemas.microsoft.com/office/drawing/2014/main" id="{41D31E60-56E3-4590-BF90-928834AB78CB}"/>
            </a:ext>
          </a:extLst>
        </xdr:cNvPr>
        <xdr:cNvSpPr/>
      </xdr:nvSpPr>
      <xdr:spPr>
        <a:xfrm>
          <a:off x="12323993" y="1311762"/>
          <a:ext cx="2256065" cy="1496558"/>
        </a:xfrm>
        <a:prstGeom prst="roundRect">
          <a:avLst>
            <a:gd name="adj" fmla="val 2437"/>
          </a:avLst>
        </a:prstGeom>
        <a:solidFill>
          <a:srgbClr val="48CFC1">
            <a:alpha val="12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6</xdr:col>
      <xdr:colOff>808</xdr:colOff>
      <xdr:row>26</xdr:row>
      <xdr:rowOff>117507</xdr:rowOff>
    </xdr:from>
    <xdr:to>
      <xdr:col>6</xdr:col>
      <xdr:colOff>400858</xdr:colOff>
      <xdr:row>28</xdr:row>
      <xdr:rowOff>136557</xdr:rowOff>
    </xdr:to>
    <xdr:pic>
      <xdr:nvPicPr>
        <xdr:cNvPr id="14" name="Picture 13">
          <a:hlinkClick xmlns:r="http://schemas.openxmlformats.org/officeDocument/2006/relationships" r:id="rId12"/>
          <a:extLst>
            <a:ext uri="{FF2B5EF4-FFF2-40B4-BE49-F238E27FC236}">
              <a16:creationId xmlns:a16="http://schemas.microsoft.com/office/drawing/2014/main" id="{69EDA519-C9A8-4DE5-B73B-32A85E269749}"/>
            </a:ext>
          </a:extLst>
        </xdr:cNvPr>
        <xdr:cNvPicPr>
          <a:picLocks noChangeAspect="1"/>
        </xdr:cNvPicPr>
      </xdr:nvPicPr>
      <xdr:blipFill>
        <a:blip xmlns:r="http://schemas.openxmlformats.org/officeDocument/2006/relationships" r:embed="rId13">
          <a:lum bright="70000" contrast="-70000"/>
          <a:extLst>
            <a:ext uri="{BEBA8EAE-BF5A-486C-A8C5-ECC9F3942E4B}">
              <a14:imgProps xmlns:a14="http://schemas.microsoft.com/office/drawing/2010/main">
                <a14:imgLayer r:embed="rId14">
                  <a14:imgEffect>
                    <a14:artisticPhotocopy/>
                  </a14:imgEffect>
                </a14:imgLayer>
              </a14:imgProps>
            </a:ext>
          </a:extLst>
        </a:blip>
        <a:stretch>
          <a:fillRect/>
        </a:stretch>
      </xdr:blipFill>
      <xdr:spPr>
        <a:xfrm rot="10800000">
          <a:off x="1829608" y="4880007"/>
          <a:ext cx="400050" cy="400050"/>
        </a:xfrm>
        <a:prstGeom prst="rect">
          <a:avLst/>
        </a:prstGeom>
      </xdr:spPr>
    </xdr:pic>
    <xdr:clientData/>
  </xdr:twoCellAnchor>
  <xdr:twoCellAnchor>
    <xdr:from>
      <xdr:col>17</xdr:col>
      <xdr:colOff>548269</xdr:colOff>
      <xdr:row>17</xdr:row>
      <xdr:rowOff>51026</xdr:rowOff>
    </xdr:from>
    <xdr:to>
      <xdr:col>23</xdr:col>
      <xdr:colOff>471161</xdr:colOff>
      <xdr:row>33</xdr:row>
      <xdr:rowOff>179873</xdr:rowOff>
    </xdr:to>
    <xdr:sp macro="" textlink="">
      <xdr:nvSpPr>
        <xdr:cNvPr id="15" name="Rectangle: Rounded Corners 14">
          <a:extLst>
            <a:ext uri="{FF2B5EF4-FFF2-40B4-BE49-F238E27FC236}">
              <a16:creationId xmlns:a16="http://schemas.microsoft.com/office/drawing/2014/main" id="{16C22B62-0259-46FA-BD68-53432650CB2D}"/>
            </a:ext>
          </a:extLst>
        </xdr:cNvPr>
        <xdr:cNvSpPr/>
      </xdr:nvSpPr>
      <xdr:spPr>
        <a:xfrm>
          <a:off x="10957733" y="3231696"/>
          <a:ext cx="3596821" cy="3122418"/>
        </a:xfrm>
        <a:prstGeom prst="roundRect">
          <a:avLst>
            <a:gd name="adj" fmla="val 866"/>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13</xdr:col>
      <xdr:colOff>451886</xdr:colOff>
      <xdr:row>17</xdr:row>
      <xdr:rowOff>57410</xdr:rowOff>
    </xdr:from>
    <xdr:to>
      <xdr:col>17</xdr:col>
      <xdr:colOff>496336</xdr:colOff>
      <xdr:row>34</xdr:row>
      <xdr:rowOff>107757</xdr:rowOff>
    </xdr:to>
    <xdr:sp macro="" textlink="">
      <xdr:nvSpPr>
        <xdr:cNvPr id="17" name="Rectangle: Rounded Corners 16">
          <a:extLst>
            <a:ext uri="{FF2B5EF4-FFF2-40B4-BE49-F238E27FC236}">
              <a16:creationId xmlns:a16="http://schemas.microsoft.com/office/drawing/2014/main" id="{96CE8AAC-2A80-4EB8-85D1-05DB745EA508}"/>
            </a:ext>
          </a:extLst>
        </xdr:cNvPr>
        <xdr:cNvSpPr/>
      </xdr:nvSpPr>
      <xdr:spPr>
        <a:xfrm>
          <a:off x="8412065" y="3238080"/>
          <a:ext cx="2493735" cy="3231016"/>
        </a:xfrm>
        <a:prstGeom prst="roundRect">
          <a:avLst>
            <a:gd name="adj" fmla="val 866"/>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17</xdr:col>
      <xdr:colOff>262293</xdr:colOff>
      <xdr:row>7</xdr:row>
      <xdr:rowOff>791</xdr:rowOff>
    </xdr:from>
    <xdr:to>
      <xdr:col>19</xdr:col>
      <xdr:colOff>566585</xdr:colOff>
      <xdr:row>10</xdr:row>
      <xdr:rowOff>157410</xdr:rowOff>
    </xdr:to>
    <xdr:sp macro="" textlink="">
      <xdr:nvSpPr>
        <xdr:cNvPr id="18" name="Rectangle: Rounded Corners 17">
          <a:extLst>
            <a:ext uri="{FF2B5EF4-FFF2-40B4-BE49-F238E27FC236}">
              <a16:creationId xmlns:a16="http://schemas.microsoft.com/office/drawing/2014/main" id="{18B57129-0A4C-4071-91D1-DF5D231FC2DD}"/>
            </a:ext>
          </a:extLst>
        </xdr:cNvPr>
        <xdr:cNvSpPr/>
      </xdr:nvSpPr>
      <xdr:spPr>
        <a:xfrm>
          <a:off x="10671757" y="1310479"/>
          <a:ext cx="1528935" cy="717913"/>
        </a:xfrm>
        <a:prstGeom prst="roundRect">
          <a:avLst>
            <a:gd name="adj" fmla="val 2437"/>
          </a:avLst>
        </a:prstGeom>
        <a:solidFill>
          <a:srgbClr val="48CFC1">
            <a:alpha val="29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7</xdr:col>
      <xdr:colOff>47625</xdr:colOff>
      <xdr:row>5</xdr:row>
      <xdr:rowOff>43803</xdr:rowOff>
    </xdr:from>
    <xdr:to>
      <xdr:col>11</xdr:col>
      <xdr:colOff>571500</xdr:colOff>
      <xdr:row>16</xdr:row>
      <xdr:rowOff>165554</xdr:rowOff>
    </xdr:to>
    <xdr:graphicFrame macro="">
      <xdr:nvGraphicFramePr>
        <xdr:cNvPr id="20" name="Chart 19">
          <a:extLst>
            <a:ext uri="{FF2B5EF4-FFF2-40B4-BE49-F238E27FC236}">
              <a16:creationId xmlns:a16="http://schemas.microsoft.com/office/drawing/2014/main" id="{3A732DCE-35C9-4503-BA6B-5E179327E3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591915</xdr:colOff>
      <xdr:row>6</xdr:row>
      <xdr:rowOff>102054</xdr:rowOff>
    </xdr:from>
    <xdr:to>
      <xdr:col>23</xdr:col>
      <xdr:colOff>474439</xdr:colOff>
      <xdr:row>14</xdr:row>
      <xdr:rowOff>158750</xdr:rowOff>
    </xdr:to>
    <xdr:graphicFrame macro="">
      <xdr:nvGraphicFramePr>
        <xdr:cNvPr id="21" name="Chart 20">
          <a:extLst>
            <a:ext uri="{FF2B5EF4-FFF2-40B4-BE49-F238E27FC236}">
              <a16:creationId xmlns:a16="http://schemas.microsoft.com/office/drawing/2014/main" id="{BE87AF13-70A2-4AE1-98BD-C84E51E9F7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oneCellAnchor>
    <xdr:from>
      <xdr:col>17</xdr:col>
      <xdr:colOff>433165</xdr:colOff>
      <xdr:row>9</xdr:row>
      <xdr:rowOff>31751</xdr:rowOff>
    </xdr:from>
    <xdr:ext cx="1266180" cy="280205"/>
    <xdr:sp macro="" textlink="">
      <xdr:nvSpPr>
        <xdr:cNvPr id="22" name="TextBox 21">
          <a:extLst>
            <a:ext uri="{FF2B5EF4-FFF2-40B4-BE49-F238E27FC236}">
              <a16:creationId xmlns:a16="http://schemas.microsoft.com/office/drawing/2014/main" id="{9F0B107F-B43B-4E26-9B8B-2E136B71032C}"/>
            </a:ext>
          </a:extLst>
        </xdr:cNvPr>
        <xdr:cNvSpPr txBox="1"/>
      </xdr:nvSpPr>
      <xdr:spPr>
        <a:xfrm>
          <a:off x="10842629" y="1715635"/>
          <a:ext cx="126618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1200" b="1" i="0" u="none" strike="noStrike">
              <a:solidFill>
                <a:srgbClr val="008B8B"/>
              </a:solidFill>
              <a:latin typeface="Calibri"/>
              <a:ea typeface="Calibri"/>
              <a:cs typeface="Calibri"/>
            </a:rPr>
            <a:t>Total Complaints</a:t>
          </a:r>
        </a:p>
      </xdr:txBody>
    </xdr:sp>
    <xdr:clientData/>
  </xdr:oneCellAnchor>
  <xdr:oneCellAnchor>
    <xdr:from>
      <xdr:col>18</xdr:col>
      <xdr:colOff>131541</xdr:colOff>
      <xdr:row>7</xdr:row>
      <xdr:rowOff>15875</xdr:rowOff>
    </xdr:from>
    <xdr:ext cx="666749" cy="405432"/>
    <xdr:sp macro="" textlink="Analysis!$A$7">
      <xdr:nvSpPr>
        <xdr:cNvPr id="23" name="TextBox 22">
          <a:extLst>
            <a:ext uri="{FF2B5EF4-FFF2-40B4-BE49-F238E27FC236}">
              <a16:creationId xmlns:a16="http://schemas.microsoft.com/office/drawing/2014/main" id="{4535E772-B343-45FB-900E-DFF8E4ADB71C}"/>
            </a:ext>
          </a:extLst>
        </xdr:cNvPr>
        <xdr:cNvSpPr txBox="1"/>
      </xdr:nvSpPr>
      <xdr:spPr>
        <a:xfrm>
          <a:off x="11153327" y="1325563"/>
          <a:ext cx="666749"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E14BE07A-6A3D-4110-BFAB-8DDC96EE9917}" type="TxLink">
            <a:rPr lang="en-US" sz="2000" b="1" i="0" u="none" strike="noStrike">
              <a:solidFill>
                <a:srgbClr val="008B8B"/>
              </a:solidFill>
              <a:latin typeface="Calibri"/>
              <a:ea typeface="Calibri"/>
              <a:cs typeface="Calibri"/>
            </a:rPr>
            <a:pPr marL="0" indent="0"/>
            <a:t>800</a:t>
          </a:fld>
          <a:endParaRPr lang="en-US" sz="2000" b="1" i="0" u="none" strike="noStrike">
            <a:solidFill>
              <a:srgbClr val="008B8B"/>
            </a:solidFill>
            <a:latin typeface="Calibri"/>
            <a:ea typeface="Calibri"/>
            <a:cs typeface="Calibri"/>
          </a:endParaRPr>
        </a:p>
      </xdr:txBody>
    </xdr:sp>
    <xdr:clientData/>
  </xdr:oneCellAnchor>
  <xdr:oneCellAnchor>
    <xdr:from>
      <xdr:col>17</xdr:col>
      <xdr:colOff>385540</xdr:colOff>
      <xdr:row>12</xdr:row>
      <xdr:rowOff>158749</xdr:rowOff>
    </xdr:from>
    <xdr:ext cx="1555749" cy="555626"/>
    <xdr:sp macro="" textlink="">
      <xdr:nvSpPr>
        <xdr:cNvPr id="24" name="TextBox 23">
          <a:extLst>
            <a:ext uri="{FF2B5EF4-FFF2-40B4-BE49-F238E27FC236}">
              <a16:creationId xmlns:a16="http://schemas.microsoft.com/office/drawing/2014/main" id="{45F2D54C-BD8B-47A8-B31C-E73298EC8076}"/>
            </a:ext>
          </a:extLst>
        </xdr:cNvPr>
        <xdr:cNvSpPr txBox="1"/>
      </xdr:nvSpPr>
      <xdr:spPr>
        <a:xfrm>
          <a:off x="10795004" y="2403928"/>
          <a:ext cx="1555749" cy="5556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r>
            <a:rPr lang="en-US" sz="1100" b="1" i="0" u="none" strike="noStrike">
              <a:solidFill>
                <a:srgbClr val="008B8B"/>
              </a:solidFill>
              <a:latin typeface="Calibri"/>
              <a:ea typeface="Calibri"/>
              <a:cs typeface="Calibri"/>
            </a:rPr>
            <a:t>Average Resolution</a:t>
          </a:r>
        </a:p>
        <a:p>
          <a:pPr marL="0" indent="0"/>
          <a:r>
            <a:rPr lang="en-US" sz="1100" b="1" i="0" u="none" strike="noStrike">
              <a:solidFill>
                <a:srgbClr val="008B8B"/>
              </a:solidFill>
              <a:latin typeface="Calibri"/>
              <a:ea typeface="Calibri"/>
              <a:cs typeface="Calibri"/>
            </a:rPr>
            <a:t>       Time</a:t>
          </a:r>
          <a:r>
            <a:rPr lang="en-US" sz="1100" b="1" i="0" u="none" strike="noStrike" baseline="0">
              <a:solidFill>
                <a:srgbClr val="008B8B"/>
              </a:solidFill>
              <a:latin typeface="Calibri"/>
              <a:ea typeface="Calibri"/>
              <a:cs typeface="Calibri"/>
            </a:rPr>
            <a:t> (days)</a:t>
          </a:r>
          <a:endParaRPr lang="en-US" sz="1100" b="1" i="0" u="none" strike="noStrike">
            <a:solidFill>
              <a:srgbClr val="008B8B"/>
            </a:solidFill>
            <a:latin typeface="Calibri"/>
            <a:ea typeface="Calibri"/>
            <a:cs typeface="Calibri"/>
          </a:endParaRPr>
        </a:p>
      </xdr:txBody>
    </xdr:sp>
    <xdr:clientData/>
  </xdr:oneCellAnchor>
  <xdr:oneCellAnchor>
    <xdr:from>
      <xdr:col>18</xdr:col>
      <xdr:colOff>204566</xdr:colOff>
      <xdr:row>10</xdr:row>
      <xdr:rowOff>184150</xdr:rowOff>
    </xdr:from>
    <xdr:ext cx="666749" cy="405432"/>
    <xdr:sp macro="" textlink="Analysis!$B$47">
      <xdr:nvSpPr>
        <xdr:cNvPr id="25" name="TextBox 24">
          <a:extLst>
            <a:ext uri="{FF2B5EF4-FFF2-40B4-BE49-F238E27FC236}">
              <a16:creationId xmlns:a16="http://schemas.microsoft.com/office/drawing/2014/main" id="{48F5E7B4-52D0-4785-854D-C0E3C7A58E3F}"/>
            </a:ext>
          </a:extLst>
        </xdr:cNvPr>
        <xdr:cNvSpPr txBox="1"/>
      </xdr:nvSpPr>
      <xdr:spPr>
        <a:xfrm>
          <a:off x="11226352" y="2055132"/>
          <a:ext cx="666749"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8AB555A9-B83E-43B3-B38D-18EB145591C8}" type="TxLink">
            <a:rPr lang="en-US" sz="2000" b="1" i="0" u="none" strike="noStrike">
              <a:solidFill>
                <a:srgbClr val="008B8B"/>
              </a:solidFill>
              <a:latin typeface="Calibri"/>
              <a:ea typeface="Calibri"/>
              <a:cs typeface="Calibri"/>
            </a:rPr>
            <a:pPr marL="0" indent="0"/>
            <a:t>30</a:t>
          </a:fld>
          <a:endParaRPr lang="en-US" sz="2000" b="1" i="0" u="none" strike="noStrike">
            <a:solidFill>
              <a:srgbClr val="008B8B"/>
            </a:solidFill>
            <a:latin typeface="Calibri"/>
            <a:ea typeface="Calibri"/>
            <a:cs typeface="Calibri"/>
          </a:endParaRPr>
        </a:p>
      </xdr:txBody>
    </xdr:sp>
    <xdr:clientData/>
  </xdr:oneCellAnchor>
  <xdr:twoCellAnchor>
    <xdr:from>
      <xdr:col>7</xdr:col>
      <xdr:colOff>187777</xdr:colOff>
      <xdr:row>22</xdr:row>
      <xdr:rowOff>68035</xdr:rowOff>
    </xdr:from>
    <xdr:to>
      <xdr:col>13</xdr:col>
      <xdr:colOff>170089</xdr:colOff>
      <xdr:row>34</xdr:row>
      <xdr:rowOff>22454</xdr:rowOff>
    </xdr:to>
    <xdr:graphicFrame macro="">
      <xdr:nvGraphicFramePr>
        <xdr:cNvPr id="30" name="Chart 29">
          <a:extLst>
            <a:ext uri="{FF2B5EF4-FFF2-40B4-BE49-F238E27FC236}">
              <a16:creationId xmlns:a16="http://schemas.microsoft.com/office/drawing/2014/main" id="{31065EF7-4EEE-4943-AC99-788A257FFE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18</xdr:col>
      <xdr:colOff>31197</xdr:colOff>
      <xdr:row>17</xdr:row>
      <xdr:rowOff>136071</xdr:rowOff>
    </xdr:from>
    <xdr:to>
      <xdr:col>24</xdr:col>
      <xdr:colOff>79957</xdr:colOff>
      <xdr:row>34</xdr:row>
      <xdr:rowOff>113654</xdr:rowOff>
    </xdr:to>
    <xdr:graphicFrame macro="">
      <xdr:nvGraphicFramePr>
        <xdr:cNvPr id="32" name="Chart 31">
          <a:extLst>
            <a:ext uri="{FF2B5EF4-FFF2-40B4-BE49-F238E27FC236}">
              <a16:creationId xmlns:a16="http://schemas.microsoft.com/office/drawing/2014/main" id="{CCC663CD-E503-48C9-A761-1CA9C98210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13</xdr:col>
      <xdr:colOff>485904</xdr:colOff>
      <xdr:row>17</xdr:row>
      <xdr:rowOff>57410</xdr:rowOff>
    </xdr:from>
    <xdr:to>
      <xdr:col>17</xdr:col>
      <xdr:colOff>425225</xdr:colOff>
      <xdr:row>23</xdr:row>
      <xdr:rowOff>119062</xdr:rowOff>
    </xdr:to>
    <xdr:sp macro="" textlink="">
      <xdr:nvSpPr>
        <xdr:cNvPr id="35" name="Rectangle: Rounded Corners 34">
          <a:extLst>
            <a:ext uri="{FF2B5EF4-FFF2-40B4-BE49-F238E27FC236}">
              <a16:creationId xmlns:a16="http://schemas.microsoft.com/office/drawing/2014/main" id="{012B8E73-4650-44D4-99DB-1ED3A4F5C69E}"/>
            </a:ext>
          </a:extLst>
        </xdr:cNvPr>
        <xdr:cNvSpPr/>
      </xdr:nvSpPr>
      <xdr:spPr>
        <a:xfrm>
          <a:off x="8446083" y="3238080"/>
          <a:ext cx="2388606" cy="1184241"/>
        </a:xfrm>
        <a:prstGeom prst="roundRect">
          <a:avLst>
            <a:gd name="adj" fmla="val 2437"/>
          </a:avLst>
        </a:prstGeom>
        <a:solidFill>
          <a:srgbClr val="48CFC1">
            <a:alpha val="6000"/>
          </a:srgb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400" b="1">
            <a:solidFill>
              <a:srgbClr val="008B8B"/>
            </a:solidFill>
            <a:latin typeface="+mn-lt"/>
            <a:ea typeface="+mn-ea"/>
            <a:cs typeface="+mn-cs"/>
          </a:endParaRPr>
        </a:p>
      </xdr:txBody>
    </xdr:sp>
    <xdr:clientData/>
  </xdr:twoCellAnchor>
  <xdr:oneCellAnchor>
    <xdr:from>
      <xdr:col>16</xdr:col>
      <xdr:colOff>472851</xdr:colOff>
      <xdr:row>17</xdr:row>
      <xdr:rowOff>107723</xdr:rowOff>
    </xdr:from>
    <xdr:ext cx="666749" cy="311496"/>
    <xdr:sp macro="" textlink="Analysis!$B$62">
      <xdr:nvSpPr>
        <xdr:cNvPr id="36" name="TextBox 35">
          <a:extLst>
            <a:ext uri="{FF2B5EF4-FFF2-40B4-BE49-F238E27FC236}">
              <a16:creationId xmlns:a16="http://schemas.microsoft.com/office/drawing/2014/main" id="{FB8B5DCA-B2BD-446C-9403-0CF58ACAAEDB}"/>
            </a:ext>
          </a:extLst>
        </xdr:cNvPr>
        <xdr:cNvSpPr txBox="1"/>
      </xdr:nvSpPr>
      <xdr:spPr>
        <a:xfrm>
          <a:off x="10269994" y="3288393"/>
          <a:ext cx="66674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A1EE236D-E44B-4241-90BD-5092FE7DEFE9}" type="TxLink">
            <a:rPr lang="en-US" sz="1400" b="1" i="0" u="none" strike="noStrike">
              <a:solidFill>
                <a:schemeClr val="tx1"/>
              </a:solidFill>
              <a:latin typeface="Calibri"/>
              <a:ea typeface="Calibri"/>
              <a:cs typeface="Calibri"/>
            </a:rPr>
            <a:pPr marL="0" indent="0"/>
            <a:t>142</a:t>
          </a:fld>
          <a:endParaRPr lang="en-US" sz="1400" b="1" i="0" u="none" strike="noStrike">
            <a:solidFill>
              <a:schemeClr val="tx1"/>
            </a:solidFill>
            <a:latin typeface="Calibri"/>
            <a:ea typeface="Calibri"/>
            <a:cs typeface="Calibri"/>
          </a:endParaRPr>
        </a:p>
      </xdr:txBody>
    </xdr:sp>
    <xdr:clientData/>
  </xdr:oneCellAnchor>
  <xdr:oneCellAnchor>
    <xdr:from>
      <xdr:col>13</xdr:col>
      <xdr:colOff>417867</xdr:colOff>
      <xdr:row>17</xdr:row>
      <xdr:rowOff>108438</xdr:rowOff>
    </xdr:from>
    <xdr:ext cx="2354587" cy="311496"/>
    <xdr:sp macro="" textlink="">
      <xdr:nvSpPr>
        <xdr:cNvPr id="37" name="TextBox 36">
          <a:extLst>
            <a:ext uri="{FF2B5EF4-FFF2-40B4-BE49-F238E27FC236}">
              <a16:creationId xmlns:a16="http://schemas.microsoft.com/office/drawing/2014/main" id="{7A0DFE44-8BC2-4BF5-9AAB-A15E22505F6D}"/>
            </a:ext>
          </a:extLst>
        </xdr:cNvPr>
        <xdr:cNvSpPr txBox="1"/>
      </xdr:nvSpPr>
      <xdr:spPr>
        <a:xfrm>
          <a:off x="8378046" y="3289108"/>
          <a:ext cx="235458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US" sz="1400" b="1" i="0" u="none" strike="noStrike">
              <a:solidFill>
                <a:schemeClr val="tx1"/>
              </a:solidFill>
              <a:latin typeface="Calibri"/>
              <a:ea typeface="Calibri"/>
              <a:cs typeface="Calibri"/>
            </a:rPr>
            <a:t>Total Fraud Complaints </a:t>
          </a:r>
          <a:r>
            <a:rPr lang="en-US" sz="1200" b="1" i="0" u="none" strike="noStrike">
              <a:solidFill>
                <a:schemeClr val="tx1"/>
              </a:solidFill>
              <a:latin typeface="Calibri"/>
              <a:ea typeface="Calibri"/>
              <a:cs typeface="Calibri"/>
            </a:rPr>
            <a:t>--</a:t>
          </a:r>
        </a:p>
      </xdr:txBody>
    </xdr:sp>
    <xdr:clientData/>
  </xdr:oneCellAnchor>
  <xdr:oneCellAnchor>
    <xdr:from>
      <xdr:col>7</xdr:col>
      <xdr:colOff>51027</xdr:colOff>
      <xdr:row>19</xdr:row>
      <xdr:rowOff>85043</xdr:rowOff>
    </xdr:from>
    <xdr:ext cx="3673928" cy="731386"/>
    <xdr:sp macro="" textlink="">
      <xdr:nvSpPr>
        <xdr:cNvPr id="19" name="TextBox 18">
          <a:extLst>
            <a:ext uri="{FF2B5EF4-FFF2-40B4-BE49-F238E27FC236}">
              <a16:creationId xmlns:a16="http://schemas.microsoft.com/office/drawing/2014/main" id="{80C89B60-2D44-44E2-9648-E85018CA4C1F}"/>
            </a:ext>
          </a:extLst>
        </xdr:cNvPr>
        <xdr:cNvSpPr txBox="1"/>
      </xdr:nvSpPr>
      <xdr:spPr>
        <a:xfrm>
          <a:off x="4337277" y="3639909"/>
          <a:ext cx="3673928" cy="7313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300"/>
            <a:t>Non-credit card customers report a higher share of fraud and service delay issues.</a:t>
          </a:r>
        </a:p>
      </xdr:txBody>
    </xdr:sp>
    <xdr:clientData/>
  </xdr:oneCellAnchor>
  <xdr:twoCellAnchor>
    <xdr:from>
      <xdr:col>13</xdr:col>
      <xdr:colOff>493258</xdr:colOff>
      <xdr:row>19</xdr:row>
      <xdr:rowOff>136072</xdr:rowOff>
    </xdr:from>
    <xdr:to>
      <xdr:col>18</xdr:col>
      <xdr:colOff>17008</xdr:colOff>
      <xdr:row>23</xdr:row>
      <xdr:rowOff>136070</xdr:rowOff>
    </xdr:to>
    <xdr:sp macro="" textlink="">
      <xdr:nvSpPr>
        <xdr:cNvPr id="1025" name="Text Box 1">
          <a:extLst>
            <a:ext uri="{FF2B5EF4-FFF2-40B4-BE49-F238E27FC236}">
              <a16:creationId xmlns:a16="http://schemas.microsoft.com/office/drawing/2014/main" id="{432E8FE6-E1E9-4D5E-BD37-B9CFFFF9442D}"/>
            </a:ext>
          </a:extLst>
        </xdr:cNvPr>
        <xdr:cNvSpPr txBox="1">
          <a:spLocks noChangeArrowheads="1"/>
        </xdr:cNvSpPr>
      </xdr:nvSpPr>
      <xdr:spPr bwMode="auto">
        <a:xfrm>
          <a:off x="8453437" y="3690938"/>
          <a:ext cx="2585357" cy="74839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400" b="0" i="0" u="none" strike="noStrike" baseline="0">
              <a:solidFill>
                <a:schemeClr val="tx1"/>
              </a:solidFill>
              <a:latin typeface="Calibri"/>
              <a:ea typeface="Calibri"/>
              <a:cs typeface="Calibri"/>
            </a:rPr>
            <a:t>62% resolved</a:t>
          </a:r>
        </a:p>
        <a:p>
          <a:pPr algn="l" rtl="0">
            <a:defRPr sz="1000"/>
          </a:pPr>
          <a:r>
            <a:rPr lang="en-US" sz="1400" b="0" i="0" u="none" strike="noStrike" baseline="0">
              <a:solidFill>
                <a:schemeClr val="tx1"/>
              </a:solidFill>
              <a:latin typeface="Calibri"/>
              <a:ea typeface="Calibri"/>
              <a:cs typeface="Calibri"/>
            </a:rPr>
            <a:t>Average resolution time: 29 days</a:t>
          </a:r>
        </a:p>
      </xdr:txBody>
    </xdr:sp>
    <xdr:clientData/>
  </xdr:twoCellAnchor>
  <xdr:oneCellAnchor>
    <xdr:from>
      <xdr:col>17</xdr:col>
      <xdr:colOff>578306</xdr:colOff>
      <xdr:row>19</xdr:row>
      <xdr:rowOff>37419</xdr:rowOff>
    </xdr:from>
    <xdr:ext cx="3827008" cy="799419"/>
    <xdr:sp macro="" textlink="">
      <xdr:nvSpPr>
        <xdr:cNvPr id="26" name="TextBox 25">
          <a:extLst>
            <a:ext uri="{FF2B5EF4-FFF2-40B4-BE49-F238E27FC236}">
              <a16:creationId xmlns:a16="http://schemas.microsoft.com/office/drawing/2014/main" id="{9ACD3A4B-1BF5-4E78-96C6-0814CF9978ED}"/>
            </a:ext>
          </a:extLst>
        </xdr:cNvPr>
        <xdr:cNvSpPr txBox="1"/>
      </xdr:nvSpPr>
      <xdr:spPr>
        <a:xfrm>
          <a:off x="10833556" y="3656919"/>
          <a:ext cx="3827008" cy="79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rtl="0" eaLnBrk="1" fontAlgn="auto" latinLnBrk="0" hangingPunct="1">
            <a:lnSpc>
              <a:spcPct val="100000"/>
            </a:lnSpc>
            <a:spcBef>
              <a:spcPts val="0"/>
            </a:spcBef>
            <a:spcAft>
              <a:spcPts val="0"/>
            </a:spcAft>
            <a:buClrTx/>
            <a:buSzTx/>
            <a:buFontTx/>
            <a:buNone/>
            <a:tabLst/>
            <a:defRPr/>
          </a:pPr>
          <a:r>
            <a:rPr lang="en-US" sz="1400" b="0" i="0" baseline="0">
              <a:solidFill>
                <a:schemeClr val="tx1"/>
              </a:solidFill>
              <a:effectLst/>
              <a:latin typeface="+mn-lt"/>
              <a:ea typeface="+mn-ea"/>
              <a:cs typeface="+mn-cs"/>
            </a:rPr>
            <a:t>High-value customers reported the most complaints which denotes a potential retention risk.</a:t>
          </a:r>
          <a:endParaRPr lang="en-US" sz="1400">
            <a:effectLst/>
          </a:endParaRPr>
        </a:p>
        <a:p>
          <a:endParaRPr lang="en-US" sz="1400"/>
        </a:p>
      </xdr:txBody>
    </xdr:sp>
    <xdr:clientData/>
  </xdr:oneCellAnchor>
  <xdr:oneCellAnchor>
    <xdr:from>
      <xdr:col>7</xdr:col>
      <xdr:colOff>51026</xdr:colOff>
      <xdr:row>17</xdr:row>
      <xdr:rowOff>153080</xdr:rowOff>
    </xdr:from>
    <xdr:ext cx="3734292" cy="311496"/>
    <xdr:sp macro="" textlink="">
      <xdr:nvSpPr>
        <xdr:cNvPr id="40" name="TextBox 39">
          <a:extLst>
            <a:ext uri="{FF2B5EF4-FFF2-40B4-BE49-F238E27FC236}">
              <a16:creationId xmlns:a16="http://schemas.microsoft.com/office/drawing/2014/main" id="{5C235FA9-FA9A-48EE-847C-A959A2C48378}"/>
            </a:ext>
          </a:extLst>
        </xdr:cNvPr>
        <xdr:cNvSpPr txBox="1"/>
      </xdr:nvSpPr>
      <xdr:spPr>
        <a:xfrm>
          <a:off x="4337276" y="3333750"/>
          <a:ext cx="373429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Complaint Types by Customer Product Segment</a:t>
          </a:r>
        </a:p>
      </xdr:txBody>
    </xdr:sp>
    <xdr:clientData/>
  </xdr:oneCellAnchor>
  <xdr:twoCellAnchor editAs="oneCell">
    <xdr:from>
      <xdr:col>18</xdr:col>
      <xdr:colOff>544965</xdr:colOff>
      <xdr:row>2</xdr:row>
      <xdr:rowOff>136750</xdr:rowOff>
    </xdr:from>
    <xdr:to>
      <xdr:col>24</xdr:col>
      <xdr:colOff>34018</xdr:colOff>
      <xdr:row>6</xdr:row>
      <xdr:rowOff>68033</xdr:rowOff>
    </xdr:to>
    <mc:AlternateContent xmlns:mc="http://schemas.openxmlformats.org/markup-compatibility/2006" xmlns:a14="http://schemas.microsoft.com/office/drawing/2010/main">
      <mc:Choice Requires="a14">
        <xdr:graphicFrame macro="">
          <xdr:nvGraphicFramePr>
            <xdr:cNvPr id="43" name="Region 1">
              <a:extLst>
                <a:ext uri="{FF2B5EF4-FFF2-40B4-BE49-F238E27FC236}">
                  <a16:creationId xmlns:a16="http://schemas.microsoft.com/office/drawing/2014/main" id="{70B5B3CF-124A-47FA-B8DC-36A467F94C86}"/>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1566751" y="510946"/>
              <a:ext cx="3162981" cy="6796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567090</xdr:colOff>
      <xdr:row>5</xdr:row>
      <xdr:rowOff>171936</xdr:rowOff>
    </xdr:from>
    <xdr:to>
      <xdr:col>17</xdr:col>
      <xdr:colOff>170089</xdr:colOff>
      <xdr:row>16</xdr:row>
      <xdr:rowOff>17009</xdr:rowOff>
    </xdr:to>
    <xdr:sp macro="" textlink="">
      <xdr:nvSpPr>
        <xdr:cNvPr id="46" name="Rectangle: Rounded Corners 45">
          <a:extLst>
            <a:ext uri="{FF2B5EF4-FFF2-40B4-BE49-F238E27FC236}">
              <a16:creationId xmlns:a16="http://schemas.microsoft.com/office/drawing/2014/main" id="{62873726-3C4D-4088-BFEA-FEA86FC7CB40}"/>
            </a:ext>
          </a:extLst>
        </xdr:cNvPr>
        <xdr:cNvSpPr/>
      </xdr:nvSpPr>
      <xdr:spPr>
        <a:xfrm>
          <a:off x="7302626" y="1107427"/>
          <a:ext cx="3276927" cy="1903153"/>
        </a:xfrm>
        <a:prstGeom prst="roundRect">
          <a:avLst>
            <a:gd name="adj" fmla="val 2437"/>
          </a:avLst>
        </a:prstGeom>
        <a:solidFill>
          <a:srgbClr val="48CFC1">
            <a:alpha val="6000"/>
          </a:srgb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400" b="1">
            <a:solidFill>
              <a:srgbClr val="008B8B"/>
            </a:solidFill>
            <a:latin typeface="+mn-lt"/>
            <a:ea typeface="+mn-ea"/>
            <a:cs typeface="+mn-cs"/>
          </a:endParaRPr>
        </a:p>
      </xdr:txBody>
    </xdr:sp>
    <xdr:clientData/>
  </xdr:twoCellAnchor>
  <xdr:twoCellAnchor>
    <xdr:from>
      <xdr:col>11</xdr:col>
      <xdr:colOff>442227</xdr:colOff>
      <xdr:row>6</xdr:row>
      <xdr:rowOff>102055</xdr:rowOff>
    </xdr:from>
    <xdr:to>
      <xdr:col>17</xdr:col>
      <xdr:colOff>119062</xdr:colOff>
      <xdr:row>17</xdr:row>
      <xdr:rowOff>68036</xdr:rowOff>
    </xdr:to>
    <xdr:graphicFrame macro="">
      <xdr:nvGraphicFramePr>
        <xdr:cNvPr id="45" name="Chart 44">
          <a:extLst>
            <a:ext uri="{FF2B5EF4-FFF2-40B4-BE49-F238E27FC236}">
              <a16:creationId xmlns:a16="http://schemas.microsoft.com/office/drawing/2014/main" id="{EE70F6CC-9CA6-4E00-8441-519094F3CF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13</xdr:col>
      <xdr:colOff>142875</xdr:colOff>
      <xdr:row>23</xdr:row>
      <xdr:rowOff>95250</xdr:rowOff>
    </xdr:from>
    <xdr:to>
      <xdr:col>18</xdr:col>
      <xdr:colOff>111125</xdr:colOff>
      <xdr:row>33</xdr:row>
      <xdr:rowOff>95250</xdr:rowOff>
    </xdr:to>
    <xdr:graphicFrame macro="">
      <xdr:nvGraphicFramePr>
        <xdr:cNvPr id="38" name="Chart 37">
          <a:extLst>
            <a:ext uri="{FF2B5EF4-FFF2-40B4-BE49-F238E27FC236}">
              <a16:creationId xmlns:a16="http://schemas.microsoft.com/office/drawing/2014/main" id="{FA9CEAA7-CAB9-4D56-A5B5-1DCD281C41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35.809626273149" createdVersion="7" refreshedVersion="7" minRefreshableVersion="3" recordCount="801" xr:uid="{4093F2F1-D95B-45C7-959F-ED0FAA4A91C8}">
  <cacheSource type="worksheet">
    <worksheetSource name="metrobank_customers"/>
  </cacheSource>
  <cacheFields count="32">
    <cacheField name="CustomerID" numFmtId="0">
      <sharedItems count="500">
        <s v="CUST0001"/>
        <s v="CUST0143"/>
        <s v="CUST0305"/>
        <s v="CUST0353"/>
        <s v="CUST0167"/>
        <s v="CUST0002"/>
        <s v="CUST0057"/>
        <s v="CUST0319"/>
        <s v="CUST0138"/>
        <s v="CUST0327"/>
        <s v="CUST0366"/>
        <s v="CUST0017"/>
        <s v="CUST0332"/>
        <s v="CUST0273"/>
        <s v="CUST0004"/>
        <s v="CUST0211"/>
        <s v="CUST0376"/>
        <s v="CUST0400"/>
        <s v="CUST0005"/>
        <s v="CUST0375"/>
        <s v="CUST0406"/>
        <s v="CUST0334"/>
        <s v="CUST0003"/>
        <s v="CUST0243"/>
        <s v="CUST0108"/>
        <s v="CUST0007"/>
        <s v="CUST0051"/>
        <s v="CUST0350"/>
        <s v="CUST0008"/>
        <s v="CUST0174"/>
        <s v="CUST0116"/>
        <s v="CUST0076"/>
        <s v="CUST0183"/>
        <s v="CUST0361"/>
        <s v="CUST0355"/>
        <s v="CUST0030"/>
        <s v="CUST0154"/>
        <s v="CUST0314"/>
        <s v="CUST0247"/>
        <s v="CUST0415"/>
        <s v="CUST0486"/>
        <s v="CUST0081"/>
        <s v="CUST0012"/>
        <s v="CUST0072"/>
        <s v="CUST0403"/>
        <s v="CUST0218"/>
        <s v="CUST0399"/>
        <s v="CUST0356"/>
        <s v="CUST0192"/>
        <s v="CUST0078"/>
        <s v="CUST0158"/>
        <s v="CUST0016"/>
        <s v="CUST0019"/>
        <s v="CUST0312"/>
        <s v="CUST0432"/>
        <s v="CUST0110"/>
        <s v="CUST0173"/>
        <s v="CUST0427"/>
        <s v="CUST0228"/>
        <s v="CUST0444"/>
        <s v="CUST0020"/>
        <s v="CUST0467"/>
        <s v="CUST0259"/>
        <s v="CUST0324"/>
        <s v="CUST0139"/>
        <s v="CUST0021"/>
        <s v="CUST0397"/>
        <s v="CUST0338"/>
        <s v="CUST0275"/>
        <s v="CUST0044"/>
        <s v="CUST0417"/>
        <s v="CUST0422"/>
        <s v="CUST0113"/>
        <s v="CUST0227"/>
        <s v="CUST0481"/>
        <s v="CUST0065"/>
        <s v="CUST0025"/>
        <s v="CUST0163"/>
        <s v="CUST0146"/>
        <s v="CUST0164"/>
        <s v="CUST0026"/>
        <s v="CUST0039"/>
        <s v="CUST0153"/>
        <s v="CUST0028"/>
        <s v="CUST0320"/>
        <s v="CUST0251"/>
        <s v="CUST0269"/>
        <s v="CUST0476"/>
        <s v="CUST0326"/>
        <s v="CUST0075"/>
        <s v="CUST0257"/>
        <s v="CUST0031"/>
        <s v="CUST0438"/>
        <s v="CUST0032"/>
        <s v="CUST0098"/>
        <s v="CUST0104"/>
        <s v="CUST0303"/>
        <s v="CUST0372"/>
        <s v="CUST0393"/>
        <s v="CUST0459"/>
        <s v="CUST0034"/>
        <s v="CUST0313"/>
        <s v="CUST0103"/>
        <s v="CUST0490"/>
        <s v="CUST0037"/>
        <s v="CUST0106"/>
        <s v="CUST0035"/>
        <s v="CUST0118"/>
        <s v="CUST0364"/>
        <s v="CUST0036"/>
        <s v="CUST0148"/>
        <s v="CUST0301"/>
        <s v="CUST0129"/>
        <s v="CUST0483"/>
        <s v="CUST0401"/>
        <s v="CUST0284"/>
        <s v="CUST0199"/>
        <s v="CUST0198"/>
        <s v="CUST0449"/>
        <s v="CUST0040"/>
        <s v="CUST0420"/>
        <s v="CUST0260"/>
        <s v="CUST0226"/>
        <s v="CUST0418"/>
        <s v="CUST0245"/>
        <s v="CUST0041"/>
        <s v="CUST0066"/>
        <s v="CUST0435"/>
        <s v="CUST0191"/>
        <s v="CUST0047"/>
        <s v="CUST0429"/>
        <s v="CUST0277"/>
        <s v="CUST0082"/>
        <s v="CUST0475"/>
        <s v="CUST0280"/>
        <s v="CUST0092"/>
        <s v="CUST0049"/>
        <s v="CUST0124"/>
        <s v="CUST0220"/>
        <s v="CUST0050"/>
        <s v="CUST0348"/>
        <s v="CUST0237"/>
        <s v="CUST0137"/>
        <s v="CUST0090"/>
        <s v="CUST0381"/>
        <s v="CUST0055"/>
        <s v="CUST0325"/>
        <s v="CUST0304"/>
        <s v="CUST0500"/>
        <s v="CUST0102"/>
        <s v="CUST0070"/>
        <s v="CUST0289"/>
        <s v="CUST0105"/>
        <s v="CUST0059"/>
        <s v="CUST0107"/>
        <s v="CUST0060"/>
        <s v="CUST0141"/>
        <s v="CUST0225"/>
        <s v="CUST0307"/>
        <s v="CUST0461"/>
        <s v="CUST0309"/>
        <s v="CUST0133"/>
        <s v="CUST0063"/>
        <s v="CUST0254"/>
        <s v="CUST0337"/>
        <s v="CUST0363"/>
        <s v="CUST0067"/>
        <s v="CUST0310"/>
        <s v="CUST0068"/>
        <s v="CUST0069"/>
        <s v="CUST0365"/>
        <s v="CUST0097"/>
        <s v="CUST0489"/>
        <s v="CUST0241"/>
        <s v="CUST0074"/>
        <s v="CUST0347"/>
        <s v="CUST0294"/>
        <s v="CUST0426"/>
        <s v="CUST0410"/>
        <s v="CUST0302"/>
        <s v="CUST0127"/>
        <s v="CUST0468"/>
        <s v="CUST0499"/>
        <s v="CUST0079"/>
        <s v="CUST0349"/>
        <s v="CUST0316"/>
        <s v="CUST0246"/>
        <s v="CUST0404"/>
        <s v="CUST0421"/>
        <s v="CUST0451"/>
        <s v="CUST0266"/>
        <s v="CUST0396"/>
        <s v="CUST0084"/>
        <s v="CUST0150"/>
        <s v="CUST0405"/>
        <s v="CUST0445"/>
        <s v="CUST0086"/>
        <s v="CUST0087"/>
        <s v="CUST0261"/>
        <s v="CUST0089"/>
        <s v="CUST0407"/>
        <s v="CUST0091"/>
        <s v="CUST0168"/>
        <s v="CUST0126"/>
        <s v="CUST0231"/>
        <s v="CUST0419"/>
        <s v="CUST0478"/>
        <s v="CUST0474"/>
        <s v="CUST0099"/>
        <s v="CUST0450"/>
        <s v="CUST0100"/>
        <s v="CUST0101"/>
        <s v="CUST0142"/>
        <s v="CUST0297"/>
        <s v="CUST0157"/>
        <s v="CUST0182"/>
        <s v="CUST0162"/>
        <s v="CUST0447"/>
        <s v="CUST0132"/>
        <s v="CUST0083"/>
        <s v="CUST0188"/>
        <s v="CUST0114"/>
        <s v="CUST0115"/>
        <s v="CUST0160"/>
        <s v="CUST0178"/>
        <s v="CUST0414"/>
        <s v="CUST0120"/>
        <s v="CUST0342"/>
        <s v="CUST0131"/>
        <s v="CUST0391"/>
        <s v="CUST0239"/>
        <s v="CUST0125"/>
        <s v="CUST0412"/>
        <s v="CUST0437"/>
        <s v="CUST0128"/>
        <s v="CUST0455"/>
        <s v="CUST0394"/>
        <s v="CUST0387"/>
        <s v="CUST0336"/>
        <s v="CUST0232"/>
        <s v="CUST0453"/>
        <s v="CUST0222"/>
        <s v="CUST0217"/>
        <s v="CUST0205"/>
        <s v="CUST0062"/>
        <s v="CUST0318"/>
        <s v="CUST0184"/>
        <s v="CUST0267"/>
        <s v="CUST0333"/>
        <s v="CUST0250"/>
        <s v="CUST0441"/>
        <s v="CUST0196"/>
        <s v="CUST0073"/>
        <s v="CUST0202"/>
        <s v="CUST0093"/>
        <s v="CUST0203"/>
        <s v="CUST0156"/>
        <s v="CUST0343"/>
        <s v="CUST0409"/>
        <s v="CUST0469"/>
        <s v="CUST0165"/>
        <s v="CUST0169"/>
        <s v="CUST0492"/>
        <s v="CUST0384"/>
        <s v="CUST0176"/>
        <s v="CUST0190"/>
        <s v="CUST0177"/>
        <s v="CUST0015"/>
        <s v="CUST0371"/>
        <s v="CUST0189"/>
        <s v="CUST0425"/>
        <s v="CUST0369"/>
        <s v="CUST0197"/>
        <s v="CUST0460"/>
        <s v="CUST0264"/>
        <s v="CUST0206"/>
        <s v="CUST0238"/>
        <s v="CUST0207"/>
        <s v="CUST0340"/>
        <s v="CUST0354"/>
        <s v="CUST0212"/>
        <s v="CUST0214"/>
        <s v="CUST0147"/>
        <s v="CUST0494"/>
        <s v="CUST0179"/>
        <s v="CUST0223"/>
        <s v="CUST0379"/>
        <s v="CUST0344"/>
        <s v="CUST0495"/>
        <s v="CUST0424"/>
        <s v="CUST0046"/>
        <s v="CUST0480"/>
        <s v="CUST0262"/>
        <s v="CUST0433"/>
        <s v="CUST0268"/>
        <s v="CUST0272"/>
        <s v="CUST0279"/>
        <s v="CUST0281"/>
        <s v="CUST0286"/>
        <s v="CUST0436"/>
        <s v="CUST0416"/>
        <s v="CUST0395"/>
        <s v="CUST0382"/>
        <s v="CUST0434"/>
        <s v="CUST0428"/>
        <s v="CUST0431"/>
        <s v="CUST0470"/>
        <s v="CUST0233"/>
        <s v="CUST0038"/>
        <s v="CUST0215"/>
        <s v="CUST0328"/>
        <s v="CUST0357"/>
        <s v="CUST0121"/>
        <s v="CUST0362"/>
        <s v="CUST0317"/>
        <s v="CUST0482"/>
        <s v="CUST0172"/>
        <s v="CUST0006"/>
        <s v="CUST0009"/>
        <s v="CUST0010"/>
        <s v="CUST0013"/>
        <s v="CUST0014"/>
        <s v="CUST0018"/>
        <s v="CUST0023"/>
        <s v="CUST0024"/>
        <s v="CUST0033"/>
        <s v="CUST0048"/>
        <s v="CUST0052"/>
        <s v="CUST0053"/>
        <s v="CUST0056"/>
        <s v="CUST0071"/>
        <s v="CUST0080"/>
        <s v="CUST0088"/>
        <s v="CUST0094"/>
        <s v="CUST0096"/>
        <s v="CUST0111"/>
        <s v="CUST0119"/>
        <s v="CUST0122"/>
        <s v="CUST0123"/>
        <s v="CUST0130"/>
        <s v="CUST0135"/>
        <s v="CUST0140"/>
        <s v="CUST0145"/>
        <s v="CUST0155"/>
        <s v="CUST0166"/>
        <s v="CUST0170"/>
        <s v="CUST0171"/>
        <s v="CUST0181"/>
        <s v="CUST0185"/>
        <s v="CUST0186"/>
        <s v="CUST0187"/>
        <s v="CUST0193"/>
        <s v="CUST0195"/>
        <s v="CUST0200"/>
        <s v="CUST0204"/>
        <s v="CUST0208"/>
        <s v="CUST0209"/>
        <s v="CUST0221"/>
        <s v="CUST0229"/>
        <s v="CUST0230"/>
        <s v="CUST0234"/>
        <s v="CUST0235"/>
        <s v="CUST0236"/>
        <s v="CUST0242"/>
        <s v="CUST0244"/>
        <s v="CUST0253"/>
        <s v="CUST0256"/>
        <s v="CUST0282"/>
        <s v="CUST0287"/>
        <s v="CUST0288"/>
        <s v="CUST0290"/>
        <s v="CUST0292"/>
        <s v="CUST0298"/>
        <s v="CUST0299"/>
        <s v="CUST0300"/>
        <s v="CUST0306"/>
        <s v="CUST0315"/>
        <s v="CUST0321"/>
        <s v="CUST0322"/>
        <s v="CUST0323"/>
        <s v="CUST0339"/>
        <s v="CUST0351"/>
        <s v="CUST0352"/>
        <s v="CUST0358"/>
        <s v="CUST0360"/>
        <s v="CUST0367"/>
        <s v="CUST0370"/>
        <s v="CUST0374"/>
        <s v="CUST0385"/>
        <s v="CUST0388"/>
        <s v="CUST0389"/>
        <s v="CUST0413"/>
        <s v="CUST0430"/>
        <s v="CUST0440"/>
        <s v="CUST0446"/>
        <s v="CUST0452"/>
        <s v="CUST0462"/>
        <s v="CUST0463"/>
        <s v="CUST0464"/>
        <s v="CUST0487"/>
        <s v="CUST0491"/>
        <s v="CUST0497"/>
        <s v="CUST0346" u="1"/>
        <s v="CUST0386" u="1"/>
        <s v="CUST0136" u="1"/>
        <s v="CUST0377" u="1"/>
        <s v="CUST0117" u="1"/>
        <s v="CUST0308" u="1"/>
        <s v="CUST0210" u="1"/>
        <s v="CUST0240" u="1"/>
        <s v="CUST0368" u="1"/>
        <s v="CUST0378" u="1"/>
        <s v="CUST0270" u="1"/>
        <s v="CUST0398" u="1"/>
        <s v="CUST0411" u="1"/>
        <s v="CUST0471" u="1"/>
        <s v="CUST0201" u="1"/>
        <s v="CUST0329" u="1"/>
        <s v="CUST0359" u="1"/>
        <s v="CUST0271" u="1"/>
        <s v="CUST0109" u="1"/>
        <s v="CUST0291" u="1"/>
        <s v="CUST0011" u="1"/>
        <s v="CUST0149" u="1"/>
        <s v="CUST0159" u="1"/>
        <s v="CUST0061" u="1"/>
        <s v="CUST0402" u="1"/>
        <s v="CUST0442" u="1"/>
        <s v="CUST0472" u="1"/>
        <s v="CUST0252" u="1"/>
        <s v="CUST0022" u="1"/>
        <s v="CUST0042" u="1"/>
        <s v="CUST0423" u="1"/>
        <s v="CUST0443" u="1"/>
        <s v="CUST0473" u="1"/>
        <s v="CUST0493" u="1"/>
        <s v="CUST0213" u="1"/>
        <s v="CUST0263" u="1"/>
        <s v="CUST0283" u="1"/>
        <s v="CUST0293" u="1"/>
        <s v="CUST0043" u="1"/>
        <s v="CUST0454" u="1"/>
        <s v="CUST0484" u="1"/>
        <s v="CUST0224" u="1"/>
        <s v="CUST0274" u="1"/>
        <s v="CUST0054" u="1"/>
        <s v="CUST0064" u="1"/>
        <s v="CUST0465" u="1"/>
        <s v="CUST0485" u="1"/>
        <s v="CUST0255" u="1"/>
        <s v="CUST0265" u="1"/>
        <s v="CUST0285" u="1"/>
        <s v="CUST0295" u="1"/>
        <s v="CUST0045" u="1"/>
        <s v="CUST0085" u="1"/>
        <s v="CUST0095" u="1"/>
        <s v="CUST0456" u="1"/>
        <s v="CUST0466" u="1"/>
        <s v="CUST0496" u="1"/>
        <s v="CUST0216" u="1"/>
        <s v="CUST0276" u="1"/>
        <s v="CUST0296" u="1"/>
        <s v="CUST0457" u="1"/>
        <s v="CUST0477" u="1"/>
        <s v="CUST0027" u="1"/>
        <s v="CUST0077" u="1"/>
        <s v="CUST0408" u="1"/>
        <s v="CUST0330" u="1"/>
        <s v="CUST0448" u="1"/>
        <s v="CUST0458" u="1"/>
        <s v="CUST0488" u="1"/>
        <s v="CUST0380" u="1"/>
        <s v="CUST0498" u="1"/>
        <s v="CUST0390" u="1"/>
        <s v="CUST0248" u="1"/>
        <s v="CUST0258" u="1"/>
        <s v="CUST0278" u="1"/>
        <s v="CUST0180" u="1"/>
        <s v="CUST0058" u="1"/>
        <s v="CUST0311" u="1"/>
        <s v="CUST0439" u="1"/>
        <s v="CUST0331" u="1"/>
        <s v="CUST0341" u="1"/>
        <s v="CUST0479" u="1"/>
        <s v="CUST0219" u="1"/>
        <s v="CUST0249" u="1"/>
        <s v="CUST0151" u="1"/>
        <s v="CUST0161" u="1"/>
        <s v="CUST0029" u="1"/>
        <s v="CUST0392" u="1"/>
        <s v="CUST0112" u="1"/>
        <s v="CUST0152" u="1"/>
        <s v="CUST0373" u="1"/>
        <s v="CUST0383" u="1"/>
        <s v="CUST0134" u="1"/>
        <s v="CUST0144" u="1"/>
        <s v="CUST0194" u="1"/>
        <s v="CUST0335" u="1"/>
        <s v="CUST0345" u="1"/>
        <s v="CUST0175" u="1"/>
      </sharedItems>
    </cacheField>
    <cacheField name="Name" numFmtId="0">
      <sharedItems/>
    </cacheField>
    <cacheField name="Gender" numFmtId="0">
      <sharedItems/>
    </cacheField>
    <cacheField name="Age" numFmtId="0">
      <sharedItems containsSemiMixedTypes="0" containsString="0" containsNumber="1" containsInteger="1" minValue="18" maxValue="74"/>
    </cacheField>
    <cacheField name="Generation Segment" numFmtId="0">
      <sharedItems count="4">
        <s v="Millennials"/>
        <s v="Gen X"/>
        <s v="Gen Z"/>
        <s v="Baby Boomers"/>
      </sharedItems>
    </cacheField>
    <cacheField name="Region" numFmtId="0">
      <sharedItems count="4">
        <s v="North"/>
        <s v="South"/>
        <s v="West"/>
        <s v="East"/>
      </sharedItems>
    </cacheField>
    <cacheField name="Occupation" numFmtId="0">
      <sharedItems/>
    </cacheField>
    <cacheField name="Income" numFmtId="0">
      <sharedItems containsSemiMixedTypes="0" containsString="0" containsNumber="1" containsInteger="1" minValue="20281" maxValue="199917"/>
    </cacheField>
    <cacheField name="Income_Segment" numFmtId="0">
      <sharedItems/>
    </cacheField>
    <cacheField name="Customer_Segment" numFmtId="0">
      <sharedItems count="3">
        <s v="Retail"/>
        <s v="Corporate"/>
        <s v="Private"/>
      </sharedItems>
    </cacheField>
    <cacheField name="Join_Date" numFmtId="14">
      <sharedItems containsSemiMixedTypes="0" containsNonDate="0" containsDate="1" containsString="0" minDate="2015-08-23T00:00:00" maxDate="2025-08-23T00:00:00"/>
    </cacheField>
    <cacheField name="Today" numFmtId="14">
      <sharedItems containsSemiMixedTypes="0" containsNonDate="0" containsDate="1" containsString="0" minDate="2025-10-05T00:00:00" maxDate="2025-10-06T00:00:00"/>
    </cacheField>
    <cacheField name="Customer_Tenure" numFmtId="1">
      <sharedItems containsSemiMixedTypes="0" containsString="0" containsNumber="1" minValue="0.12054794520547946" maxValue="10.126027397260273"/>
    </cacheField>
    <cacheField name="Customer_Loyalty" numFmtId="1">
      <sharedItems/>
    </cacheField>
    <cacheField name="AccountID" numFmtId="0">
      <sharedItems containsBlank="1"/>
    </cacheField>
    <cacheField name="Account_Type" numFmtId="0">
      <sharedItems containsBlank="1" count="5">
        <s v="Savings"/>
        <s v="Checking"/>
        <s v="Loan"/>
        <s v="CreditCard"/>
        <m/>
      </sharedItems>
      <fieldGroup par="31"/>
    </cacheField>
    <cacheField name="Open_Date" numFmtId="14">
      <sharedItems containsNonDate="0" containsDate="1" containsString="0" containsBlank="1" minDate="2015-09-28T00:00:00" maxDate="2025-08-11T00:00:00"/>
    </cacheField>
    <cacheField name="Balance" numFmtId="0">
      <sharedItems containsString="0" containsBlank="1" containsNumber="1" containsInteger="1" minValue="192" maxValue="498357"/>
    </cacheField>
    <cacheField name="Balance_segment" numFmtId="0">
      <sharedItems count="3">
        <s v="High"/>
        <s v="Low"/>
        <s v="Medium"/>
      </sharedItems>
    </cacheField>
    <cacheField name="Credit_Score" numFmtId="0">
      <sharedItems containsString="0" containsBlank="1" containsNumber="1" containsInteger="1" minValue="300" maxValue="849"/>
    </cacheField>
    <cacheField name="Loan_Amount" numFmtId="0">
      <sharedItems containsString="0" containsBlank="1" containsNumber="1" containsInteger="1" minValue="0" maxValue="499927"/>
    </cacheField>
    <cacheField name="Loan_Status" numFmtId="0">
      <sharedItems containsBlank="1"/>
    </cacheField>
    <cacheField name="ComplaintID" numFmtId="0">
      <sharedItems containsBlank="1"/>
    </cacheField>
    <cacheField name="Date" numFmtId="14">
      <sharedItems containsNonDate="0" containsDate="1" containsString="0" containsBlank="1" minDate="2023-08-23T00:00:00" maxDate="2025-08-20T00:00:00" count="476">
        <m/>
        <d v="2023-11-02T00:00:00"/>
        <d v="2023-12-31T00:00:00"/>
        <d v="2024-11-29T00:00:00"/>
        <d v="2024-03-24T00:00:00"/>
        <d v="2023-11-30T00:00:00"/>
        <d v="2025-02-27T00:00:00"/>
        <d v="2024-04-25T00:00:00"/>
        <d v="2025-05-09T00:00:00"/>
        <d v="2024-04-08T00:00:00"/>
        <d v="2025-06-22T00:00:00"/>
        <d v="2025-01-08T00:00:00"/>
        <d v="2023-10-22T00:00:00"/>
        <d v="2025-08-06T00:00:00"/>
        <d v="2025-04-30T00:00:00"/>
        <d v="2024-05-07T00:00:00"/>
        <d v="2023-10-31T00:00:00"/>
        <d v="2023-12-15T00:00:00"/>
        <d v="2025-06-03T00:00:00"/>
        <d v="2023-10-18T00:00:00"/>
        <d v="2024-05-31T00:00:00"/>
        <d v="2025-06-26T00:00:00"/>
        <d v="2024-12-22T00:00:00"/>
        <d v="2025-04-12T00:00:00"/>
        <d v="2025-01-07T00:00:00"/>
        <d v="2023-12-25T00:00:00"/>
        <d v="2024-06-09T00:00:00"/>
        <d v="2024-04-26T00:00:00"/>
        <d v="2025-01-09T00:00:00"/>
        <d v="2024-12-14T00:00:00"/>
        <d v="2024-01-23T00:00:00"/>
        <d v="2025-05-08T00:00:00"/>
        <d v="2025-05-30T00:00:00"/>
        <d v="2023-11-21T00:00:00"/>
        <d v="2025-01-28T00:00:00"/>
        <d v="2024-04-13T00:00:00"/>
        <d v="2024-01-11T00:00:00"/>
        <d v="2025-08-17T00:00:00"/>
        <d v="2024-12-30T00:00:00"/>
        <d v="2023-09-15T00:00:00"/>
        <d v="2025-03-04T00:00:00"/>
        <d v="2024-09-26T00:00:00"/>
        <d v="2025-08-12T00:00:00"/>
        <d v="2025-08-11T00:00:00"/>
        <d v="2024-10-28T00:00:00"/>
        <d v="2024-05-30T00:00:00"/>
        <d v="2023-09-04T00:00:00"/>
        <d v="2024-12-01T00:00:00"/>
        <d v="2024-05-19T00:00:00"/>
        <d v="2024-06-16T00:00:00"/>
        <d v="2024-08-05T00:00:00"/>
        <d v="2023-12-16T00:00:00"/>
        <d v="2023-12-10T00:00:00"/>
        <d v="2024-12-13T00:00:00"/>
        <d v="2023-10-08T00:00:00"/>
        <d v="2024-01-18T00:00:00"/>
        <d v="2023-12-24T00:00:00"/>
        <d v="2024-05-26T00:00:00"/>
        <d v="2025-01-05T00:00:00"/>
        <d v="2023-09-17T00:00:00"/>
        <d v="2025-04-14T00:00:00"/>
        <d v="2024-01-19T00:00:00"/>
        <d v="2024-10-19T00:00:00"/>
        <d v="2024-11-17T00:00:00"/>
        <d v="2025-06-10T00:00:00"/>
        <d v="2024-02-10T00:00:00"/>
        <d v="2024-10-29T00:00:00"/>
        <d v="2024-12-17T00:00:00"/>
        <d v="2024-02-21T00:00:00"/>
        <d v="2025-05-14T00:00:00"/>
        <d v="2025-08-13T00:00:00"/>
        <d v="2024-10-02T00:00:00"/>
        <d v="2025-01-01T00:00:00"/>
        <d v="2023-10-24T00:00:00"/>
        <d v="2024-06-27T00:00:00"/>
        <d v="2024-10-21T00:00:00"/>
        <d v="2025-06-16T00:00:00"/>
        <d v="2025-08-16T00:00:00"/>
        <d v="2025-01-12T00:00:00"/>
        <d v="2024-01-30T00:00:00"/>
        <d v="2025-07-21T00:00:00"/>
        <d v="2024-03-09T00:00:00"/>
        <d v="2024-03-31T00:00:00"/>
        <d v="2023-11-03T00:00:00"/>
        <d v="2024-09-04T00:00:00"/>
        <d v="2023-10-25T00:00:00"/>
        <d v="2023-12-11T00:00:00"/>
        <d v="2024-01-25T00:00:00"/>
        <d v="2023-09-12T00:00:00"/>
        <d v="2025-04-03T00:00:00"/>
        <d v="2025-07-11T00:00:00"/>
        <d v="2023-12-04T00:00:00"/>
        <d v="2024-07-16T00:00:00"/>
        <d v="2023-08-27T00:00:00"/>
        <d v="2025-06-25T00:00:00"/>
        <d v="2023-11-23T00:00:00"/>
        <d v="2024-11-25T00:00:00"/>
        <d v="2024-10-05T00:00:00"/>
        <d v="2024-03-01T00:00:00"/>
        <d v="2024-05-16T00:00:00"/>
        <d v="2024-06-15T00:00:00"/>
        <d v="2025-06-29T00:00:00"/>
        <d v="2024-07-06T00:00:00"/>
        <d v="2025-07-01T00:00:00"/>
        <d v="2025-03-16T00:00:00"/>
        <d v="2024-10-08T00:00:00"/>
        <d v="2025-02-06T00:00:00"/>
        <d v="2023-12-23T00:00:00"/>
        <d v="2024-08-18T00:00:00"/>
        <d v="2024-02-26T00:00:00"/>
        <d v="2023-11-05T00:00:00"/>
        <d v="2023-10-06T00:00:00"/>
        <d v="2024-02-16T00:00:00"/>
        <d v="2024-02-19T00:00:00"/>
        <d v="2025-05-27T00:00:00"/>
        <d v="2025-04-27T00:00:00"/>
        <d v="2023-11-11T00:00:00"/>
        <d v="2025-04-09T00:00:00"/>
        <d v="2023-09-14T00:00:00"/>
        <d v="2025-03-12T00:00:00"/>
        <d v="2024-12-12T00:00:00"/>
        <d v="2023-11-06T00:00:00"/>
        <d v="2024-08-28T00:00:00"/>
        <d v="2025-01-13T00:00:00"/>
        <d v="2024-01-12T00:00:00"/>
        <d v="2023-09-10T00:00:00"/>
        <d v="2024-08-19T00:00:00"/>
        <d v="2024-09-12T00:00:00"/>
        <d v="2025-07-22T00:00:00"/>
        <d v="2024-04-15T00:00:00"/>
        <d v="2024-10-06T00:00:00"/>
        <d v="2024-09-10T00:00:00"/>
        <d v="2025-05-06T00:00:00"/>
        <d v="2025-05-16T00:00:00"/>
        <d v="2024-05-05T00:00:00"/>
        <d v="2025-05-11T00:00:00"/>
        <d v="2025-03-17T00:00:00"/>
        <d v="2023-10-04T00:00:00"/>
        <d v="2024-08-12T00:00:00"/>
        <d v="2025-02-25T00:00:00"/>
        <d v="2024-11-26T00:00:00"/>
        <d v="2024-12-29T00:00:00"/>
        <d v="2025-02-01T00:00:00"/>
        <d v="2024-01-04T00:00:00"/>
        <d v="2024-02-17T00:00:00"/>
        <d v="2025-05-04T00:00:00"/>
        <d v="2025-07-31T00:00:00"/>
        <d v="2024-08-15T00:00:00"/>
        <d v="2025-03-21T00:00:00"/>
        <d v="2025-05-03T00:00:00"/>
        <d v="2023-10-26T00:00:00"/>
        <d v="2023-11-29T00:00:00"/>
        <d v="2023-10-23T00:00:00"/>
        <d v="2024-10-01T00:00:00"/>
        <d v="2025-05-24T00:00:00"/>
        <d v="2025-02-14T00:00:00"/>
        <d v="2025-06-30T00:00:00"/>
        <d v="2025-03-25T00:00:00"/>
        <d v="2025-06-08T00:00:00"/>
        <d v="2024-09-13T00:00:00"/>
        <d v="2024-09-02T00:00:00"/>
        <d v="2025-03-10T00:00:00"/>
        <d v="2024-12-18T00:00:00"/>
        <d v="2024-08-30T00:00:00"/>
        <d v="2024-07-27T00:00:00"/>
        <d v="2023-11-25T00:00:00"/>
        <d v="2023-11-09T00:00:00"/>
        <d v="2025-01-27T00:00:00"/>
        <d v="2025-03-14T00:00:00"/>
        <d v="2024-04-17T00:00:00"/>
        <d v="2025-04-04T00:00:00"/>
        <d v="2023-08-30T00:00:00"/>
        <d v="2023-11-08T00:00:00"/>
        <d v="2023-11-04T00:00:00"/>
        <d v="2024-02-18T00:00:00"/>
        <d v="2024-07-25T00:00:00"/>
        <d v="2025-05-10T00:00:00"/>
        <d v="2024-09-24T00:00:00"/>
        <d v="2025-08-19T00:00:00"/>
        <d v="2024-04-29T00:00:00"/>
        <d v="2024-04-18T00:00:00"/>
        <d v="2023-12-03T00:00:00"/>
        <d v="2025-06-18T00:00:00"/>
        <d v="2025-04-24T00:00:00"/>
        <d v="2025-08-07T00:00:00"/>
        <d v="2024-01-07T00:00:00"/>
        <d v="2024-01-29T00:00:00"/>
        <d v="2024-03-06T00:00:00"/>
        <d v="2024-10-17T00:00:00"/>
        <d v="2023-09-29T00:00:00"/>
        <d v="2025-03-23T00:00:00"/>
        <d v="2025-08-08T00:00:00"/>
        <d v="2025-07-30T00:00:00"/>
        <d v="2023-10-19T00:00:00"/>
        <d v="2023-10-03T00:00:00"/>
        <d v="2025-04-07T00:00:00"/>
        <d v="2024-05-22T00:00:00"/>
        <d v="2025-02-12T00:00:00"/>
        <d v="2025-05-25T00:00:00"/>
        <d v="2024-09-25T00:00:00"/>
        <d v="2025-02-08T00:00:00"/>
        <d v="2025-07-15T00:00:00"/>
        <d v="2025-07-06T00:00:00"/>
        <d v="2024-02-20T00:00:00"/>
        <d v="2023-08-23T00:00:00"/>
        <d v="2024-11-30T00:00:00"/>
        <d v="2024-07-01T00:00:00"/>
        <d v="2025-08-18T00:00:00"/>
        <d v="2025-04-05T00:00:00"/>
        <d v="2025-03-27T00:00:00"/>
        <d v="2025-01-19T00:00:00"/>
        <d v="2025-01-18T00:00:00"/>
        <d v="2024-10-22T00:00:00"/>
        <d v="2024-04-11T00:00:00"/>
        <d v="2024-12-19T00:00:00"/>
        <d v="2024-02-03T00:00:00"/>
        <d v="2024-11-13T00:00:00"/>
        <d v="2025-03-19T00:00:00"/>
        <d v="2023-09-07T00:00:00"/>
        <d v="2024-04-12T00:00:00"/>
        <d v="2024-05-08T00:00:00"/>
        <d v="2024-04-19T00:00:00"/>
        <d v="2025-03-11T00:00:00"/>
        <d v="2025-06-24T00:00:00"/>
        <d v="2024-12-24T00:00:00"/>
        <d v="2024-10-07T00:00:00"/>
        <d v="2024-04-27T00:00:00"/>
        <d v="2023-10-20T00:00:00"/>
        <d v="2024-01-06T00:00:00"/>
        <d v="2023-12-19T00:00:00"/>
        <d v="2024-08-07T00:00:00"/>
        <d v="2024-06-20T00:00:00"/>
        <d v="2025-06-20T00:00:00"/>
        <d v="2025-05-18T00:00:00"/>
        <d v="2024-07-15T00:00:00"/>
        <d v="2024-03-10T00:00:00"/>
        <d v="2024-07-03T00:00:00"/>
        <d v="2025-01-30T00:00:00"/>
        <d v="2024-06-08T00:00:00"/>
        <d v="2024-08-23T00:00:00"/>
        <d v="2024-02-14T00:00:00"/>
        <d v="2024-11-02T00:00:00"/>
        <d v="2024-10-24T00:00:00"/>
        <d v="2024-10-13T00:00:00"/>
        <d v="2024-07-13T00:00:00"/>
        <d v="2024-05-01T00:00:00"/>
        <d v="2023-09-16T00:00:00"/>
        <d v="2025-04-13T00:00:00"/>
        <d v="2023-09-09T00:00:00"/>
        <d v="2025-07-20T00:00:00"/>
        <d v="2024-09-07T00:00:00"/>
        <d v="2024-07-24T00:00:00"/>
        <d v="2025-02-20T00:00:00"/>
        <d v="2025-05-20T00:00:00"/>
        <d v="2024-09-08T00:00:00"/>
        <d v="2023-12-12T00:00:00"/>
        <d v="2024-06-28T00:00:00"/>
        <d v="2024-10-25T00:00:00"/>
        <d v="2024-02-24T00:00:00"/>
        <d v="2024-05-17T00:00:00"/>
        <d v="2025-03-01T00:00:00"/>
        <d v="2024-01-20T00:00:00"/>
        <d v="2024-04-07T00:00:00"/>
        <d v="2025-02-02T00:00:00"/>
        <d v="2024-10-30T00:00:00"/>
        <d v="2024-08-11T00:00:00"/>
        <d v="2025-01-04T00:00:00"/>
        <d v="2025-06-07T00:00:00"/>
        <d v="2025-06-12T00:00:00"/>
        <d v="2024-07-19T00:00:00"/>
        <d v="2024-12-03T00:00:00"/>
        <d v="2023-12-18T00:00:00"/>
        <d v="2024-08-10T00:00:00"/>
        <d v="2025-04-01T00:00:00"/>
        <d v="2025-04-17T00:00:00"/>
        <d v="2025-04-10T00:00:00"/>
        <d v="2024-05-03T00:00:00"/>
        <d v="2023-12-30T00:00:00"/>
        <d v="2025-07-09T00:00:00"/>
        <d v="2024-09-28T00:00:00"/>
        <d v="2025-01-24T00:00:00"/>
        <d v="2025-07-24T00:00:00"/>
        <d v="2025-07-29T00:00:00"/>
        <d v="2024-11-18T00:00:00"/>
        <d v="2024-02-01T00:00:00"/>
        <d v="2024-04-30T00:00:00"/>
        <d v="2024-08-25T00:00:00"/>
        <d v="2025-06-27T00:00:00"/>
        <d v="2025-07-12T00:00:00"/>
        <d v="2025-02-21T00:00:00"/>
        <d v="2024-08-22T00:00:00"/>
        <d v="2025-06-05T00:00:00"/>
        <d v="2024-07-22T00:00:00"/>
        <d v="2024-03-20T00:00:00"/>
        <d v="2025-02-19T00:00:00"/>
        <d v="2025-04-19T00:00:00"/>
        <d v="2024-05-09T00:00:00"/>
        <d v="2023-10-13T00:00:00"/>
        <d v="2024-08-21T00:00:00"/>
        <d v="2024-11-16T00:00:00"/>
        <d v="2025-01-25T00:00:00"/>
        <d v="2023-09-24T00:00:00"/>
        <d v="2025-04-16T00:00:00"/>
        <d v="2025-08-15T00:00:00"/>
        <d v="2024-01-21T00:00:00"/>
        <d v="2024-02-11T00:00:00"/>
        <d v="2024-11-23T00:00:00"/>
        <d v="2024-07-31T00:00:00"/>
        <d v="2025-07-28T00:00:00"/>
        <d v="2024-08-03T00:00:00"/>
        <d v="2024-09-06T00:00:00"/>
        <d v="2025-06-17T00:00:00"/>
        <d v="2024-11-01T00:00:00"/>
        <d v="2024-05-27T00:00:00"/>
        <d v="2025-01-10T00:00:00"/>
        <d v="2025-01-16T00:00:00"/>
        <d v="2023-12-01T00:00:00"/>
        <d v="2024-03-21T00:00:00"/>
        <d v="2023-08-31T00:00:00"/>
        <d v="2024-08-08T00:00:00"/>
        <d v="2024-04-01T00:00:00"/>
        <d v="2024-06-05T00:00:00"/>
        <d v="2024-03-03T00:00:00"/>
        <d v="2024-08-27T00:00:00"/>
        <d v="2023-09-25T00:00:00"/>
        <d v="2024-07-12T00:00:00"/>
        <d v="2025-04-06T00:00:00"/>
        <d v="2024-10-03T00:00:00"/>
        <d v="2025-04-28T00:00:00"/>
        <d v="2024-05-23T00:00:00"/>
        <d v="2024-11-03T00:00:00"/>
        <d v="2023-10-17T00:00:00"/>
        <d v="2025-08-09T00:00:00"/>
        <d v="2024-06-06T00:00:00"/>
        <d v="2025-01-17T00:00:00"/>
        <d v="2025-06-14T00:00:00"/>
        <d v="2024-09-22T00:00:00"/>
        <d v="2023-11-13T00:00:00"/>
        <d v="2023-11-07T00:00:00"/>
        <d v="2024-12-25T00:00:00"/>
        <d v="2025-07-10T00:00:00"/>
        <d v="2025-03-29T00:00:00"/>
        <d v="2025-05-19T00:00:00"/>
        <d v="2024-03-15T00:00:00"/>
        <d v="2024-10-20T00:00:00"/>
        <d v="2023-09-26T00:00:00"/>
        <d v="2024-10-10T00:00:00"/>
        <d v="2025-04-20T00:00:00"/>
        <d v="2025-07-17T00:00:00"/>
        <d v="2024-07-11T00:00:00"/>
        <d v="2024-12-21T00:00:00"/>
        <d v="2025-01-21T00:00:00"/>
        <d v="2024-05-18T00:00:00"/>
        <d v="2023-12-14T00:00:00"/>
        <d v="2025-06-15T00:00:00"/>
        <d v="2025-02-07T00:00:00"/>
        <d v="2024-01-03T00:00:00"/>
        <d v="2024-07-17T00:00:00"/>
        <d v="2024-04-04T00:00:00"/>
        <d v="2024-11-11T00:00:00"/>
        <d v="2024-01-14T00:00:00"/>
        <d v="2024-11-10T00:00:00"/>
        <d v="2025-06-13T00:00:00"/>
        <d v="2025-04-23T00:00:00"/>
        <d v="2024-07-04T00:00:00"/>
        <d v="2023-09-27T00:00:00"/>
        <d v="2025-03-03T00:00:00"/>
        <d v="2023-09-30T00:00:00"/>
        <d v="2024-07-26T00:00:00"/>
        <d v="2024-03-11T00:00:00"/>
        <d v="2023-12-09T00:00:00"/>
        <d v="2025-01-26T00:00:00"/>
        <d v="2024-02-07T00:00:00"/>
        <d v="2024-03-08T00:00:00"/>
        <d v="2023-10-28T00:00:00"/>
        <d v="2025-08-04T00:00:00"/>
        <d v="2023-09-13T00:00:00"/>
        <d v="2025-02-09T00:00:00"/>
        <d v="2024-11-19T00:00:00"/>
        <d v="2025-06-04T00:00:00"/>
        <d v="2024-04-14T00:00:00"/>
        <d v="2025-05-26T00:00:00"/>
        <d v="2024-09-27T00:00:00"/>
        <d v="2024-11-27T00:00:00"/>
        <d v="2023-09-18T00:00:00"/>
        <d v="2024-07-28T00:00:00"/>
        <d v="2024-05-21T00:00:00"/>
        <d v="2024-10-31T00:00:00"/>
        <d v="2025-07-03T00:00:00"/>
        <d v="2024-03-07T00:00:00"/>
        <d v="2024-07-02T00:00:00"/>
        <d v="2024-04-16T00:00:00"/>
        <d v="2025-01-20T00:00:00"/>
        <d v="2024-03-30T00:00:00"/>
        <d v="2023-11-24T00:00:00"/>
        <d v="2025-03-24T00:00:00"/>
        <d v="2025-07-02T00:00:00"/>
        <d v="2024-01-28T00:00:00"/>
        <d v="2023-12-08T00:00:00"/>
        <d v="2024-07-07T00:00:00"/>
        <d v="2024-01-31T00:00:00"/>
        <d v="2024-04-02T00:00:00"/>
        <d v="2025-04-15T00:00:00"/>
        <d v="2024-01-24T00:00:00"/>
        <d v="2024-02-05T00:00:00"/>
        <d v="2025-01-23T00:00:00"/>
        <d v="2023-11-01T00:00:00"/>
        <d v="2025-02-11T00:00:00"/>
        <d v="2024-06-03T00:00:00"/>
        <d v="2025-05-13T00:00:00"/>
        <d v="2024-08-26T00:00:00"/>
        <d v="2024-04-10T00:00:00"/>
        <d v="2023-10-14T00:00:00"/>
        <d v="2025-05-02T00:00:00"/>
        <d v="2024-07-10T00:00:00"/>
        <d v="2023-10-02T00:00:00"/>
        <d v="2024-10-11T00:00:00"/>
        <d v="2025-03-31T00:00:00"/>
        <d v="2024-11-07T00:00:00"/>
        <d v="2023-11-18T00:00:00"/>
        <d v="2025-03-06T00:00:00"/>
        <d v="2024-12-16T00:00:00"/>
        <d v="2025-05-31T00:00:00"/>
        <d v="2025-03-13T00:00:00"/>
        <d v="2023-10-09T00:00:00"/>
        <d v="2023-12-28T00:00:00"/>
        <d v="2024-08-14T00:00:00"/>
        <d v="2024-10-09T00:00:00"/>
        <d v="2024-11-08T00:00:00"/>
        <d v="2025-07-08T00:00:00"/>
        <d v="2024-10-26T00:00:00"/>
        <d v="2024-10-16T00:00:00"/>
        <d v="2023-08-25T00:00:00"/>
        <d v="2025-08-05T00:00:00"/>
        <d v="2024-06-13T00:00:00"/>
        <d v="2024-03-19T00:00:00"/>
        <d v="2025-03-22T00:00:00"/>
        <d v="2025-01-02T00:00:00"/>
        <d v="2025-02-03T00:00:00"/>
        <d v="2024-12-09T00:00:00"/>
        <d v="2023-11-10T00:00:00"/>
        <d v="2024-05-15T00:00:00"/>
        <d v="2024-06-12T00:00:00"/>
        <d v="2025-07-13T00:00:00"/>
        <d v="2023-12-17T00:00:00"/>
        <d v="2025-06-09T00:00:00"/>
        <d v="2024-12-11T00:00:00"/>
        <d v="2025-06-19T00:00:00"/>
        <d v="2024-02-06T00:00:00"/>
        <d v="2025-06-11T00:00:00"/>
        <d v="2025-06-21T00:00:00"/>
        <d v="2024-06-21T00:00:00"/>
        <d v="2024-07-09T00:00:00"/>
        <d v="2024-12-28T00:00:00"/>
        <d v="2024-08-13T00:00:00"/>
        <d v="2024-09-30T00:00:00"/>
        <d v="2025-07-07T00:00:00"/>
        <d v="2024-02-22T00:00:00"/>
        <d v="2024-10-18T00:00:00"/>
        <d v="2023-12-20T00:00:00"/>
        <d v="2023-08-26T00:00:00"/>
        <d v="2025-05-01T00:00:00"/>
        <d v="2025-01-29T00:00:00"/>
        <d v="2024-06-11T00:00:00"/>
        <d v="2023-09-08T00:00:00"/>
        <d v="2025-04-22T00:00:00"/>
        <d v="2024-06-26T00:00:00"/>
        <d v="2024-06-25T00:00:00"/>
        <d v="2024-05-02T00:00:00"/>
        <d v="2024-03-13T00:00:00"/>
        <d v="2025-07-16T00:00:00"/>
        <d v="2024-09-16T00:00:00"/>
        <d v="2024-04-06T00:00:00"/>
        <d v="2024-03-29T00:00:00"/>
        <d v="2024-12-31T00:00:00"/>
        <d v="2025-08-10T00:00:00"/>
      </sharedItems>
      <fieldGroup par="29" base="23">
        <rangePr groupBy="months" startDate="2023-08-23T00:00:00" endDate="2025-08-20T00:00:00"/>
        <groupItems count="14">
          <s v="(blank)"/>
          <s v="Jan"/>
          <s v="Feb"/>
          <s v="Mar"/>
          <s v="Apr"/>
          <s v="May"/>
          <s v="Jun"/>
          <s v="Jul"/>
          <s v="Aug"/>
          <s v="Sep"/>
          <s v="Oct"/>
          <s v="Nov"/>
          <s v="Dec"/>
          <s v="&gt;8/20/2025"/>
        </groupItems>
      </fieldGroup>
    </cacheField>
    <cacheField name="Length_of_complaint(years)" numFmtId="1">
      <sharedItems containsSemiMixedTypes="0" containsString="0" containsNumber="1" minValue="0.12876712328767123" maxValue="125.84931506849315"/>
    </cacheField>
    <cacheField name="Complaint_Type" numFmtId="0">
      <sharedItems containsBlank="1" count="6">
        <m/>
        <s v="Others"/>
        <s v="Service Delay"/>
        <s v="Fraud"/>
        <s v="Technical Issue"/>
        <s v="Charges Dispute"/>
      </sharedItems>
    </cacheField>
    <cacheField name="Status" numFmtId="0">
      <sharedItems containsBlank="1" count="4">
        <m/>
        <s v="Open"/>
        <s v="Resolved"/>
        <s v="In Progress"/>
      </sharedItems>
      <fieldGroup par="30"/>
    </cacheField>
    <cacheField name="Resolution_Time(days)" numFmtId="0">
      <sharedItems containsString="0" containsBlank="1" containsNumber="1" containsInteger="1" minValue="1" maxValue="59"/>
    </cacheField>
    <cacheField name="Quarters" numFmtId="0" databaseField="0">
      <fieldGroup base="23">
        <rangePr groupBy="quarters" startDate="2023-08-23T00:00:00" endDate="2025-08-20T00:00:00"/>
        <groupItems count="6">
          <s v="&lt;8/23/2023"/>
          <s v="Qtr1"/>
          <s v="Qtr2"/>
          <s v="Qtr3"/>
          <s v="Qtr4"/>
          <s v="&gt;8/20/2025"/>
        </groupItems>
      </fieldGroup>
    </cacheField>
    <cacheField name="Years" numFmtId="0" databaseField="0">
      <fieldGroup base="23">
        <rangePr groupBy="years" startDate="2023-08-23T00:00:00" endDate="2025-08-20T00:00:00"/>
        <groupItems count="5">
          <s v="&lt;8/23/2023"/>
          <s v="2023"/>
          <s v="2024"/>
          <s v="2025"/>
          <s v="&gt;8/20/2025"/>
        </groupItems>
      </fieldGroup>
    </cacheField>
    <cacheField name="Status2" numFmtId="0" databaseField="0">
      <fieldGroup base="26">
        <discretePr count="4">
          <x v="0"/>
          <x v="2"/>
          <x v="1"/>
          <x v="2"/>
        </discretePr>
        <groupItems count="3">
          <m/>
          <s v="Resolved"/>
          <s v="Group1"/>
        </groupItems>
      </fieldGroup>
    </cacheField>
    <cacheField name="Account_Type2" numFmtId="0" databaseField="0">
      <fieldGroup base="15">
        <discretePr count="5">
          <x v="2"/>
          <x v="2"/>
          <x v="2"/>
          <x v="0"/>
          <x v="1"/>
        </discretePr>
        <groupItems count="3">
          <s v="CreditCard"/>
          <m/>
          <s v="Group1"/>
        </groupItems>
      </fieldGroup>
    </cacheField>
  </cacheFields>
  <extLst>
    <ext xmlns:x14="http://schemas.microsoft.com/office/spreadsheetml/2009/9/main" uri="{725AE2AE-9491-48be-B2B4-4EB974FC3084}">
      <x14:pivotCacheDefinition pivotCacheId="17783627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1">
  <r>
    <x v="0"/>
    <s v="Mrs. Deborah Dominguez MD"/>
    <s v="Male"/>
    <n v="38"/>
    <x v="0"/>
    <x v="0"/>
    <s v="Doctor"/>
    <n v="191672"/>
    <s v=" Premium"/>
    <x v="0"/>
    <d v="2023-04-25T00:00:00"/>
    <d v="2025-10-05T00:00:00"/>
    <n v="2.4493150684931506"/>
    <s v="Emerging"/>
    <s v="ACC00461"/>
    <x v="0"/>
    <d v="2024-03-09T00:00:00"/>
    <n v="370180"/>
    <x v="0"/>
    <n v="344"/>
    <n v="0"/>
    <s v="Pending"/>
    <m/>
    <x v="0"/>
    <n v="125.84931506849315"/>
    <x v="0"/>
    <x v="0"/>
    <m/>
  </r>
  <r>
    <x v="1"/>
    <s v="Jamie Spencer"/>
    <s v="Female"/>
    <n v="47"/>
    <x v="1"/>
    <x v="1"/>
    <s v="Retired"/>
    <n v="152079"/>
    <s v=" Premium"/>
    <x v="0"/>
    <d v="2021-11-28T00:00:00"/>
    <d v="2025-10-05T00:00:00"/>
    <n v="3.8547945205479452"/>
    <s v="Emerging"/>
    <s v="ACC00164"/>
    <x v="0"/>
    <d v="2019-08-28T00:00:00"/>
    <n v="440437"/>
    <x v="0"/>
    <n v="746"/>
    <n v="499927"/>
    <s v="Approved"/>
    <s v="COMP00001"/>
    <x v="1"/>
    <n v="1.9260273972602739"/>
    <x v="1"/>
    <x v="1"/>
    <n v="35"/>
  </r>
  <r>
    <x v="1"/>
    <s v="Jamie Spencer"/>
    <s v="Female"/>
    <n v="47"/>
    <x v="1"/>
    <x v="1"/>
    <s v="Retired"/>
    <n v="152079"/>
    <s v=" Premium"/>
    <x v="0"/>
    <d v="2021-11-28T00:00:00"/>
    <d v="2025-10-05T00:00:00"/>
    <n v="3.8547945205479452"/>
    <s v="Emerging"/>
    <s v="ACC00164"/>
    <x v="0"/>
    <d v="2019-08-28T00:00:00"/>
    <n v="440437"/>
    <x v="0"/>
    <n v="746"/>
    <n v="499927"/>
    <s v="Approved"/>
    <s v="COMP00493"/>
    <x v="2"/>
    <n v="1.7643835616438357"/>
    <x v="2"/>
    <x v="1"/>
    <n v="58"/>
  </r>
  <r>
    <x v="1"/>
    <s v="Jamie Spencer"/>
    <s v="Female"/>
    <n v="47"/>
    <x v="1"/>
    <x v="1"/>
    <s v="Retired"/>
    <n v="152079"/>
    <s v=" Premium"/>
    <x v="0"/>
    <d v="2021-11-28T00:00:00"/>
    <d v="2025-10-05T00:00:00"/>
    <n v="3.8547945205479452"/>
    <s v="Emerging"/>
    <s v="ACC00164"/>
    <x v="0"/>
    <d v="2019-08-28T00:00:00"/>
    <n v="440437"/>
    <x v="0"/>
    <n v="746"/>
    <n v="499927"/>
    <s v="Approved"/>
    <s v="COMP00706"/>
    <x v="3"/>
    <n v="0.84931506849315064"/>
    <x v="3"/>
    <x v="2"/>
    <n v="7"/>
  </r>
  <r>
    <x v="1"/>
    <s v="Jamie Spencer"/>
    <s v="Female"/>
    <n v="47"/>
    <x v="1"/>
    <x v="1"/>
    <s v="Retired"/>
    <n v="152079"/>
    <s v=" Premium"/>
    <x v="0"/>
    <d v="2021-11-28T00:00:00"/>
    <d v="2025-10-05T00:00:00"/>
    <n v="3.8547945205479452"/>
    <s v="Emerging"/>
    <s v="ACC00164"/>
    <x v="0"/>
    <d v="2019-08-28T00:00:00"/>
    <n v="440437"/>
    <x v="0"/>
    <n v="746"/>
    <n v="499927"/>
    <s v="Approved"/>
    <s v="COMP00770"/>
    <x v="4"/>
    <n v="1.5342465753424657"/>
    <x v="2"/>
    <x v="3"/>
    <n v="28"/>
  </r>
  <r>
    <x v="2"/>
    <s v="Erica Perez"/>
    <s v="Female"/>
    <n v="46"/>
    <x v="1"/>
    <x v="2"/>
    <s v="Trader"/>
    <n v="29078"/>
    <s v="Low"/>
    <x v="1"/>
    <d v="2017-11-02T00:00:00"/>
    <d v="2025-10-05T00:00:00"/>
    <n v="7.9287671232876713"/>
    <s v="Established"/>
    <s v="ACC00001"/>
    <x v="1"/>
    <d v="2018-06-07T00:00:00"/>
    <n v="363265"/>
    <x v="0"/>
    <n v="698"/>
    <n v="0"/>
    <s v="Pending"/>
    <s v="COMP00419"/>
    <x v="5"/>
    <n v="1.8493150684931507"/>
    <x v="4"/>
    <x v="2"/>
    <n v="57"/>
  </r>
  <r>
    <x v="2"/>
    <s v="Erica Perez"/>
    <s v="Female"/>
    <n v="46"/>
    <x v="1"/>
    <x v="2"/>
    <s v="Trader"/>
    <n v="29078"/>
    <s v="Low"/>
    <x v="1"/>
    <d v="2017-11-02T00:00:00"/>
    <d v="2025-10-05T00:00:00"/>
    <n v="7.9287671232876713"/>
    <s v="Established"/>
    <s v="ACC00001"/>
    <x v="1"/>
    <d v="2018-06-07T00:00:00"/>
    <n v="363265"/>
    <x v="0"/>
    <n v="698"/>
    <n v="0"/>
    <s v="Pending"/>
    <s v="COMP00443"/>
    <x v="6"/>
    <n v="0.60273972602739723"/>
    <x v="1"/>
    <x v="2"/>
    <n v="43"/>
  </r>
  <r>
    <x v="3"/>
    <s v="Mrs. Valerie Dunlap MD"/>
    <s v="Male"/>
    <n v="20"/>
    <x v="2"/>
    <x v="0"/>
    <s v="Doctor"/>
    <n v="22356"/>
    <s v="Low"/>
    <x v="0"/>
    <d v="2019-09-19T00:00:00"/>
    <d v="2025-10-05T00:00:00"/>
    <n v="6.0493150684931507"/>
    <s v="Established"/>
    <s v="ACC00379"/>
    <x v="2"/>
    <d v="2023-09-19T00:00:00"/>
    <n v="39178"/>
    <x v="1"/>
    <n v="424"/>
    <n v="0"/>
    <s v="Pending"/>
    <s v="COMP00002"/>
    <x v="7"/>
    <n v="1.4465753424657535"/>
    <x v="2"/>
    <x v="1"/>
    <n v="28"/>
  </r>
  <r>
    <x v="3"/>
    <s v="Mrs. Valerie Dunlap MD"/>
    <s v="Male"/>
    <n v="20"/>
    <x v="2"/>
    <x v="0"/>
    <s v="Doctor"/>
    <n v="22356"/>
    <s v="Low"/>
    <x v="0"/>
    <d v="2019-09-19T00:00:00"/>
    <d v="2025-10-05T00:00:00"/>
    <n v="6.0493150684931507"/>
    <s v="Established"/>
    <s v="ACC00379"/>
    <x v="2"/>
    <d v="2023-09-19T00:00:00"/>
    <n v="39178"/>
    <x v="1"/>
    <n v="424"/>
    <n v="0"/>
    <s v="Pending"/>
    <s v="COMP00007"/>
    <x v="8"/>
    <n v="0.40821917808219177"/>
    <x v="4"/>
    <x v="2"/>
    <n v="50"/>
  </r>
  <r>
    <x v="3"/>
    <s v="Mrs. Valerie Dunlap MD"/>
    <s v="Male"/>
    <n v="20"/>
    <x v="2"/>
    <x v="0"/>
    <s v="Doctor"/>
    <n v="22356"/>
    <s v="Low"/>
    <x v="0"/>
    <d v="2019-09-19T00:00:00"/>
    <d v="2025-10-05T00:00:00"/>
    <n v="6.0493150684931507"/>
    <s v="Established"/>
    <s v="ACC00379"/>
    <x v="2"/>
    <d v="2023-09-19T00:00:00"/>
    <n v="39178"/>
    <x v="1"/>
    <n v="424"/>
    <n v="0"/>
    <s v="Pending"/>
    <s v="COMP00261"/>
    <x v="9"/>
    <n v="1.4931506849315068"/>
    <x v="3"/>
    <x v="2"/>
    <n v="24"/>
  </r>
  <r>
    <x v="3"/>
    <s v="Mrs. Valerie Dunlap MD"/>
    <s v="Male"/>
    <n v="20"/>
    <x v="2"/>
    <x v="0"/>
    <s v="Doctor"/>
    <n v="22356"/>
    <s v="Low"/>
    <x v="0"/>
    <d v="2019-09-19T00:00:00"/>
    <d v="2025-10-05T00:00:00"/>
    <n v="6.0493150684931507"/>
    <s v="Established"/>
    <s v="ACC00379"/>
    <x v="2"/>
    <d v="2023-09-19T00:00:00"/>
    <n v="39178"/>
    <x v="1"/>
    <n v="424"/>
    <n v="0"/>
    <s v="Pending"/>
    <s v="COMP00689"/>
    <x v="10"/>
    <n v="0.28767123287671231"/>
    <x v="4"/>
    <x v="2"/>
    <n v="10"/>
  </r>
  <r>
    <x v="4"/>
    <s v="Paula Brown"/>
    <s v="Female"/>
    <n v="36"/>
    <x v="0"/>
    <x v="2"/>
    <s v="Engineer"/>
    <n v="188639"/>
    <s v=" Premium"/>
    <x v="0"/>
    <d v="2024-07-19T00:00:00"/>
    <d v="2025-10-05T00:00:00"/>
    <n v="1.2136986301369863"/>
    <s v="New"/>
    <s v="ACC00236"/>
    <x v="3"/>
    <d v="2024-06-10T00:00:00"/>
    <n v="51831"/>
    <x v="2"/>
    <n v="355"/>
    <n v="126648"/>
    <s v="Pending"/>
    <s v="COMP00003"/>
    <x v="11"/>
    <n v="0.73972602739726023"/>
    <x v="2"/>
    <x v="3"/>
    <n v="38"/>
  </r>
  <r>
    <x v="5"/>
    <s v="Erin Martinez"/>
    <s v="Female"/>
    <n v="49"/>
    <x v="1"/>
    <x v="3"/>
    <s v="Trader"/>
    <n v="186472"/>
    <s v=" Premium"/>
    <x v="1"/>
    <d v="2021-05-15T00:00:00"/>
    <d v="2025-10-05T00:00:00"/>
    <n v="4.3945205479452056"/>
    <s v="Emerging"/>
    <s v="ACC00225"/>
    <x v="3"/>
    <d v="2022-06-27T00:00:00"/>
    <n v="40142"/>
    <x v="1"/>
    <n v="541"/>
    <n v="0"/>
    <s v="Default"/>
    <s v="COMP00454"/>
    <x v="12"/>
    <n v="1.9561643835616438"/>
    <x v="1"/>
    <x v="3"/>
    <n v="16"/>
  </r>
  <r>
    <x v="6"/>
    <s v="Brandy Murphy"/>
    <s v="Female"/>
    <n v="51"/>
    <x v="1"/>
    <x v="3"/>
    <s v="Banker"/>
    <n v="174946"/>
    <s v=" Premium"/>
    <x v="1"/>
    <d v="2019-07-25T00:00:00"/>
    <d v="2025-10-05T00:00:00"/>
    <n v="6.2027397260273975"/>
    <s v="Established"/>
    <s v="ACC00109"/>
    <x v="3"/>
    <d v="2023-09-25T00:00:00"/>
    <n v="235595"/>
    <x v="0"/>
    <n v="536"/>
    <n v="0"/>
    <s v="Rejected"/>
    <s v="COMP00004"/>
    <x v="13"/>
    <n v="0.16438356164383561"/>
    <x v="1"/>
    <x v="1"/>
    <n v="58"/>
  </r>
  <r>
    <x v="7"/>
    <s v="Reginald Tapia"/>
    <s v="Male"/>
    <n v="57"/>
    <x v="1"/>
    <x v="3"/>
    <s v="Retired"/>
    <n v="122215"/>
    <s v=" Premium"/>
    <x v="2"/>
    <d v="2019-06-21T00:00:00"/>
    <d v="2025-10-05T00:00:00"/>
    <n v="6.2958904109589042"/>
    <s v="Established"/>
    <s v="ACC00002"/>
    <x v="0"/>
    <d v="2025-01-13T00:00:00"/>
    <n v="282169"/>
    <x v="0"/>
    <n v="405"/>
    <n v="0"/>
    <s v="Pending"/>
    <s v="COMP00507"/>
    <x v="14"/>
    <n v="0.43287671232876712"/>
    <x v="1"/>
    <x v="3"/>
    <n v="17"/>
  </r>
  <r>
    <x v="8"/>
    <s v="Jacqueline Murphy"/>
    <s v="Male"/>
    <n v="31"/>
    <x v="0"/>
    <x v="1"/>
    <s v="Retired"/>
    <n v="183038"/>
    <s v=" Premium"/>
    <x v="0"/>
    <d v="2017-03-23T00:00:00"/>
    <d v="2025-10-05T00:00:00"/>
    <n v="8.5424657534246577"/>
    <s v="Established"/>
    <s v="ACC00058"/>
    <x v="3"/>
    <d v="2020-04-21T00:00:00"/>
    <n v="309550"/>
    <x v="0"/>
    <n v="426"/>
    <n v="0"/>
    <s v="Rejected"/>
    <s v="COMP00005"/>
    <x v="15"/>
    <n v="1.4136986301369863"/>
    <x v="4"/>
    <x v="1"/>
    <n v="44"/>
  </r>
  <r>
    <x v="8"/>
    <s v="Jacqueline Murphy"/>
    <s v="Male"/>
    <n v="31"/>
    <x v="0"/>
    <x v="1"/>
    <s v="Retired"/>
    <n v="183038"/>
    <s v=" Premium"/>
    <x v="0"/>
    <d v="2017-03-23T00:00:00"/>
    <d v="2025-10-05T00:00:00"/>
    <n v="8.5424657534246577"/>
    <s v="Established"/>
    <s v="ACC00058"/>
    <x v="3"/>
    <d v="2020-04-21T00:00:00"/>
    <n v="309550"/>
    <x v="0"/>
    <n v="426"/>
    <n v="0"/>
    <s v="Rejected"/>
    <s v="COMP00218"/>
    <x v="16"/>
    <n v="1.9315068493150684"/>
    <x v="5"/>
    <x v="2"/>
    <n v="13"/>
  </r>
  <r>
    <x v="8"/>
    <s v="Jacqueline Murphy"/>
    <s v="Male"/>
    <n v="31"/>
    <x v="0"/>
    <x v="1"/>
    <s v="Retired"/>
    <n v="183038"/>
    <s v=" Premium"/>
    <x v="0"/>
    <d v="2017-03-23T00:00:00"/>
    <d v="2025-10-05T00:00:00"/>
    <n v="8.5424657534246577"/>
    <s v="Established"/>
    <s v="ACC00058"/>
    <x v="3"/>
    <d v="2020-04-21T00:00:00"/>
    <n v="309550"/>
    <x v="0"/>
    <n v="426"/>
    <n v="0"/>
    <s v="Rejected"/>
    <s v="COMP00285"/>
    <x v="17"/>
    <n v="1.8082191780821917"/>
    <x v="1"/>
    <x v="2"/>
    <n v="21"/>
  </r>
  <r>
    <x v="9"/>
    <s v="Raymond Smith"/>
    <s v="Male"/>
    <n v="54"/>
    <x v="1"/>
    <x v="2"/>
    <s v="Retired"/>
    <n v="177702"/>
    <s v=" Premium"/>
    <x v="0"/>
    <d v="2023-07-20T00:00:00"/>
    <d v="2025-10-05T00:00:00"/>
    <n v="2.2136986301369861"/>
    <s v="Emerging"/>
    <s v="ACC00200"/>
    <x v="0"/>
    <d v="2022-04-11T00:00:00"/>
    <n v="37158"/>
    <x v="1"/>
    <n v="431"/>
    <n v="382078"/>
    <s v="Default"/>
    <s v="COMP00006"/>
    <x v="18"/>
    <n v="0.33972602739726027"/>
    <x v="4"/>
    <x v="2"/>
    <n v="53"/>
  </r>
  <r>
    <x v="10"/>
    <s v="Gregory Lee"/>
    <s v="Male"/>
    <n v="45"/>
    <x v="1"/>
    <x v="3"/>
    <s v="Trader"/>
    <n v="36309"/>
    <s v="Medium"/>
    <x v="0"/>
    <d v="2019-11-04T00:00:00"/>
    <d v="2025-10-05T00:00:00"/>
    <n v="5.9232876712328766"/>
    <s v="Established"/>
    <s v="ACC00003"/>
    <x v="0"/>
    <d v="2020-01-22T00:00:00"/>
    <n v="397674"/>
    <x v="0"/>
    <n v="570"/>
    <n v="0"/>
    <s v="Pending"/>
    <s v="COMP00599"/>
    <x v="19"/>
    <n v="1.9671232876712328"/>
    <x v="3"/>
    <x v="3"/>
    <n v="31"/>
  </r>
  <r>
    <x v="10"/>
    <s v="Gregory Lee"/>
    <s v="Male"/>
    <n v="45"/>
    <x v="1"/>
    <x v="3"/>
    <s v="Trader"/>
    <n v="36309"/>
    <s v="Medium"/>
    <x v="0"/>
    <d v="2019-11-04T00:00:00"/>
    <d v="2025-10-05T00:00:00"/>
    <n v="5.9232876712328766"/>
    <s v="Established"/>
    <s v="ACC00003"/>
    <x v="0"/>
    <d v="2020-01-22T00:00:00"/>
    <n v="397674"/>
    <x v="0"/>
    <n v="570"/>
    <n v="0"/>
    <s v="Pending"/>
    <s v="COMP00655"/>
    <x v="20"/>
    <n v="1.3479452054794521"/>
    <x v="2"/>
    <x v="3"/>
    <n v="20"/>
  </r>
  <r>
    <x v="11"/>
    <s v="Michael Conner"/>
    <s v="Female"/>
    <n v="64"/>
    <x v="3"/>
    <x v="1"/>
    <s v="Banker"/>
    <n v="199352"/>
    <s v=" Premium"/>
    <x v="0"/>
    <d v="2021-06-28T00:00:00"/>
    <d v="2025-10-05T00:00:00"/>
    <n v="4.2739726027397262"/>
    <s v="Emerging"/>
    <s v="ACC00215"/>
    <x v="3"/>
    <d v="2019-09-24T00:00:00"/>
    <n v="353076"/>
    <x v="0"/>
    <n v="601"/>
    <n v="0"/>
    <s v="Default"/>
    <s v="COMP00008"/>
    <x v="21"/>
    <n v="0.27671232876712326"/>
    <x v="1"/>
    <x v="3"/>
    <n v="50"/>
  </r>
  <r>
    <x v="11"/>
    <s v="Michael Conner"/>
    <s v="Female"/>
    <n v="64"/>
    <x v="3"/>
    <x v="1"/>
    <s v="Banker"/>
    <n v="199352"/>
    <s v=" Premium"/>
    <x v="0"/>
    <d v="2021-06-28T00:00:00"/>
    <d v="2025-10-05T00:00:00"/>
    <n v="4.2739726027397262"/>
    <s v="Emerging"/>
    <s v="ACC00215"/>
    <x v="3"/>
    <d v="2019-09-24T00:00:00"/>
    <n v="353076"/>
    <x v="0"/>
    <n v="601"/>
    <n v="0"/>
    <s v="Default"/>
    <s v="COMP00217"/>
    <x v="22"/>
    <n v="0.78630136986301369"/>
    <x v="3"/>
    <x v="2"/>
    <n v="38"/>
  </r>
  <r>
    <x v="11"/>
    <s v="Michael Conner"/>
    <s v="Female"/>
    <n v="64"/>
    <x v="3"/>
    <x v="1"/>
    <s v="Banker"/>
    <n v="199352"/>
    <s v=" Premium"/>
    <x v="0"/>
    <d v="2021-06-28T00:00:00"/>
    <d v="2025-10-05T00:00:00"/>
    <n v="4.2739726027397262"/>
    <s v="Emerging"/>
    <s v="ACC00215"/>
    <x v="3"/>
    <d v="2019-09-24T00:00:00"/>
    <n v="353076"/>
    <x v="0"/>
    <n v="601"/>
    <n v="0"/>
    <s v="Default"/>
    <s v="COMP00470"/>
    <x v="23"/>
    <n v="0.48219178082191783"/>
    <x v="5"/>
    <x v="2"/>
    <n v="5"/>
  </r>
  <r>
    <x v="12"/>
    <s v="Amber Myers"/>
    <s v="Male"/>
    <n v="62"/>
    <x v="3"/>
    <x v="2"/>
    <s v="Doctor"/>
    <n v="101941"/>
    <s v=" Premium"/>
    <x v="0"/>
    <d v="2021-09-09T00:00:00"/>
    <d v="2025-10-05T00:00:00"/>
    <n v="4.0739726027397261"/>
    <s v="Emerging"/>
    <s v="ACC00620"/>
    <x v="1"/>
    <d v="2023-04-18T00:00:00"/>
    <n v="214127"/>
    <x v="0"/>
    <n v="807"/>
    <n v="0"/>
    <s v="Approved"/>
    <s v="COMP00009"/>
    <x v="24"/>
    <n v="0.74246575342465748"/>
    <x v="1"/>
    <x v="2"/>
    <n v="4"/>
  </r>
  <r>
    <x v="13"/>
    <s v="Thomas Luna"/>
    <s v="Female"/>
    <n v="29"/>
    <x v="0"/>
    <x v="2"/>
    <s v="Retired"/>
    <n v="71195"/>
    <s v="High"/>
    <x v="0"/>
    <d v="2020-06-26T00:00:00"/>
    <d v="2025-10-05T00:00:00"/>
    <n v="5.279452054794521"/>
    <s v="Established"/>
    <s v="ACC00437"/>
    <x v="1"/>
    <d v="2020-01-18T00:00:00"/>
    <n v="305539"/>
    <x v="0"/>
    <n v="474"/>
    <n v="0"/>
    <s v="Pending"/>
    <s v="COMP00010"/>
    <x v="25"/>
    <n v="1.7808219178082192"/>
    <x v="3"/>
    <x v="2"/>
    <n v="28"/>
  </r>
  <r>
    <x v="14"/>
    <s v="Candice Palmer"/>
    <s v="Male"/>
    <n v="50"/>
    <x v="1"/>
    <x v="0"/>
    <s v="Banker"/>
    <n v="142744"/>
    <s v=" Premium"/>
    <x v="0"/>
    <d v="2021-10-25T00:00:00"/>
    <d v="2025-10-05T00:00:00"/>
    <n v="3.9479452054794519"/>
    <s v="Emerging"/>
    <s v="ACC00468"/>
    <x v="1"/>
    <d v="2017-05-12T00:00:00"/>
    <n v="128216"/>
    <x v="2"/>
    <n v="849"/>
    <n v="0"/>
    <s v="Pending"/>
    <s v="COMP00474"/>
    <x v="26"/>
    <n v="1.3232876712328767"/>
    <x v="1"/>
    <x v="1"/>
    <n v="45"/>
  </r>
  <r>
    <x v="14"/>
    <s v="Candice Palmer"/>
    <s v="Male"/>
    <n v="50"/>
    <x v="1"/>
    <x v="0"/>
    <s v="Banker"/>
    <n v="142744"/>
    <s v=" Premium"/>
    <x v="0"/>
    <d v="2021-10-25T00:00:00"/>
    <d v="2025-10-05T00:00:00"/>
    <n v="3.9479452054794519"/>
    <s v="Emerging"/>
    <s v="ACC00468"/>
    <x v="1"/>
    <d v="2017-05-12T00:00:00"/>
    <n v="128216"/>
    <x v="2"/>
    <n v="849"/>
    <n v="0"/>
    <s v="Pending"/>
    <s v="COMP00619"/>
    <x v="27"/>
    <n v="1.4438356164383561"/>
    <x v="3"/>
    <x v="2"/>
    <n v="54"/>
  </r>
  <r>
    <x v="15"/>
    <s v="Ryan Mccormick"/>
    <s v="Male"/>
    <n v="34"/>
    <x v="0"/>
    <x v="0"/>
    <s v="Doctor"/>
    <n v="148386"/>
    <s v=" Premium"/>
    <x v="1"/>
    <d v="2020-02-20T00:00:00"/>
    <d v="2025-10-05T00:00:00"/>
    <n v="5.6273972602739724"/>
    <s v="Established"/>
    <s v="ACC00004"/>
    <x v="0"/>
    <d v="2022-10-03T00:00:00"/>
    <n v="63610"/>
    <x v="2"/>
    <n v="802"/>
    <n v="401875"/>
    <s v="Rejected"/>
    <s v="COMP00188"/>
    <x v="28"/>
    <n v="0.73698630136986298"/>
    <x v="4"/>
    <x v="3"/>
    <n v="38"/>
  </r>
  <r>
    <x v="15"/>
    <s v="Ryan Mccormick"/>
    <s v="Male"/>
    <n v="34"/>
    <x v="0"/>
    <x v="0"/>
    <s v="Doctor"/>
    <n v="148386"/>
    <s v=" Premium"/>
    <x v="1"/>
    <d v="2020-02-20T00:00:00"/>
    <d v="2025-10-05T00:00:00"/>
    <n v="5.6273972602739724"/>
    <s v="Established"/>
    <s v="ACC00004"/>
    <x v="0"/>
    <d v="2022-10-03T00:00:00"/>
    <n v="63610"/>
    <x v="2"/>
    <n v="802"/>
    <n v="401875"/>
    <s v="Rejected"/>
    <s v="COMP00340"/>
    <x v="29"/>
    <n v="0.80821917808219179"/>
    <x v="5"/>
    <x v="2"/>
    <n v="41"/>
  </r>
  <r>
    <x v="15"/>
    <s v="Ryan Mccormick"/>
    <s v="Male"/>
    <n v="34"/>
    <x v="0"/>
    <x v="0"/>
    <s v="Doctor"/>
    <n v="148386"/>
    <s v=" Premium"/>
    <x v="1"/>
    <d v="2020-02-20T00:00:00"/>
    <d v="2025-10-05T00:00:00"/>
    <n v="5.6273972602739724"/>
    <s v="Established"/>
    <s v="ACC00004"/>
    <x v="0"/>
    <d v="2022-10-03T00:00:00"/>
    <n v="63610"/>
    <x v="2"/>
    <n v="802"/>
    <n v="401875"/>
    <s v="Rejected"/>
    <s v="COMP00648"/>
    <x v="30"/>
    <n v="1.7013698630136986"/>
    <x v="5"/>
    <x v="3"/>
    <n v="53"/>
  </r>
  <r>
    <x v="16"/>
    <s v="Angela Jackson"/>
    <s v="Female"/>
    <n v="62"/>
    <x v="3"/>
    <x v="0"/>
    <s v="Retired"/>
    <n v="121757"/>
    <s v=" Premium"/>
    <x v="0"/>
    <d v="2015-10-07T00:00:00"/>
    <d v="2025-10-05T00:00:00"/>
    <n v="10.002739726027396"/>
    <s v="Loyal"/>
    <s v="ACC00171"/>
    <x v="3"/>
    <d v="2021-01-05T00:00:00"/>
    <n v="497148"/>
    <x v="0"/>
    <n v="483"/>
    <n v="0"/>
    <s v="Default"/>
    <s v="COMP00012"/>
    <x v="31"/>
    <n v="0.41095890410958902"/>
    <x v="5"/>
    <x v="1"/>
    <n v="31"/>
  </r>
  <r>
    <x v="16"/>
    <s v="Angela Jackson"/>
    <s v="Female"/>
    <n v="62"/>
    <x v="3"/>
    <x v="0"/>
    <s v="Retired"/>
    <n v="121757"/>
    <s v=" Premium"/>
    <x v="0"/>
    <d v="2015-10-07T00:00:00"/>
    <d v="2025-10-05T00:00:00"/>
    <n v="10.002739726027396"/>
    <s v="Loyal"/>
    <s v="ACC00171"/>
    <x v="3"/>
    <d v="2021-01-05T00:00:00"/>
    <n v="497148"/>
    <x v="0"/>
    <n v="483"/>
    <n v="0"/>
    <s v="Default"/>
    <s v="COMP00153"/>
    <x v="32"/>
    <n v="0.35068493150684932"/>
    <x v="3"/>
    <x v="1"/>
    <n v="4"/>
  </r>
  <r>
    <x v="16"/>
    <s v="Angela Jackson"/>
    <s v="Female"/>
    <n v="62"/>
    <x v="3"/>
    <x v="0"/>
    <s v="Retired"/>
    <n v="121757"/>
    <s v=" Premium"/>
    <x v="0"/>
    <d v="2015-10-07T00:00:00"/>
    <d v="2025-10-05T00:00:00"/>
    <n v="10.002739726027396"/>
    <s v="Loyal"/>
    <s v="ACC00171"/>
    <x v="3"/>
    <d v="2021-01-05T00:00:00"/>
    <n v="497148"/>
    <x v="0"/>
    <n v="483"/>
    <n v="0"/>
    <s v="Default"/>
    <s v="COMP00264"/>
    <x v="33"/>
    <n v="1.8739726027397261"/>
    <x v="3"/>
    <x v="2"/>
    <n v="32"/>
  </r>
  <r>
    <x v="17"/>
    <s v="Timothy Brewer MD"/>
    <s v="Male"/>
    <n v="71"/>
    <x v="3"/>
    <x v="1"/>
    <s v="Engineer"/>
    <n v="148267"/>
    <s v=" Premium"/>
    <x v="0"/>
    <d v="2017-02-23T00:00:00"/>
    <d v="2025-10-05T00:00:00"/>
    <n v="8.6191780821917803"/>
    <s v="Established"/>
    <s v="ACC00054"/>
    <x v="1"/>
    <d v="2016-09-13T00:00:00"/>
    <n v="311537"/>
    <x v="0"/>
    <n v="648"/>
    <n v="0"/>
    <s v="Pending"/>
    <s v="COMP00013"/>
    <x v="34"/>
    <n v="0.68493150684931503"/>
    <x v="5"/>
    <x v="3"/>
    <n v="23"/>
  </r>
  <r>
    <x v="17"/>
    <s v="Timothy Brewer MD"/>
    <s v="Male"/>
    <n v="71"/>
    <x v="3"/>
    <x v="1"/>
    <s v="Engineer"/>
    <n v="148267"/>
    <s v=" Premium"/>
    <x v="0"/>
    <d v="2017-02-23T00:00:00"/>
    <d v="2025-10-05T00:00:00"/>
    <n v="8.6191780821917803"/>
    <s v="Established"/>
    <s v="ACC00054"/>
    <x v="1"/>
    <d v="2016-09-13T00:00:00"/>
    <n v="311537"/>
    <x v="0"/>
    <n v="648"/>
    <n v="0"/>
    <s v="Pending"/>
    <s v="COMP00759"/>
    <x v="35"/>
    <n v="1.4794520547945205"/>
    <x v="2"/>
    <x v="2"/>
    <n v="18"/>
  </r>
  <r>
    <x v="18"/>
    <s v="Sandra Davis"/>
    <s v="Male"/>
    <n v="20"/>
    <x v="2"/>
    <x v="2"/>
    <s v="Student"/>
    <n v="109431"/>
    <s v=" Premium"/>
    <x v="1"/>
    <d v="2018-07-28T00:00:00"/>
    <d v="2025-10-05T00:00:00"/>
    <n v="7.1945205479452055"/>
    <s v="Established"/>
    <s v="ACC00224"/>
    <x v="1"/>
    <d v="2016-05-13T00:00:00"/>
    <n v="163202"/>
    <x v="2"/>
    <n v="491"/>
    <n v="0"/>
    <s v="Pending"/>
    <s v="COMP00448"/>
    <x v="36"/>
    <n v="1.7342465753424658"/>
    <x v="3"/>
    <x v="2"/>
    <n v="3"/>
  </r>
  <r>
    <x v="19"/>
    <s v="Paul Stephens"/>
    <s v="Male"/>
    <n v="61"/>
    <x v="3"/>
    <x v="3"/>
    <s v="Engineer"/>
    <n v="45963"/>
    <s v="Medium"/>
    <x v="0"/>
    <d v="2022-08-25T00:00:00"/>
    <d v="2025-10-05T00:00:00"/>
    <n v="3.1150684931506851"/>
    <s v="Emerging"/>
    <s v="ACC00358"/>
    <x v="0"/>
    <d v="2016-12-21T00:00:00"/>
    <n v="428956"/>
    <x v="0"/>
    <n v="395"/>
    <n v="0"/>
    <s v="Pending"/>
    <s v="COMP00014"/>
    <x v="37"/>
    <n v="0.13424657534246576"/>
    <x v="2"/>
    <x v="1"/>
    <n v="14"/>
  </r>
  <r>
    <x v="19"/>
    <s v="Paul Stephens"/>
    <s v="Male"/>
    <n v="61"/>
    <x v="3"/>
    <x v="3"/>
    <s v="Engineer"/>
    <n v="45963"/>
    <s v="Medium"/>
    <x v="0"/>
    <d v="2022-08-25T00:00:00"/>
    <d v="2025-10-05T00:00:00"/>
    <n v="3.1150684931506851"/>
    <s v="Emerging"/>
    <s v="ACC00358"/>
    <x v="0"/>
    <d v="2016-12-21T00:00:00"/>
    <n v="428956"/>
    <x v="0"/>
    <n v="395"/>
    <n v="0"/>
    <s v="Pending"/>
    <s v="COMP00171"/>
    <x v="38"/>
    <n v="0.76438356164383559"/>
    <x v="1"/>
    <x v="1"/>
    <n v="9"/>
  </r>
  <r>
    <x v="19"/>
    <s v="Paul Stephens"/>
    <s v="Male"/>
    <n v="61"/>
    <x v="3"/>
    <x v="3"/>
    <s v="Engineer"/>
    <n v="45963"/>
    <s v="Medium"/>
    <x v="0"/>
    <d v="2022-08-25T00:00:00"/>
    <d v="2025-10-05T00:00:00"/>
    <n v="3.1150684931506851"/>
    <s v="Emerging"/>
    <s v="ACC00358"/>
    <x v="0"/>
    <d v="2016-12-21T00:00:00"/>
    <n v="428956"/>
    <x v="0"/>
    <n v="395"/>
    <n v="0"/>
    <s v="Pending"/>
    <s v="COMP00436"/>
    <x v="39"/>
    <n v="2.0575342465753423"/>
    <x v="5"/>
    <x v="2"/>
    <n v="7"/>
  </r>
  <r>
    <x v="20"/>
    <s v="Katherine Freeman"/>
    <s v="Female"/>
    <n v="28"/>
    <x v="2"/>
    <x v="3"/>
    <s v="Retired"/>
    <n v="39975"/>
    <s v="Medium"/>
    <x v="1"/>
    <d v="2022-12-07T00:00:00"/>
    <d v="2025-10-05T00:00:00"/>
    <n v="2.8301369863013699"/>
    <s v="Emerging"/>
    <s v="ACC00005"/>
    <x v="0"/>
    <d v="2020-07-27T00:00:00"/>
    <n v="70843"/>
    <x v="2"/>
    <n v="824"/>
    <n v="458505"/>
    <s v="Pending"/>
    <s v="COMP00393"/>
    <x v="40"/>
    <n v="0.58904109589041098"/>
    <x v="1"/>
    <x v="1"/>
    <n v="37"/>
  </r>
  <r>
    <x v="20"/>
    <s v="Katherine Freeman"/>
    <s v="Female"/>
    <n v="28"/>
    <x v="2"/>
    <x v="3"/>
    <s v="Retired"/>
    <n v="39975"/>
    <s v="Medium"/>
    <x v="1"/>
    <d v="2022-12-07T00:00:00"/>
    <d v="2025-10-05T00:00:00"/>
    <n v="2.8301369863013699"/>
    <s v="Emerging"/>
    <s v="ACC00005"/>
    <x v="0"/>
    <d v="2020-07-27T00:00:00"/>
    <n v="70843"/>
    <x v="2"/>
    <n v="824"/>
    <n v="458505"/>
    <s v="Pending"/>
    <s v="COMP00510"/>
    <x v="41"/>
    <n v="1.0246575342465754"/>
    <x v="1"/>
    <x v="2"/>
    <n v="18"/>
  </r>
  <r>
    <x v="21"/>
    <s v="Beth Mccoy"/>
    <s v="Male"/>
    <n v="39"/>
    <x v="0"/>
    <x v="0"/>
    <s v="Student"/>
    <n v="118818"/>
    <s v=" Premium"/>
    <x v="1"/>
    <d v="2019-01-29T00:00:00"/>
    <d v="2025-10-05T00:00:00"/>
    <n v="6.6876712328767125"/>
    <s v="Established"/>
    <s v="ACC00512"/>
    <x v="1"/>
    <d v="2019-11-23T00:00:00"/>
    <n v="248724"/>
    <x v="0"/>
    <n v="524"/>
    <n v="0"/>
    <s v="Pending"/>
    <s v="COMP00015"/>
    <x v="42"/>
    <n v="0.14794520547945206"/>
    <x v="3"/>
    <x v="2"/>
    <n v="28"/>
  </r>
  <r>
    <x v="21"/>
    <s v="Beth Mccoy"/>
    <s v="Male"/>
    <n v="39"/>
    <x v="0"/>
    <x v="0"/>
    <s v="Student"/>
    <n v="118818"/>
    <s v=" Premium"/>
    <x v="1"/>
    <d v="2019-01-29T00:00:00"/>
    <d v="2025-10-05T00:00:00"/>
    <n v="6.6876712328767125"/>
    <s v="Established"/>
    <s v="ACC00512"/>
    <x v="1"/>
    <d v="2019-11-23T00:00:00"/>
    <n v="248724"/>
    <x v="0"/>
    <n v="524"/>
    <n v="0"/>
    <s v="Pending"/>
    <s v="COMP00680"/>
    <x v="43"/>
    <n v="0.15068493150684931"/>
    <x v="4"/>
    <x v="2"/>
    <n v="25"/>
  </r>
  <r>
    <x v="22"/>
    <s v="Amanda Harris"/>
    <s v="Male"/>
    <n v="40"/>
    <x v="0"/>
    <x v="0"/>
    <s v="Teacher"/>
    <n v="155566"/>
    <s v=" Premium"/>
    <x v="2"/>
    <d v="2018-12-04T00:00:00"/>
    <d v="2025-10-05T00:00:00"/>
    <n v="6.8410958904109593"/>
    <s v="Established"/>
    <m/>
    <x v="4"/>
    <m/>
    <m/>
    <x v="1"/>
    <m/>
    <m/>
    <m/>
    <s v="COMP00016"/>
    <x v="16"/>
    <n v="1.9315068493150684"/>
    <x v="2"/>
    <x v="1"/>
    <n v="14"/>
  </r>
  <r>
    <x v="22"/>
    <s v="Amanda Harris"/>
    <s v="Male"/>
    <n v="40"/>
    <x v="0"/>
    <x v="0"/>
    <s v="Teacher"/>
    <n v="155566"/>
    <s v=" Premium"/>
    <x v="2"/>
    <d v="2018-12-04T00:00:00"/>
    <d v="2025-10-05T00:00:00"/>
    <n v="6.8410958904109593"/>
    <s v="Established"/>
    <m/>
    <x v="4"/>
    <m/>
    <m/>
    <x v="1"/>
    <m/>
    <m/>
    <m/>
    <s v="COMP00148"/>
    <x v="44"/>
    <n v="0.93698630136986305"/>
    <x v="4"/>
    <x v="2"/>
    <n v="35"/>
  </r>
  <r>
    <x v="23"/>
    <s v="Richard Johnson"/>
    <s v="Female"/>
    <n v="35"/>
    <x v="0"/>
    <x v="3"/>
    <s v="Engineer"/>
    <n v="20526"/>
    <s v="Low"/>
    <x v="0"/>
    <d v="2019-08-11T00:00:00"/>
    <d v="2025-10-05T00:00:00"/>
    <n v="6.1561643835616442"/>
    <s v="Established"/>
    <s v="ACC00248"/>
    <x v="1"/>
    <d v="2019-04-12T00:00:00"/>
    <n v="233192"/>
    <x v="0"/>
    <n v="794"/>
    <n v="0"/>
    <s v="Pending"/>
    <s v="COMP00017"/>
    <x v="45"/>
    <n v="1.3506849315068492"/>
    <x v="3"/>
    <x v="3"/>
    <n v="1"/>
  </r>
  <r>
    <x v="23"/>
    <s v="Richard Johnson"/>
    <s v="Female"/>
    <n v="35"/>
    <x v="0"/>
    <x v="3"/>
    <s v="Engineer"/>
    <n v="20526"/>
    <s v="Low"/>
    <x v="0"/>
    <d v="2019-08-11T00:00:00"/>
    <d v="2025-10-05T00:00:00"/>
    <n v="6.1561643835616442"/>
    <s v="Established"/>
    <s v="ACC00248"/>
    <x v="1"/>
    <d v="2019-04-12T00:00:00"/>
    <n v="233192"/>
    <x v="0"/>
    <n v="794"/>
    <n v="0"/>
    <s v="Pending"/>
    <s v="COMP00039"/>
    <x v="46"/>
    <n v="2.0876712328767124"/>
    <x v="4"/>
    <x v="2"/>
    <n v="51"/>
  </r>
  <r>
    <x v="23"/>
    <s v="Richard Johnson"/>
    <s v="Female"/>
    <n v="35"/>
    <x v="0"/>
    <x v="3"/>
    <s v="Engineer"/>
    <n v="20526"/>
    <s v="Low"/>
    <x v="0"/>
    <d v="2019-08-11T00:00:00"/>
    <d v="2025-10-05T00:00:00"/>
    <n v="6.1561643835616442"/>
    <s v="Established"/>
    <s v="ACC00248"/>
    <x v="1"/>
    <d v="2019-04-12T00:00:00"/>
    <n v="233192"/>
    <x v="0"/>
    <n v="794"/>
    <n v="0"/>
    <s v="Pending"/>
    <s v="COMP00315"/>
    <x v="47"/>
    <n v="0.84383561643835614"/>
    <x v="3"/>
    <x v="2"/>
    <n v="20"/>
  </r>
  <r>
    <x v="24"/>
    <s v="Carmen Graham"/>
    <s v="Female"/>
    <n v="26"/>
    <x v="2"/>
    <x v="2"/>
    <s v="Retired"/>
    <n v="177364"/>
    <s v=" Premium"/>
    <x v="0"/>
    <d v="2021-01-28T00:00:00"/>
    <d v="2025-10-05T00:00:00"/>
    <n v="4.6876712328767125"/>
    <s v="Emerging"/>
    <s v="ACC00439"/>
    <x v="1"/>
    <d v="2021-09-02T00:00:00"/>
    <n v="468758"/>
    <x v="0"/>
    <n v="699"/>
    <n v="0"/>
    <s v="Pending"/>
    <s v="COMP00018"/>
    <x v="48"/>
    <n v="1.3808219178082193"/>
    <x v="3"/>
    <x v="1"/>
    <n v="43"/>
  </r>
  <r>
    <x v="24"/>
    <s v="Carmen Graham"/>
    <s v="Female"/>
    <n v="26"/>
    <x v="2"/>
    <x v="2"/>
    <s v="Retired"/>
    <n v="177364"/>
    <s v=" Premium"/>
    <x v="0"/>
    <d v="2021-01-28T00:00:00"/>
    <d v="2025-10-05T00:00:00"/>
    <n v="4.6876712328767125"/>
    <s v="Emerging"/>
    <s v="ACC00439"/>
    <x v="1"/>
    <d v="2021-09-02T00:00:00"/>
    <n v="468758"/>
    <x v="0"/>
    <n v="699"/>
    <n v="0"/>
    <s v="Pending"/>
    <s v="COMP00104"/>
    <x v="49"/>
    <n v="1.3041095890410959"/>
    <x v="1"/>
    <x v="1"/>
    <n v="18"/>
  </r>
  <r>
    <x v="24"/>
    <s v="Carmen Graham"/>
    <s v="Female"/>
    <n v="26"/>
    <x v="2"/>
    <x v="2"/>
    <s v="Retired"/>
    <n v="177364"/>
    <s v=" Premium"/>
    <x v="0"/>
    <d v="2021-01-28T00:00:00"/>
    <d v="2025-10-05T00:00:00"/>
    <n v="4.6876712328767125"/>
    <s v="Emerging"/>
    <s v="ACC00439"/>
    <x v="1"/>
    <d v="2021-09-02T00:00:00"/>
    <n v="468758"/>
    <x v="0"/>
    <n v="699"/>
    <n v="0"/>
    <s v="Pending"/>
    <s v="COMP00683"/>
    <x v="50"/>
    <n v="1.167123287671233"/>
    <x v="4"/>
    <x v="2"/>
    <n v="17"/>
  </r>
  <r>
    <x v="25"/>
    <s v="Tyler Fischer"/>
    <s v="Male"/>
    <n v="42"/>
    <x v="0"/>
    <x v="0"/>
    <s v="Engineer"/>
    <n v="87364"/>
    <s v="High"/>
    <x v="1"/>
    <d v="2017-10-18T00:00:00"/>
    <d v="2025-10-05T00:00:00"/>
    <n v="7.9698630136986299"/>
    <s v="Established"/>
    <s v="ACC00154"/>
    <x v="3"/>
    <d v="2022-11-30T00:00:00"/>
    <n v="439529"/>
    <x v="0"/>
    <n v="587"/>
    <n v="0"/>
    <s v="Pending"/>
    <s v="COMP00687"/>
    <x v="51"/>
    <n v="1.8054794520547945"/>
    <x v="3"/>
    <x v="2"/>
    <n v="52"/>
  </r>
  <r>
    <x v="26"/>
    <s v="Daniel Logan"/>
    <s v="Male"/>
    <n v="31"/>
    <x v="0"/>
    <x v="1"/>
    <s v="Engineer"/>
    <n v="80504"/>
    <s v="High"/>
    <x v="0"/>
    <d v="2016-09-09T00:00:00"/>
    <d v="2025-10-05T00:00:00"/>
    <n v="9.0767123287671225"/>
    <s v="Loyal"/>
    <s v="ACC00071"/>
    <x v="1"/>
    <d v="2016-11-28T00:00:00"/>
    <n v="134678"/>
    <x v="2"/>
    <n v="627"/>
    <n v="0"/>
    <s v="Pending"/>
    <s v="COMP00019"/>
    <x v="52"/>
    <n v="1.821917808219178"/>
    <x v="4"/>
    <x v="1"/>
    <n v="32"/>
  </r>
  <r>
    <x v="26"/>
    <s v="Daniel Logan"/>
    <s v="Male"/>
    <n v="31"/>
    <x v="0"/>
    <x v="1"/>
    <s v="Engineer"/>
    <n v="80504"/>
    <s v="High"/>
    <x v="0"/>
    <d v="2016-09-09T00:00:00"/>
    <d v="2025-10-05T00:00:00"/>
    <n v="9.0767123287671225"/>
    <s v="Loyal"/>
    <s v="ACC00071"/>
    <x v="1"/>
    <d v="2016-11-28T00:00:00"/>
    <n v="134678"/>
    <x v="2"/>
    <n v="627"/>
    <n v="0"/>
    <s v="Pending"/>
    <s v="COMP00650"/>
    <x v="53"/>
    <n v="0.81095890410958904"/>
    <x v="5"/>
    <x v="2"/>
    <n v="29"/>
  </r>
  <r>
    <x v="26"/>
    <s v="Daniel Logan"/>
    <s v="Male"/>
    <n v="31"/>
    <x v="0"/>
    <x v="1"/>
    <s v="Engineer"/>
    <n v="80504"/>
    <s v="High"/>
    <x v="0"/>
    <d v="2016-09-09T00:00:00"/>
    <d v="2025-10-05T00:00:00"/>
    <n v="9.0767123287671225"/>
    <s v="Loyal"/>
    <s v="ACC00071"/>
    <x v="1"/>
    <d v="2016-11-28T00:00:00"/>
    <n v="134678"/>
    <x v="2"/>
    <n v="627"/>
    <n v="0"/>
    <s v="Pending"/>
    <s v="COMP00794"/>
    <x v="54"/>
    <n v="1.9945205479452055"/>
    <x v="2"/>
    <x v="1"/>
    <n v="22"/>
  </r>
  <r>
    <x v="27"/>
    <s v="Brandon Fox DDS"/>
    <s v="Male"/>
    <n v="43"/>
    <x v="0"/>
    <x v="1"/>
    <s v="Teacher"/>
    <n v="90316"/>
    <s v="High"/>
    <x v="1"/>
    <d v="2022-12-31T00:00:00"/>
    <d v="2025-10-05T00:00:00"/>
    <n v="2.7643835616438355"/>
    <s v="Emerging"/>
    <s v="ACC00020"/>
    <x v="1"/>
    <d v="2018-08-23T00:00:00"/>
    <n v="272895"/>
    <x v="0"/>
    <n v="317"/>
    <n v="0"/>
    <s v="Pending"/>
    <s v="COMP00021"/>
    <x v="55"/>
    <n v="1.715068493150685"/>
    <x v="5"/>
    <x v="1"/>
    <n v="59"/>
  </r>
  <r>
    <x v="27"/>
    <s v="Brandon Fox DDS"/>
    <s v="Male"/>
    <n v="43"/>
    <x v="0"/>
    <x v="1"/>
    <s v="Teacher"/>
    <n v="90316"/>
    <s v="High"/>
    <x v="1"/>
    <d v="2022-12-31T00:00:00"/>
    <d v="2025-10-05T00:00:00"/>
    <n v="2.7643835616438355"/>
    <s v="Emerging"/>
    <s v="ACC00020"/>
    <x v="1"/>
    <d v="2018-08-23T00:00:00"/>
    <n v="272895"/>
    <x v="0"/>
    <n v="317"/>
    <n v="0"/>
    <s v="Pending"/>
    <s v="COMP00229"/>
    <x v="56"/>
    <n v="1.7835616438356163"/>
    <x v="4"/>
    <x v="2"/>
    <n v="6"/>
  </r>
  <r>
    <x v="28"/>
    <s v="William Horton"/>
    <s v="Male"/>
    <n v="59"/>
    <x v="1"/>
    <x v="0"/>
    <s v="Engineer"/>
    <n v="144988"/>
    <s v=" Premium"/>
    <x v="0"/>
    <d v="2024-06-05T00:00:00"/>
    <d v="2025-10-05T00:00:00"/>
    <n v="1.3342465753424657"/>
    <s v="New"/>
    <s v="ACC00305"/>
    <x v="3"/>
    <d v="2022-01-23T00:00:00"/>
    <n v="389763"/>
    <x v="0"/>
    <n v="444"/>
    <n v="0"/>
    <s v="Default"/>
    <s v="COMP00630"/>
    <x v="57"/>
    <n v="1.3616438356164384"/>
    <x v="3"/>
    <x v="2"/>
    <n v="1"/>
  </r>
  <r>
    <x v="28"/>
    <s v="William Horton"/>
    <s v="Male"/>
    <n v="59"/>
    <x v="1"/>
    <x v="0"/>
    <s v="Engineer"/>
    <n v="144988"/>
    <s v=" Premium"/>
    <x v="0"/>
    <d v="2024-06-05T00:00:00"/>
    <d v="2025-10-05T00:00:00"/>
    <n v="1.3342465753424657"/>
    <s v="New"/>
    <s v="ACC00305"/>
    <x v="3"/>
    <d v="2022-01-23T00:00:00"/>
    <n v="389763"/>
    <x v="0"/>
    <n v="444"/>
    <n v="0"/>
    <s v="Default"/>
    <s v="COMP00729"/>
    <x v="58"/>
    <n v="0.74794520547945209"/>
    <x v="1"/>
    <x v="3"/>
    <n v="30"/>
  </r>
  <r>
    <x v="29"/>
    <s v="Evan Holt"/>
    <s v="Female"/>
    <n v="33"/>
    <x v="0"/>
    <x v="2"/>
    <s v="Retired"/>
    <n v="120732"/>
    <s v=" Premium"/>
    <x v="1"/>
    <d v="2019-10-29T00:00:00"/>
    <d v="2025-10-05T00:00:00"/>
    <n v="5.9397260273972599"/>
    <s v="Established"/>
    <s v="ACC00105"/>
    <x v="0"/>
    <d v="2025-06-21T00:00:00"/>
    <n v="223492"/>
    <x v="0"/>
    <n v="397"/>
    <n v="0"/>
    <s v="Pending"/>
    <s v="COMP00022"/>
    <x v="59"/>
    <n v="2.0520547945205481"/>
    <x v="1"/>
    <x v="2"/>
    <n v="41"/>
  </r>
  <r>
    <x v="29"/>
    <s v="Evan Holt"/>
    <s v="Female"/>
    <n v="33"/>
    <x v="0"/>
    <x v="2"/>
    <s v="Retired"/>
    <n v="120732"/>
    <s v=" Premium"/>
    <x v="1"/>
    <d v="2019-10-29T00:00:00"/>
    <d v="2025-10-05T00:00:00"/>
    <n v="5.9397260273972599"/>
    <s v="Established"/>
    <s v="ACC00105"/>
    <x v="0"/>
    <d v="2025-06-21T00:00:00"/>
    <n v="223492"/>
    <x v="0"/>
    <n v="397"/>
    <n v="0"/>
    <s v="Pending"/>
    <s v="COMP00247"/>
    <x v="34"/>
    <n v="0.68493150684931503"/>
    <x v="1"/>
    <x v="2"/>
    <n v="9"/>
  </r>
  <r>
    <x v="30"/>
    <s v="Guy Hughes"/>
    <s v="Female"/>
    <n v="71"/>
    <x v="3"/>
    <x v="1"/>
    <s v="Student"/>
    <n v="69708"/>
    <s v="High"/>
    <x v="1"/>
    <d v="2025-05-20T00:00:00"/>
    <d v="2025-10-05T00:00:00"/>
    <n v="0.37808219178082192"/>
    <s v="New"/>
    <s v="ACC00027"/>
    <x v="1"/>
    <d v="2023-10-04T00:00:00"/>
    <n v="291071"/>
    <x v="0"/>
    <n v="689"/>
    <n v="196007"/>
    <s v="Pending"/>
    <s v="COMP00023"/>
    <x v="60"/>
    <n v="0.47671232876712327"/>
    <x v="1"/>
    <x v="2"/>
    <n v="18"/>
  </r>
  <r>
    <x v="31"/>
    <s v="Pamela Johnson"/>
    <s v="Female"/>
    <n v="70"/>
    <x v="3"/>
    <x v="2"/>
    <s v="Trader"/>
    <n v="172826"/>
    <s v=" Premium"/>
    <x v="0"/>
    <d v="2017-07-01T00:00:00"/>
    <d v="2025-10-05T00:00:00"/>
    <n v="8.2684931506849306"/>
    <s v="Established"/>
    <s v="ACC00008"/>
    <x v="1"/>
    <d v="2024-07-14T00:00:00"/>
    <n v="180903"/>
    <x v="2"/>
    <n v="339"/>
    <n v="0"/>
    <s v="Pending"/>
    <s v="COMP00029"/>
    <x v="61"/>
    <n v="1.7123287671232876"/>
    <x v="3"/>
    <x v="2"/>
    <n v="16"/>
  </r>
  <r>
    <x v="32"/>
    <s v="Victor Thomas"/>
    <s v="Female"/>
    <n v="37"/>
    <x v="0"/>
    <x v="3"/>
    <s v="Student"/>
    <n v="49241"/>
    <s v="Medium"/>
    <x v="0"/>
    <d v="2018-04-12T00:00:00"/>
    <d v="2025-10-05T00:00:00"/>
    <n v="7.4876712328767123"/>
    <s v="Established"/>
    <s v="ACC00021"/>
    <x v="3"/>
    <d v="2020-05-29T00:00:00"/>
    <n v="308362"/>
    <x v="0"/>
    <n v="738"/>
    <n v="0"/>
    <s v="Pending"/>
    <s v="COMP00024"/>
    <x v="62"/>
    <n v="0.9616438356164384"/>
    <x v="2"/>
    <x v="2"/>
    <n v="5"/>
  </r>
  <r>
    <x v="32"/>
    <s v="Victor Thomas"/>
    <s v="Female"/>
    <n v="37"/>
    <x v="0"/>
    <x v="3"/>
    <s v="Student"/>
    <n v="49241"/>
    <s v="Medium"/>
    <x v="0"/>
    <d v="2018-04-12T00:00:00"/>
    <d v="2025-10-05T00:00:00"/>
    <n v="7.4876712328767123"/>
    <s v="Established"/>
    <s v="ACC00021"/>
    <x v="3"/>
    <d v="2020-05-29T00:00:00"/>
    <n v="308362"/>
    <x v="0"/>
    <n v="738"/>
    <n v="0"/>
    <s v="Pending"/>
    <s v="COMP00140"/>
    <x v="63"/>
    <n v="0.88219178082191785"/>
    <x v="1"/>
    <x v="2"/>
    <n v="9"/>
  </r>
  <r>
    <x v="32"/>
    <s v="Victor Thomas"/>
    <s v="Female"/>
    <n v="37"/>
    <x v="0"/>
    <x v="3"/>
    <s v="Student"/>
    <n v="49241"/>
    <s v="Medium"/>
    <x v="0"/>
    <d v="2018-04-12T00:00:00"/>
    <d v="2025-10-05T00:00:00"/>
    <n v="7.4876712328767123"/>
    <s v="Established"/>
    <s v="ACC00021"/>
    <x v="3"/>
    <d v="2020-05-29T00:00:00"/>
    <n v="308362"/>
    <x v="0"/>
    <n v="738"/>
    <n v="0"/>
    <s v="Pending"/>
    <s v="COMP00394"/>
    <x v="64"/>
    <n v="0.32054794520547947"/>
    <x v="2"/>
    <x v="3"/>
    <n v="11"/>
  </r>
  <r>
    <x v="33"/>
    <s v="Jack Smith"/>
    <s v="Female"/>
    <n v="58"/>
    <x v="1"/>
    <x v="3"/>
    <s v="Student"/>
    <n v="188484"/>
    <s v=" Premium"/>
    <x v="0"/>
    <d v="2024-04-10T00:00:00"/>
    <d v="2025-10-05T00:00:00"/>
    <n v="1.4876712328767123"/>
    <s v="New"/>
    <s v="ACC00574"/>
    <x v="0"/>
    <d v="2017-12-13T00:00:00"/>
    <n v="52691"/>
    <x v="2"/>
    <n v="631"/>
    <n v="0"/>
    <s v="Pending"/>
    <s v="COMP00025"/>
    <x v="65"/>
    <n v="1.6520547945205479"/>
    <x v="1"/>
    <x v="2"/>
    <n v="42"/>
  </r>
  <r>
    <x v="33"/>
    <s v="Jack Smith"/>
    <s v="Female"/>
    <n v="58"/>
    <x v="1"/>
    <x v="3"/>
    <s v="Student"/>
    <n v="188484"/>
    <s v=" Premium"/>
    <x v="0"/>
    <d v="2024-04-10T00:00:00"/>
    <d v="2025-10-05T00:00:00"/>
    <n v="1.4876712328767123"/>
    <s v="New"/>
    <s v="ACC00574"/>
    <x v="0"/>
    <d v="2017-12-13T00:00:00"/>
    <n v="52691"/>
    <x v="2"/>
    <n v="631"/>
    <n v="0"/>
    <s v="Pending"/>
    <s v="COMP00536"/>
    <x v="66"/>
    <n v="0.9342465753424658"/>
    <x v="3"/>
    <x v="3"/>
    <n v="18"/>
  </r>
  <r>
    <x v="34"/>
    <s v="Rebecca Doyle"/>
    <s v="Female"/>
    <n v="30"/>
    <x v="0"/>
    <x v="2"/>
    <s v="Teacher"/>
    <n v="112447"/>
    <s v=" Premium"/>
    <x v="0"/>
    <d v="2020-01-17T00:00:00"/>
    <d v="2025-10-05T00:00:00"/>
    <n v="5.720547945205479"/>
    <s v="Established"/>
    <s v="ACC00488"/>
    <x v="1"/>
    <d v="2017-10-15T00:00:00"/>
    <n v="297647"/>
    <x v="0"/>
    <n v="740"/>
    <n v="0"/>
    <s v="Pending"/>
    <s v="COMP00026"/>
    <x v="67"/>
    <n v="0.8"/>
    <x v="3"/>
    <x v="3"/>
    <n v="15"/>
  </r>
  <r>
    <x v="34"/>
    <s v="Rebecca Doyle"/>
    <s v="Female"/>
    <n v="30"/>
    <x v="0"/>
    <x v="2"/>
    <s v="Teacher"/>
    <n v="112447"/>
    <s v=" Premium"/>
    <x v="0"/>
    <d v="2020-01-17T00:00:00"/>
    <d v="2025-10-05T00:00:00"/>
    <n v="5.720547945205479"/>
    <s v="Established"/>
    <s v="ACC00488"/>
    <x v="1"/>
    <d v="2017-10-15T00:00:00"/>
    <n v="297647"/>
    <x v="0"/>
    <n v="740"/>
    <n v="0"/>
    <s v="Pending"/>
    <s v="COMP00341"/>
    <x v="68"/>
    <n v="1.6219178082191781"/>
    <x v="3"/>
    <x v="1"/>
    <n v="6"/>
  </r>
  <r>
    <x v="34"/>
    <s v="Rebecca Doyle"/>
    <s v="Female"/>
    <n v="30"/>
    <x v="0"/>
    <x v="2"/>
    <s v="Teacher"/>
    <n v="112447"/>
    <s v=" Premium"/>
    <x v="0"/>
    <d v="2020-01-17T00:00:00"/>
    <d v="2025-10-05T00:00:00"/>
    <n v="5.720547945205479"/>
    <s v="Established"/>
    <s v="ACC00488"/>
    <x v="1"/>
    <d v="2017-10-15T00:00:00"/>
    <n v="297647"/>
    <x v="0"/>
    <n v="740"/>
    <n v="0"/>
    <s v="Pending"/>
    <s v="COMP00526"/>
    <x v="69"/>
    <n v="0.39452054794520547"/>
    <x v="5"/>
    <x v="3"/>
    <n v="26"/>
  </r>
  <r>
    <x v="35"/>
    <s v="Angela Robinson"/>
    <s v="Female"/>
    <n v="71"/>
    <x v="3"/>
    <x v="1"/>
    <s v="Student"/>
    <n v="165271"/>
    <s v=" Premium"/>
    <x v="0"/>
    <d v="2020-10-05T00:00:00"/>
    <d v="2025-10-05T00:00:00"/>
    <n v="5.0027397260273974"/>
    <s v="Established"/>
    <s v="ACC00009"/>
    <x v="3"/>
    <d v="2015-12-02T00:00:00"/>
    <n v="174499"/>
    <x v="2"/>
    <n v="517"/>
    <n v="0"/>
    <s v="Pending"/>
    <s v="COMP00546"/>
    <x v="70"/>
    <n v="0.14520547945205478"/>
    <x v="3"/>
    <x v="2"/>
    <n v="38"/>
  </r>
  <r>
    <x v="35"/>
    <s v="Angela Robinson"/>
    <s v="Female"/>
    <n v="71"/>
    <x v="3"/>
    <x v="1"/>
    <s v="Student"/>
    <n v="165271"/>
    <s v=" Premium"/>
    <x v="0"/>
    <d v="2020-10-05T00:00:00"/>
    <d v="2025-10-05T00:00:00"/>
    <n v="5.0027397260273974"/>
    <s v="Established"/>
    <s v="ACC00009"/>
    <x v="3"/>
    <d v="2015-12-02T00:00:00"/>
    <n v="174499"/>
    <x v="2"/>
    <n v="517"/>
    <n v="0"/>
    <s v="Pending"/>
    <s v="COMP00639"/>
    <x v="71"/>
    <n v="1.0082191780821919"/>
    <x v="3"/>
    <x v="3"/>
    <n v="52"/>
  </r>
  <r>
    <x v="36"/>
    <s v="Kristen Ross"/>
    <s v="Male"/>
    <n v="53"/>
    <x v="1"/>
    <x v="0"/>
    <s v="Trader"/>
    <n v="164579"/>
    <s v=" Premium"/>
    <x v="2"/>
    <d v="2015-10-03T00:00:00"/>
    <d v="2025-10-05T00:00:00"/>
    <n v="10.013698630136986"/>
    <s v="Loyal"/>
    <s v="ACC00169"/>
    <x v="2"/>
    <d v="2020-06-01T00:00:00"/>
    <n v="384583"/>
    <x v="0"/>
    <n v="436"/>
    <n v="0"/>
    <s v="Pending"/>
    <s v="COMP00027"/>
    <x v="4"/>
    <n v="1.5342465753424657"/>
    <x v="1"/>
    <x v="3"/>
    <n v="59"/>
  </r>
  <r>
    <x v="36"/>
    <s v="Kristen Ross"/>
    <s v="Male"/>
    <n v="53"/>
    <x v="1"/>
    <x v="0"/>
    <s v="Trader"/>
    <n v="164579"/>
    <s v=" Premium"/>
    <x v="2"/>
    <d v="2015-10-03T00:00:00"/>
    <d v="2025-10-05T00:00:00"/>
    <n v="10.013698630136986"/>
    <s v="Loyal"/>
    <s v="ACC00169"/>
    <x v="2"/>
    <d v="2020-06-01T00:00:00"/>
    <n v="384583"/>
    <x v="0"/>
    <n v="436"/>
    <n v="0"/>
    <s v="Pending"/>
    <s v="COMP00121"/>
    <x v="72"/>
    <n v="0.75890410958904109"/>
    <x v="4"/>
    <x v="1"/>
    <n v="59"/>
  </r>
  <r>
    <x v="36"/>
    <s v="Kristen Ross"/>
    <s v="Male"/>
    <n v="53"/>
    <x v="1"/>
    <x v="0"/>
    <s v="Trader"/>
    <n v="164579"/>
    <s v=" Premium"/>
    <x v="2"/>
    <d v="2015-10-03T00:00:00"/>
    <d v="2025-10-05T00:00:00"/>
    <n v="10.013698630136986"/>
    <s v="Loyal"/>
    <s v="ACC00169"/>
    <x v="2"/>
    <d v="2020-06-01T00:00:00"/>
    <n v="384583"/>
    <x v="0"/>
    <n v="436"/>
    <n v="0"/>
    <s v="Pending"/>
    <s v="COMP00666"/>
    <x v="73"/>
    <n v="1.9506849315068493"/>
    <x v="2"/>
    <x v="2"/>
    <n v="1"/>
  </r>
  <r>
    <x v="37"/>
    <s v="Kenneth Vasquez"/>
    <s v="Male"/>
    <n v="34"/>
    <x v="0"/>
    <x v="2"/>
    <s v="Doctor"/>
    <n v="145150"/>
    <s v=" Premium"/>
    <x v="0"/>
    <d v="2022-06-02T00:00:00"/>
    <d v="2025-10-05T00:00:00"/>
    <n v="3.3452054794520549"/>
    <s v="Emerging"/>
    <s v="ACC00010"/>
    <x v="2"/>
    <d v="2024-07-20T00:00:00"/>
    <n v="487025"/>
    <x v="0"/>
    <n v="381"/>
    <n v="0"/>
    <s v="Pending"/>
    <s v="COMP00041"/>
    <x v="74"/>
    <n v="1.273972602739726"/>
    <x v="5"/>
    <x v="1"/>
    <n v="2"/>
  </r>
  <r>
    <x v="37"/>
    <s v="Kenneth Vasquez"/>
    <s v="Male"/>
    <n v="34"/>
    <x v="0"/>
    <x v="2"/>
    <s v="Doctor"/>
    <n v="145150"/>
    <s v=" Premium"/>
    <x v="0"/>
    <d v="2022-06-02T00:00:00"/>
    <d v="2025-10-05T00:00:00"/>
    <n v="3.3452054794520549"/>
    <s v="Emerging"/>
    <s v="ACC00010"/>
    <x v="2"/>
    <d v="2024-07-20T00:00:00"/>
    <n v="487025"/>
    <x v="0"/>
    <n v="381"/>
    <n v="0"/>
    <s v="Pending"/>
    <s v="COMP00628"/>
    <x v="75"/>
    <n v="0.95616438356164379"/>
    <x v="5"/>
    <x v="3"/>
    <n v="51"/>
  </r>
  <r>
    <x v="38"/>
    <s v="Charles Wilson"/>
    <s v="Male"/>
    <n v="41"/>
    <x v="0"/>
    <x v="0"/>
    <s v="Student"/>
    <n v="48541"/>
    <s v="Medium"/>
    <x v="0"/>
    <d v="2021-03-02T00:00:00"/>
    <d v="2025-10-05T00:00:00"/>
    <n v="4.5972602739726032"/>
    <s v="Emerging"/>
    <s v="ACC00373"/>
    <x v="1"/>
    <d v="2020-01-21T00:00:00"/>
    <n v="380477"/>
    <x v="0"/>
    <n v="524"/>
    <n v="0"/>
    <s v="Pending"/>
    <s v="COMP00028"/>
    <x v="76"/>
    <n v="0.30410958904109592"/>
    <x v="3"/>
    <x v="2"/>
    <n v="42"/>
  </r>
  <r>
    <x v="38"/>
    <s v="Charles Wilson"/>
    <s v="Male"/>
    <n v="41"/>
    <x v="0"/>
    <x v="0"/>
    <s v="Student"/>
    <n v="48541"/>
    <s v="Medium"/>
    <x v="0"/>
    <d v="2021-03-02T00:00:00"/>
    <d v="2025-10-05T00:00:00"/>
    <n v="4.5972602739726032"/>
    <s v="Emerging"/>
    <s v="ACC00373"/>
    <x v="1"/>
    <d v="2020-01-21T00:00:00"/>
    <n v="380477"/>
    <x v="0"/>
    <n v="524"/>
    <n v="0"/>
    <s v="Pending"/>
    <s v="COMP00329"/>
    <x v="77"/>
    <n v="0.13698630136986301"/>
    <x v="3"/>
    <x v="2"/>
    <n v="44"/>
  </r>
  <r>
    <x v="38"/>
    <s v="Charles Wilson"/>
    <s v="Male"/>
    <n v="41"/>
    <x v="0"/>
    <x v="0"/>
    <s v="Student"/>
    <n v="48541"/>
    <s v="Medium"/>
    <x v="0"/>
    <d v="2021-03-02T00:00:00"/>
    <d v="2025-10-05T00:00:00"/>
    <n v="4.5972602739726032"/>
    <s v="Emerging"/>
    <s v="ACC00373"/>
    <x v="1"/>
    <d v="2020-01-21T00:00:00"/>
    <n v="380477"/>
    <x v="0"/>
    <n v="524"/>
    <n v="0"/>
    <s v="Pending"/>
    <s v="COMP00373"/>
    <x v="24"/>
    <n v="0.74246575342465748"/>
    <x v="4"/>
    <x v="2"/>
    <n v="45"/>
  </r>
  <r>
    <x v="38"/>
    <s v="Charles Wilson"/>
    <s v="Male"/>
    <n v="41"/>
    <x v="0"/>
    <x v="0"/>
    <s v="Student"/>
    <n v="48541"/>
    <s v="Medium"/>
    <x v="0"/>
    <d v="2021-03-02T00:00:00"/>
    <d v="2025-10-05T00:00:00"/>
    <n v="4.5972602739726032"/>
    <s v="Emerging"/>
    <s v="ACC00373"/>
    <x v="1"/>
    <d v="2020-01-21T00:00:00"/>
    <n v="380477"/>
    <x v="0"/>
    <n v="524"/>
    <n v="0"/>
    <s v="Pending"/>
    <s v="COMP00695"/>
    <x v="78"/>
    <n v="0.72876712328767124"/>
    <x v="4"/>
    <x v="3"/>
    <n v="20"/>
  </r>
  <r>
    <x v="38"/>
    <s v="Charles Wilson"/>
    <s v="Male"/>
    <n v="41"/>
    <x v="0"/>
    <x v="0"/>
    <s v="Student"/>
    <n v="48541"/>
    <s v="Medium"/>
    <x v="0"/>
    <d v="2021-03-02T00:00:00"/>
    <d v="2025-10-05T00:00:00"/>
    <n v="4.5972602739726032"/>
    <s v="Emerging"/>
    <s v="ACC00373"/>
    <x v="1"/>
    <d v="2020-01-21T00:00:00"/>
    <n v="380477"/>
    <x v="0"/>
    <n v="524"/>
    <n v="0"/>
    <s v="Pending"/>
    <s v="COMP00740"/>
    <x v="79"/>
    <n v="1.6821917808219178"/>
    <x v="5"/>
    <x v="2"/>
    <n v="59"/>
  </r>
  <r>
    <x v="39"/>
    <s v="Kyle Rodriguez"/>
    <s v="Male"/>
    <n v="45"/>
    <x v="1"/>
    <x v="1"/>
    <s v="Retired"/>
    <n v="145932"/>
    <s v=" Premium"/>
    <x v="1"/>
    <d v="2025-08-15T00:00:00"/>
    <d v="2025-10-05T00:00:00"/>
    <n v="0.13972602739726028"/>
    <s v="New"/>
    <s v="ACC00013"/>
    <x v="1"/>
    <d v="2025-07-22T00:00:00"/>
    <n v="5668"/>
    <x v="1"/>
    <n v="727"/>
    <n v="0"/>
    <s v="Approved"/>
    <s v="COMP00030"/>
    <x v="80"/>
    <n v="0.20821917808219179"/>
    <x v="5"/>
    <x v="2"/>
    <n v="36"/>
  </r>
  <r>
    <x v="40"/>
    <s v="Ronald Craig"/>
    <s v="Female"/>
    <n v="55"/>
    <x v="1"/>
    <x v="3"/>
    <s v="Retired"/>
    <n v="166470"/>
    <s v=" Premium"/>
    <x v="0"/>
    <d v="2024-11-25T00:00:00"/>
    <d v="2025-10-05T00:00:00"/>
    <n v="0.86027397260273974"/>
    <s v="New"/>
    <s v="ACC00011"/>
    <x v="3"/>
    <d v="2024-02-29T00:00:00"/>
    <n v="130299"/>
    <x v="2"/>
    <n v="500"/>
    <n v="0"/>
    <s v="Pending"/>
    <s v="COMP00096"/>
    <x v="81"/>
    <n v="1.5753424657534247"/>
    <x v="1"/>
    <x v="1"/>
    <n v="59"/>
  </r>
  <r>
    <x v="40"/>
    <s v="Ronald Craig"/>
    <s v="Female"/>
    <n v="55"/>
    <x v="1"/>
    <x v="3"/>
    <s v="Retired"/>
    <n v="166470"/>
    <s v=" Premium"/>
    <x v="0"/>
    <d v="2024-11-25T00:00:00"/>
    <d v="2025-10-05T00:00:00"/>
    <n v="0.86027397260273974"/>
    <s v="New"/>
    <s v="ACC00011"/>
    <x v="3"/>
    <d v="2024-02-29T00:00:00"/>
    <n v="130299"/>
    <x v="2"/>
    <n v="500"/>
    <n v="0"/>
    <s v="Pending"/>
    <s v="COMP00558"/>
    <x v="40"/>
    <n v="0.58904109589041098"/>
    <x v="1"/>
    <x v="1"/>
    <n v="42"/>
  </r>
  <r>
    <x v="40"/>
    <s v="Ronald Craig"/>
    <s v="Female"/>
    <n v="55"/>
    <x v="1"/>
    <x v="3"/>
    <s v="Retired"/>
    <n v="166470"/>
    <s v=" Premium"/>
    <x v="0"/>
    <d v="2024-11-25T00:00:00"/>
    <d v="2025-10-05T00:00:00"/>
    <n v="0.86027397260273974"/>
    <s v="New"/>
    <s v="ACC00011"/>
    <x v="3"/>
    <d v="2024-02-29T00:00:00"/>
    <n v="130299"/>
    <x v="2"/>
    <n v="500"/>
    <n v="0"/>
    <s v="Pending"/>
    <s v="COMP00624"/>
    <x v="82"/>
    <n v="1.515068493150685"/>
    <x v="5"/>
    <x v="2"/>
    <n v="52"/>
  </r>
  <r>
    <x v="41"/>
    <s v="Taylor Perkins"/>
    <s v="Male"/>
    <n v="21"/>
    <x v="2"/>
    <x v="2"/>
    <s v="Retired"/>
    <n v="126532"/>
    <s v=" Premium"/>
    <x v="0"/>
    <d v="2023-03-26T00:00:00"/>
    <d v="2025-10-05T00:00:00"/>
    <n v="2.5315068493150683"/>
    <s v="Emerging"/>
    <s v="ACC00203"/>
    <x v="1"/>
    <d v="2017-04-16T00:00:00"/>
    <n v="245017"/>
    <x v="0"/>
    <n v="667"/>
    <n v="0"/>
    <s v="Pending"/>
    <s v="COMP00032"/>
    <x v="83"/>
    <n v="1.9232876712328768"/>
    <x v="5"/>
    <x v="2"/>
    <n v="40"/>
  </r>
  <r>
    <x v="41"/>
    <s v="Taylor Perkins"/>
    <s v="Male"/>
    <n v="21"/>
    <x v="2"/>
    <x v="2"/>
    <s v="Retired"/>
    <n v="126532"/>
    <s v=" Premium"/>
    <x v="0"/>
    <d v="2023-03-26T00:00:00"/>
    <d v="2025-10-05T00:00:00"/>
    <n v="2.5315068493150683"/>
    <s v="Emerging"/>
    <s v="ACC00203"/>
    <x v="1"/>
    <d v="2017-04-16T00:00:00"/>
    <n v="245017"/>
    <x v="0"/>
    <n v="667"/>
    <n v="0"/>
    <s v="Pending"/>
    <s v="COMP00275"/>
    <x v="84"/>
    <n v="1.0849315068493151"/>
    <x v="1"/>
    <x v="2"/>
    <n v="48"/>
  </r>
  <r>
    <x v="41"/>
    <s v="Taylor Perkins"/>
    <s v="Male"/>
    <n v="21"/>
    <x v="2"/>
    <x v="2"/>
    <s v="Retired"/>
    <n v="126532"/>
    <s v=" Premium"/>
    <x v="0"/>
    <d v="2023-03-26T00:00:00"/>
    <d v="2025-10-05T00:00:00"/>
    <n v="2.5315068493150683"/>
    <s v="Emerging"/>
    <s v="ACC00203"/>
    <x v="1"/>
    <d v="2017-04-16T00:00:00"/>
    <n v="245017"/>
    <x v="0"/>
    <n v="667"/>
    <n v="0"/>
    <s v="Pending"/>
    <s v="COMP00663"/>
    <x v="85"/>
    <n v="1.9479452054794522"/>
    <x v="5"/>
    <x v="1"/>
    <n v="56"/>
  </r>
  <r>
    <x v="42"/>
    <s v="Michael Richard"/>
    <s v="Male"/>
    <n v="57"/>
    <x v="1"/>
    <x v="2"/>
    <s v="Trader"/>
    <n v="144343"/>
    <s v=" Premium"/>
    <x v="1"/>
    <d v="2023-12-20T00:00:00"/>
    <d v="2025-10-05T00:00:00"/>
    <n v="1.7945205479452055"/>
    <s v="New"/>
    <s v="ACC00355"/>
    <x v="0"/>
    <d v="2019-10-03T00:00:00"/>
    <n v="166782"/>
    <x v="2"/>
    <n v="746"/>
    <n v="0"/>
    <s v="Pending"/>
    <s v="COMP00129"/>
    <x v="56"/>
    <n v="1.7835616438356163"/>
    <x v="1"/>
    <x v="2"/>
    <n v="9"/>
  </r>
  <r>
    <x v="42"/>
    <s v="Michael Richard"/>
    <s v="Male"/>
    <n v="57"/>
    <x v="1"/>
    <x v="2"/>
    <s v="Trader"/>
    <n v="144343"/>
    <s v=" Premium"/>
    <x v="1"/>
    <d v="2023-12-20T00:00:00"/>
    <d v="2025-10-05T00:00:00"/>
    <n v="1.7945205479452055"/>
    <s v="New"/>
    <s v="ACC00355"/>
    <x v="0"/>
    <d v="2019-10-03T00:00:00"/>
    <n v="166782"/>
    <x v="2"/>
    <n v="746"/>
    <n v="0"/>
    <s v="Pending"/>
    <s v="COMP00432"/>
    <x v="86"/>
    <n v="1.8191780821917809"/>
    <x v="5"/>
    <x v="2"/>
    <n v="9"/>
  </r>
  <r>
    <x v="42"/>
    <s v="Michael Richard"/>
    <s v="Male"/>
    <n v="57"/>
    <x v="1"/>
    <x v="2"/>
    <s v="Trader"/>
    <n v="144343"/>
    <s v=" Premium"/>
    <x v="1"/>
    <d v="2023-12-20T00:00:00"/>
    <d v="2025-10-05T00:00:00"/>
    <n v="1.7945205479452055"/>
    <s v="New"/>
    <s v="ACC00355"/>
    <x v="0"/>
    <d v="2019-10-03T00:00:00"/>
    <n v="166782"/>
    <x v="2"/>
    <n v="746"/>
    <n v="0"/>
    <s v="Pending"/>
    <s v="COMP00573"/>
    <x v="51"/>
    <n v="1.8054794520547945"/>
    <x v="2"/>
    <x v="2"/>
    <n v="39"/>
  </r>
  <r>
    <x v="43"/>
    <s v="Billy Hendrix Jr."/>
    <s v="Female"/>
    <n v="60"/>
    <x v="1"/>
    <x v="0"/>
    <s v="Doctor"/>
    <n v="45559"/>
    <s v="Medium"/>
    <x v="1"/>
    <d v="2016-03-28T00:00:00"/>
    <d v="2025-10-05T00:00:00"/>
    <n v="9.5287671232876718"/>
    <s v="Loyal"/>
    <s v="ACC00312"/>
    <x v="3"/>
    <d v="2020-04-15T00:00:00"/>
    <n v="109162"/>
    <x v="2"/>
    <n v="440"/>
    <n v="0"/>
    <s v="Pending"/>
    <s v="COMP00034"/>
    <x v="87"/>
    <n v="1.6958904109589041"/>
    <x v="3"/>
    <x v="2"/>
    <n v="38"/>
  </r>
  <r>
    <x v="43"/>
    <s v="Billy Hendrix Jr."/>
    <s v="Female"/>
    <n v="60"/>
    <x v="1"/>
    <x v="0"/>
    <s v="Doctor"/>
    <n v="45559"/>
    <s v="Medium"/>
    <x v="1"/>
    <d v="2016-03-28T00:00:00"/>
    <d v="2025-10-05T00:00:00"/>
    <n v="9.5287671232876718"/>
    <s v="Loyal"/>
    <s v="ACC00312"/>
    <x v="3"/>
    <d v="2020-04-15T00:00:00"/>
    <n v="109162"/>
    <x v="2"/>
    <n v="440"/>
    <n v="0"/>
    <s v="Pending"/>
    <s v="COMP00512"/>
    <x v="88"/>
    <n v="2.0657534246575344"/>
    <x v="4"/>
    <x v="1"/>
    <n v="28"/>
  </r>
  <r>
    <x v="44"/>
    <s v="Amy Moreno"/>
    <s v="Male"/>
    <n v="33"/>
    <x v="0"/>
    <x v="0"/>
    <s v="Banker"/>
    <n v="104878"/>
    <s v=" Premium"/>
    <x v="0"/>
    <d v="2019-02-27T00:00:00"/>
    <d v="2025-10-05T00:00:00"/>
    <n v="6.6082191780821917"/>
    <s v="Established"/>
    <s v="ACC00073"/>
    <x v="0"/>
    <d v="2018-06-16T00:00:00"/>
    <n v="426044"/>
    <x v="0"/>
    <n v="578"/>
    <n v="373894"/>
    <s v="Pending"/>
    <s v="COMP00035"/>
    <x v="89"/>
    <n v="0.50684931506849318"/>
    <x v="1"/>
    <x v="2"/>
    <n v="23"/>
  </r>
  <r>
    <x v="44"/>
    <s v="Amy Moreno"/>
    <s v="Male"/>
    <n v="33"/>
    <x v="0"/>
    <x v="0"/>
    <s v="Banker"/>
    <n v="104878"/>
    <s v=" Premium"/>
    <x v="0"/>
    <d v="2019-02-27T00:00:00"/>
    <d v="2025-10-05T00:00:00"/>
    <n v="6.6082191780821917"/>
    <s v="Established"/>
    <s v="ACC00073"/>
    <x v="0"/>
    <d v="2018-06-16T00:00:00"/>
    <n v="426044"/>
    <x v="0"/>
    <n v="578"/>
    <n v="373894"/>
    <s v="Pending"/>
    <s v="COMP00730"/>
    <x v="90"/>
    <n v="0.23561643835616439"/>
    <x v="2"/>
    <x v="1"/>
    <n v="42"/>
  </r>
  <r>
    <x v="45"/>
    <s v="Samantha Castro"/>
    <s v="Male"/>
    <n v="51"/>
    <x v="1"/>
    <x v="3"/>
    <s v="Student"/>
    <n v="46431"/>
    <s v="Medium"/>
    <x v="2"/>
    <d v="2016-08-04T00:00:00"/>
    <d v="2025-10-05T00:00:00"/>
    <n v="9.1753424657534239"/>
    <s v="Loyal"/>
    <s v="ACC00182"/>
    <x v="2"/>
    <d v="2015-11-10T00:00:00"/>
    <n v="231324"/>
    <x v="0"/>
    <n v="309"/>
    <n v="381565"/>
    <s v="Pending"/>
    <s v="COMP00036"/>
    <x v="90"/>
    <n v="0.23561643835616439"/>
    <x v="5"/>
    <x v="2"/>
    <n v="11"/>
  </r>
  <r>
    <x v="45"/>
    <s v="Samantha Castro"/>
    <s v="Male"/>
    <n v="51"/>
    <x v="1"/>
    <x v="3"/>
    <s v="Student"/>
    <n v="46431"/>
    <s v="Medium"/>
    <x v="2"/>
    <d v="2016-08-04T00:00:00"/>
    <d v="2025-10-05T00:00:00"/>
    <n v="9.1753424657534239"/>
    <s v="Loyal"/>
    <s v="ACC00182"/>
    <x v="2"/>
    <d v="2015-11-10T00:00:00"/>
    <n v="231324"/>
    <x v="0"/>
    <n v="309"/>
    <n v="381565"/>
    <s v="Pending"/>
    <s v="COMP00119"/>
    <x v="91"/>
    <n v="1.8383561643835618"/>
    <x v="2"/>
    <x v="3"/>
    <n v="41"/>
  </r>
  <r>
    <x v="45"/>
    <s v="Samantha Castro"/>
    <s v="Male"/>
    <n v="51"/>
    <x v="1"/>
    <x v="3"/>
    <s v="Student"/>
    <n v="46431"/>
    <s v="Medium"/>
    <x v="2"/>
    <d v="2016-08-04T00:00:00"/>
    <d v="2025-10-05T00:00:00"/>
    <n v="9.1753424657534239"/>
    <s v="Loyal"/>
    <s v="ACC00182"/>
    <x v="2"/>
    <d v="2015-11-10T00:00:00"/>
    <n v="231324"/>
    <x v="0"/>
    <n v="309"/>
    <n v="381565"/>
    <s v="Pending"/>
    <s v="COMP00293"/>
    <x v="92"/>
    <n v="1.2219178082191782"/>
    <x v="1"/>
    <x v="3"/>
    <n v="53"/>
  </r>
  <r>
    <x v="45"/>
    <s v="Samantha Castro"/>
    <s v="Male"/>
    <n v="51"/>
    <x v="1"/>
    <x v="3"/>
    <s v="Student"/>
    <n v="46431"/>
    <s v="Medium"/>
    <x v="2"/>
    <d v="2016-08-04T00:00:00"/>
    <d v="2025-10-05T00:00:00"/>
    <n v="9.1753424657534239"/>
    <s v="Loyal"/>
    <s v="ACC00182"/>
    <x v="2"/>
    <d v="2015-11-10T00:00:00"/>
    <n v="231324"/>
    <x v="0"/>
    <n v="309"/>
    <n v="381565"/>
    <s v="Pending"/>
    <s v="COMP00532"/>
    <x v="93"/>
    <n v="2.1095890410958904"/>
    <x v="4"/>
    <x v="1"/>
    <n v="33"/>
  </r>
  <r>
    <x v="46"/>
    <s v="Kevin Hughes"/>
    <s v="Female"/>
    <n v="70"/>
    <x v="3"/>
    <x v="2"/>
    <s v="Retired"/>
    <n v="106652"/>
    <s v=" Premium"/>
    <x v="0"/>
    <d v="2025-02-14T00:00:00"/>
    <d v="2025-10-05T00:00:00"/>
    <n v="0.63835616438356169"/>
    <s v="New"/>
    <s v="ACC00045"/>
    <x v="0"/>
    <d v="2023-12-30T00:00:00"/>
    <n v="293925"/>
    <x v="0"/>
    <n v="546"/>
    <n v="0"/>
    <s v="Pending"/>
    <s v="COMP00038"/>
    <x v="83"/>
    <n v="1.9232876712328768"/>
    <x v="5"/>
    <x v="2"/>
    <n v="45"/>
  </r>
  <r>
    <x v="46"/>
    <s v="Kevin Hughes"/>
    <s v="Female"/>
    <n v="70"/>
    <x v="3"/>
    <x v="2"/>
    <s v="Retired"/>
    <n v="106652"/>
    <s v=" Premium"/>
    <x v="0"/>
    <d v="2025-02-14T00:00:00"/>
    <d v="2025-10-05T00:00:00"/>
    <n v="0.63835616438356169"/>
    <s v="New"/>
    <s v="ACC00045"/>
    <x v="0"/>
    <d v="2023-12-30T00:00:00"/>
    <n v="293925"/>
    <x v="0"/>
    <n v="546"/>
    <n v="0"/>
    <s v="Pending"/>
    <s v="COMP00410"/>
    <x v="94"/>
    <n v="0.27945205479452057"/>
    <x v="3"/>
    <x v="2"/>
    <n v="3"/>
  </r>
  <r>
    <x v="46"/>
    <s v="Kevin Hughes"/>
    <s v="Female"/>
    <n v="70"/>
    <x v="3"/>
    <x v="2"/>
    <s v="Retired"/>
    <n v="106652"/>
    <s v=" Premium"/>
    <x v="0"/>
    <d v="2025-02-14T00:00:00"/>
    <d v="2025-10-05T00:00:00"/>
    <n v="0.63835616438356169"/>
    <s v="New"/>
    <s v="ACC00045"/>
    <x v="0"/>
    <d v="2023-12-30T00:00:00"/>
    <n v="293925"/>
    <x v="0"/>
    <n v="546"/>
    <n v="0"/>
    <s v="Pending"/>
    <s v="COMP00515"/>
    <x v="95"/>
    <n v="1.8684931506849316"/>
    <x v="5"/>
    <x v="2"/>
    <n v="41"/>
  </r>
  <r>
    <x v="47"/>
    <s v="Tyler Harris"/>
    <s v="Male"/>
    <n v="67"/>
    <x v="3"/>
    <x v="2"/>
    <s v="Banker"/>
    <n v="134994"/>
    <s v=" Premium"/>
    <x v="1"/>
    <d v="2018-10-01T00:00:00"/>
    <d v="2025-10-05T00:00:00"/>
    <n v="7.0164383561643833"/>
    <s v="Established"/>
    <s v="ACC00014"/>
    <x v="1"/>
    <d v="2022-01-26T00:00:00"/>
    <n v="222542"/>
    <x v="0"/>
    <n v="337"/>
    <n v="18569"/>
    <s v="Pending"/>
    <s v="COMP00114"/>
    <x v="96"/>
    <n v="0.86027397260273974"/>
    <x v="5"/>
    <x v="1"/>
    <n v="54"/>
  </r>
  <r>
    <x v="47"/>
    <s v="Tyler Harris"/>
    <s v="Male"/>
    <n v="67"/>
    <x v="3"/>
    <x v="2"/>
    <s v="Banker"/>
    <n v="134994"/>
    <s v=" Premium"/>
    <x v="1"/>
    <d v="2018-10-01T00:00:00"/>
    <d v="2025-10-05T00:00:00"/>
    <n v="7.0164383561643833"/>
    <s v="Established"/>
    <s v="ACC00014"/>
    <x v="1"/>
    <d v="2022-01-26T00:00:00"/>
    <n v="222542"/>
    <x v="0"/>
    <n v="337"/>
    <n v="18569"/>
    <s v="Pending"/>
    <s v="COMP00525"/>
    <x v="97"/>
    <n v="1"/>
    <x v="1"/>
    <x v="2"/>
    <n v="2"/>
  </r>
  <r>
    <x v="48"/>
    <s v="Kim Hubbard"/>
    <s v="Male"/>
    <n v="54"/>
    <x v="1"/>
    <x v="1"/>
    <s v="Engineer"/>
    <n v="117768"/>
    <s v=" Premium"/>
    <x v="0"/>
    <d v="2025-08-22T00:00:00"/>
    <d v="2025-10-05T00:00:00"/>
    <n v="0.12054794520547946"/>
    <s v="New"/>
    <s v="ACC00015"/>
    <x v="0"/>
    <d v="2024-05-26T00:00:00"/>
    <n v="178267"/>
    <x v="2"/>
    <n v="510"/>
    <n v="0"/>
    <s v="Pending"/>
    <s v="COMP00152"/>
    <x v="98"/>
    <n v="1.5972602739726027"/>
    <x v="2"/>
    <x v="1"/>
    <n v="41"/>
  </r>
  <r>
    <x v="48"/>
    <s v="Kim Hubbard"/>
    <s v="Male"/>
    <n v="54"/>
    <x v="1"/>
    <x v="1"/>
    <s v="Engineer"/>
    <n v="117768"/>
    <s v=" Premium"/>
    <x v="0"/>
    <d v="2025-08-22T00:00:00"/>
    <d v="2025-10-05T00:00:00"/>
    <n v="0.12054794520547946"/>
    <s v="New"/>
    <s v="ACC00015"/>
    <x v="0"/>
    <d v="2024-05-26T00:00:00"/>
    <n v="178267"/>
    <x v="2"/>
    <n v="510"/>
    <n v="0"/>
    <s v="Pending"/>
    <s v="COMP00427"/>
    <x v="99"/>
    <n v="1.3890410958904109"/>
    <x v="1"/>
    <x v="2"/>
    <n v="53"/>
  </r>
  <r>
    <x v="49"/>
    <s v="Jenna Butler"/>
    <s v="Female"/>
    <n v="61"/>
    <x v="3"/>
    <x v="1"/>
    <s v="Doctor"/>
    <n v="90831"/>
    <s v="High"/>
    <x v="0"/>
    <d v="2018-07-21T00:00:00"/>
    <d v="2025-10-05T00:00:00"/>
    <n v="7.2136986301369861"/>
    <s v="Established"/>
    <s v="ACC00048"/>
    <x v="0"/>
    <d v="2024-10-18T00:00:00"/>
    <n v="287644"/>
    <x v="0"/>
    <n v="305"/>
    <n v="485398"/>
    <s v="Pending"/>
    <s v="COMP00042"/>
    <x v="70"/>
    <n v="0.14520547945205478"/>
    <x v="1"/>
    <x v="2"/>
    <n v="35"/>
  </r>
  <r>
    <x v="50"/>
    <s v="Michael Ward"/>
    <s v="Female"/>
    <n v="40"/>
    <x v="0"/>
    <x v="0"/>
    <s v="Engineer"/>
    <n v="158563"/>
    <s v=" Premium"/>
    <x v="0"/>
    <d v="2025-04-27T00:00:00"/>
    <d v="2025-10-05T00:00:00"/>
    <n v="0.44109589041095892"/>
    <s v="New"/>
    <s v="ACC00365"/>
    <x v="1"/>
    <d v="2025-06-23T00:00:00"/>
    <n v="247572"/>
    <x v="0"/>
    <n v="833"/>
    <n v="0"/>
    <s v="Pending"/>
    <s v="COMP00043"/>
    <x v="100"/>
    <n v="1.3068493150684932"/>
    <x v="4"/>
    <x v="2"/>
    <n v="47"/>
  </r>
  <r>
    <x v="50"/>
    <s v="Michael Ward"/>
    <s v="Female"/>
    <n v="40"/>
    <x v="0"/>
    <x v="0"/>
    <s v="Engineer"/>
    <n v="158563"/>
    <s v=" Premium"/>
    <x v="0"/>
    <d v="2025-04-27T00:00:00"/>
    <d v="2025-10-05T00:00:00"/>
    <n v="0.44109589041095892"/>
    <s v="New"/>
    <s v="ACC00365"/>
    <x v="1"/>
    <d v="2025-06-23T00:00:00"/>
    <n v="247572"/>
    <x v="0"/>
    <n v="833"/>
    <n v="0"/>
    <s v="Pending"/>
    <s v="COMP00350"/>
    <x v="101"/>
    <n v="0.26849315068493151"/>
    <x v="2"/>
    <x v="3"/>
    <n v="23"/>
  </r>
  <r>
    <x v="50"/>
    <s v="Michael Ward"/>
    <s v="Female"/>
    <n v="40"/>
    <x v="0"/>
    <x v="0"/>
    <s v="Engineer"/>
    <n v="158563"/>
    <s v=" Premium"/>
    <x v="0"/>
    <d v="2025-04-27T00:00:00"/>
    <d v="2025-10-05T00:00:00"/>
    <n v="0.44109589041095892"/>
    <s v="New"/>
    <s v="ACC00365"/>
    <x v="1"/>
    <d v="2025-06-23T00:00:00"/>
    <n v="247572"/>
    <x v="0"/>
    <n v="833"/>
    <n v="0"/>
    <s v="Pending"/>
    <s v="COMP00754"/>
    <x v="102"/>
    <n v="1.2493150684931507"/>
    <x v="3"/>
    <x v="1"/>
    <n v="13"/>
  </r>
  <r>
    <x v="51"/>
    <s v="Ashlee Baird"/>
    <s v="Male"/>
    <n v="49"/>
    <x v="1"/>
    <x v="1"/>
    <s v="Banker"/>
    <n v="54636"/>
    <s v="Medium"/>
    <x v="0"/>
    <d v="2019-06-27T00:00:00"/>
    <d v="2025-10-05T00:00:00"/>
    <n v="6.279452054794521"/>
    <s v="Established"/>
    <s v="ACC00359"/>
    <x v="1"/>
    <d v="2021-07-11T00:00:00"/>
    <n v="470457"/>
    <x v="0"/>
    <n v="687"/>
    <n v="0"/>
    <s v="Pending"/>
    <s v="COMP00316"/>
    <x v="103"/>
    <n v="0.26301369863013696"/>
    <x v="5"/>
    <x v="2"/>
    <n v="10"/>
  </r>
  <r>
    <x v="51"/>
    <s v="Ashlee Baird"/>
    <s v="Male"/>
    <n v="49"/>
    <x v="1"/>
    <x v="1"/>
    <s v="Banker"/>
    <n v="54636"/>
    <s v="Medium"/>
    <x v="0"/>
    <d v="2019-06-27T00:00:00"/>
    <d v="2025-10-05T00:00:00"/>
    <n v="6.279452054794521"/>
    <s v="Established"/>
    <s v="ACC00359"/>
    <x v="1"/>
    <d v="2021-07-11T00:00:00"/>
    <n v="470457"/>
    <x v="0"/>
    <n v="687"/>
    <n v="0"/>
    <s v="Pending"/>
    <s v="COMP00482"/>
    <x v="104"/>
    <n v="0.55616438356164388"/>
    <x v="5"/>
    <x v="2"/>
    <n v="35"/>
  </r>
  <r>
    <x v="52"/>
    <s v="Melissa Clark"/>
    <s v="Female"/>
    <n v="40"/>
    <x v="0"/>
    <x v="1"/>
    <s v="Teacher"/>
    <n v="100435"/>
    <s v=" Premium"/>
    <x v="1"/>
    <d v="2021-09-17T00:00:00"/>
    <d v="2025-10-05T00:00:00"/>
    <n v="4.0520547945205481"/>
    <s v="Emerging"/>
    <s v="ACC00016"/>
    <x v="0"/>
    <d v="2017-11-25T00:00:00"/>
    <n v="335377"/>
    <x v="0"/>
    <n v="743"/>
    <n v="0"/>
    <s v="Pending"/>
    <s v="COMP00175"/>
    <x v="105"/>
    <n v="0.99178082191780825"/>
    <x v="1"/>
    <x v="1"/>
    <n v="2"/>
  </r>
  <r>
    <x v="52"/>
    <s v="Melissa Clark"/>
    <s v="Female"/>
    <n v="40"/>
    <x v="0"/>
    <x v="1"/>
    <s v="Teacher"/>
    <n v="100435"/>
    <s v=" Premium"/>
    <x v="1"/>
    <d v="2021-09-17T00:00:00"/>
    <d v="2025-10-05T00:00:00"/>
    <n v="4.0520547945205481"/>
    <s v="Emerging"/>
    <s v="ACC00016"/>
    <x v="0"/>
    <d v="2017-11-25T00:00:00"/>
    <n v="335377"/>
    <x v="0"/>
    <n v="743"/>
    <n v="0"/>
    <s v="Pending"/>
    <s v="COMP00658"/>
    <x v="106"/>
    <n v="0.66027397260273968"/>
    <x v="5"/>
    <x v="2"/>
    <n v="20"/>
  </r>
  <r>
    <x v="53"/>
    <s v="Jennifer Foster"/>
    <s v="Male"/>
    <n v="27"/>
    <x v="2"/>
    <x v="1"/>
    <s v="Trader"/>
    <n v="137832"/>
    <s v=" Premium"/>
    <x v="0"/>
    <d v="2019-10-29T00:00:00"/>
    <d v="2025-10-05T00:00:00"/>
    <n v="5.9397260273972599"/>
    <s v="Established"/>
    <s v="ACC00687"/>
    <x v="2"/>
    <d v="2023-09-22T00:00:00"/>
    <n v="427214"/>
    <x v="0"/>
    <n v="680"/>
    <n v="0"/>
    <s v="Pending"/>
    <s v="COMP00045"/>
    <x v="107"/>
    <n v="1.7863013698630137"/>
    <x v="4"/>
    <x v="2"/>
    <n v="13"/>
  </r>
  <r>
    <x v="53"/>
    <s v="Jennifer Foster"/>
    <s v="Male"/>
    <n v="27"/>
    <x v="2"/>
    <x v="1"/>
    <s v="Trader"/>
    <n v="137832"/>
    <s v=" Premium"/>
    <x v="0"/>
    <d v="2019-10-29T00:00:00"/>
    <d v="2025-10-05T00:00:00"/>
    <n v="5.9397260273972599"/>
    <s v="Established"/>
    <s v="ACC00687"/>
    <x v="2"/>
    <d v="2023-09-22T00:00:00"/>
    <n v="427214"/>
    <x v="0"/>
    <n v="680"/>
    <n v="0"/>
    <s v="Pending"/>
    <s v="COMP00334"/>
    <x v="69"/>
    <n v="0.39452054794520547"/>
    <x v="3"/>
    <x v="3"/>
    <n v="56"/>
  </r>
  <r>
    <x v="54"/>
    <s v="Zachary Vasquez"/>
    <s v="Female"/>
    <n v="50"/>
    <x v="1"/>
    <x v="3"/>
    <s v="Trader"/>
    <n v="81367"/>
    <s v="High"/>
    <x v="1"/>
    <d v="2017-06-01T00:00:00"/>
    <d v="2025-10-05T00:00:00"/>
    <n v="8.3506849315068497"/>
    <s v="Established"/>
    <s v="ACC00017"/>
    <x v="2"/>
    <d v="2021-05-17T00:00:00"/>
    <n v="155489"/>
    <x v="2"/>
    <n v="626"/>
    <n v="207630"/>
    <s v="Pending"/>
    <s v="COMP00335"/>
    <x v="108"/>
    <n v="1.1315068493150684"/>
    <x v="3"/>
    <x v="2"/>
    <n v="5"/>
  </r>
  <r>
    <x v="54"/>
    <s v="Zachary Vasquez"/>
    <s v="Female"/>
    <n v="50"/>
    <x v="1"/>
    <x v="3"/>
    <s v="Trader"/>
    <n v="81367"/>
    <s v="High"/>
    <x v="1"/>
    <d v="2017-06-01T00:00:00"/>
    <d v="2025-10-05T00:00:00"/>
    <n v="8.3506849315068497"/>
    <s v="Established"/>
    <s v="ACC00017"/>
    <x v="2"/>
    <d v="2021-05-17T00:00:00"/>
    <n v="155489"/>
    <x v="2"/>
    <n v="626"/>
    <n v="207630"/>
    <s v="Pending"/>
    <s v="COMP00400"/>
    <x v="109"/>
    <n v="1.6082191780821917"/>
    <x v="5"/>
    <x v="2"/>
    <n v="47"/>
  </r>
  <r>
    <x v="55"/>
    <s v="Jose Decker"/>
    <s v="Male"/>
    <n v="70"/>
    <x v="3"/>
    <x v="3"/>
    <s v="Banker"/>
    <n v="106206"/>
    <s v=" Premium"/>
    <x v="0"/>
    <d v="2018-06-05T00:00:00"/>
    <d v="2025-10-05T00:00:00"/>
    <n v="7.3397260273972602"/>
    <s v="Established"/>
    <s v="ACC00525"/>
    <x v="3"/>
    <d v="2015-11-17T00:00:00"/>
    <n v="426903"/>
    <x v="0"/>
    <n v="311"/>
    <n v="0"/>
    <s v="Pending"/>
    <s v="COMP00048"/>
    <x v="110"/>
    <n v="1.9178082191780821"/>
    <x v="1"/>
    <x v="2"/>
    <n v="37"/>
  </r>
  <r>
    <x v="55"/>
    <s v="Jose Decker"/>
    <s v="Male"/>
    <n v="70"/>
    <x v="3"/>
    <x v="3"/>
    <s v="Banker"/>
    <n v="106206"/>
    <s v=" Premium"/>
    <x v="0"/>
    <d v="2018-06-05T00:00:00"/>
    <d v="2025-10-05T00:00:00"/>
    <n v="7.3397260273972602"/>
    <s v="Established"/>
    <s v="ACC00525"/>
    <x v="3"/>
    <d v="2015-11-17T00:00:00"/>
    <n v="426903"/>
    <x v="0"/>
    <n v="311"/>
    <n v="0"/>
    <s v="Pending"/>
    <s v="COMP00313"/>
    <x v="111"/>
    <n v="2"/>
    <x v="4"/>
    <x v="3"/>
    <n v="45"/>
  </r>
  <r>
    <x v="56"/>
    <s v="David Wilson"/>
    <s v="Male"/>
    <n v="21"/>
    <x v="2"/>
    <x v="1"/>
    <s v="Trader"/>
    <n v="172499"/>
    <s v=" Premium"/>
    <x v="1"/>
    <d v="2021-11-01T00:00:00"/>
    <d v="2025-10-05T00:00:00"/>
    <n v="3.9287671232876713"/>
    <s v="Emerging"/>
    <s v="ACC00018"/>
    <x v="3"/>
    <d v="2020-06-25T00:00:00"/>
    <n v="344126"/>
    <x v="0"/>
    <n v="526"/>
    <n v="0"/>
    <s v="Pending"/>
    <s v="COMP00692"/>
    <x v="112"/>
    <n v="1.6356164383561644"/>
    <x v="1"/>
    <x v="3"/>
    <n v="45"/>
  </r>
  <r>
    <x v="57"/>
    <s v="Juan Reed"/>
    <s v="Male"/>
    <n v="53"/>
    <x v="1"/>
    <x v="3"/>
    <s v="Engineer"/>
    <n v="87649"/>
    <s v="High"/>
    <x v="2"/>
    <d v="2023-05-06T00:00:00"/>
    <d v="2025-10-05T00:00:00"/>
    <n v="2.419178082191781"/>
    <s v="Emerging"/>
    <s v="ACC00298"/>
    <x v="0"/>
    <d v="2020-05-25T00:00:00"/>
    <n v="243381"/>
    <x v="0"/>
    <n v="636"/>
    <n v="0"/>
    <s v="Approved"/>
    <s v="COMP00050"/>
    <x v="113"/>
    <n v="1.6273972602739726"/>
    <x v="1"/>
    <x v="3"/>
    <n v="30"/>
  </r>
  <r>
    <x v="58"/>
    <s v="Melinda Cunningham"/>
    <s v="Female"/>
    <n v="73"/>
    <x v="3"/>
    <x v="2"/>
    <s v="Trader"/>
    <n v="135672"/>
    <s v=" Premium"/>
    <x v="1"/>
    <d v="2019-01-14T00:00:00"/>
    <d v="2025-10-05T00:00:00"/>
    <n v="6.7287671232876711"/>
    <s v="Established"/>
    <s v="ACC00019"/>
    <x v="0"/>
    <d v="2022-05-13T00:00:00"/>
    <n v="106133"/>
    <x v="2"/>
    <n v="347"/>
    <n v="0"/>
    <s v="Rejected"/>
    <s v="COMP00360"/>
    <x v="114"/>
    <n v="0.35890410958904112"/>
    <x v="2"/>
    <x v="2"/>
    <n v="9"/>
  </r>
  <r>
    <x v="58"/>
    <s v="Melinda Cunningham"/>
    <s v="Female"/>
    <n v="73"/>
    <x v="3"/>
    <x v="2"/>
    <s v="Trader"/>
    <n v="135672"/>
    <s v=" Premium"/>
    <x v="1"/>
    <d v="2019-01-14T00:00:00"/>
    <d v="2025-10-05T00:00:00"/>
    <n v="6.7287671232876711"/>
    <s v="Established"/>
    <s v="ACC00019"/>
    <x v="0"/>
    <d v="2022-05-13T00:00:00"/>
    <n v="106133"/>
    <x v="2"/>
    <n v="347"/>
    <n v="0"/>
    <s v="Rejected"/>
    <s v="COMP00481"/>
    <x v="115"/>
    <n v="0.44109589041095892"/>
    <x v="3"/>
    <x v="2"/>
    <n v="20"/>
  </r>
  <r>
    <x v="59"/>
    <s v="Jason Smith"/>
    <s v="Female"/>
    <n v="68"/>
    <x v="3"/>
    <x v="0"/>
    <s v="Engineer"/>
    <n v="193312"/>
    <s v=" Premium"/>
    <x v="1"/>
    <d v="2017-12-05T00:00:00"/>
    <d v="2025-10-05T00:00:00"/>
    <n v="7.838356164383562"/>
    <s v="Established"/>
    <s v="ACC00243"/>
    <x v="0"/>
    <d v="2017-11-16T00:00:00"/>
    <n v="289192"/>
    <x v="0"/>
    <n v="329"/>
    <n v="0"/>
    <s v="Pending"/>
    <s v="COMP00052"/>
    <x v="116"/>
    <n v="1.9013698630136986"/>
    <x v="4"/>
    <x v="3"/>
    <n v="23"/>
  </r>
  <r>
    <x v="59"/>
    <s v="Jason Smith"/>
    <s v="Female"/>
    <n v="68"/>
    <x v="3"/>
    <x v="0"/>
    <s v="Engineer"/>
    <n v="193312"/>
    <s v=" Premium"/>
    <x v="1"/>
    <d v="2017-12-05T00:00:00"/>
    <d v="2025-10-05T00:00:00"/>
    <n v="7.838356164383562"/>
    <s v="Established"/>
    <s v="ACC00243"/>
    <x v="0"/>
    <d v="2017-11-16T00:00:00"/>
    <n v="289192"/>
    <x v="0"/>
    <n v="329"/>
    <n v="0"/>
    <s v="Pending"/>
    <s v="COMP00499"/>
    <x v="117"/>
    <n v="0.49041095890410957"/>
    <x v="5"/>
    <x v="3"/>
    <n v="58"/>
  </r>
  <r>
    <x v="59"/>
    <s v="Jason Smith"/>
    <s v="Female"/>
    <n v="68"/>
    <x v="3"/>
    <x v="0"/>
    <s v="Engineer"/>
    <n v="193312"/>
    <s v=" Premium"/>
    <x v="1"/>
    <d v="2017-12-05T00:00:00"/>
    <d v="2025-10-05T00:00:00"/>
    <n v="7.838356164383562"/>
    <s v="Established"/>
    <s v="ACC00243"/>
    <x v="0"/>
    <d v="2017-11-16T00:00:00"/>
    <n v="289192"/>
    <x v="0"/>
    <n v="329"/>
    <n v="0"/>
    <s v="Pending"/>
    <s v="COMP00566"/>
    <x v="118"/>
    <n v="2.0602739726027397"/>
    <x v="5"/>
    <x v="1"/>
    <n v="37"/>
  </r>
  <r>
    <x v="60"/>
    <s v="Janice Scott"/>
    <s v="Male"/>
    <n v="19"/>
    <x v="2"/>
    <x v="1"/>
    <s v="Engineer"/>
    <n v="148583"/>
    <s v=" Premium"/>
    <x v="1"/>
    <d v="2023-05-12T00:00:00"/>
    <d v="2025-10-05T00:00:00"/>
    <n v="2.4027397260273973"/>
    <s v="Emerging"/>
    <s v="ACC00255"/>
    <x v="0"/>
    <d v="2024-08-07T00:00:00"/>
    <n v="118696"/>
    <x v="2"/>
    <n v="490"/>
    <n v="372508"/>
    <s v="Pending"/>
    <s v="COMP00424"/>
    <x v="119"/>
    <n v="0.56712328767123288"/>
    <x v="1"/>
    <x v="2"/>
    <n v="24"/>
  </r>
  <r>
    <x v="60"/>
    <s v="Janice Scott"/>
    <s v="Male"/>
    <n v="19"/>
    <x v="2"/>
    <x v="1"/>
    <s v="Engineer"/>
    <n v="148583"/>
    <s v=" Premium"/>
    <x v="1"/>
    <d v="2023-05-12T00:00:00"/>
    <d v="2025-10-05T00:00:00"/>
    <n v="2.4027397260273973"/>
    <s v="Emerging"/>
    <s v="ACC00255"/>
    <x v="0"/>
    <d v="2024-08-07T00:00:00"/>
    <n v="118696"/>
    <x v="2"/>
    <n v="490"/>
    <n v="372508"/>
    <s v="Pending"/>
    <s v="COMP00500"/>
    <x v="120"/>
    <n v="0.81369863013698629"/>
    <x v="5"/>
    <x v="1"/>
    <n v="22"/>
  </r>
  <r>
    <x v="61"/>
    <s v="Dr. Christina Erickson"/>
    <s v="Female"/>
    <n v="42"/>
    <x v="0"/>
    <x v="2"/>
    <s v="Doctor"/>
    <n v="20281"/>
    <s v="Low"/>
    <x v="1"/>
    <d v="2021-10-29T00:00:00"/>
    <d v="2025-10-05T00:00:00"/>
    <n v="3.9369863013698629"/>
    <s v="Emerging"/>
    <s v="ACC00672"/>
    <x v="0"/>
    <d v="2023-08-10T00:00:00"/>
    <n v="105686"/>
    <x v="2"/>
    <n v="668"/>
    <n v="0"/>
    <s v="Approved"/>
    <s v="COMP00053"/>
    <x v="121"/>
    <n v="1.9150684931506849"/>
    <x v="1"/>
    <x v="2"/>
    <n v="46"/>
  </r>
  <r>
    <x v="61"/>
    <s v="Dr. Christina Erickson"/>
    <s v="Female"/>
    <n v="42"/>
    <x v="0"/>
    <x v="2"/>
    <s v="Doctor"/>
    <n v="20281"/>
    <s v="Low"/>
    <x v="1"/>
    <d v="2021-10-29T00:00:00"/>
    <d v="2025-10-05T00:00:00"/>
    <n v="3.9369863013698629"/>
    <s v="Emerging"/>
    <s v="ACC00672"/>
    <x v="0"/>
    <d v="2023-08-10T00:00:00"/>
    <n v="105686"/>
    <x v="2"/>
    <n v="668"/>
    <n v="0"/>
    <s v="Approved"/>
    <s v="COMP00182"/>
    <x v="122"/>
    <n v="1.1041095890410959"/>
    <x v="1"/>
    <x v="2"/>
    <n v="40"/>
  </r>
  <r>
    <x v="62"/>
    <s v="Jennifer Bell"/>
    <s v="Female"/>
    <n v="47"/>
    <x v="1"/>
    <x v="1"/>
    <s v="Student"/>
    <n v="180831"/>
    <s v=" Premium"/>
    <x v="0"/>
    <d v="2020-10-11T00:00:00"/>
    <d v="2025-10-05T00:00:00"/>
    <n v="4.9863013698630141"/>
    <s v="Emerging"/>
    <s v="ACC00060"/>
    <x v="1"/>
    <d v="2022-07-26T00:00:00"/>
    <n v="147026"/>
    <x v="2"/>
    <n v="786"/>
    <n v="0"/>
    <s v="Pending"/>
    <s v="COMP00054"/>
    <x v="123"/>
    <n v="0.72602739726027399"/>
    <x v="4"/>
    <x v="3"/>
    <n v="28"/>
  </r>
  <r>
    <x v="62"/>
    <s v="Jennifer Bell"/>
    <s v="Female"/>
    <n v="47"/>
    <x v="1"/>
    <x v="1"/>
    <s v="Student"/>
    <n v="180831"/>
    <s v=" Premium"/>
    <x v="0"/>
    <d v="2020-10-11T00:00:00"/>
    <d v="2025-10-05T00:00:00"/>
    <n v="4.9863013698630141"/>
    <s v="Emerging"/>
    <s v="ACC00060"/>
    <x v="1"/>
    <d v="2022-07-26T00:00:00"/>
    <n v="147026"/>
    <x v="2"/>
    <n v="786"/>
    <n v="0"/>
    <s v="Pending"/>
    <s v="COMP00064"/>
    <x v="124"/>
    <n v="1.7315068493150685"/>
    <x v="1"/>
    <x v="1"/>
    <n v="47"/>
  </r>
  <r>
    <x v="62"/>
    <s v="Jennifer Bell"/>
    <s v="Female"/>
    <n v="47"/>
    <x v="1"/>
    <x v="1"/>
    <s v="Student"/>
    <n v="180831"/>
    <s v=" Premium"/>
    <x v="0"/>
    <d v="2020-10-11T00:00:00"/>
    <d v="2025-10-05T00:00:00"/>
    <n v="4.9863013698630141"/>
    <s v="Emerging"/>
    <s v="ACC00060"/>
    <x v="1"/>
    <d v="2022-07-26T00:00:00"/>
    <n v="147026"/>
    <x v="2"/>
    <n v="786"/>
    <n v="0"/>
    <s v="Pending"/>
    <s v="COMP00269"/>
    <x v="125"/>
    <n v="2.0712328767123287"/>
    <x v="2"/>
    <x v="2"/>
    <n v="34"/>
  </r>
  <r>
    <x v="62"/>
    <s v="Jennifer Bell"/>
    <s v="Female"/>
    <n v="47"/>
    <x v="1"/>
    <x v="1"/>
    <s v="Student"/>
    <n v="180831"/>
    <s v=" Premium"/>
    <x v="0"/>
    <d v="2020-10-11T00:00:00"/>
    <d v="2025-10-05T00:00:00"/>
    <n v="4.9863013698630141"/>
    <s v="Emerging"/>
    <s v="ACC00060"/>
    <x v="1"/>
    <d v="2022-07-26T00:00:00"/>
    <n v="147026"/>
    <x v="2"/>
    <n v="786"/>
    <n v="0"/>
    <s v="Pending"/>
    <s v="COMP00613"/>
    <x v="126"/>
    <n v="1.1287671232876713"/>
    <x v="5"/>
    <x v="2"/>
    <n v="9"/>
  </r>
  <r>
    <x v="63"/>
    <s v="Erin Nelson"/>
    <s v="Female"/>
    <n v="19"/>
    <x v="2"/>
    <x v="0"/>
    <s v="Engineer"/>
    <n v="81550"/>
    <s v="High"/>
    <x v="1"/>
    <d v="2017-03-23T00:00:00"/>
    <d v="2025-10-05T00:00:00"/>
    <n v="8.5424657534246577"/>
    <s v="Established"/>
    <s v="ACC00608"/>
    <x v="3"/>
    <d v="2020-12-04T00:00:00"/>
    <n v="262091"/>
    <x v="0"/>
    <n v="586"/>
    <n v="0"/>
    <s v="Default"/>
    <s v="COMP00055"/>
    <x v="127"/>
    <n v="1.0630136986301371"/>
    <x v="3"/>
    <x v="2"/>
    <n v="29"/>
  </r>
  <r>
    <x v="63"/>
    <s v="Erin Nelson"/>
    <s v="Female"/>
    <n v="19"/>
    <x v="2"/>
    <x v="0"/>
    <s v="Engineer"/>
    <n v="81550"/>
    <s v="High"/>
    <x v="1"/>
    <d v="2017-03-23T00:00:00"/>
    <d v="2025-10-05T00:00:00"/>
    <n v="8.5424657534246577"/>
    <s v="Established"/>
    <s v="ACC00608"/>
    <x v="3"/>
    <d v="2020-12-04T00:00:00"/>
    <n v="262091"/>
    <x v="0"/>
    <n v="586"/>
    <n v="0"/>
    <s v="Default"/>
    <s v="COMP00076"/>
    <x v="128"/>
    <n v="0.20547945205479451"/>
    <x v="1"/>
    <x v="3"/>
    <n v="11"/>
  </r>
  <r>
    <x v="63"/>
    <s v="Erin Nelson"/>
    <s v="Female"/>
    <n v="19"/>
    <x v="2"/>
    <x v="0"/>
    <s v="Engineer"/>
    <n v="81550"/>
    <s v="High"/>
    <x v="1"/>
    <d v="2017-03-23T00:00:00"/>
    <d v="2025-10-05T00:00:00"/>
    <n v="8.5424657534246577"/>
    <s v="Established"/>
    <s v="ACC00608"/>
    <x v="3"/>
    <d v="2020-12-04T00:00:00"/>
    <n v="262091"/>
    <x v="0"/>
    <n v="586"/>
    <n v="0"/>
    <s v="Default"/>
    <s v="COMP00461"/>
    <x v="129"/>
    <n v="1.473972602739726"/>
    <x v="4"/>
    <x v="1"/>
    <n v="35"/>
  </r>
  <r>
    <x v="64"/>
    <s v="Julie Lynch"/>
    <s v="Male"/>
    <n v="45"/>
    <x v="1"/>
    <x v="1"/>
    <s v="Trader"/>
    <n v="164059"/>
    <s v=" Premium"/>
    <x v="0"/>
    <d v="2024-11-23T00:00:00"/>
    <d v="2025-10-05T00:00:00"/>
    <n v="0.86575342465753424"/>
    <s v="New"/>
    <s v="ACC00440"/>
    <x v="1"/>
    <d v="2017-02-25T00:00:00"/>
    <n v="125814"/>
    <x v="2"/>
    <n v="370"/>
    <n v="0"/>
    <s v="Pending"/>
    <s v="COMP00056"/>
    <x v="130"/>
    <n v="0.99726027397260275"/>
    <x v="4"/>
    <x v="1"/>
    <n v="57"/>
  </r>
  <r>
    <x v="64"/>
    <s v="Julie Lynch"/>
    <s v="Male"/>
    <n v="45"/>
    <x v="1"/>
    <x v="1"/>
    <s v="Trader"/>
    <n v="164059"/>
    <s v=" Premium"/>
    <x v="0"/>
    <d v="2024-11-23T00:00:00"/>
    <d v="2025-10-05T00:00:00"/>
    <n v="0.86575342465753424"/>
    <s v="New"/>
    <s v="ACC00440"/>
    <x v="1"/>
    <d v="2017-02-25T00:00:00"/>
    <n v="125814"/>
    <x v="2"/>
    <n v="370"/>
    <n v="0"/>
    <s v="Pending"/>
    <s v="COMP00130"/>
    <x v="131"/>
    <n v="1.0684931506849316"/>
    <x v="5"/>
    <x v="2"/>
    <n v="42"/>
  </r>
  <r>
    <x v="65"/>
    <s v="Elizabeth Smith"/>
    <s v="Female"/>
    <n v="44"/>
    <x v="0"/>
    <x v="3"/>
    <s v="Trader"/>
    <n v="189269"/>
    <s v=" Premium"/>
    <x v="0"/>
    <d v="2024-05-02T00:00:00"/>
    <d v="2025-10-05T00:00:00"/>
    <n v="1.4273972602739726"/>
    <s v="New"/>
    <s v="ACC00149"/>
    <x v="3"/>
    <d v="2015-10-25T00:00:00"/>
    <n v="99977"/>
    <x v="2"/>
    <n v="476"/>
    <n v="0"/>
    <s v="Pending"/>
    <s v="COMP00094"/>
    <x v="132"/>
    <n v="0.41643835616438357"/>
    <x v="2"/>
    <x v="1"/>
    <n v="27"/>
  </r>
  <r>
    <x v="65"/>
    <s v="Elizabeth Smith"/>
    <s v="Female"/>
    <n v="44"/>
    <x v="0"/>
    <x v="3"/>
    <s v="Trader"/>
    <n v="189269"/>
    <s v=" Premium"/>
    <x v="0"/>
    <d v="2024-05-02T00:00:00"/>
    <d v="2025-10-05T00:00:00"/>
    <n v="1.4273972602739726"/>
    <s v="New"/>
    <s v="ACC00149"/>
    <x v="3"/>
    <d v="2015-10-25T00:00:00"/>
    <n v="99977"/>
    <x v="2"/>
    <n v="476"/>
    <n v="0"/>
    <s v="Pending"/>
    <s v="COMP00203"/>
    <x v="133"/>
    <n v="0.38904109589041097"/>
    <x v="5"/>
    <x v="2"/>
    <n v="51"/>
  </r>
  <r>
    <x v="66"/>
    <s v="Amanda Walls"/>
    <s v="Female"/>
    <n v="48"/>
    <x v="1"/>
    <x v="2"/>
    <s v="Retired"/>
    <n v="196313"/>
    <s v=" Premium"/>
    <x v="1"/>
    <d v="2020-12-11T00:00:00"/>
    <d v="2025-10-05T00:00:00"/>
    <n v="4.8191780821917805"/>
    <s v="Emerging"/>
    <s v="ACC00727"/>
    <x v="0"/>
    <d v="2023-06-05T00:00:00"/>
    <n v="168171"/>
    <x v="2"/>
    <n v="386"/>
    <n v="0"/>
    <s v="Rejected"/>
    <s v="COMP00057"/>
    <x v="134"/>
    <n v="1.4191780821917808"/>
    <x v="1"/>
    <x v="2"/>
    <n v="52"/>
  </r>
  <r>
    <x v="66"/>
    <s v="Amanda Walls"/>
    <s v="Female"/>
    <n v="48"/>
    <x v="1"/>
    <x v="2"/>
    <s v="Retired"/>
    <n v="196313"/>
    <s v=" Premium"/>
    <x v="1"/>
    <d v="2020-12-11T00:00:00"/>
    <d v="2025-10-05T00:00:00"/>
    <n v="4.8191780821917805"/>
    <s v="Emerging"/>
    <s v="ACC00727"/>
    <x v="0"/>
    <d v="2023-06-05T00:00:00"/>
    <n v="168171"/>
    <x v="2"/>
    <n v="386"/>
    <n v="0"/>
    <s v="Rejected"/>
    <s v="COMP00295"/>
    <x v="135"/>
    <n v="0.40273972602739727"/>
    <x v="2"/>
    <x v="3"/>
    <n v="41"/>
  </r>
  <r>
    <x v="67"/>
    <s v="Derek Jones"/>
    <s v="Male"/>
    <n v="42"/>
    <x v="0"/>
    <x v="0"/>
    <s v="Teacher"/>
    <n v="131562"/>
    <s v=" Premium"/>
    <x v="0"/>
    <d v="2022-11-03T00:00:00"/>
    <d v="2025-10-05T00:00:00"/>
    <n v="2.9232876712328766"/>
    <s v="Emerging"/>
    <s v="ACC00145"/>
    <x v="1"/>
    <d v="2025-08-10T00:00:00"/>
    <n v="465833"/>
    <x v="0"/>
    <n v="592"/>
    <n v="0"/>
    <s v="Pending"/>
    <s v="COMP00059"/>
    <x v="136"/>
    <n v="0.55342465753424652"/>
    <x v="4"/>
    <x v="2"/>
    <n v="45"/>
  </r>
  <r>
    <x v="67"/>
    <s v="Derek Jones"/>
    <s v="Male"/>
    <n v="42"/>
    <x v="0"/>
    <x v="0"/>
    <s v="Teacher"/>
    <n v="131562"/>
    <s v=" Premium"/>
    <x v="0"/>
    <d v="2022-11-03T00:00:00"/>
    <d v="2025-10-05T00:00:00"/>
    <n v="2.9232876712328766"/>
    <s v="Emerging"/>
    <s v="ACC00145"/>
    <x v="1"/>
    <d v="2025-08-10T00:00:00"/>
    <n v="465833"/>
    <x v="0"/>
    <n v="592"/>
    <n v="0"/>
    <s v="Pending"/>
    <s v="COMP00721"/>
    <x v="137"/>
    <n v="2.0054794520547947"/>
    <x v="5"/>
    <x v="2"/>
    <n v="22"/>
  </r>
  <r>
    <x v="68"/>
    <s v="Todd Moore"/>
    <s v="Male"/>
    <n v="24"/>
    <x v="2"/>
    <x v="1"/>
    <s v="Teacher"/>
    <n v="50087"/>
    <s v="Medium"/>
    <x v="1"/>
    <d v="2019-11-06T00:00:00"/>
    <d v="2025-10-05T00:00:00"/>
    <n v="5.9178082191780819"/>
    <s v="Established"/>
    <s v="ACC00352"/>
    <x v="0"/>
    <d v="2024-12-25T00:00:00"/>
    <n v="348742"/>
    <x v="0"/>
    <n v="511"/>
    <n v="0"/>
    <s v="Approved"/>
    <s v="COMP00060"/>
    <x v="138"/>
    <n v="1.1479452054794521"/>
    <x v="4"/>
    <x v="2"/>
    <n v="58"/>
  </r>
  <r>
    <x v="68"/>
    <s v="Todd Moore"/>
    <s v="Male"/>
    <n v="24"/>
    <x v="2"/>
    <x v="1"/>
    <s v="Teacher"/>
    <n v="50087"/>
    <s v="Medium"/>
    <x v="1"/>
    <d v="2019-11-06T00:00:00"/>
    <d v="2025-10-05T00:00:00"/>
    <n v="5.9178082191780819"/>
    <s v="Established"/>
    <s v="ACC00352"/>
    <x v="0"/>
    <d v="2024-12-25T00:00:00"/>
    <n v="348742"/>
    <x v="0"/>
    <n v="511"/>
    <n v="0"/>
    <s v="Approved"/>
    <s v="COMP00537"/>
    <x v="139"/>
    <n v="0.60821917808219184"/>
    <x v="1"/>
    <x v="1"/>
    <n v="32"/>
  </r>
  <r>
    <x v="69"/>
    <s v="Regina Harris"/>
    <s v="Female"/>
    <n v="53"/>
    <x v="1"/>
    <x v="3"/>
    <s v="Retired"/>
    <n v="175650"/>
    <s v=" Premium"/>
    <x v="0"/>
    <d v="2021-08-19T00:00:00"/>
    <d v="2025-10-05T00:00:00"/>
    <n v="4.1315068493150688"/>
    <s v="Emerging"/>
    <s v="ACC00138"/>
    <x v="3"/>
    <d v="2023-03-05T00:00:00"/>
    <n v="471797"/>
    <x v="0"/>
    <n v="572"/>
    <n v="0"/>
    <s v="Pending"/>
    <s v="COMP00061"/>
    <x v="96"/>
    <n v="0.86027397260273974"/>
    <x v="3"/>
    <x v="1"/>
    <n v="3"/>
  </r>
  <r>
    <x v="69"/>
    <s v="Regina Harris"/>
    <s v="Female"/>
    <n v="53"/>
    <x v="1"/>
    <x v="3"/>
    <s v="Retired"/>
    <n v="175650"/>
    <s v=" Premium"/>
    <x v="0"/>
    <d v="2021-08-19T00:00:00"/>
    <d v="2025-10-05T00:00:00"/>
    <n v="4.1315068493150688"/>
    <s v="Emerging"/>
    <s v="ACC00138"/>
    <x v="3"/>
    <d v="2023-03-05T00:00:00"/>
    <n v="471797"/>
    <x v="0"/>
    <n v="572"/>
    <n v="0"/>
    <s v="Pending"/>
    <s v="COMP00503"/>
    <x v="140"/>
    <n v="0.8575342465753425"/>
    <x v="1"/>
    <x v="2"/>
    <n v="10"/>
  </r>
  <r>
    <x v="69"/>
    <s v="Regina Harris"/>
    <s v="Female"/>
    <n v="53"/>
    <x v="1"/>
    <x v="3"/>
    <s v="Retired"/>
    <n v="175650"/>
    <s v=" Premium"/>
    <x v="0"/>
    <d v="2021-08-19T00:00:00"/>
    <d v="2025-10-05T00:00:00"/>
    <n v="4.1315068493150688"/>
    <s v="Emerging"/>
    <s v="ACC00138"/>
    <x v="3"/>
    <d v="2023-03-05T00:00:00"/>
    <n v="471797"/>
    <x v="0"/>
    <n v="572"/>
    <n v="0"/>
    <s v="Pending"/>
    <s v="COMP00752"/>
    <x v="141"/>
    <n v="0.76712328767123283"/>
    <x v="3"/>
    <x v="2"/>
    <n v="42"/>
  </r>
  <r>
    <x v="70"/>
    <s v="Logan Fleming"/>
    <s v="Male"/>
    <n v="25"/>
    <x v="2"/>
    <x v="0"/>
    <s v="Teacher"/>
    <n v="186205"/>
    <s v=" Premium"/>
    <x v="2"/>
    <d v="2024-10-30T00:00:00"/>
    <d v="2025-10-05T00:00:00"/>
    <n v="0.93150684931506844"/>
    <s v="New"/>
    <s v="ACC00152"/>
    <x v="1"/>
    <d v="2021-03-02T00:00:00"/>
    <n v="29345"/>
    <x v="1"/>
    <n v="568"/>
    <n v="213886"/>
    <s v="Pending"/>
    <s v="COMP00062"/>
    <x v="142"/>
    <n v="0.67397260273972603"/>
    <x v="2"/>
    <x v="2"/>
    <n v="9"/>
  </r>
  <r>
    <x v="70"/>
    <s v="Logan Fleming"/>
    <s v="Male"/>
    <n v="25"/>
    <x v="2"/>
    <x v="0"/>
    <s v="Teacher"/>
    <n v="186205"/>
    <s v=" Premium"/>
    <x v="2"/>
    <d v="2024-10-30T00:00:00"/>
    <d v="2025-10-05T00:00:00"/>
    <n v="0.93150684931506844"/>
    <s v="New"/>
    <s v="ACC00152"/>
    <x v="1"/>
    <d v="2021-03-02T00:00:00"/>
    <n v="29345"/>
    <x v="1"/>
    <n v="568"/>
    <n v="213886"/>
    <s v="Pending"/>
    <s v="COMP00133"/>
    <x v="143"/>
    <n v="1.7534246575342465"/>
    <x v="5"/>
    <x v="2"/>
    <n v="16"/>
  </r>
  <r>
    <x v="71"/>
    <s v="Amanda Thompson"/>
    <s v="Female"/>
    <n v="67"/>
    <x v="3"/>
    <x v="3"/>
    <s v="Doctor"/>
    <n v="121459"/>
    <s v=" Premium"/>
    <x v="1"/>
    <d v="2021-11-23T00:00:00"/>
    <d v="2025-10-05T00:00:00"/>
    <n v="3.8684931506849316"/>
    <s v="Emerging"/>
    <s v="ACC00547"/>
    <x v="1"/>
    <d v="2017-09-04T00:00:00"/>
    <n v="401426"/>
    <x v="0"/>
    <n v="461"/>
    <n v="0"/>
    <s v="Pending"/>
    <s v="COMP00063"/>
    <x v="144"/>
    <n v="1.6328767123287671"/>
    <x v="5"/>
    <x v="2"/>
    <n v="8"/>
  </r>
  <r>
    <x v="71"/>
    <s v="Amanda Thompson"/>
    <s v="Female"/>
    <n v="67"/>
    <x v="3"/>
    <x v="3"/>
    <s v="Doctor"/>
    <n v="121459"/>
    <s v=" Premium"/>
    <x v="1"/>
    <d v="2021-11-23T00:00:00"/>
    <d v="2025-10-05T00:00:00"/>
    <n v="3.8684931506849316"/>
    <s v="Emerging"/>
    <s v="ACC00547"/>
    <x v="1"/>
    <d v="2017-09-04T00:00:00"/>
    <n v="401426"/>
    <x v="0"/>
    <n v="461"/>
    <n v="0"/>
    <s v="Pending"/>
    <s v="COMP00139"/>
    <x v="145"/>
    <n v="0.42191780821917807"/>
    <x v="4"/>
    <x v="3"/>
    <n v="27"/>
  </r>
  <r>
    <x v="71"/>
    <s v="Amanda Thompson"/>
    <s v="Female"/>
    <n v="67"/>
    <x v="3"/>
    <x v="3"/>
    <s v="Doctor"/>
    <n v="121459"/>
    <s v=" Premium"/>
    <x v="1"/>
    <d v="2021-11-23T00:00:00"/>
    <d v="2025-10-05T00:00:00"/>
    <n v="3.8684931506849316"/>
    <s v="Emerging"/>
    <s v="ACC00547"/>
    <x v="1"/>
    <d v="2017-09-04T00:00:00"/>
    <n v="401426"/>
    <x v="0"/>
    <n v="461"/>
    <n v="0"/>
    <s v="Pending"/>
    <s v="COMP00445"/>
    <x v="146"/>
    <n v="0.18082191780821918"/>
    <x v="5"/>
    <x v="2"/>
    <n v="2"/>
  </r>
  <r>
    <x v="71"/>
    <s v="Amanda Thompson"/>
    <s v="Female"/>
    <n v="67"/>
    <x v="3"/>
    <x v="3"/>
    <s v="Doctor"/>
    <n v="121459"/>
    <s v=" Premium"/>
    <x v="1"/>
    <d v="2021-11-23T00:00:00"/>
    <d v="2025-10-05T00:00:00"/>
    <n v="3.8684931506849316"/>
    <s v="Emerging"/>
    <s v="ACC00547"/>
    <x v="1"/>
    <d v="2017-09-04T00:00:00"/>
    <n v="401426"/>
    <x v="0"/>
    <n v="461"/>
    <n v="0"/>
    <s v="Pending"/>
    <s v="COMP00775"/>
    <x v="147"/>
    <n v="1.1397260273972603"/>
    <x v="3"/>
    <x v="2"/>
    <n v="47"/>
  </r>
  <r>
    <x v="72"/>
    <s v="Anthony Ramos"/>
    <s v="Female"/>
    <n v="64"/>
    <x v="3"/>
    <x v="3"/>
    <s v="Doctor"/>
    <n v="73947"/>
    <s v="High"/>
    <x v="2"/>
    <d v="2016-03-16T00:00:00"/>
    <d v="2025-10-05T00:00:00"/>
    <n v="9.5616438356164384"/>
    <s v="Loyal"/>
    <s v="ACC00022"/>
    <x v="0"/>
    <d v="2024-12-09T00:00:00"/>
    <n v="388793"/>
    <x v="0"/>
    <n v="486"/>
    <n v="258078"/>
    <s v="Pending"/>
    <s v="COMP00065"/>
    <x v="21"/>
    <n v="0.27671232876712326"/>
    <x v="3"/>
    <x v="2"/>
    <n v="55"/>
  </r>
  <r>
    <x v="72"/>
    <s v="Anthony Ramos"/>
    <s v="Female"/>
    <n v="64"/>
    <x v="3"/>
    <x v="3"/>
    <s v="Doctor"/>
    <n v="73947"/>
    <s v="High"/>
    <x v="2"/>
    <d v="2016-03-16T00:00:00"/>
    <d v="2025-10-05T00:00:00"/>
    <n v="9.5616438356164384"/>
    <s v="Loyal"/>
    <s v="ACC00022"/>
    <x v="0"/>
    <d v="2024-12-09T00:00:00"/>
    <n v="388793"/>
    <x v="0"/>
    <n v="486"/>
    <n v="258078"/>
    <s v="Pending"/>
    <s v="COMP00087"/>
    <x v="13"/>
    <n v="0.16438356164383561"/>
    <x v="1"/>
    <x v="2"/>
    <n v="19"/>
  </r>
  <r>
    <x v="73"/>
    <s v="Sharon Chapman"/>
    <s v="Male"/>
    <n v="46"/>
    <x v="1"/>
    <x v="3"/>
    <s v="Student"/>
    <n v="190413"/>
    <s v=" Premium"/>
    <x v="2"/>
    <d v="2017-05-18T00:00:00"/>
    <d v="2025-10-05T00:00:00"/>
    <n v="8.3890410958904109"/>
    <s v="Established"/>
    <s v="ACC00290"/>
    <x v="1"/>
    <d v="2021-03-14T00:00:00"/>
    <n v="442899"/>
    <x v="0"/>
    <n v="825"/>
    <n v="0"/>
    <s v="Approved"/>
    <s v="COMP00066"/>
    <x v="148"/>
    <n v="0.54246575342465753"/>
    <x v="1"/>
    <x v="1"/>
    <n v="33"/>
  </r>
  <r>
    <x v="73"/>
    <s v="Sharon Chapman"/>
    <s v="Male"/>
    <n v="46"/>
    <x v="1"/>
    <x v="3"/>
    <s v="Student"/>
    <n v="190413"/>
    <s v=" Premium"/>
    <x v="2"/>
    <d v="2017-05-18T00:00:00"/>
    <d v="2025-10-05T00:00:00"/>
    <n v="8.3890410958904109"/>
    <s v="Established"/>
    <s v="ACC00290"/>
    <x v="1"/>
    <d v="2021-03-14T00:00:00"/>
    <n v="442899"/>
    <x v="0"/>
    <n v="825"/>
    <n v="0"/>
    <s v="Approved"/>
    <s v="COMP00197"/>
    <x v="149"/>
    <n v="0.42465753424657532"/>
    <x v="5"/>
    <x v="1"/>
    <n v="5"/>
  </r>
  <r>
    <x v="73"/>
    <s v="Sharon Chapman"/>
    <s v="Male"/>
    <n v="46"/>
    <x v="1"/>
    <x v="3"/>
    <s v="Student"/>
    <n v="190413"/>
    <s v=" Premium"/>
    <x v="2"/>
    <d v="2017-05-18T00:00:00"/>
    <d v="2025-10-05T00:00:00"/>
    <n v="8.3890410958904109"/>
    <s v="Established"/>
    <s v="ACC00290"/>
    <x v="1"/>
    <d v="2021-03-14T00:00:00"/>
    <n v="442899"/>
    <x v="0"/>
    <n v="825"/>
    <n v="0"/>
    <s v="Approved"/>
    <s v="COMP00564"/>
    <x v="150"/>
    <n v="1.9452054794520548"/>
    <x v="5"/>
    <x v="2"/>
    <n v="28"/>
  </r>
  <r>
    <x v="74"/>
    <s v="Carolyn Evans"/>
    <s v="Female"/>
    <n v="45"/>
    <x v="1"/>
    <x v="3"/>
    <s v="Retired"/>
    <n v="152311"/>
    <s v=" Premium"/>
    <x v="0"/>
    <d v="2016-02-11T00:00:00"/>
    <d v="2025-10-05T00:00:00"/>
    <n v="9.6547945205479451"/>
    <s v="Loyal"/>
    <s v="ACC00024"/>
    <x v="3"/>
    <d v="2018-02-15T00:00:00"/>
    <n v="210124"/>
    <x v="0"/>
    <n v="523"/>
    <n v="0"/>
    <s v="Pending"/>
    <s v="COMP00604"/>
    <x v="151"/>
    <n v="1.8520547945205479"/>
    <x v="3"/>
    <x v="2"/>
    <n v="47"/>
  </r>
  <r>
    <x v="75"/>
    <s v="Crystal Smith"/>
    <s v="Male"/>
    <n v="39"/>
    <x v="0"/>
    <x v="3"/>
    <s v="Doctor"/>
    <n v="49192"/>
    <s v="Medium"/>
    <x v="0"/>
    <d v="2020-10-15T00:00:00"/>
    <d v="2025-10-05T00:00:00"/>
    <n v="4.9753424657534246"/>
    <s v="Emerging"/>
    <s v="ACC00221"/>
    <x v="0"/>
    <d v="2015-11-29T00:00:00"/>
    <n v="327192"/>
    <x v="0"/>
    <n v="770"/>
    <n v="0"/>
    <s v="Pending"/>
    <s v="COMP00067"/>
    <x v="152"/>
    <n v="1.9534246575342467"/>
    <x v="1"/>
    <x v="2"/>
    <n v="34"/>
  </r>
  <r>
    <x v="76"/>
    <s v="Cindy Parks"/>
    <s v="Female"/>
    <n v="34"/>
    <x v="0"/>
    <x v="0"/>
    <s v="Student"/>
    <n v="97129"/>
    <s v="High"/>
    <x v="0"/>
    <d v="2019-09-10T00:00:00"/>
    <d v="2025-10-05T00:00:00"/>
    <n v="6.0739726027397261"/>
    <s v="Established"/>
    <s v="ACC00377"/>
    <x v="3"/>
    <d v="2018-10-23T00:00:00"/>
    <n v="232892"/>
    <x v="0"/>
    <n v="532"/>
    <n v="0"/>
    <s v="Pending"/>
    <s v="COMP00172"/>
    <x v="52"/>
    <n v="1.821917808219178"/>
    <x v="1"/>
    <x v="2"/>
    <n v="39"/>
  </r>
  <r>
    <x v="76"/>
    <s v="Cindy Parks"/>
    <s v="Female"/>
    <n v="34"/>
    <x v="0"/>
    <x v="0"/>
    <s v="Student"/>
    <n v="97129"/>
    <s v="High"/>
    <x v="0"/>
    <d v="2019-09-10T00:00:00"/>
    <d v="2025-10-05T00:00:00"/>
    <n v="6.0739726027397261"/>
    <s v="Established"/>
    <s v="ACC00377"/>
    <x v="3"/>
    <d v="2018-10-23T00:00:00"/>
    <n v="232892"/>
    <x v="0"/>
    <n v="532"/>
    <n v="0"/>
    <s v="Pending"/>
    <s v="COMP00456"/>
    <x v="153"/>
    <n v="1.010958904109589"/>
    <x v="1"/>
    <x v="3"/>
    <n v="32"/>
  </r>
  <r>
    <x v="76"/>
    <s v="Cindy Parks"/>
    <s v="Female"/>
    <n v="34"/>
    <x v="0"/>
    <x v="0"/>
    <s v="Student"/>
    <n v="97129"/>
    <s v="High"/>
    <x v="0"/>
    <d v="2019-09-10T00:00:00"/>
    <d v="2025-10-05T00:00:00"/>
    <n v="6.0739726027397261"/>
    <s v="Established"/>
    <s v="ACC00377"/>
    <x v="3"/>
    <d v="2018-10-23T00:00:00"/>
    <n v="232892"/>
    <x v="0"/>
    <n v="532"/>
    <n v="0"/>
    <s v="Pending"/>
    <s v="COMP00738"/>
    <x v="154"/>
    <n v="0.36712328767123287"/>
    <x v="3"/>
    <x v="1"/>
    <n v="57"/>
  </r>
  <r>
    <x v="77"/>
    <s v="Nathan Taylor"/>
    <s v="Female"/>
    <n v="51"/>
    <x v="1"/>
    <x v="2"/>
    <s v="Doctor"/>
    <n v="40953"/>
    <s v="Medium"/>
    <x v="0"/>
    <d v="2022-08-16T00:00:00"/>
    <d v="2025-10-05T00:00:00"/>
    <n v="3.1397260273972605"/>
    <s v="Emerging"/>
    <s v="ACC00124"/>
    <x v="1"/>
    <d v="2024-02-21T00:00:00"/>
    <n v="163187"/>
    <x v="2"/>
    <n v="689"/>
    <n v="497174"/>
    <s v="Pending"/>
    <s v="COMP00068"/>
    <x v="67"/>
    <n v="0.8"/>
    <x v="4"/>
    <x v="3"/>
    <n v="9"/>
  </r>
  <r>
    <x v="77"/>
    <s v="Nathan Taylor"/>
    <s v="Female"/>
    <n v="51"/>
    <x v="1"/>
    <x v="2"/>
    <s v="Doctor"/>
    <n v="40953"/>
    <s v="Medium"/>
    <x v="0"/>
    <d v="2022-08-16T00:00:00"/>
    <d v="2025-10-05T00:00:00"/>
    <n v="3.1397260273972605"/>
    <s v="Emerging"/>
    <s v="ACC00124"/>
    <x v="1"/>
    <d v="2024-02-21T00:00:00"/>
    <n v="163187"/>
    <x v="2"/>
    <n v="689"/>
    <n v="497174"/>
    <s v="Pending"/>
    <s v="COMP00518"/>
    <x v="155"/>
    <n v="0.63835616438356169"/>
    <x v="3"/>
    <x v="2"/>
    <n v="15"/>
  </r>
  <r>
    <x v="78"/>
    <s v="Veronica Mullins"/>
    <s v="Male"/>
    <n v="22"/>
    <x v="2"/>
    <x v="0"/>
    <s v="Teacher"/>
    <n v="49257"/>
    <s v="Medium"/>
    <x v="0"/>
    <d v="2020-07-17T00:00:00"/>
    <d v="2025-10-05T00:00:00"/>
    <n v="5.2219178082191782"/>
    <s v="Established"/>
    <s v="ACC00025"/>
    <x v="1"/>
    <d v="2016-06-14T00:00:00"/>
    <n v="88835"/>
    <x v="2"/>
    <n v="787"/>
    <n v="485443"/>
    <s v="Pending"/>
    <s v="COMP00426"/>
    <x v="156"/>
    <n v="0.26575342465753427"/>
    <x v="3"/>
    <x v="3"/>
    <n v="59"/>
  </r>
  <r>
    <x v="79"/>
    <s v="Hannah Brown"/>
    <s v="Female"/>
    <n v="69"/>
    <x v="3"/>
    <x v="3"/>
    <s v="Retired"/>
    <n v="134682"/>
    <s v=" Premium"/>
    <x v="0"/>
    <d v="2021-03-02T00:00:00"/>
    <d v="2025-10-05T00:00:00"/>
    <n v="4.5972602739726032"/>
    <s v="Emerging"/>
    <s v="ACC00309"/>
    <x v="3"/>
    <d v="2022-07-24T00:00:00"/>
    <n v="133962"/>
    <x v="2"/>
    <n v="364"/>
    <n v="0"/>
    <s v="Pending"/>
    <s v="COMP00069"/>
    <x v="134"/>
    <n v="1.4191780821917808"/>
    <x v="3"/>
    <x v="2"/>
    <n v="53"/>
  </r>
  <r>
    <x v="79"/>
    <s v="Hannah Brown"/>
    <s v="Female"/>
    <n v="69"/>
    <x v="3"/>
    <x v="3"/>
    <s v="Retired"/>
    <n v="134682"/>
    <s v=" Premium"/>
    <x v="0"/>
    <d v="2021-03-02T00:00:00"/>
    <d v="2025-10-05T00:00:00"/>
    <n v="4.5972602739726032"/>
    <s v="Emerging"/>
    <s v="ACC00309"/>
    <x v="3"/>
    <d v="2022-07-24T00:00:00"/>
    <n v="133962"/>
    <x v="2"/>
    <n v="364"/>
    <n v="0"/>
    <s v="Pending"/>
    <s v="COMP00086"/>
    <x v="157"/>
    <n v="0.53150684931506853"/>
    <x v="1"/>
    <x v="3"/>
    <n v="5"/>
  </r>
  <r>
    <x v="80"/>
    <s v="Charles Fields"/>
    <s v="Female"/>
    <n v="57"/>
    <x v="1"/>
    <x v="1"/>
    <s v="Doctor"/>
    <n v="60042"/>
    <s v="High"/>
    <x v="1"/>
    <d v="2021-09-30T00:00:00"/>
    <d v="2025-10-05T00:00:00"/>
    <n v="4.0164383561643833"/>
    <s v="Emerging"/>
    <s v="ACC00277"/>
    <x v="1"/>
    <d v="2016-10-21T00:00:00"/>
    <n v="207139"/>
    <x v="0"/>
    <n v="544"/>
    <n v="382411"/>
    <s v="Pending"/>
    <s v="COMP00540"/>
    <x v="158"/>
    <n v="0.32602739726027397"/>
    <x v="3"/>
    <x v="2"/>
    <n v="4"/>
  </r>
  <r>
    <x v="81"/>
    <s v="Jorge James"/>
    <s v="Male"/>
    <n v="42"/>
    <x v="0"/>
    <x v="0"/>
    <s v="Trader"/>
    <n v="193946"/>
    <s v=" Premium"/>
    <x v="1"/>
    <d v="2020-08-31T00:00:00"/>
    <d v="2025-10-05T00:00:00"/>
    <n v="5.0986301369863014"/>
    <s v="Established"/>
    <s v="ACC00486"/>
    <x v="2"/>
    <d v="2022-12-04T00:00:00"/>
    <n v="217980"/>
    <x v="0"/>
    <n v="683"/>
    <n v="0"/>
    <s v="Approved"/>
    <s v="COMP00071"/>
    <x v="40"/>
    <n v="0.58904109589041098"/>
    <x v="5"/>
    <x v="2"/>
    <n v="41"/>
  </r>
  <r>
    <x v="81"/>
    <s v="Jorge James"/>
    <s v="Male"/>
    <n v="42"/>
    <x v="0"/>
    <x v="0"/>
    <s v="Trader"/>
    <n v="193946"/>
    <s v=" Premium"/>
    <x v="1"/>
    <d v="2020-08-31T00:00:00"/>
    <d v="2025-10-05T00:00:00"/>
    <n v="5.0986301369863014"/>
    <s v="Established"/>
    <s v="ACC00486"/>
    <x v="2"/>
    <d v="2022-12-04T00:00:00"/>
    <n v="217980"/>
    <x v="0"/>
    <n v="683"/>
    <n v="0"/>
    <s v="Approved"/>
    <s v="COMP00326"/>
    <x v="159"/>
    <n v="1.0602739726027397"/>
    <x v="2"/>
    <x v="3"/>
    <n v="56"/>
  </r>
  <r>
    <x v="82"/>
    <s v="Patrick Pope"/>
    <s v="Male"/>
    <n v="56"/>
    <x v="1"/>
    <x v="2"/>
    <s v="Retired"/>
    <n v="156156"/>
    <s v=" Premium"/>
    <x v="1"/>
    <d v="2015-12-27T00:00:00"/>
    <d v="2025-10-05T00:00:00"/>
    <n v="9.7808219178082183"/>
    <s v="Loyal"/>
    <s v="ACC00663"/>
    <x v="0"/>
    <d v="2022-01-11T00:00:00"/>
    <n v="471869"/>
    <x v="0"/>
    <n v="734"/>
    <n v="0"/>
    <s v="Pending"/>
    <s v="COMP00072"/>
    <x v="160"/>
    <n v="1.0904109589041096"/>
    <x v="2"/>
    <x v="2"/>
    <n v="1"/>
  </r>
  <r>
    <x v="82"/>
    <s v="Patrick Pope"/>
    <s v="Male"/>
    <n v="56"/>
    <x v="1"/>
    <x v="2"/>
    <s v="Retired"/>
    <n v="156156"/>
    <s v=" Premium"/>
    <x v="1"/>
    <d v="2015-12-27T00:00:00"/>
    <d v="2025-10-05T00:00:00"/>
    <n v="9.7808219178082183"/>
    <s v="Loyal"/>
    <s v="ACC00663"/>
    <x v="0"/>
    <d v="2022-01-11T00:00:00"/>
    <n v="471869"/>
    <x v="0"/>
    <n v="734"/>
    <n v="0"/>
    <s v="Pending"/>
    <s v="COMP00115"/>
    <x v="161"/>
    <n v="0.57260273972602738"/>
    <x v="1"/>
    <x v="3"/>
    <n v="22"/>
  </r>
  <r>
    <x v="83"/>
    <s v="Edward Haynes"/>
    <s v="Female"/>
    <n v="26"/>
    <x v="2"/>
    <x v="0"/>
    <s v="Student"/>
    <n v="136953"/>
    <s v=" Premium"/>
    <x v="0"/>
    <d v="2019-08-21T00:00:00"/>
    <d v="2025-10-05T00:00:00"/>
    <n v="6.1287671232876715"/>
    <s v="Established"/>
    <s v="ACC00208"/>
    <x v="3"/>
    <d v="2019-05-02T00:00:00"/>
    <n v="130841"/>
    <x v="2"/>
    <n v="732"/>
    <n v="0"/>
    <s v="Pending"/>
    <s v="COMP00251"/>
    <x v="162"/>
    <n v="0.79726027397260268"/>
    <x v="2"/>
    <x v="2"/>
    <n v="9"/>
  </r>
  <r>
    <x v="83"/>
    <s v="Edward Haynes"/>
    <s v="Female"/>
    <n v="26"/>
    <x v="2"/>
    <x v="0"/>
    <s v="Student"/>
    <n v="136953"/>
    <s v=" Premium"/>
    <x v="0"/>
    <d v="2019-08-21T00:00:00"/>
    <d v="2025-10-05T00:00:00"/>
    <n v="6.1287671232876715"/>
    <s v="Established"/>
    <s v="ACC00208"/>
    <x v="3"/>
    <d v="2019-05-02T00:00:00"/>
    <n v="130841"/>
    <x v="2"/>
    <n v="732"/>
    <n v="0"/>
    <s v="Pending"/>
    <s v="COMP00404"/>
    <x v="163"/>
    <n v="1.0986301369863014"/>
    <x v="5"/>
    <x v="2"/>
    <n v="21"/>
  </r>
  <r>
    <x v="83"/>
    <s v="Edward Haynes"/>
    <s v="Female"/>
    <n v="26"/>
    <x v="2"/>
    <x v="0"/>
    <s v="Student"/>
    <n v="136953"/>
    <s v=" Premium"/>
    <x v="0"/>
    <d v="2019-08-21T00:00:00"/>
    <d v="2025-10-05T00:00:00"/>
    <n v="6.1287671232876715"/>
    <s v="Established"/>
    <s v="ACC00208"/>
    <x v="3"/>
    <d v="2019-05-02T00:00:00"/>
    <n v="130841"/>
    <x v="2"/>
    <n v="732"/>
    <n v="0"/>
    <s v="Pending"/>
    <s v="COMP00439"/>
    <x v="164"/>
    <n v="1.1917808219178083"/>
    <x v="2"/>
    <x v="3"/>
    <n v="16"/>
  </r>
  <r>
    <x v="83"/>
    <s v="Edward Haynes"/>
    <s v="Female"/>
    <n v="26"/>
    <x v="2"/>
    <x v="0"/>
    <s v="Student"/>
    <n v="136953"/>
    <s v=" Premium"/>
    <x v="0"/>
    <d v="2019-08-21T00:00:00"/>
    <d v="2025-10-05T00:00:00"/>
    <n v="6.1287671232876715"/>
    <s v="Established"/>
    <s v="ACC00208"/>
    <x v="3"/>
    <d v="2019-05-02T00:00:00"/>
    <n v="130841"/>
    <x v="2"/>
    <n v="732"/>
    <n v="0"/>
    <s v="Pending"/>
    <s v="COMP00772"/>
    <x v="165"/>
    <n v="1.8630136986301369"/>
    <x v="2"/>
    <x v="2"/>
    <n v="45"/>
  </r>
  <r>
    <x v="84"/>
    <s v="Erica Collins"/>
    <s v="Female"/>
    <n v="59"/>
    <x v="1"/>
    <x v="2"/>
    <s v="Retired"/>
    <n v="177361"/>
    <s v=" Premium"/>
    <x v="0"/>
    <d v="2023-09-16T00:00:00"/>
    <d v="2025-10-05T00:00:00"/>
    <n v="2.0547945205479454"/>
    <s v="Emerging"/>
    <s v="ACC00081"/>
    <x v="1"/>
    <d v="2020-01-04T00:00:00"/>
    <n v="395807"/>
    <x v="0"/>
    <n v="772"/>
    <n v="0"/>
    <s v="Approved"/>
    <s v="COMP00073"/>
    <x v="64"/>
    <n v="0.32054794520547947"/>
    <x v="1"/>
    <x v="2"/>
    <n v="40"/>
  </r>
  <r>
    <x v="85"/>
    <s v="Danny Scott"/>
    <s v="Female"/>
    <n v="29"/>
    <x v="0"/>
    <x v="0"/>
    <s v="Teacher"/>
    <n v="124101"/>
    <s v=" Premium"/>
    <x v="1"/>
    <d v="2024-05-10T00:00:00"/>
    <d v="2025-10-05T00:00:00"/>
    <n v="1.4054794520547946"/>
    <s v="New"/>
    <s v="ACC00029"/>
    <x v="1"/>
    <d v="2020-05-04T00:00:00"/>
    <n v="101948"/>
    <x v="2"/>
    <n v="569"/>
    <n v="335724"/>
    <s v="Pending"/>
    <s v="COMP00257"/>
    <x v="166"/>
    <n v="1.9068493150684931"/>
    <x v="2"/>
    <x v="2"/>
    <n v="17"/>
  </r>
  <r>
    <x v="85"/>
    <s v="Danny Scott"/>
    <s v="Female"/>
    <n v="29"/>
    <x v="0"/>
    <x v="0"/>
    <s v="Teacher"/>
    <n v="124101"/>
    <s v=" Premium"/>
    <x v="1"/>
    <d v="2024-05-10T00:00:00"/>
    <d v="2025-10-05T00:00:00"/>
    <n v="1.4054794520547946"/>
    <s v="New"/>
    <s v="ACC00029"/>
    <x v="1"/>
    <d v="2020-05-04T00:00:00"/>
    <n v="101948"/>
    <x v="2"/>
    <n v="569"/>
    <n v="335724"/>
    <s v="Pending"/>
    <s v="COMP00378"/>
    <x v="161"/>
    <n v="0.57260273972602738"/>
    <x v="1"/>
    <x v="3"/>
    <n v="40"/>
  </r>
  <r>
    <x v="85"/>
    <s v="Danny Scott"/>
    <s v="Female"/>
    <n v="29"/>
    <x v="0"/>
    <x v="0"/>
    <s v="Teacher"/>
    <n v="124101"/>
    <s v=" Premium"/>
    <x v="1"/>
    <d v="2024-05-10T00:00:00"/>
    <d v="2025-10-05T00:00:00"/>
    <n v="1.4054794520547946"/>
    <s v="New"/>
    <s v="ACC00029"/>
    <x v="1"/>
    <d v="2020-05-04T00:00:00"/>
    <n v="101948"/>
    <x v="2"/>
    <n v="569"/>
    <n v="335724"/>
    <s v="Pending"/>
    <s v="COMP00519"/>
    <x v="167"/>
    <n v="0.68767123287671228"/>
    <x v="1"/>
    <x v="2"/>
    <n v="43"/>
  </r>
  <r>
    <x v="85"/>
    <s v="Danny Scott"/>
    <s v="Female"/>
    <n v="29"/>
    <x v="0"/>
    <x v="0"/>
    <s v="Teacher"/>
    <n v="124101"/>
    <s v=" Premium"/>
    <x v="1"/>
    <d v="2024-05-10T00:00:00"/>
    <d v="2025-10-05T00:00:00"/>
    <n v="1.4054794520547946"/>
    <s v="New"/>
    <s v="ACC00029"/>
    <x v="1"/>
    <d v="2020-05-04T00:00:00"/>
    <n v="101948"/>
    <x v="2"/>
    <n v="569"/>
    <n v="335724"/>
    <s v="Pending"/>
    <s v="COMP00577"/>
    <x v="90"/>
    <n v="0.23561643835616439"/>
    <x v="5"/>
    <x v="1"/>
    <n v="21"/>
  </r>
  <r>
    <x v="86"/>
    <s v="Ashley Harper"/>
    <s v="Male"/>
    <n v="53"/>
    <x v="1"/>
    <x v="3"/>
    <s v="Engineer"/>
    <n v="26154"/>
    <s v="Low"/>
    <x v="1"/>
    <d v="2018-02-19T00:00:00"/>
    <d v="2025-10-05T00:00:00"/>
    <n v="7.6301369863013697"/>
    <s v="Established"/>
    <s v="ACC00366"/>
    <x v="1"/>
    <d v="2019-05-27T00:00:00"/>
    <n v="343615"/>
    <x v="0"/>
    <n v="492"/>
    <n v="231024"/>
    <s v="Pending"/>
    <s v="COMP00075"/>
    <x v="122"/>
    <n v="1.1041095890410959"/>
    <x v="5"/>
    <x v="3"/>
    <n v="30"/>
  </r>
  <r>
    <x v="86"/>
    <s v="Ashley Harper"/>
    <s v="Male"/>
    <n v="53"/>
    <x v="1"/>
    <x v="3"/>
    <s v="Engineer"/>
    <n v="26154"/>
    <s v="Low"/>
    <x v="1"/>
    <d v="2018-02-19T00:00:00"/>
    <d v="2025-10-05T00:00:00"/>
    <n v="7.6301369863013697"/>
    <s v="Established"/>
    <s v="ACC00366"/>
    <x v="1"/>
    <d v="2019-05-27T00:00:00"/>
    <n v="343615"/>
    <x v="0"/>
    <n v="492"/>
    <n v="231024"/>
    <s v="Pending"/>
    <s v="COMP00256"/>
    <x v="168"/>
    <n v="0.56164383561643838"/>
    <x v="5"/>
    <x v="3"/>
    <n v="59"/>
  </r>
  <r>
    <x v="86"/>
    <s v="Ashley Harper"/>
    <s v="Male"/>
    <n v="53"/>
    <x v="1"/>
    <x v="3"/>
    <s v="Engineer"/>
    <n v="26154"/>
    <s v="Low"/>
    <x v="1"/>
    <d v="2018-02-19T00:00:00"/>
    <d v="2025-10-05T00:00:00"/>
    <n v="7.6301369863013697"/>
    <s v="Established"/>
    <s v="ACC00366"/>
    <x v="1"/>
    <d v="2019-05-27T00:00:00"/>
    <n v="343615"/>
    <x v="0"/>
    <n v="492"/>
    <n v="231024"/>
    <s v="Pending"/>
    <s v="COMP00667"/>
    <x v="169"/>
    <n v="1.4684931506849315"/>
    <x v="1"/>
    <x v="2"/>
    <n v="35"/>
  </r>
  <r>
    <x v="86"/>
    <s v="Ashley Harper"/>
    <s v="Male"/>
    <n v="53"/>
    <x v="1"/>
    <x v="3"/>
    <s v="Engineer"/>
    <n v="26154"/>
    <s v="Low"/>
    <x v="1"/>
    <d v="2018-02-19T00:00:00"/>
    <d v="2025-10-05T00:00:00"/>
    <n v="7.6301369863013697"/>
    <s v="Established"/>
    <s v="ACC00366"/>
    <x v="1"/>
    <d v="2019-05-27T00:00:00"/>
    <n v="343615"/>
    <x v="0"/>
    <n v="492"/>
    <n v="231024"/>
    <s v="Pending"/>
    <s v="COMP00755"/>
    <x v="170"/>
    <n v="0.50410958904109593"/>
    <x v="3"/>
    <x v="2"/>
    <n v="49"/>
  </r>
  <r>
    <x v="86"/>
    <s v="Ashley Harper"/>
    <s v="Male"/>
    <n v="53"/>
    <x v="1"/>
    <x v="3"/>
    <s v="Engineer"/>
    <n v="26154"/>
    <s v="Low"/>
    <x v="1"/>
    <d v="2018-02-19T00:00:00"/>
    <d v="2025-10-05T00:00:00"/>
    <n v="7.6301369863013697"/>
    <s v="Established"/>
    <s v="ACC00366"/>
    <x v="1"/>
    <d v="2019-05-27T00:00:00"/>
    <n v="343615"/>
    <x v="0"/>
    <n v="492"/>
    <n v="231024"/>
    <s v="Pending"/>
    <s v="COMP00795"/>
    <x v="171"/>
    <n v="2.1013698630136988"/>
    <x v="3"/>
    <x v="2"/>
    <n v="55"/>
  </r>
  <r>
    <x v="87"/>
    <s v="William Brown"/>
    <s v="Female"/>
    <n v="18"/>
    <x v="2"/>
    <x v="2"/>
    <s v="Student"/>
    <n v="53997"/>
    <s v="Medium"/>
    <x v="0"/>
    <d v="2019-01-23T00:00:00"/>
    <d v="2025-10-05T00:00:00"/>
    <n v="6.7041095890410958"/>
    <s v="Established"/>
    <s v="ACC00030"/>
    <x v="0"/>
    <d v="2018-12-27T00:00:00"/>
    <n v="185194"/>
    <x v="2"/>
    <n v="609"/>
    <n v="0"/>
    <s v="Pending"/>
    <s v="COMP00617"/>
    <x v="172"/>
    <n v="1.9095890410958904"/>
    <x v="3"/>
    <x v="2"/>
    <n v="13"/>
  </r>
  <r>
    <x v="88"/>
    <s v="William Singleton"/>
    <s v="Female"/>
    <n v="46"/>
    <x v="1"/>
    <x v="1"/>
    <s v="Trader"/>
    <n v="120734"/>
    <s v=" Premium"/>
    <x v="0"/>
    <d v="2020-01-17T00:00:00"/>
    <d v="2025-10-05T00:00:00"/>
    <n v="5.720547945205479"/>
    <s v="Established"/>
    <s v="ACC00102"/>
    <x v="0"/>
    <d v="2019-12-05T00:00:00"/>
    <n v="66197"/>
    <x v="2"/>
    <n v="666"/>
    <n v="364014"/>
    <s v="Rejected"/>
    <s v="COMP00077"/>
    <x v="66"/>
    <n v="0.9342465753424658"/>
    <x v="4"/>
    <x v="1"/>
    <n v="28"/>
  </r>
  <r>
    <x v="89"/>
    <s v="Stephen Jacobs"/>
    <s v="Male"/>
    <n v="25"/>
    <x v="2"/>
    <x v="1"/>
    <s v="Doctor"/>
    <n v="89669"/>
    <s v="High"/>
    <x v="2"/>
    <d v="2018-07-28T00:00:00"/>
    <d v="2025-10-05T00:00:00"/>
    <n v="7.1945205479452055"/>
    <s v="Established"/>
    <s v="ACC00050"/>
    <x v="0"/>
    <d v="2024-05-02T00:00:00"/>
    <n v="100336"/>
    <x v="2"/>
    <n v="843"/>
    <n v="316011"/>
    <s v="Rejected"/>
    <s v="COMP00078"/>
    <x v="20"/>
    <n v="1.3479452054794521"/>
    <x v="4"/>
    <x v="1"/>
    <n v="38"/>
  </r>
  <r>
    <x v="90"/>
    <s v="Lisa Stevens"/>
    <s v="Male"/>
    <n v="52"/>
    <x v="1"/>
    <x v="1"/>
    <s v="Banker"/>
    <n v="74615"/>
    <s v="High"/>
    <x v="0"/>
    <d v="2017-08-06T00:00:00"/>
    <d v="2025-10-05T00:00:00"/>
    <n v="8.169863013698631"/>
    <s v="Established"/>
    <s v="ACC00657"/>
    <x v="2"/>
    <d v="2024-08-04T00:00:00"/>
    <n v="152191"/>
    <x v="2"/>
    <n v="598"/>
    <n v="0"/>
    <s v="Rejected"/>
    <s v="COMP00079"/>
    <x v="173"/>
    <n v="1.9205479452054794"/>
    <x v="1"/>
    <x v="2"/>
    <n v="17"/>
  </r>
  <r>
    <x v="90"/>
    <s v="Lisa Stevens"/>
    <s v="Male"/>
    <n v="52"/>
    <x v="1"/>
    <x v="1"/>
    <s v="Banker"/>
    <n v="74615"/>
    <s v="High"/>
    <x v="0"/>
    <d v="2017-08-06T00:00:00"/>
    <d v="2025-10-05T00:00:00"/>
    <n v="8.169863013698631"/>
    <s v="Established"/>
    <s v="ACC00657"/>
    <x v="2"/>
    <d v="2024-08-04T00:00:00"/>
    <n v="152191"/>
    <x v="2"/>
    <n v="598"/>
    <n v="0"/>
    <s v="Rejected"/>
    <s v="COMP00457"/>
    <x v="174"/>
    <n v="1.6301369863013699"/>
    <x v="5"/>
    <x v="2"/>
    <n v="17"/>
  </r>
  <r>
    <x v="91"/>
    <s v="Michelle Day"/>
    <s v="Male"/>
    <n v="65"/>
    <x v="3"/>
    <x v="3"/>
    <s v="Doctor"/>
    <n v="138533"/>
    <s v=" Premium"/>
    <x v="1"/>
    <d v="2017-01-07T00:00:00"/>
    <d v="2025-10-05T00:00:00"/>
    <n v="8.7479452054794518"/>
    <s v="Established"/>
    <s v="ACC00110"/>
    <x v="0"/>
    <d v="2020-12-27T00:00:00"/>
    <n v="221135"/>
    <x v="0"/>
    <n v="371"/>
    <n v="0"/>
    <s v="Pending"/>
    <s v="COMP00491"/>
    <x v="175"/>
    <n v="1.1972602739726028"/>
    <x v="5"/>
    <x v="2"/>
    <n v="42"/>
  </r>
  <r>
    <x v="92"/>
    <s v="Monica Perez"/>
    <s v="Female"/>
    <n v="46"/>
    <x v="1"/>
    <x v="3"/>
    <s v="Teacher"/>
    <n v="102189"/>
    <s v=" Premium"/>
    <x v="0"/>
    <d v="2023-04-21T00:00:00"/>
    <d v="2025-10-05T00:00:00"/>
    <n v="2.4602739726027396"/>
    <s v="Emerging"/>
    <s v="ACC00621"/>
    <x v="0"/>
    <d v="2016-02-16T00:00:00"/>
    <n v="274336"/>
    <x v="0"/>
    <n v="371"/>
    <n v="0"/>
    <s v="Pending"/>
    <s v="COMP00081"/>
    <x v="176"/>
    <n v="0.40547945205479452"/>
    <x v="2"/>
    <x v="2"/>
    <n v="23"/>
  </r>
  <r>
    <x v="93"/>
    <s v="Steven Walker"/>
    <s v="Male"/>
    <n v="56"/>
    <x v="1"/>
    <x v="0"/>
    <s v="Retired"/>
    <n v="93781"/>
    <s v="High"/>
    <x v="1"/>
    <d v="2016-07-14T00:00:00"/>
    <d v="2025-10-05T00:00:00"/>
    <n v="9.2328767123287676"/>
    <s v="Loyal"/>
    <s v="ACC00252"/>
    <x v="3"/>
    <d v="2015-11-08T00:00:00"/>
    <n v="397650"/>
    <x v="0"/>
    <n v="577"/>
    <n v="0"/>
    <s v="Pending"/>
    <s v="COMP00610"/>
    <x v="177"/>
    <n v="1.0301369863013699"/>
    <x v="3"/>
    <x v="2"/>
    <n v="56"/>
  </r>
  <r>
    <x v="93"/>
    <s v="Steven Walker"/>
    <s v="Male"/>
    <n v="56"/>
    <x v="1"/>
    <x v="0"/>
    <s v="Retired"/>
    <n v="93781"/>
    <s v="High"/>
    <x v="1"/>
    <d v="2016-07-14T00:00:00"/>
    <d v="2025-10-05T00:00:00"/>
    <n v="9.2328767123287676"/>
    <s v="Loyal"/>
    <s v="ACC00252"/>
    <x v="3"/>
    <d v="2015-11-08T00:00:00"/>
    <n v="397650"/>
    <x v="0"/>
    <n v="577"/>
    <n v="0"/>
    <s v="Pending"/>
    <s v="COMP00646"/>
    <x v="167"/>
    <n v="0.68767123287671228"/>
    <x v="3"/>
    <x v="1"/>
    <n v="52"/>
  </r>
  <r>
    <x v="94"/>
    <s v="Jeremy Jones"/>
    <s v="Female"/>
    <n v="34"/>
    <x v="0"/>
    <x v="3"/>
    <s v="Trader"/>
    <n v="181633"/>
    <s v=" Premium"/>
    <x v="0"/>
    <d v="2023-06-22T00:00:00"/>
    <d v="2025-10-05T00:00:00"/>
    <n v="2.2904109589041095"/>
    <s v="Emerging"/>
    <s v="ACC00216"/>
    <x v="1"/>
    <d v="2022-04-02T00:00:00"/>
    <n v="192"/>
    <x v="1"/>
    <n v="324"/>
    <n v="0"/>
    <s v="Pending"/>
    <s v="COMP00082"/>
    <x v="38"/>
    <n v="0.76438356164383559"/>
    <x v="4"/>
    <x v="2"/>
    <n v="18"/>
  </r>
  <r>
    <x v="94"/>
    <s v="Jeremy Jones"/>
    <s v="Female"/>
    <n v="34"/>
    <x v="0"/>
    <x v="3"/>
    <s v="Trader"/>
    <n v="181633"/>
    <s v=" Premium"/>
    <x v="0"/>
    <d v="2023-06-22T00:00:00"/>
    <d v="2025-10-05T00:00:00"/>
    <n v="2.2904109589041095"/>
    <s v="Emerging"/>
    <s v="ACC00216"/>
    <x v="1"/>
    <d v="2022-04-02T00:00:00"/>
    <n v="192"/>
    <x v="1"/>
    <n v="324"/>
    <n v="0"/>
    <s v="Pending"/>
    <s v="COMP00523"/>
    <x v="178"/>
    <n v="0.12876712328767123"/>
    <x v="3"/>
    <x v="2"/>
    <n v="34"/>
  </r>
  <r>
    <x v="95"/>
    <s v="Matthew Palmer"/>
    <s v="Female"/>
    <n v="54"/>
    <x v="1"/>
    <x v="2"/>
    <s v="Trader"/>
    <n v="39623"/>
    <s v="Medium"/>
    <x v="0"/>
    <d v="2016-10-02T00:00:00"/>
    <d v="2025-10-05T00:00:00"/>
    <n v="9.0136986301369859"/>
    <s v="Loyal"/>
    <s v="ACC00319"/>
    <x v="0"/>
    <d v="2019-10-15T00:00:00"/>
    <n v="173311"/>
    <x v="2"/>
    <n v="728"/>
    <n v="0"/>
    <s v="Pending"/>
    <s v="COMP00083"/>
    <x v="179"/>
    <n v="1.4356164383561645"/>
    <x v="2"/>
    <x v="1"/>
    <n v="37"/>
  </r>
  <r>
    <x v="95"/>
    <s v="Matthew Palmer"/>
    <s v="Female"/>
    <n v="54"/>
    <x v="1"/>
    <x v="2"/>
    <s v="Trader"/>
    <n v="39623"/>
    <s v="Medium"/>
    <x v="0"/>
    <d v="2016-10-02T00:00:00"/>
    <d v="2025-10-05T00:00:00"/>
    <n v="9.0136986301369859"/>
    <s v="Loyal"/>
    <s v="ACC00319"/>
    <x v="0"/>
    <d v="2019-10-15T00:00:00"/>
    <n v="173311"/>
    <x v="2"/>
    <n v="728"/>
    <n v="0"/>
    <s v="Pending"/>
    <s v="COMP00237"/>
    <x v="180"/>
    <n v="1.4657534246575343"/>
    <x v="5"/>
    <x v="1"/>
    <n v="9"/>
  </r>
  <r>
    <x v="96"/>
    <s v="Steven Black"/>
    <s v="Male"/>
    <n v="52"/>
    <x v="1"/>
    <x v="2"/>
    <s v="Doctor"/>
    <n v="147118"/>
    <s v=" Premium"/>
    <x v="1"/>
    <d v="2023-01-31T00:00:00"/>
    <d v="2025-10-05T00:00:00"/>
    <n v="2.6794520547945204"/>
    <s v="Emerging"/>
    <s v="ACC00032"/>
    <x v="1"/>
    <d v="2023-09-22T00:00:00"/>
    <n v="485463"/>
    <x v="0"/>
    <n v="371"/>
    <n v="0"/>
    <s v="Pending"/>
    <s v="COMP00605"/>
    <x v="181"/>
    <n v="1.8410958904109589"/>
    <x v="1"/>
    <x v="1"/>
    <n v="6"/>
  </r>
  <r>
    <x v="97"/>
    <s v="Daisy Casey"/>
    <s v="Female"/>
    <n v="55"/>
    <x v="1"/>
    <x v="2"/>
    <s v="Teacher"/>
    <n v="152028"/>
    <s v=" Premium"/>
    <x v="0"/>
    <d v="2022-07-03T00:00:00"/>
    <d v="2025-10-05T00:00:00"/>
    <n v="3.2602739726027399"/>
    <s v="Emerging"/>
    <s v="ACC00260"/>
    <x v="3"/>
    <d v="2016-10-18T00:00:00"/>
    <n v="69300"/>
    <x v="2"/>
    <n v="508"/>
    <n v="0"/>
    <s v="Pending"/>
    <s v="COMP00084"/>
    <x v="182"/>
    <n v="0.29863013698630136"/>
    <x v="5"/>
    <x v="3"/>
    <n v="27"/>
  </r>
  <r>
    <x v="97"/>
    <s v="Daisy Casey"/>
    <s v="Female"/>
    <n v="55"/>
    <x v="1"/>
    <x v="2"/>
    <s v="Teacher"/>
    <n v="152028"/>
    <s v=" Premium"/>
    <x v="0"/>
    <d v="2022-07-03T00:00:00"/>
    <d v="2025-10-05T00:00:00"/>
    <n v="3.2602739726027399"/>
    <s v="Emerging"/>
    <s v="ACC00260"/>
    <x v="3"/>
    <d v="2016-10-18T00:00:00"/>
    <n v="69300"/>
    <x v="2"/>
    <n v="508"/>
    <n v="0"/>
    <s v="Pending"/>
    <s v="COMP00318"/>
    <x v="183"/>
    <n v="0.44931506849315067"/>
    <x v="1"/>
    <x v="1"/>
    <n v="28"/>
  </r>
  <r>
    <x v="97"/>
    <s v="Daisy Casey"/>
    <s v="Female"/>
    <n v="55"/>
    <x v="1"/>
    <x v="2"/>
    <s v="Teacher"/>
    <n v="152028"/>
    <s v=" Premium"/>
    <x v="0"/>
    <d v="2022-07-03T00:00:00"/>
    <d v="2025-10-05T00:00:00"/>
    <n v="3.2602739726027399"/>
    <s v="Emerging"/>
    <s v="ACC00260"/>
    <x v="3"/>
    <d v="2016-10-18T00:00:00"/>
    <n v="69300"/>
    <x v="2"/>
    <n v="508"/>
    <n v="0"/>
    <s v="Pending"/>
    <s v="COMP00440"/>
    <x v="184"/>
    <n v="0.16164383561643836"/>
    <x v="2"/>
    <x v="2"/>
    <n v="24"/>
  </r>
  <r>
    <x v="98"/>
    <s v="Tina Adams"/>
    <s v="Female"/>
    <n v="58"/>
    <x v="1"/>
    <x v="1"/>
    <s v="Teacher"/>
    <n v="196422"/>
    <s v=" Premium"/>
    <x v="2"/>
    <d v="2021-12-15T00:00:00"/>
    <d v="2025-10-05T00:00:00"/>
    <n v="3.8082191780821919"/>
    <s v="Emerging"/>
    <s v="ACC00314"/>
    <x v="3"/>
    <d v="2021-10-26T00:00:00"/>
    <n v="270170"/>
    <x v="0"/>
    <n v="697"/>
    <n v="0"/>
    <s v="Pending"/>
    <s v="COMP00085"/>
    <x v="4"/>
    <n v="1.5342465753424657"/>
    <x v="5"/>
    <x v="2"/>
    <n v="25"/>
  </r>
  <r>
    <x v="98"/>
    <s v="Tina Adams"/>
    <s v="Female"/>
    <n v="58"/>
    <x v="1"/>
    <x v="1"/>
    <s v="Teacher"/>
    <n v="196422"/>
    <s v=" Premium"/>
    <x v="2"/>
    <d v="2021-12-15T00:00:00"/>
    <d v="2025-10-05T00:00:00"/>
    <n v="3.8082191780821919"/>
    <s v="Emerging"/>
    <s v="ACC00314"/>
    <x v="3"/>
    <d v="2021-10-26T00:00:00"/>
    <n v="270170"/>
    <x v="0"/>
    <n v="697"/>
    <n v="0"/>
    <s v="Pending"/>
    <s v="COMP00514"/>
    <x v="96"/>
    <n v="0.86027397260273974"/>
    <x v="1"/>
    <x v="2"/>
    <n v="10"/>
  </r>
  <r>
    <x v="99"/>
    <s v="Raymond Holmes"/>
    <s v="Male"/>
    <n v="18"/>
    <x v="2"/>
    <x v="1"/>
    <s v="Teacher"/>
    <n v="103310"/>
    <s v=" Premium"/>
    <x v="1"/>
    <d v="2020-01-19T00:00:00"/>
    <d v="2025-10-05T00:00:00"/>
    <n v="5.7150684931506852"/>
    <s v="Established"/>
    <s v="ACC00033"/>
    <x v="1"/>
    <d v="2024-07-22T00:00:00"/>
    <n v="466755"/>
    <x v="0"/>
    <n v="486"/>
    <n v="0"/>
    <s v="Default"/>
    <s v="COMP00453"/>
    <x v="185"/>
    <n v="1.7452054794520548"/>
    <x v="2"/>
    <x v="2"/>
    <n v="20"/>
  </r>
  <r>
    <x v="99"/>
    <s v="Raymond Holmes"/>
    <s v="Male"/>
    <n v="18"/>
    <x v="2"/>
    <x v="1"/>
    <s v="Teacher"/>
    <n v="103310"/>
    <s v=" Premium"/>
    <x v="1"/>
    <d v="2020-01-19T00:00:00"/>
    <d v="2025-10-05T00:00:00"/>
    <n v="5.7150684931506852"/>
    <s v="Established"/>
    <s v="ACC00033"/>
    <x v="1"/>
    <d v="2024-07-22T00:00:00"/>
    <n v="466755"/>
    <x v="0"/>
    <n v="486"/>
    <n v="0"/>
    <s v="Default"/>
    <s v="COMP00763"/>
    <x v="186"/>
    <n v="1.6849315068493151"/>
    <x v="1"/>
    <x v="3"/>
    <n v="18"/>
  </r>
  <r>
    <x v="100"/>
    <s v="Brooke Carlson"/>
    <s v="Female"/>
    <n v="59"/>
    <x v="1"/>
    <x v="2"/>
    <s v="Student"/>
    <n v="66600"/>
    <s v="High"/>
    <x v="1"/>
    <d v="2021-11-13T00:00:00"/>
    <d v="2025-10-05T00:00:00"/>
    <n v="3.8958904109589043"/>
    <s v="Emerging"/>
    <s v="ACC00425"/>
    <x v="1"/>
    <d v="2024-08-17T00:00:00"/>
    <n v="438164"/>
    <x v="0"/>
    <n v="582"/>
    <n v="0"/>
    <s v="Approved"/>
    <s v="COMP00145"/>
    <x v="187"/>
    <n v="1.5835616438356164"/>
    <x v="3"/>
    <x v="2"/>
    <n v="21"/>
  </r>
  <r>
    <x v="100"/>
    <s v="Brooke Carlson"/>
    <s v="Female"/>
    <n v="59"/>
    <x v="1"/>
    <x v="2"/>
    <s v="Student"/>
    <n v="66600"/>
    <s v="High"/>
    <x v="1"/>
    <d v="2021-11-13T00:00:00"/>
    <d v="2025-10-05T00:00:00"/>
    <n v="3.8958904109589043"/>
    <s v="Emerging"/>
    <s v="ACC00425"/>
    <x v="1"/>
    <d v="2024-08-17T00:00:00"/>
    <n v="438164"/>
    <x v="0"/>
    <n v="582"/>
    <n v="0"/>
    <s v="Approved"/>
    <s v="COMP00185"/>
    <x v="188"/>
    <n v="0.9671232876712329"/>
    <x v="5"/>
    <x v="3"/>
    <n v="15"/>
  </r>
  <r>
    <x v="101"/>
    <s v="Amy Thornton"/>
    <s v="Female"/>
    <n v="61"/>
    <x v="3"/>
    <x v="1"/>
    <s v="Engineer"/>
    <n v="150406"/>
    <s v=" Premium"/>
    <x v="0"/>
    <d v="2019-04-11T00:00:00"/>
    <d v="2025-10-05T00:00:00"/>
    <n v="6.4904109589041097"/>
    <s v="Established"/>
    <s v="ACC00034"/>
    <x v="3"/>
    <d v="2016-03-04T00:00:00"/>
    <n v="293851"/>
    <x v="0"/>
    <n v="785"/>
    <n v="0"/>
    <s v="Pending"/>
    <s v="COMP00147"/>
    <x v="45"/>
    <n v="1.3506849315068492"/>
    <x v="4"/>
    <x v="2"/>
    <n v="1"/>
  </r>
  <r>
    <x v="101"/>
    <s v="Amy Thornton"/>
    <s v="Female"/>
    <n v="61"/>
    <x v="3"/>
    <x v="1"/>
    <s v="Engineer"/>
    <n v="150406"/>
    <s v=" Premium"/>
    <x v="0"/>
    <d v="2019-04-11T00:00:00"/>
    <d v="2025-10-05T00:00:00"/>
    <n v="6.4904109589041097"/>
    <s v="Established"/>
    <s v="ACC00034"/>
    <x v="3"/>
    <d v="2016-03-04T00:00:00"/>
    <n v="293851"/>
    <x v="0"/>
    <n v="785"/>
    <n v="0"/>
    <s v="Pending"/>
    <s v="COMP00161"/>
    <x v="138"/>
    <n v="1.1479452054794521"/>
    <x v="3"/>
    <x v="1"/>
    <n v="55"/>
  </r>
  <r>
    <x v="102"/>
    <s v="Donna Perkins"/>
    <s v="Female"/>
    <n v="43"/>
    <x v="0"/>
    <x v="2"/>
    <s v="Student"/>
    <n v="27314"/>
    <s v="Low"/>
    <x v="1"/>
    <d v="2022-05-25T00:00:00"/>
    <d v="2025-10-05T00:00:00"/>
    <n v="3.3671232876712329"/>
    <s v="Emerging"/>
    <s v="ACC00752"/>
    <x v="3"/>
    <d v="2024-01-26T00:00:00"/>
    <n v="497599"/>
    <x v="0"/>
    <n v="819"/>
    <n v="0"/>
    <s v="Pending"/>
    <s v="COMP00088"/>
    <x v="189"/>
    <n v="2.0191780821917806"/>
    <x v="1"/>
    <x v="2"/>
    <n v="27"/>
  </r>
  <r>
    <x v="102"/>
    <s v="Donna Perkins"/>
    <s v="Female"/>
    <n v="43"/>
    <x v="0"/>
    <x v="2"/>
    <s v="Student"/>
    <n v="27314"/>
    <s v="Low"/>
    <x v="1"/>
    <d v="2022-05-25T00:00:00"/>
    <d v="2025-10-05T00:00:00"/>
    <n v="3.3671232876712329"/>
    <s v="Emerging"/>
    <s v="ACC00752"/>
    <x v="3"/>
    <d v="2024-01-26T00:00:00"/>
    <n v="497599"/>
    <x v="0"/>
    <n v="819"/>
    <n v="0"/>
    <s v="Pending"/>
    <s v="COMP00228"/>
    <x v="190"/>
    <n v="0.53698630136986303"/>
    <x v="4"/>
    <x v="1"/>
    <n v="36"/>
  </r>
  <r>
    <x v="102"/>
    <s v="Donna Perkins"/>
    <s v="Female"/>
    <n v="43"/>
    <x v="0"/>
    <x v="2"/>
    <s v="Student"/>
    <n v="27314"/>
    <s v="Low"/>
    <x v="1"/>
    <d v="2022-05-25T00:00:00"/>
    <d v="2025-10-05T00:00:00"/>
    <n v="3.3671232876712329"/>
    <s v="Emerging"/>
    <s v="ACC00752"/>
    <x v="3"/>
    <d v="2024-01-26T00:00:00"/>
    <n v="497599"/>
    <x v="0"/>
    <n v="819"/>
    <n v="0"/>
    <s v="Pending"/>
    <s v="COMP00287"/>
    <x v="114"/>
    <n v="0.35890410958904112"/>
    <x v="3"/>
    <x v="2"/>
    <n v="59"/>
  </r>
  <r>
    <x v="102"/>
    <s v="Donna Perkins"/>
    <s v="Female"/>
    <n v="43"/>
    <x v="0"/>
    <x v="2"/>
    <s v="Student"/>
    <n v="27314"/>
    <s v="Low"/>
    <x v="1"/>
    <d v="2022-05-25T00:00:00"/>
    <d v="2025-10-05T00:00:00"/>
    <n v="3.3671232876712329"/>
    <s v="Emerging"/>
    <s v="ACC00752"/>
    <x v="3"/>
    <d v="2024-01-26T00:00:00"/>
    <n v="497599"/>
    <x v="0"/>
    <n v="819"/>
    <n v="0"/>
    <s v="Pending"/>
    <s v="COMP00664"/>
    <x v="191"/>
    <n v="0.15890410958904111"/>
    <x v="4"/>
    <x v="3"/>
    <n v="41"/>
  </r>
  <r>
    <x v="103"/>
    <s v="Eric Wilson"/>
    <s v="Male"/>
    <n v="54"/>
    <x v="1"/>
    <x v="3"/>
    <s v="Engineer"/>
    <n v="26570"/>
    <s v="Low"/>
    <x v="0"/>
    <d v="2022-08-27T00:00:00"/>
    <d v="2025-10-05T00:00:00"/>
    <n v="3.1095890410958904"/>
    <s v="Emerging"/>
    <s v="ACC00199"/>
    <x v="1"/>
    <d v="2019-10-16T00:00:00"/>
    <n v="207772"/>
    <x v="0"/>
    <n v="770"/>
    <n v="0"/>
    <s v="Pending"/>
    <s v="COMP00089"/>
    <x v="192"/>
    <n v="0.18356164383561643"/>
    <x v="4"/>
    <x v="1"/>
    <n v="13"/>
  </r>
  <r>
    <x v="104"/>
    <s v="Dawn Navarro"/>
    <s v="Female"/>
    <n v="52"/>
    <x v="1"/>
    <x v="3"/>
    <s v="Teacher"/>
    <n v="50448"/>
    <s v="Medium"/>
    <x v="0"/>
    <d v="2017-07-06T00:00:00"/>
    <d v="2025-10-05T00:00:00"/>
    <n v="8.2547945205479447"/>
    <s v="Established"/>
    <s v="ACC00715"/>
    <x v="0"/>
    <d v="2022-11-29T00:00:00"/>
    <n v="490399"/>
    <x v="0"/>
    <n v="799"/>
    <n v="466537"/>
    <s v="Rejected"/>
    <s v="COMP00090"/>
    <x v="193"/>
    <n v="1.9643835616438357"/>
    <x v="2"/>
    <x v="2"/>
    <n v="54"/>
  </r>
  <r>
    <x v="104"/>
    <s v="Dawn Navarro"/>
    <s v="Female"/>
    <n v="52"/>
    <x v="1"/>
    <x v="3"/>
    <s v="Teacher"/>
    <n v="50448"/>
    <s v="Medium"/>
    <x v="0"/>
    <d v="2017-07-06T00:00:00"/>
    <d v="2025-10-05T00:00:00"/>
    <n v="8.2547945205479447"/>
    <s v="Established"/>
    <s v="ACC00715"/>
    <x v="0"/>
    <d v="2022-11-29T00:00:00"/>
    <n v="490399"/>
    <x v="0"/>
    <n v="799"/>
    <n v="466537"/>
    <s v="Rejected"/>
    <s v="COMP00174"/>
    <x v="194"/>
    <n v="2.0082191780821916"/>
    <x v="5"/>
    <x v="2"/>
    <n v="10"/>
  </r>
  <r>
    <x v="104"/>
    <s v="Dawn Navarro"/>
    <s v="Female"/>
    <n v="52"/>
    <x v="1"/>
    <x v="3"/>
    <s v="Teacher"/>
    <n v="50448"/>
    <s v="Medium"/>
    <x v="0"/>
    <d v="2017-07-06T00:00:00"/>
    <d v="2025-10-05T00:00:00"/>
    <n v="8.2547945205479447"/>
    <s v="Established"/>
    <s v="ACC00715"/>
    <x v="0"/>
    <d v="2022-11-29T00:00:00"/>
    <n v="490399"/>
    <x v="0"/>
    <n v="799"/>
    <n v="466537"/>
    <s v="Rejected"/>
    <s v="COMP00567"/>
    <x v="195"/>
    <n v="0.49589041095890413"/>
    <x v="2"/>
    <x v="2"/>
    <n v="53"/>
  </r>
  <r>
    <x v="105"/>
    <s v="Linda Lopez"/>
    <s v="Female"/>
    <n v="70"/>
    <x v="3"/>
    <x v="2"/>
    <s v="Banker"/>
    <n v="184202"/>
    <s v=" Premium"/>
    <x v="0"/>
    <d v="2017-07-24T00:00:00"/>
    <d v="2025-10-05T00:00:00"/>
    <n v="8.205479452054794"/>
    <s v="Established"/>
    <s v="ACC00119"/>
    <x v="3"/>
    <d v="2021-04-11T00:00:00"/>
    <n v="263844"/>
    <x v="0"/>
    <n v="780"/>
    <n v="0"/>
    <s v="Pending"/>
    <s v="COMP00091"/>
    <x v="196"/>
    <n v="1.3726027397260274"/>
    <x v="5"/>
    <x v="1"/>
    <n v="7"/>
  </r>
  <r>
    <x v="105"/>
    <s v="Linda Lopez"/>
    <s v="Female"/>
    <n v="70"/>
    <x v="3"/>
    <x v="2"/>
    <s v="Banker"/>
    <n v="184202"/>
    <s v=" Premium"/>
    <x v="0"/>
    <d v="2017-07-24T00:00:00"/>
    <d v="2025-10-05T00:00:00"/>
    <n v="8.205479452054794"/>
    <s v="Established"/>
    <s v="ACC00119"/>
    <x v="3"/>
    <d v="2021-04-11T00:00:00"/>
    <n v="263844"/>
    <x v="0"/>
    <n v="780"/>
    <n v="0"/>
    <s v="Pending"/>
    <s v="COMP00259"/>
    <x v="197"/>
    <n v="0.64383561643835618"/>
    <x v="2"/>
    <x v="2"/>
    <n v="57"/>
  </r>
  <r>
    <x v="105"/>
    <s v="Linda Lopez"/>
    <s v="Female"/>
    <n v="70"/>
    <x v="3"/>
    <x v="2"/>
    <s v="Banker"/>
    <n v="184202"/>
    <s v=" Premium"/>
    <x v="0"/>
    <d v="2017-07-24T00:00:00"/>
    <d v="2025-10-05T00:00:00"/>
    <n v="8.205479452054794"/>
    <s v="Established"/>
    <s v="ACC00119"/>
    <x v="3"/>
    <d v="2021-04-11T00:00:00"/>
    <n v="263844"/>
    <x v="0"/>
    <n v="780"/>
    <n v="0"/>
    <s v="Pending"/>
    <s v="COMP00395"/>
    <x v="20"/>
    <n v="1.3479452054794521"/>
    <x v="5"/>
    <x v="1"/>
    <n v="7"/>
  </r>
  <r>
    <x v="105"/>
    <s v="Linda Lopez"/>
    <s v="Female"/>
    <n v="70"/>
    <x v="3"/>
    <x v="2"/>
    <s v="Banker"/>
    <n v="184202"/>
    <s v=" Premium"/>
    <x v="0"/>
    <d v="2017-07-24T00:00:00"/>
    <d v="2025-10-05T00:00:00"/>
    <n v="8.205479452054794"/>
    <s v="Established"/>
    <s v="ACC00119"/>
    <x v="3"/>
    <d v="2021-04-11T00:00:00"/>
    <n v="263844"/>
    <x v="0"/>
    <n v="780"/>
    <n v="0"/>
    <s v="Pending"/>
    <s v="COMP00696"/>
    <x v="198"/>
    <n v="0.36438356164383562"/>
    <x v="3"/>
    <x v="1"/>
    <n v="49"/>
  </r>
  <r>
    <x v="106"/>
    <s v="Kevin Marshall"/>
    <s v="Female"/>
    <n v="72"/>
    <x v="3"/>
    <x v="3"/>
    <s v="Banker"/>
    <n v="96898"/>
    <s v="High"/>
    <x v="1"/>
    <d v="2016-06-12T00:00:00"/>
    <d v="2025-10-05T00:00:00"/>
    <n v="9.3205479452054796"/>
    <s v="Loyal"/>
    <s v="ACC00075"/>
    <x v="1"/>
    <d v="2019-10-03T00:00:00"/>
    <n v="419705"/>
    <x v="0"/>
    <n v="614"/>
    <n v="0"/>
    <s v="Pending"/>
    <s v="COMP00176"/>
    <x v="199"/>
    <n v="1.0273972602739727"/>
    <x v="2"/>
    <x v="2"/>
    <n v="13"/>
  </r>
  <r>
    <x v="106"/>
    <s v="Kevin Marshall"/>
    <s v="Female"/>
    <n v="72"/>
    <x v="3"/>
    <x v="3"/>
    <s v="Banker"/>
    <n v="96898"/>
    <s v="High"/>
    <x v="1"/>
    <d v="2016-06-12T00:00:00"/>
    <d v="2025-10-05T00:00:00"/>
    <n v="9.3205479452054796"/>
    <s v="Loyal"/>
    <s v="ACC00075"/>
    <x v="1"/>
    <d v="2019-10-03T00:00:00"/>
    <n v="419705"/>
    <x v="0"/>
    <n v="614"/>
    <n v="0"/>
    <s v="Pending"/>
    <s v="COMP00268"/>
    <x v="200"/>
    <n v="0.65479452054794518"/>
    <x v="4"/>
    <x v="3"/>
    <n v="27"/>
  </r>
  <r>
    <x v="106"/>
    <s v="Kevin Marshall"/>
    <s v="Female"/>
    <n v="72"/>
    <x v="3"/>
    <x v="3"/>
    <s v="Banker"/>
    <n v="96898"/>
    <s v="High"/>
    <x v="1"/>
    <d v="2016-06-12T00:00:00"/>
    <d v="2025-10-05T00:00:00"/>
    <n v="9.3205479452054796"/>
    <s v="Loyal"/>
    <s v="ACC00075"/>
    <x v="1"/>
    <d v="2019-10-03T00:00:00"/>
    <n v="419705"/>
    <x v="0"/>
    <n v="614"/>
    <n v="0"/>
    <s v="Pending"/>
    <s v="COMP00575"/>
    <x v="201"/>
    <n v="0.22465753424657534"/>
    <x v="1"/>
    <x v="2"/>
    <n v="32"/>
  </r>
  <r>
    <x v="107"/>
    <s v="Shawn Randolph"/>
    <s v="Female"/>
    <n v="42"/>
    <x v="0"/>
    <x v="1"/>
    <s v="Banker"/>
    <n v="88344"/>
    <s v="High"/>
    <x v="0"/>
    <d v="2025-03-04T00:00:00"/>
    <d v="2025-10-05T00:00:00"/>
    <n v="0.58904109589041098"/>
    <s v="New"/>
    <s v="ACC00035"/>
    <x v="0"/>
    <d v="2019-01-30T00:00:00"/>
    <n v="199886"/>
    <x v="2"/>
    <n v="490"/>
    <n v="0"/>
    <s v="Pending"/>
    <s v="COMP00508"/>
    <x v="202"/>
    <n v="0.24931506849315069"/>
    <x v="5"/>
    <x v="2"/>
    <n v="6"/>
  </r>
  <r>
    <x v="107"/>
    <s v="Shawn Randolph"/>
    <s v="Female"/>
    <n v="42"/>
    <x v="0"/>
    <x v="1"/>
    <s v="Banker"/>
    <n v="88344"/>
    <s v="High"/>
    <x v="0"/>
    <d v="2025-03-04T00:00:00"/>
    <d v="2025-10-05T00:00:00"/>
    <n v="0.58904109589041098"/>
    <s v="New"/>
    <s v="ACC00035"/>
    <x v="0"/>
    <d v="2019-01-30T00:00:00"/>
    <n v="199886"/>
    <x v="2"/>
    <n v="490"/>
    <n v="0"/>
    <s v="Pending"/>
    <s v="COMP00563"/>
    <x v="203"/>
    <n v="1.6246575342465754"/>
    <x v="5"/>
    <x v="3"/>
    <n v="2"/>
  </r>
  <r>
    <x v="107"/>
    <s v="Shawn Randolph"/>
    <s v="Female"/>
    <n v="42"/>
    <x v="0"/>
    <x v="1"/>
    <s v="Banker"/>
    <n v="88344"/>
    <s v="High"/>
    <x v="0"/>
    <d v="2025-03-04T00:00:00"/>
    <d v="2025-10-05T00:00:00"/>
    <n v="0.58904109589041098"/>
    <s v="New"/>
    <s v="ACC00035"/>
    <x v="0"/>
    <d v="2019-01-30T00:00:00"/>
    <n v="199886"/>
    <x v="2"/>
    <n v="490"/>
    <n v="0"/>
    <s v="Pending"/>
    <s v="COMP00668"/>
    <x v="204"/>
    <n v="2.1205479452054794"/>
    <x v="1"/>
    <x v="2"/>
    <n v="55"/>
  </r>
  <r>
    <x v="107"/>
    <s v="Shawn Randolph"/>
    <s v="Female"/>
    <n v="42"/>
    <x v="0"/>
    <x v="1"/>
    <s v="Banker"/>
    <n v="88344"/>
    <s v="High"/>
    <x v="0"/>
    <d v="2025-03-04T00:00:00"/>
    <d v="2025-10-05T00:00:00"/>
    <n v="0.58904109589041098"/>
    <s v="New"/>
    <s v="ACC00035"/>
    <x v="0"/>
    <d v="2019-01-30T00:00:00"/>
    <n v="199886"/>
    <x v="2"/>
    <n v="490"/>
    <n v="0"/>
    <s v="Pending"/>
    <s v="COMP00715"/>
    <x v="205"/>
    <n v="0.84657534246575339"/>
    <x v="2"/>
    <x v="2"/>
    <n v="51"/>
  </r>
  <r>
    <x v="108"/>
    <s v="Jeffrey Long"/>
    <s v="Female"/>
    <n v="20"/>
    <x v="2"/>
    <x v="2"/>
    <s v="Doctor"/>
    <n v="28946"/>
    <s v="Low"/>
    <x v="1"/>
    <d v="2016-03-13T00:00:00"/>
    <d v="2025-10-05T00:00:00"/>
    <n v="9.5698630136986296"/>
    <s v="Loyal"/>
    <s v="ACC00107"/>
    <x v="2"/>
    <d v="2018-01-31T00:00:00"/>
    <n v="426070"/>
    <x v="0"/>
    <n v="439"/>
    <n v="0"/>
    <s v="Pending"/>
    <s v="COMP00093"/>
    <x v="145"/>
    <n v="0.42191780821917807"/>
    <x v="4"/>
    <x v="1"/>
    <n v="14"/>
  </r>
  <r>
    <x v="108"/>
    <s v="Jeffrey Long"/>
    <s v="Female"/>
    <n v="20"/>
    <x v="2"/>
    <x v="2"/>
    <s v="Doctor"/>
    <n v="28946"/>
    <s v="Low"/>
    <x v="1"/>
    <d v="2016-03-13T00:00:00"/>
    <d v="2025-10-05T00:00:00"/>
    <n v="9.5698630136986296"/>
    <s v="Loyal"/>
    <s v="ACC00107"/>
    <x v="2"/>
    <d v="2018-01-31T00:00:00"/>
    <n v="426070"/>
    <x v="0"/>
    <n v="439"/>
    <n v="0"/>
    <s v="Pending"/>
    <s v="COMP00377"/>
    <x v="206"/>
    <n v="1.263013698630137"/>
    <x v="5"/>
    <x v="2"/>
    <n v="29"/>
  </r>
  <r>
    <x v="109"/>
    <s v="Bradley Moore"/>
    <s v="Male"/>
    <n v="43"/>
    <x v="0"/>
    <x v="3"/>
    <s v="Banker"/>
    <n v="169369"/>
    <s v=" Premium"/>
    <x v="0"/>
    <d v="2017-06-16T00:00:00"/>
    <d v="2025-10-05T00:00:00"/>
    <n v="8.3095890410958901"/>
    <s v="Established"/>
    <s v="ACC00114"/>
    <x v="0"/>
    <d v="2022-11-08T00:00:00"/>
    <n v="289662"/>
    <x v="0"/>
    <n v="406"/>
    <n v="0"/>
    <s v="Pending"/>
    <s v="COMP00155"/>
    <x v="207"/>
    <n v="0.13150684931506848"/>
    <x v="1"/>
    <x v="2"/>
    <n v="19"/>
  </r>
  <r>
    <x v="109"/>
    <s v="Bradley Moore"/>
    <s v="Male"/>
    <n v="43"/>
    <x v="0"/>
    <x v="3"/>
    <s v="Banker"/>
    <n v="169369"/>
    <s v=" Premium"/>
    <x v="0"/>
    <d v="2017-06-16T00:00:00"/>
    <d v="2025-10-05T00:00:00"/>
    <n v="8.3095890410958901"/>
    <s v="Established"/>
    <s v="ACC00114"/>
    <x v="0"/>
    <d v="2022-11-08T00:00:00"/>
    <n v="289662"/>
    <x v="0"/>
    <n v="406"/>
    <n v="0"/>
    <s v="Pending"/>
    <s v="COMP00169"/>
    <x v="208"/>
    <n v="0.50136986301369868"/>
    <x v="3"/>
    <x v="1"/>
    <n v="29"/>
  </r>
  <r>
    <x v="109"/>
    <s v="Bradley Moore"/>
    <s v="Male"/>
    <n v="43"/>
    <x v="0"/>
    <x v="3"/>
    <s v="Banker"/>
    <n v="169369"/>
    <s v=" Premium"/>
    <x v="0"/>
    <d v="2017-06-16T00:00:00"/>
    <d v="2025-10-05T00:00:00"/>
    <n v="8.3095890410958901"/>
    <s v="Established"/>
    <s v="ACC00114"/>
    <x v="0"/>
    <d v="2022-11-08T00:00:00"/>
    <n v="289662"/>
    <x v="0"/>
    <n v="406"/>
    <n v="0"/>
    <s v="Pending"/>
    <s v="COMP00437"/>
    <x v="209"/>
    <n v="0.52602739726027392"/>
    <x v="4"/>
    <x v="2"/>
    <n v="24"/>
  </r>
  <r>
    <x v="109"/>
    <s v="Bradley Moore"/>
    <s v="Male"/>
    <n v="43"/>
    <x v="0"/>
    <x v="3"/>
    <s v="Banker"/>
    <n v="169369"/>
    <s v=" Premium"/>
    <x v="0"/>
    <d v="2017-06-16T00:00:00"/>
    <d v="2025-10-05T00:00:00"/>
    <n v="8.3095890410958901"/>
    <s v="Established"/>
    <s v="ACC00114"/>
    <x v="0"/>
    <d v="2022-11-08T00:00:00"/>
    <n v="289662"/>
    <x v="0"/>
    <n v="406"/>
    <n v="0"/>
    <s v="Pending"/>
    <s v="COMP00550"/>
    <x v="198"/>
    <n v="0.36438356164383562"/>
    <x v="2"/>
    <x v="1"/>
    <n v="40"/>
  </r>
  <r>
    <x v="109"/>
    <s v="Bradley Moore"/>
    <s v="Male"/>
    <n v="43"/>
    <x v="0"/>
    <x v="3"/>
    <s v="Banker"/>
    <n v="169369"/>
    <s v=" Premium"/>
    <x v="0"/>
    <d v="2017-06-16T00:00:00"/>
    <d v="2025-10-05T00:00:00"/>
    <n v="8.3095890410958901"/>
    <s v="Established"/>
    <s v="ACC00114"/>
    <x v="0"/>
    <d v="2022-11-08T00:00:00"/>
    <n v="289662"/>
    <x v="0"/>
    <n v="406"/>
    <n v="0"/>
    <s v="Pending"/>
    <s v="COMP00627"/>
    <x v="210"/>
    <n v="0.70958904109589038"/>
    <x v="5"/>
    <x v="3"/>
    <n v="30"/>
  </r>
  <r>
    <x v="109"/>
    <s v="Bradley Moore"/>
    <s v="Male"/>
    <n v="43"/>
    <x v="0"/>
    <x v="3"/>
    <s v="Banker"/>
    <n v="169369"/>
    <s v=" Premium"/>
    <x v="0"/>
    <d v="2017-06-16T00:00:00"/>
    <d v="2025-10-05T00:00:00"/>
    <n v="8.3095890410958901"/>
    <s v="Established"/>
    <s v="ACC00114"/>
    <x v="0"/>
    <d v="2022-11-08T00:00:00"/>
    <n v="289662"/>
    <x v="0"/>
    <n v="406"/>
    <n v="0"/>
    <s v="Pending"/>
    <s v="COMP00745"/>
    <x v="211"/>
    <n v="0.71232876712328763"/>
    <x v="5"/>
    <x v="1"/>
    <n v="38"/>
  </r>
  <r>
    <x v="110"/>
    <s v="Thomas Fowler"/>
    <s v="Male"/>
    <n v="33"/>
    <x v="0"/>
    <x v="3"/>
    <s v="Student"/>
    <n v="164353"/>
    <s v=" Premium"/>
    <x v="0"/>
    <d v="2018-08-25T00:00:00"/>
    <d v="2025-10-05T00:00:00"/>
    <n v="7.117808219178082"/>
    <s v="Established"/>
    <s v="ACC00041"/>
    <x v="1"/>
    <d v="2025-03-24T00:00:00"/>
    <n v="95985"/>
    <x v="2"/>
    <n v="711"/>
    <n v="0"/>
    <s v="Pending"/>
    <s v="COMP00095"/>
    <x v="183"/>
    <n v="0.44931506849315067"/>
    <x v="2"/>
    <x v="1"/>
    <n v="58"/>
  </r>
  <r>
    <x v="111"/>
    <s v="Regina Schultz"/>
    <s v="Male"/>
    <n v="48"/>
    <x v="1"/>
    <x v="1"/>
    <s v="Doctor"/>
    <n v="70861"/>
    <s v="High"/>
    <x v="0"/>
    <d v="2024-02-12T00:00:00"/>
    <d v="2025-10-05T00:00:00"/>
    <n v="1.6465753424657534"/>
    <s v="New"/>
    <s v="ACC00036"/>
    <x v="3"/>
    <d v="2021-07-08T00:00:00"/>
    <n v="138368"/>
    <x v="2"/>
    <n v="721"/>
    <n v="0"/>
    <s v="Pending"/>
    <s v="COMP00591"/>
    <x v="212"/>
    <n v="0.95342465753424654"/>
    <x v="3"/>
    <x v="1"/>
    <n v="16"/>
  </r>
  <r>
    <x v="112"/>
    <s v="Jeanette Greene"/>
    <s v="Female"/>
    <n v="20"/>
    <x v="2"/>
    <x v="1"/>
    <s v="Teacher"/>
    <n v="146209"/>
    <s v=" Premium"/>
    <x v="1"/>
    <d v="2019-02-21T00:00:00"/>
    <d v="2025-10-05T00:00:00"/>
    <n v="6.624657534246575"/>
    <s v="Established"/>
    <s v="ACC00098"/>
    <x v="3"/>
    <d v="2016-08-05T00:00:00"/>
    <n v="113650"/>
    <x v="2"/>
    <n v="770"/>
    <n v="163177"/>
    <s v="Pending"/>
    <s v="COMP00097"/>
    <x v="213"/>
    <n v="1.484931506849315"/>
    <x v="2"/>
    <x v="2"/>
    <n v="8"/>
  </r>
  <r>
    <x v="112"/>
    <s v="Jeanette Greene"/>
    <s v="Female"/>
    <n v="20"/>
    <x v="2"/>
    <x v="1"/>
    <s v="Teacher"/>
    <n v="146209"/>
    <s v=" Premium"/>
    <x v="1"/>
    <d v="2019-02-21T00:00:00"/>
    <d v="2025-10-05T00:00:00"/>
    <n v="6.624657534246575"/>
    <s v="Established"/>
    <s v="ACC00098"/>
    <x v="3"/>
    <d v="2016-08-05T00:00:00"/>
    <n v="113650"/>
    <x v="2"/>
    <n v="770"/>
    <n v="163177"/>
    <s v="Pending"/>
    <s v="COMP00280"/>
    <x v="214"/>
    <n v="0.79452054794520544"/>
    <x v="1"/>
    <x v="2"/>
    <n v="2"/>
  </r>
  <r>
    <x v="112"/>
    <s v="Jeanette Greene"/>
    <s v="Female"/>
    <n v="20"/>
    <x v="2"/>
    <x v="1"/>
    <s v="Teacher"/>
    <n v="146209"/>
    <s v=" Premium"/>
    <x v="1"/>
    <d v="2019-02-21T00:00:00"/>
    <d v="2025-10-05T00:00:00"/>
    <n v="6.624657534246575"/>
    <s v="Established"/>
    <s v="ACC00098"/>
    <x v="3"/>
    <d v="2016-08-05T00:00:00"/>
    <n v="113650"/>
    <x v="2"/>
    <n v="770"/>
    <n v="163177"/>
    <s v="Pending"/>
    <s v="COMP00657"/>
    <x v="215"/>
    <n v="1.6712328767123288"/>
    <x v="4"/>
    <x v="2"/>
    <n v="28"/>
  </r>
  <r>
    <x v="113"/>
    <s v="Rita Leonard"/>
    <s v="Male"/>
    <n v="22"/>
    <x v="2"/>
    <x v="2"/>
    <s v="Teacher"/>
    <n v="65272"/>
    <s v="High"/>
    <x v="1"/>
    <d v="2024-08-08T00:00:00"/>
    <d v="2025-10-05T00:00:00"/>
    <n v="1.1589041095890411"/>
    <s v="New"/>
    <s v="ACC00451"/>
    <x v="3"/>
    <d v="2024-01-27T00:00:00"/>
    <n v="90880"/>
    <x v="2"/>
    <n v="363"/>
    <n v="63655"/>
    <s v="Pending"/>
    <s v="COMP00098"/>
    <x v="216"/>
    <n v="0.89315068493150684"/>
    <x v="2"/>
    <x v="3"/>
    <n v="31"/>
  </r>
  <r>
    <x v="113"/>
    <s v="Rita Leonard"/>
    <s v="Male"/>
    <n v="22"/>
    <x v="2"/>
    <x v="2"/>
    <s v="Teacher"/>
    <n v="65272"/>
    <s v="High"/>
    <x v="1"/>
    <d v="2024-08-08T00:00:00"/>
    <d v="2025-10-05T00:00:00"/>
    <n v="1.1589041095890411"/>
    <s v="New"/>
    <s v="ACC00451"/>
    <x v="3"/>
    <d v="2024-01-27T00:00:00"/>
    <n v="90880"/>
    <x v="2"/>
    <n v="363"/>
    <n v="63655"/>
    <s v="Pending"/>
    <s v="COMP00472"/>
    <x v="217"/>
    <n v="0.54794520547945202"/>
    <x v="3"/>
    <x v="3"/>
    <n v="22"/>
  </r>
  <r>
    <x v="113"/>
    <s v="Rita Leonard"/>
    <s v="Male"/>
    <n v="22"/>
    <x v="2"/>
    <x v="2"/>
    <s v="Teacher"/>
    <n v="65272"/>
    <s v="High"/>
    <x v="1"/>
    <d v="2024-08-08T00:00:00"/>
    <d v="2025-10-05T00:00:00"/>
    <n v="1.1589041095890411"/>
    <s v="New"/>
    <s v="ACC00451"/>
    <x v="3"/>
    <d v="2024-01-27T00:00:00"/>
    <n v="90880"/>
    <x v="2"/>
    <n v="363"/>
    <n v="63655"/>
    <s v="Pending"/>
    <s v="COMP00690"/>
    <x v="103"/>
    <n v="0.26301369863013696"/>
    <x v="2"/>
    <x v="2"/>
    <n v="17"/>
  </r>
  <r>
    <x v="114"/>
    <s v="Kelsey Rodriguez"/>
    <s v="Female"/>
    <n v="71"/>
    <x v="3"/>
    <x v="2"/>
    <s v="Retired"/>
    <n v="199436"/>
    <s v=" Premium"/>
    <x v="2"/>
    <d v="2020-09-26T00:00:00"/>
    <d v="2025-10-05T00:00:00"/>
    <n v="5.0273972602739727"/>
    <s v="Established"/>
    <s v="ACC00038"/>
    <x v="0"/>
    <d v="2019-06-03T00:00:00"/>
    <n v="297986"/>
    <x v="0"/>
    <n v="519"/>
    <n v="5654"/>
    <s v="Pending"/>
    <s v="COMP00401"/>
    <x v="218"/>
    <n v="2.0794520547945203"/>
    <x v="4"/>
    <x v="2"/>
    <n v="51"/>
  </r>
  <r>
    <x v="115"/>
    <s v="Robert Clay"/>
    <s v="Male"/>
    <n v="22"/>
    <x v="2"/>
    <x v="0"/>
    <s v="Trader"/>
    <n v="68787"/>
    <s v="High"/>
    <x v="0"/>
    <d v="2015-10-28T00:00:00"/>
    <d v="2025-10-05T00:00:00"/>
    <n v="9.9452054794520546"/>
    <s v="Loyal"/>
    <s v="ACC00276"/>
    <x v="2"/>
    <d v="2023-01-02T00:00:00"/>
    <n v="169831"/>
    <x v="2"/>
    <n v="714"/>
    <n v="0"/>
    <s v="Pending"/>
    <s v="COMP00100"/>
    <x v="219"/>
    <n v="1.4821917808219178"/>
    <x v="3"/>
    <x v="2"/>
    <n v="27"/>
  </r>
  <r>
    <x v="116"/>
    <s v="Gerald Robinson"/>
    <s v="Male"/>
    <n v="60"/>
    <x v="1"/>
    <x v="3"/>
    <s v="Banker"/>
    <n v="154165"/>
    <s v=" Premium"/>
    <x v="0"/>
    <d v="2018-01-18T00:00:00"/>
    <d v="2025-10-05T00:00:00"/>
    <n v="7.7178082191780826"/>
    <s v="Established"/>
    <s v="ACC00166"/>
    <x v="0"/>
    <d v="2019-09-18T00:00:00"/>
    <n v="3453"/>
    <x v="1"/>
    <n v="771"/>
    <n v="176635"/>
    <s v="Default"/>
    <s v="COMP00101"/>
    <x v="220"/>
    <n v="1.4109589041095891"/>
    <x v="5"/>
    <x v="1"/>
    <n v="4"/>
  </r>
  <r>
    <x v="116"/>
    <s v="Gerald Robinson"/>
    <s v="Male"/>
    <n v="60"/>
    <x v="1"/>
    <x v="3"/>
    <s v="Banker"/>
    <n v="154165"/>
    <s v=" Premium"/>
    <x v="0"/>
    <d v="2018-01-18T00:00:00"/>
    <d v="2025-10-05T00:00:00"/>
    <n v="7.7178082191780826"/>
    <s v="Established"/>
    <s v="ACC00166"/>
    <x v="0"/>
    <d v="2019-09-18T00:00:00"/>
    <n v="3453"/>
    <x v="1"/>
    <n v="771"/>
    <n v="176635"/>
    <s v="Default"/>
    <s v="COMP00184"/>
    <x v="221"/>
    <n v="1.463013698630137"/>
    <x v="2"/>
    <x v="1"/>
    <n v="16"/>
  </r>
  <r>
    <x v="117"/>
    <s v="Sarah Santiago"/>
    <s v="Female"/>
    <n v="27"/>
    <x v="2"/>
    <x v="0"/>
    <s v="Trader"/>
    <n v="72307"/>
    <s v="High"/>
    <x v="0"/>
    <d v="2020-04-24T00:00:00"/>
    <d v="2025-10-05T00:00:00"/>
    <n v="5.4520547945205475"/>
    <s v="Established"/>
    <s v="ACC00039"/>
    <x v="0"/>
    <d v="2024-10-31T00:00:00"/>
    <n v="13261"/>
    <x v="1"/>
    <n v="352"/>
    <n v="59633"/>
    <s v="Pending"/>
    <s v="COMP00141"/>
    <x v="222"/>
    <n v="0.56986301369863013"/>
    <x v="1"/>
    <x v="2"/>
    <n v="17"/>
  </r>
  <r>
    <x v="118"/>
    <s v="Heather Allen"/>
    <s v="Male"/>
    <n v="27"/>
    <x v="2"/>
    <x v="0"/>
    <s v="Banker"/>
    <n v="91635"/>
    <s v="High"/>
    <x v="0"/>
    <d v="2020-07-20T00:00:00"/>
    <d v="2025-10-05T00:00:00"/>
    <n v="5.2136986301369861"/>
    <s v="Established"/>
    <s v="ACC00675"/>
    <x v="0"/>
    <d v="2015-12-27T00:00:00"/>
    <n v="120318"/>
    <x v="2"/>
    <n v="627"/>
    <n v="0"/>
    <s v="Pending"/>
    <s v="COMP00106"/>
    <x v="223"/>
    <n v="0.28219178082191781"/>
    <x v="1"/>
    <x v="2"/>
    <n v="32"/>
  </r>
  <r>
    <x v="118"/>
    <s v="Heather Allen"/>
    <s v="Male"/>
    <n v="27"/>
    <x v="2"/>
    <x v="0"/>
    <s v="Banker"/>
    <n v="91635"/>
    <s v="High"/>
    <x v="0"/>
    <d v="2020-07-20T00:00:00"/>
    <d v="2025-10-05T00:00:00"/>
    <n v="5.2136986301369861"/>
    <s v="Established"/>
    <s v="ACC00675"/>
    <x v="0"/>
    <d v="2015-12-27T00:00:00"/>
    <n v="120318"/>
    <x v="2"/>
    <n v="627"/>
    <n v="0"/>
    <s v="Pending"/>
    <s v="COMP00246"/>
    <x v="224"/>
    <n v="0.78082191780821919"/>
    <x v="5"/>
    <x v="1"/>
    <n v="24"/>
  </r>
  <r>
    <x v="118"/>
    <s v="Heather Allen"/>
    <s v="Male"/>
    <n v="27"/>
    <x v="2"/>
    <x v="0"/>
    <s v="Banker"/>
    <n v="91635"/>
    <s v="High"/>
    <x v="0"/>
    <d v="2020-07-20T00:00:00"/>
    <d v="2025-10-05T00:00:00"/>
    <n v="5.2136986301369861"/>
    <s v="Established"/>
    <s v="ACC00675"/>
    <x v="0"/>
    <d v="2015-12-27T00:00:00"/>
    <n v="120318"/>
    <x v="2"/>
    <n v="627"/>
    <n v="0"/>
    <s v="Pending"/>
    <s v="COMP00585"/>
    <x v="225"/>
    <n v="0.9945205479452055"/>
    <x v="4"/>
    <x v="3"/>
    <n v="11"/>
  </r>
  <r>
    <x v="119"/>
    <s v="Adam Montgomery"/>
    <s v="Male"/>
    <n v="41"/>
    <x v="0"/>
    <x v="0"/>
    <s v="Student"/>
    <n v="27657"/>
    <s v="Low"/>
    <x v="1"/>
    <d v="2015-10-19T00:00:00"/>
    <d v="2025-10-05T00:00:00"/>
    <n v="9.9698630136986299"/>
    <s v="Loyal"/>
    <s v="ACC00335"/>
    <x v="2"/>
    <d v="2023-01-08T00:00:00"/>
    <n v="252217"/>
    <x v="0"/>
    <n v="529"/>
    <n v="0"/>
    <s v="Pending"/>
    <s v="COMP00221"/>
    <x v="112"/>
    <n v="1.6356164383561644"/>
    <x v="3"/>
    <x v="2"/>
    <n v="44"/>
  </r>
  <r>
    <x v="119"/>
    <s v="Adam Montgomery"/>
    <s v="Male"/>
    <n v="41"/>
    <x v="0"/>
    <x v="0"/>
    <s v="Student"/>
    <n v="27657"/>
    <s v="Low"/>
    <x v="1"/>
    <d v="2015-10-19T00:00:00"/>
    <d v="2025-10-05T00:00:00"/>
    <n v="9.9698630136986299"/>
    <s v="Loyal"/>
    <s v="ACC00335"/>
    <x v="2"/>
    <d v="2023-01-08T00:00:00"/>
    <n v="252217"/>
    <x v="0"/>
    <n v="529"/>
    <n v="0"/>
    <s v="Pending"/>
    <s v="COMP00351"/>
    <x v="68"/>
    <n v="1.6219178082191781"/>
    <x v="2"/>
    <x v="3"/>
    <n v="47"/>
  </r>
  <r>
    <x v="119"/>
    <s v="Adam Montgomery"/>
    <s v="Male"/>
    <n v="41"/>
    <x v="0"/>
    <x v="0"/>
    <s v="Student"/>
    <n v="27657"/>
    <s v="Low"/>
    <x v="1"/>
    <d v="2015-10-19T00:00:00"/>
    <d v="2025-10-05T00:00:00"/>
    <n v="9.9698630136986299"/>
    <s v="Loyal"/>
    <s v="ACC00335"/>
    <x v="2"/>
    <d v="2023-01-08T00:00:00"/>
    <n v="252217"/>
    <x v="0"/>
    <n v="529"/>
    <n v="0"/>
    <s v="Pending"/>
    <s v="COMP00353"/>
    <x v="226"/>
    <n v="1.441095890410959"/>
    <x v="2"/>
    <x v="3"/>
    <n v="59"/>
  </r>
  <r>
    <x v="120"/>
    <s v="James Edwards"/>
    <s v="Female"/>
    <n v="43"/>
    <x v="0"/>
    <x v="3"/>
    <s v="Trader"/>
    <n v="55046"/>
    <s v="Medium"/>
    <x v="0"/>
    <d v="2021-04-27T00:00:00"/>
    <d v="2025-10-05T00:00:00"/>
    <n v="4.4438356164383563"/>
    <s v="Emerging"/>
    <s v="ACC00775"/>
    <x v="1"/>
    <d v="2022-05-05T00:00:00"/>
    <n v="190359"/>
    <x v="2"/>
    <n v="567"/>
    <n v="0"/>
    <s v="Pending"/>
    <s v="COMP00107"/>
    <x v="227"/>
    <n v="1.9616438356164383"/>
    <x v="5"/>
    <x v="1"/>
    <n v="12"/>
  </r>
  <r>
    <x v="120"/>
    <s v="James Edwards"/>
    <s v="Female"/>
    <n v="43"/>
    <x v="0"/>
    <x v="3"/>
    <s v="Trader"/>
    <n v="55046"/>
    <s v="Medium"/>
    <x v="0"/>
    <d v="2021-04-27T00:00:00"/>
    <d v="2025-10-05T00:00:00"/>
    <n v="4.4438356164383563"/>
    <s v="Emerging"/>
    <s v="ACC00775"/>
    <x v="1"/>
    <d v="2022-05-05T00:00:00"/>
    <n v="190359"/>
    <x v="2"/>
    <n v="567"/>
    <n v="0"/>
    <s v="Pending"/>
    <s v="COMP00254"/>
    <x v="228"/>
    <n v="1.747945205479452"/>
    <x v="3"/>
    <x v="1"/>
    <n v="52"/>
  </r>
  <r>
    <x v="121"/>
    <s v="Nicholas Stone"/>
    <s v="Male"/>
    <n v="34"/>
    <x v="0"/>
    <x v="1"/>
    <s v="Teacher"/>
    <n v="105708"/>
    <s v=" Premium"/>
    <x v="0"/>
    <d v="2022-01-27T00:00:00"/>
    <d v="2025-10-05T00:00:00"/>
    <n v="3.6904109589041094"/>
    <s v="Emerging"/>
    <s v="ACC00040"/>
    <x v="0"/>
    <d v="2020-10-17T00:00:00"/>
    <n v="76709"/>
    <x v="2"/>
    <n v="750"/>
    <n v="0"/>
    <s v="Rejected"/>
    <s v="COMP00270"/>
    <x v="229"/>
    <n v="1.7972602739726027"/>
    <x v="1"/>
    <x v="2"/>
    <n v="4"/>
  </r>
  <r>
    <x v="122"/>
    <s v="Theodore Mckinney"/>
    <s v="Female"/>
    <n v="28"/>
    <x v="2"/>
    <x v="1"/>
    <s v="Teacher"/>
    <n v="41563"/>
    <s v="Medium"/>
    <x v="0"/>
    <d v="2024-04-05T00:00:00"/>
    <d v="2025-10-05T00:00:00"/>
    <n v="1.5013698630136987"/>
    <s v="New"/>
    <s v="ACC00408"/>
    <x v="1"/>
    <d v="2020-07-30T00:00:00"/>
    <n v="424671"/>
    <x v="0"/>
    <n v="420"/>
    <n v="460229"/>
    <s v="Pending"/>
    <s v="COMP00108"/>
    <x v="230"/>
    <n v="1.1616438356164382"/>
    <x v="4"/>
    <x v="3"/>
    <n v="52"/>
  </r>
  <r>
    <x v="122"/>
    <s v="Theodore Mckinney"/>
    <s v="Female"/>
    <n v="28"/>
    <x v="2"/>
    <x v="1"/>
    <s v="Teacher"/>
    <n v="41563"/>
    <s v="Medium"/>
    <x v="0"/>
    <d v="2024-04-05T00:00:00"/>
    <d v="2025-10-05T00:00:00"/>
    <n v="1.5013698630136987"/>
    <s v="New"/>
    <s v="ACC00408"/>
    <x v="1"/>
    <d v="2020-07-30T00:00:00"/>
    <n v="424671"/>
    <x v="0"/>
    <n v="420"/>
    <n v="460229"/>
    <s v="Pending"/>
    <s v="COMP00679"/>
    <x v="231"/>
    <n v="1.2931506849315069"/>
    <x v="5"/>
    <x v="3"/>
    <n v="47"/>
  </r>
  <r>
    <x v="122"/>
    <s v="Theodore Mckinney"/>
    <s v="Female"/>
    <n v="28"/>
    <x v="2"/>
    <x v="1"/>
    <s v="Teacher"/>
    <n v="41563"/>
    <s v="Medium"/>
    <x v="0"/>
    <d v="2024-04-05T00:00:00"/>
    <d v="2025-10-05T00:00:00"/>
    <n v="1.5013698630136987"/>
    <s v="New"/>
    <s v="ACC00408"/>
    <x v="1"/>
    <d v="2020-07-30T00:00:00"/>
    <n v="424671"/>
    <x v="0"/>
    <n v="420"/>
    <n v="460229"/>
    <s v="Pending"/>
    <s v="COMP00768"/>
    <x v="232"/>
    <n v="0.29315068493150687"/>
    <x v="1"/>
    <x v="2"/>
    <n v="31"/>
  </r>
  <r>
    <x v="123"/>
    <s v="Cameron Cox"/>
    <s v="Female"/>
    <n v="45"/>
    <x v="1"/>
    <x v="2"/>
    <s v="Retired"/>
    <n v="116059"/>
    <s v=" Premium"/>
    <x v="0"/>
    <d v="2018-11-28T00:00:00"/>
    <d v="2025-10-05T00:00:00"/>
    <n v="6.8575342465753426"/>
    <s v="Established"/>
    <s v="ACC00383"/>
    <x v="1"/>
    <d v="2023-11-29T00:00:00"/>
    <n v="16999"/>
    <x v="1"/>
    <n v="555"/>
    <n v="378957"/>
    <s v="Pending"/>
    <s v="COMP00109"/>
    <x v="233"/>
    <n v="0.38356164383561642"/>
    <x v="2"/>
    <x v="2"/>
    <n v="20"/>
  </r>
  <r>
    <x v="123"/>
    <s v="Cameron Cox"/>
    <s v="Female"/>
    <n v="45"/>
    <x v="1"/>
    <x v="2"/>
    <s v="Retired"/>
    <n v="116059"/>
    <s v=" Premium"/>
    <x v="0"/>
    <d v="2018-11-28T00:00:00"/>
    <d v="2025-10-05T00:00:00"/>
    <n v="6.8575342465753426"/>
    <s v="Established"/>
    <s v="ACC00383"/>
    <x v="1"/>
    <d v="2023-11-29T00:00:00"/>
    <n v="16999"/>
    <x v="1"/>
    <n v="555"/>
    <n v="378957"/>
    <s v="Pending"/>
    <s v="COMP00178"/>
    <x v="234"/>
    <n v="1.2246575342465753"/>
    <x v="4"/>
    <x v="2"/>
    <n v="27"/>
  </r>
  <r>
    <x v="123"/>
    <s v="Cameron Cox"/>
    <s v="Female"/>
    <n v="45"/>
    <x v="1"/>
    <x v="2"/>
    <s v="Retired"/>
    <n v="116059"/>
    <s v=" Premium"/>
    <x v="0"/>
    <d v="2018-11-28T00:00:00"/>
    <d v="2025-10-05T00:00:00"/>
    <n v="6.8575342465753426"/>
    <s v="Established"/>
    <s v="ACC00383"/>
    <x v="1"/>
    <d v="2023-11-29T00:00:00"/>
    <n v="16999"/>
    <x v="1"/>
    <n v="555"/>
    <n v="378957"/>
    <s v="Pending"/>
    <s v="COMP00524"/>
    <x v="235"/>
    <n v="1.5726027397260274"/>
    <x v="4"/>
    <x v="2"/>
    <n v="32"/>
  </r>
  <r>
    <x v="124"/>
    <s v="Kenneth Garza"/>
    <s v="Male"/>
    <n v="56"/>
    <x v="1"/>
    <x v="1"/>
    <s v="Engineer"/>
    <n v="67837"/>
    <s v="High"/>
    <x v="1"/>
    <d v="2018-10-22T00:00:00"/>
    <d v="2025-10-05T00:00:00"/>
    <n v="6.9589041095890414"/>
    <s v="Established"/>
    <s v="ACC00072"/>
    <x v="0"/>
    <d v="2021-12-28T00:00:00"/>
    <n v="319764"/>
    <x v="0"/>
    <n v="408"/>
    <n v="0"/>
    <s v="Approved"/>
    <s v="COMP00111"/>
    <x v="96"/>
    <n v="0.86027397260273974"/>
    <x v="1"/>
    <x v="3"/>
    <n v="45"/>
  </r>
  <r>
    <x v="125"/>
    <s v="Dr. Nicole Mendez"/>
    <s v="Male"/>
    <n v="30"/>
    <x v="0"/>
    <x v="1"/>
    <s v="Retired"/>
    <n v="176497"/>
    <s v=" Premium"/>
    <x v="1"/>
    <d v="2017-04-28T00:00:00"/>
    <d v="2025-10-05T00:00:00"/>
    <n v="8.4438356164383563"/>
    <s v="Established"/>
    <s v="ACC00426"/>
    <x v="0"/>
    <d v="2021-06-01T00:00:00"/>
    <n v="261497"/>
    <x v="0"/>
    <n v="371"/>
    <n v="0"/>
    <s v="Pending"/>
    <s v="COMP00702"/>
    <x v="236"/>
    <n v="1.2575342465753425"/>
    <x v="4"/>
    <x v="1"/>
    <n v="27"/>
  </r>
  <r>
    <x v="126"/>
    <s v="Felicia Nelson"/>
    <s v="Female"/>
    <n v="66"/>
    <x v="3"/>
    <x v="2"/>
    <s v="Student"/>
    <n v="66542"/>
    <s v="High"/>
    <x v="0"/>
    <d v="2017-12-22T00:00:00"/>
    <d v="2025-10-05T00:00:00"/>
    <n v="7.7917808219178086"/>
    <s v="Established"/>
    <s v="ACC00229"/>
    <x v="0"/>
    <d v="2023-03-11T00:00:00"/>
    <n v="178969"/>
    <x v="2"/>
    <n v="802"/>
    <n v="102493"/>
    <s v="Pending"/>
    <s v="COMP00113"/>
    <x v="65"/>
    <n v="1.6520547945205479"/>
    <x v="5"/>
    <x v="3"/>
    <n v="8"/>
  </r>
  <r>
    <x v="126"/>
    <s v="Felicia Nelson"/>
    <s v="Female"/>
    <n v="66"/>
    <x v="3"/>
    <x v="2"/>
    <s v="Student"/>
    <n v="66542"/>
    <s v="High"/>
    <x v="0"/>
    <d v="2017-12-22T00:00:00"/>
    <d v="2025-10-05T00:00:00"/>
    <n v="7.7917808219178086"/>
    <s v="Established"/>
    <s v="ACC00229"/>
    <x v="0"/>
    <d v="2023-03-11T00:00:00"/>
    <n v="178969"/>
    <x v="2"/>
    <n v="802"/>
    <n v="102493"/>
    <s v="Pending"/>
    <s v="COMP00386"/>
    <x v="237"/>
    <n v="0.67945205479452053"/>
    <x v="2"/>
    <x v="2"/>
    <n v="13"/>
  </r>
  <r>
    <x v="126"/>
    <s v="Felicia Nelson"/>
    <s v="Female"/>
    <n v="66"/>
    <x v="3"/>
    <x v="2"/>
    <s v="Student"/>
    <n v="66542"/>
    <s v="High"/>
    <x v="0"/>
    <d v="2017-12-22T00:00:00"/>
    <d v="2025-10-05T00:00:00"/>
    <n v="7.7917808219178086"/>
    <s v="Established"/>
    <s v="ACC00229"/>
    <x v="0"/>
    <d v="2023-03-11T00:00:00"/>
    <n v="178969"/>
    <x v="2"/>
    <n v="802"/>
    <n v="102493"/>
    <s v="Pending"/>
    <s v="COMP00771"/>
    <x v="23"/>
    <n v="0.48219178082191783"/>
    <x v="5"/>
    <x v="2"/>
    <n v="9"/>
  </r>
  <r>
    <x v="127"/>
    <s v="Jennifer Jenkins"/>
    <s v="Female"/>
    <n v="30"/>
    <x v="0"/>
    <x v="0"/>
    <s v="Doctor"/>
    <n v="138154"/>
    <s v=" Premium"/>
    <x v="0"/>
    <d v="2022-12-01T00:00:00"/>
    <d v="2025-10-05T00:00:00"/>
    <n v="2.8465753424657536"/>
    <s v="Emerging"/>
    <s v="ACC00234"/>
    <x v="3"/>
    <d v="2024-08-16T00:00:00"/>
    <n v="236187"/>
    <x v="0"/>
    <n v="610"/>
    <n v="0"/>
    <s v="Pending"/>
    <s v="COMP00117"/>
    <x v="238"/>
    <n v="1.3260273972602741"/>
    <x v="3"/>
    <x v="2"/>
    <n v="41"/>
  </r>
  <r>
    <x v="127"/>
    <s v="Jennifer Jenkins"/>
    <s v="Female"/>
    <n v="30"/>
    <x v="0"/>
    <x v="0"/>
    <s v="Doctor"/>
    <n v="138154"/>
    <s v=" Premium"/>
    <x v="0"/>
    <d v="2022-12-01T00:00:00"/>
    <d v="2025-10-05T00:00:00"/>
    <n v="2.8465753424657536"/>
    <s v="Emerging"/>
    <s v="ACC00234"/>
    <x v="3"/>
    <d v="2024-08-16T00:00:00"/>
    <n v="236187"/>
    <x v="0"/>
    <n v="610"/>
    <n v="0"/>
    <s v="Pending"/>
    <s v="COMP00125"/>
    <x v="6"/>
    <n v="0.60273972602739723"/>
    <x v="5"/>
    <x v="1"/>
    <n v="31"/>
  </r>
  <r>
    <x v="127"/>
    <s v="Jennifer Jenkins"/>
    <s v="Female"/>
    <n v="30"/>
    <x v="0"/>
    <x v="0"/>
    <s v="Doctor"/>
    <n v="138154"/>
    <s v=" Premium"/>
    <x v="0"/>
    <d v="2022-12-01T00:00:00"/>
    <d v="2025-10-05T00:00:00"/>
    <n v="2.8465753424657536"/>
    <s v="Emerging"/>
    <s v="ACC00234"/>
    <x v="3"/>
    <d v="2024-08-16T00:00:00"/>
    <n v="236187"/>
    <x v="0"/>
    <n v="610"/>
    <n v="0"/>
    <s v="Pending"/>
    <s v="COMP00348"/>
    <x v="239"/>
    <n v="1.1178082191780823"/>
    <x v="1"/>
    <x v="1"/>
    <n v="51"/>
  </r>
  <r>
    <x v="128"/>
    <s v="Nicholas Miller"/>
    <s v="Male"/>
    <n v="60"/>
    <x v="1"/>
    <x v="1"/>
    <s v="Retired"/>
    <n v="157612"/>
    <s v=" Premium"/>
    <x v="0"/>
    <d v="2019-11-11T00:00:00"/>
    <d v="2025-10-05T00:00:00"/>
    <n v="5.904109589041096"/>
    <s v="Established"/>
    <s v="ACC00466"/>
    <x v="3"/>
    <d v="2015-09-28T00:00:00"/>
    <n v="347823"/>
    <x v="0"/>
    <n v="833"/>
    <n v="0"/>
    <s v="Pending"/>
    <s v="COMP00118"/>
    <x v="235"/>
    <n v="1.5726027397260274"/>
    <x v="2"/>
    <x v="2"/>
    <n v="52"/>
  </r>
  <r>
    <x v="129"/>
    <s v="Patricia Schneider"/>
    <s v="Female"/>
    <n v="18"/>
    <x v="2"/>
    <x v="2"/>
    <s v="Doctor"/>
    <n v="81413"/>
    <s v="High"/>
    <x v="0"/>
    <d v="2017-04-06T00:00:00"/>
    <d v="2025-10-05T00:00:00"/>
    <n v="8.5041095890410965"/>
    <s v="Established"/>
    <s v="ACC00043"/>
    <x v="0"/>
    <d v="2023-10-01T00:00:00"/>
    <n v="449920"/>
    <x v="0"/>
    <n v="705"/>
    <n v="0"/>
    <s v="Pending"/>
    <s v="COMP00368"/>
    <x v="23"/>
    <n v="0.48219178082191783"/>
    <x v="2"/>
    <x v="3"/>
    <n v="56"/>
  </r>
  <r>
    <x v="130"/>
    <s v="Courtney Carr"/>
    <s v="Male"/>
    <n v="71"/>
    <x v="3"/>
    <x v="1"/>
    <s v="Retired"/>
    <n v="164832"/>
    <s v=" Premium"/>
    <x v="0"/>
    <d v="2017-08-24T00:00:00"/>
    <d v="2025-10-05T00:00:00"/>
    <n v="8.1205479452054803"/>
    <s v="Established"/>
    <s v="ACC00647"/>
    <x v="3"/>
    <d v="2022-01-31T00:00:00"/>
    <n v="286663"/>
    <x v="0"/>
    <n v="487"/>
    <n v="0"/>
    <s v="Approved"/>
    <s v="COMP00120"/>
    <x v="154"/>
    <n v="0.36712328767123287"/>
    <x v="5"/>
    <x v="3"/>
    <n v="17"/>
  </r>
  <r>
    <x v="131"/>
    <s v="Brandon Bennett"/>
    <s v="Male"/>
    <n v="31"/>
    <x v="0"/>
    <x v="2"/>
    <s v="Banker"/>
    <n v="89298"/>
    <s v="High"/>
    <x v="0"/>
    <d v="2017-12-14T00:00:00"/>
    <d v="2025-10-05T00:00:00"/>
    <n v="7.8136986301369866"/>
    <s v="Established"/>
    <s v="ACC00254"/>
    <x v="1"/>
    <d v="2023-11-03T00:00:00"/>
    <n v="496577"/>
    <x v="0"/>
    <n v="684"/>
    <n v="185388"/>
    <s v="Pending"/>
    <s v="COMP00122"/>
    <x v="240"/>
    <n v="1.6410958904109589"/>
    <x v="1"/>
    <x v="2"/>
    <n v="57"/>
  </r>
  <r>
    <x v="132"/>
    <s v="Marcus Miller"/>
    <s v="Female"/>
    <n v="23"/>
    <x v="2"/>
    <x v="2"/>
    <s v="Trader"/>
    <n v="146267"/>
    <s v=" Premium"/>
    <x v="2"/>
    <d v="2025-05-14T00:00:00"/>
    <d v="2025-10-05T00:00:00"/>
    <n v="0.39452054794520547"/>
    <s v="New"/>
    <s v="ACC00178"/>
    <x v="1"/>
    <d v="2020-06-10T00:00:00"/>
    <n v="100546"/>
    <x v="2"/>
    <n v="809"/>
    <n v="0"/>
    <s v="Pending"/>
    <s v="COMP00123"/>
    <x v="241"/>
    <n v="0.92328767123287669"/>
    <x v="3"/>
    <x v="2"/>
    <n v="32"/>
  </r>
  <r>
    <x v="132"/>
    <s v="Marcus Miller"/>
    <s v="Female"/>
    <n v="23"/>
    <x v="2"/>
    <x v="2"/>
    <s v="Trader"/>
    <n v="146267"/>
    <s v=" Premium"/>
    <x v="2"/>
    <d v="2025-05-14T00:00:00"/>
    <d v="2025-10-05T00:00:00"/>
    <n v="0.39452054794520547"/>
    <s v="New"/>
    <s v="ACC00178"/>
    <x v="1"/>
    <d v="2020-06-10T00:00:00"/>
    <n v="100546"/>
    <x v="2"/>
    <n v="809"/>
    <n v="0"/>
    <s v="Pending"/>
    <s v="COMP00473"/>
    <x v="242"/>
    <n v="0.94794520547945205"/>
    <x v="4"/>
    <x v="1"/>
    <n v="28"/>
  </r>
  <r>
    <x v="133"/>
    <s v="Frank Le"/>
    <s v="Male"/>
    <n v="52"/>
    <x v="1"/>
    <x v="2"/>
    <s v="Banker"/>
    <n v="84178"/>
    <s v="High"/>
    <x v="2"/>
    <d v="2020-10-19T00:00:00"/>
    <d v="2025-10-05T00:00:00"/>
    <n v="4.9643835616438352"/>
    <s v="Emerging"/>
    <s v="ACC00044"/>
    <x v="1"/>
    <d v="2016-03-31T00:00:00"/>
    <n v="329317"/>
    <x v="0"/>
    <n v="721"/>
    <n v="0"/>
    <s v="Pending"/>
    <s v="COMP00675"/>
    <x v="243"/>
    <n v="0.9780821917808219"/>
    <x v="4"/>
    <x v="2"/>
    <n v="12"/>
  </r>
  <r>
    <x v="134"/>
    <s v="Kristy Washington"/>
    <s v="Female"/>
    <n v="36"/>
    <x v="0"/>
    <x v="2"/>
    <s v="Retired"/>
    <n v="59499"/>
    <s v="Medium"/>
    <x v="1"/>
    <d v="2017-05-27T00:00:00"/>
    <d v="2025-10-05T00:00:00"/>
    <n v="8.3643835616438356"/>
    <s v="Established"/>
    <s v="ACC00099"/>
    <x v="0"/>
    <d v="2019-05-23T00:00:00"/>
    <n v="59500"/>
    <x v="2"/>
    <n v="683"/>
    <n v="0"/>
    <s v="Pending"/>
    <s v="COMP00126"/>
    <x v="244"/>
    <n v="1.2301369863013698"/>
    <x v="5"/>
    <x v="2"/>
    <n v="55"/>
  </r>
  <r>
    <x v="134"/>
    <s v="Kristy Washington"/>
    <s v="Female"/>
    <n v="36"/>
    <x v="0"/>
    <x v="2"/>
    <s v="Retired"/>
    <n v="59499"/>
    <s v="Medium"/>
    <x v="1"/>
    <d v="2017-05-27T00:00:00"/>
    <d v="2025-10-05T00:00:00"/>
    <n v="8.3643835616438356"/>
    <s v="Established"/>
    <s v="ACC00099"/>
    <x v="0"/>
    <d v="2019-05-23T00:00:00"/>
    <n v="59500"/>
    <x v="2"/>
    <n v="683"/>
    <n v="0"/>
    <s v="Pending"/>
    <s v="COMP00201"/>
    <x v="245"/>
    <n v="1.4301369863013698"/>
    <x v="4"/>
    <x v="2"/>
    <n v="1"/>
  </r>
  <r>
    <x v="134"/>
    <s v="Kristy Washington"/>
    <s v="Female"/>
    <n v="36"/>
    <x v="0"/>
    <x v="2"/>
    <s v="Retired"/>
    <n v="59499"/>
    <s v="Medium"/>
    <x v="1"/>
    <d v="2017-05-27T00:00:00"/>
    <d v="2025-10-05T00:00:00"/>
    <n v="8.3643835616438356"/>
    <s v="Established"/>
    <s v="ACC00099"/>
    <x v="0"/>
    <d v="2019-05-23T00:00:00"/>
    <n v="59500"/>
    <x v="2"/>
    <n v="683"/>
    <n v="0"/>
    <s v="Pending"/>
    <s v="COMP00240"/>
    <x v="246"/>
    <n v="2.0547945205479454"/>
    <x v="2"/>
    <x v="3"/>
    <n v="52"/>
  </r>
  <r>
    <x v="134"/>
    <s v="Kristy Washington"/>
    <s v="Female"/>
    <n v="36"/>
    <x v="0"/>
    <x v="2"/>
    <s v="Retired"/>
    <n v="59499"/>
    <s v="Medium"/>
    <x v="1"/>
    <d v="2017-05-27T00:00:00"/>
    <d v="2025-10-05T00:00:00"/>
    <n v="8.3643835616438356"/>
    <s v="Established"/>
    <s v="ACC00099"/>
    <x v="0"/>
    <d v="2019-05-23T00:00:00"/>
    <n v="59500"/>
    <x v="2"/>
    <n v="683"/>
    <n v="0"/>
    <s v="Pending"/>
    <s v="COMP00362"/>
    <x v="104"/>
    <n v="0.55616438356164388"/>
    <x v="1"/>
    <x v="2"/>
    <n v="55"/>
  </r>
  <r>
    <x v="134"/>
    <s v="Kristy Washington"/>
    <s v="Female"/>
    <n v="36"/>
    <x v="0"/>
    <x v="2"/>
    <s v="Retired"/>
    <n v="59499"/>
    <s v="Medium"/>
    <x v="1"/>
    <d v="2017-05-27T00:00:00"/>
    <d v="2025-10-05T00:00:00"/>
    <n v="8.3643835616438356"/>
    <s v="Established"/>
    <s v="ACC00099"/>
    <x v="0"/>
    <d v="2019-05-23T00:00:00"/>
    <n v="59500"/>
    <x v="2"/>
    <n v="683"/>
    <n v="0"/>
    <s v="Pending"/>
    <s v="COMP00581"/>
    <x v="234"/>
    <n v="1.2246575342465753"/>
    <x v="2"/>
    <x v="2"/>
    <n v="18"/>
  </r>
  <r>
    <x v="135"/>
    <s v="Amanda Nelson"/>
    <s v="Female"/>
    <n v="33"/>
    <x v="0"/>
    <x v="2"/>
    <s v="Trader"/>
    <n v="22396"/>
    <s v="Low"/>
    <x v="0"/>
    <d v="2016-06-10T00:00:00"/>
    <d v="2025-10-05T00:00:00"/>
    <n v="9.3260273972602743"/>
    <s v="Loyal"/>
    <s v="ACC00269"/>
    <x v="1"/>
    <d v="2018-11-09T00:00:00"/>
    <n v="339679"/>
    <x v="0"/>
    <n v="665"/>
    <n v="215387"/>
    <s v="Pending"/>
    <s v="COMP00128"/>
    <x v="247"/>
    <n v="0.47945205479452052"/>
    <x v="1"/>
    <x v="2"/>
    <n v="39"/>
  </r>
  <r>
    <x v="136"/>
    <s v="Samantha Davis"/>
    <s v="Female"/>
    <n v="63"/>
    <x v="3"/>
    <x v="1"/>
    <s v="Banker"/>
    <n v="27287"/>
    <s v="Low"/>
    <x v="0"/>
    <d v="2017-01-15T00:00:00"/>
    <d v="2025-10-05T00:00:00"/>
    <n v="8.7260273972602747"/>
    <s v="Established"/>
    <s v="ACC00084"/>
    <x v="0"/>
    <d v="2018-03-17T00:00:00"/>
    <n v="353827"/>
    <x v="0"/>
    <n v="810"/>
    <n v="0"/>
    <s v="Pending"/>
    <s v="COMP00314"/>
    <x v="248"/>
    <n v="2.0739726027397261"/>
    <x v="3"/>
    <x v="1"/>
    <n v="8"/>
  </r>
  <r>
    <x v="136"/>
    <s v="Samantha Davis"/>
    <s v="Female"/>
    <n v="63"/>
    <x v="3"/>
    <x v="1"/>
    <s v="Banker"/>
    <n v="27287"/>
    <s v="Low"/>
    <x v="0"/>
    <d v="2017-01-15T00:00:00"/>
    <d v="2025-10-05T00:00:00"/>
    <n v="8.7260273972602747"/>
    <s v="Established"/>
    <s v="ACC00084"/>
    <x v="0"/>
    <d v="2018-03-17T00:00:00"/>
    <n v="353827"/>
    <x v="0"/>
    <n v="810"/>
    <n v="0"/>
    <s v="Pending"/>
    <s v="COMP00705"/>
    <x v="249"/>
    <n v="0.21095890410958903"/>
    <x v="3"/>
    <x v="2"/>
    <n v="48"/>
  </r>
  <r>
    <x v="137"/>
    <s v="David Smith"/>
    <s v="Male"/>
    <n v="56"/>
    <x v="1"/>
    <x v="2"/>
    <s v="Teacher"/>
    <n v="173962"/>
    <s v=" Premium"/>
    <x v="0"/>
    <d v="2022-07-10T00:00:00"/>
    <d v="2025-10-05T00:00:00"/>
    <n v="3.2410958904109588"/>
    <s v="Emerging"/>
    <s v="ACC00049"/>
    <x v="1"/>
    <d v="2020-01-05T00:00:00"/>
    <n v="246404"/>
    <x v="0"/>
    <n v="505"/>
    <n v="0"/>
    <s v="Pending"/>
    <s v="COMP00359"/>
    <x v="250"/>
    <n v="1.0767123287671232"/>
    <x v="5"/>
    <x v="3"/>
    <n v="27"/>
  </r>
  <r>
    <x v="137"/>
    <s v="David Smith"/>
    <s v="Male"/>
    <n v="56"/>
    <x v="1"/>
    <x v="2"/>
    <s v="Teacher"/>
    <n v="173962"/>
    <s v=" Premium"/>
    <x v="0"/>
    <d v="2022-07-10T00:00:00"/>
    <d v="2025-10-05T00:00:00"/>
    <n v="3.2410958904109588"/>
    <s v="Emerging"/>
    <s v="ACC00049"/>
    <x v="1"/>
    <d v="2020-01-05T00:00:00"/>
    <n v="246404"/>
    <x v="0"/>
    <n v="505"/>
    <n v="0"/>
    <s v="Pending"/>
    <s v="COMP00554"/>
    <x v="182"/>
    <n v="0.29863013698630136"/>
    <x v="5"/>
    <x v="2"/>
    <n v="56"/>
  </r>
  <r>
    <x v="138"/>
    <s v="Maria Herman"/>
    <s v="Male"/>
    <n v="58"/>
    <x v="1"/>
    <x v="0"/>
    <s v="Engineer"/>
    <n v="102711"/>
    <s v=" Premium"/>
    <x v="0"/>
    <d v="2024-05-15T00:00:00"/>
    <d v="2025-10-05T00:00:00"/>
    <n v="1.3917808219178083"/>
    <s v="New"/>
    <s v="ACC00122"/>
    <x v="0"/>
    <d v="2019-02-19T00:00:00"/>
    <n v="23199"/>
    <x v="1"/>
    <n v="723"/>
    <n v="0"/>
    <s v="Pending"/>
    <s v="COMP00135"/>
    <x v="251"/>
    <n v="1.2"/>
    <x v="1"/>
    <x v="3"/>
    <n v="41"/>
  </r>
  <r>
    <x v="139"/>
    <s v="Michele Kim"/>
    <s v="Female"/>
    <n v="33"/>
    <x v="0"/>
    <x v="1"/>
    <s v="Retired"/>
    <n v="53660"/>
    <s v="Medium"/>
    <x v="1"/>
    <d v="2023-03-07T00:00:00"/>
    <d v="2025-10-05T00:00:00"/>
    <n v="2.5835616438356164"/>
    <s v="Emerging"/>
    <s v="ACC00059"/>
    <x v="1"/>
    <d v="2019-10-06T00:00:00"/>
    <n v="325203"/>
    <x v="0"/>
    <n v="586"/>
    <n v="0"/>
    <s v="Pending"/>
    <s v="COMP00226"/>
    <x v="252"/>
    <n v="0.62191780821917808"/>
    <x v="4"/>
    <x v="2"/>
    <n v="24"/>
  </r>
  <r>
    <x v="139"/>
    <s v="Michele Kim"/>
    <s v="Female"/>
    <n v="33"/>
    <x v="0"/>
    <x v="1"/>
    <s v="Retired"/>
    <n v="53660"/>
    <s v="Medium"/>
    <x v="1"/>
    <d v="2023-03-07T00:00:00"/>
    <d v="2025-10-05T00:00:00"/>
    <n v="2.5835616438356164"/>
    <s v="Emerging"/>
    <s v="ACC00059"/>
    <x v="1"/>
    <d v="2019-10-06T00:00:00"/>
    <n v="325203"/>
    <x v="0"/>
    <n v="586"/>
    <n v="0"/>
    <s v="Pending"/>
    <s v="COMP00492"/>
    <x v="14"/>
    <n v="0.43287671232876712"/>
    <x v="5"/>
    <x v="2"/>
    <n v="56"/>
  </r>
  <r>
    <x v="140"/>
    <s v="Jenna Cochran"/>
    <s v="Female"/>
    <n v="44"/>
    <x v="0"/>
    <x v="3"/>
    <s v="Banker"/>
    <n v="171094"/>
    <s v=" Premium"/>
    <x v="1"/>
    <d v="2019-01-20T00:00:00"/>
    <d v="2025-10-05T00:00:00"/>
    <n v="6.7123287671232879"/>
    <s v="Established"/>
    <s v="ACC00642"/>
    <x v="2"/>
    <d v="2025-04-19T00:00:00"/>
    <n v="150245"/>
    <x v="2"/>
    <n v="575"/>
    <n v="0"/>
    <s v="Pending"/>
    <s v="COMP00136"/>
    <x v="148"/>
    <n v="0.54246575342465753"/>
    <x v="2"/>
    <x v="1"/>
    <n v="3"/>
  </r>
  <r>
    <x v="140"/>
    <s v="Jenna Cochran"/>
    <s v="Female"/>
    <n v="44"/>
    <x v="0"/>
    <x v="3"/>
    <s v="Banker"/>
    <n v="171094"/>
    <s v=" Premium"/>
    <x v="1"/>
    <d v="2019-01-20T00:00:00"/>
    <d v="2025-10-05T00:00:00"/>
    <n v="6.7123287671232879"/>
    <s v="Established"/>
    <s v="ACC00642"/>
    <x v="2"/>
    <d v="2025-04-19T00:00:00"/>
    <n v="150245"/>
    <x v="2"/>
    <n v="575"/>
    <n v="0"/>
    <s v="Pending"/>
    <s v="COMP00167"/>
    <x v="253"/>
    <n v="0.37808219178082192"/>
    <x v="2"/>
    <x v="3"/>
    <n v="46"/>
  </r>
  <r>
    <x v="140"/>
    <s v="Jenna Cochran"/>
    <s v="Female"/>
    <n v="44"/>
    <x v="0"/>
    <x v="3"/>
    <s v="Banker"/>
    <n v="171094"/>
    <s v=" Premium"/>
    <x v="1"/>
    <d v="2019-01-20T00:00:00"/>
    <d v="2025-10-05T00:00:00"/>
    <n v="6.7123287671232879"/>
    <s v="Established"/>
    <s v="ACC00642"/>
    <x v="2"/>
    <d v="2025-04-19T00:00:00"/>
    <n v="150245"/>
    <x v="2"/>
    <n v="575"/>
    <n v="0"/>
    <s v="Pending"/>
    <s v="COMP00704"/>
    <x v="254"/>
    <n v="1.0739726027397261"/>
    <x v="2"/>
    <x v="2"/>
    <n v="41"/>
  </r>
  <r>
    <x v="141"/>
    <s v="Nicholas Washington"/>
    <s v="Female"/>
    <n v="41"/>
    <x v="0"/>
    <x v="2"/>
    <s v="Doctor"/>
    <n v="189899"/>
    <s v=" Premium"/>
    <x v="1"/>
    <d v="2024-10-14T00:00:00"/>
    <d v="2025-10-05T00:00:00"/>
    <n v="0.97534246575342465"/>
    <s v="New"/>
    <s v="ACC00685"/>
    <x v="2"/>
    <d v="2022-06-09T00:00:00"/>
    <n v="408376"/>
    <x v="0"/>
    <n v="345"/>
    <n v="0"/>
    <s v="Pending"/>
    <s v="COMP00137"/>
    <x v="247"/>
    <n v="0.47945205479452052"/>
    <x v="1"/>
    <x v="3"/>
    <n v="58"/>
  </r>
  <r>
    <x v="141"/>
    <s v="Nicholas Washington"/>
    <s v="Female"/>
    <n v="41"/>
    <x v="0"/>
    <x v="2"/>
    <s v="Doctor"/>
    <n v="189899"/>
    <s v=" Premium"/>
    <x v="1"/>
    <d v="2024-10-14T00:00:00"/>
    <d v="2025-10-05T00:00:00"/>
    <n v="0.97534246575342465"/>
    <s v="New"/>
    <s v="ACC00685"/>
    <x v="2"/>
    <d v="2022-06-09T00:00:00"/>
    <n v="408376"/>
    <x v="0"/>
    <n v="345"/>
    <n v="0"/>
    <s v="Pending"/>
    <s v="COMP00296"/>
    <x v="255"/>
    <n v="1.8164383561643835"/>
    <x v="2"/>
    <x v="2"/>
    <n v="30"/>
  </r>
  <r>
    <x v="142"/>
    <s v="Jamie Perry"/>
    <s v="Male"/>
    <n v="46"/>
    <x v="1"/>
    <x v="0"/>
    <s v="Doctor"/>
    <n v="185904"/>
    <s v=" Premium"/>
    <x v="0"/>
    <d v="2019-05-09T00:00:00"/>
    <d v="2025-10-05T00:00:00"/>
    <n v="6.4136986301369863"/>
    <s v="Established"/>
    <s v="ACC00052"/>
    <x v="0"/>
    <d v="2016-02-25T00:00:00"/>
    <n v="113499"/>
    <x v="2"/>
    <n v="375"/>
    <n v="0"/>
    <s v="Rejected"/>
    <s v="COMP00321"/>
    <x v="160"/>
    <n v="1.0904109589041096"/>
    <x v="3"/>
    <x v="2"/>
    <n v="52"/>
  </r>
  <r>
    <x v="142"/>
    <s v="Jamie Perry"/>
    <s v="Male"/>
    <n v="46"/>
    <x v="1"/>
    <x v="0"/>
    <s v="Doctor"/>
    <n v="185904"/>
    <s v=" Premium"/>
    <x v="0"/>
    <d v="2019-05-09T00:00:00"/>
    <d v="2025-10-05T00:00:00"/>
    <n v="6.4136986301369863"/>
    <s v="Established"/>
    <s v="ACC00052"/>
    <x v="0"/>
    <d v="2016-02-25T00:00:00"/>
    <n v="113499"/>
    <x v="2"/>
    <n v="375"/>
    <n v="0"/>
    <s v="Rejected"/>
    <s v="COMP00478"/>
    <x v="256"/>
    <n v="1.2712328767123289"/>
    <x v="2"/>
    <x v="2"/>
    <n v="29"/>
  </r>
  <r>
    <x v="142"/>
    <s v="Jamie Perry"/>
    <s v="Male"/>
    <n v="46"/>
    <x v="1"/>
    <x v="0"/>
    <s v="Doctor"/>
    <n v="185904"/>
    <s v=" Premium"/>
    <x v="0"/>
    <d v="2019-05-09T00:00:00"/>
    <d v="2025-10-05T00:00:00"/>
    <n v="6.4136986301369863"/>
    <s v="Established"/>
    <s v="ACC00052"/>
    <x v="0"/>
    <d v="2016-02-25T00:00:00"/>
    <n v="113499"/>
    <x v="2"/>
    <n v="375"/>
    <n v="0"/>
    <s v="Rejected"/>
    <s v="COMP00678"/>
    <x v="257"/>
    <n v="0.9452054794520548"/>
    <x v="5"/>
    <x v="2"/>
    <n v="13"/>
  </r>
  <r>
    <x v="143"/>
    <s v="Edward Ramirez"/>
    <s v="Female"/>
    <n v="57"/>
    <x v="1"/>
    <x v="3"/>
    <s v="Student"/>
    <n v="160588"/>
    <s v=" Premium"/>
    <x v="0"/>
    <d v="2015-08-23T00:00:00"/>
    <d v="2025-10-05T00:00:00"/>
    <n v="10.126027397260273"/>
    <s v="Loyal"/>
    <s v="ACC00053"/>
    <x v="3"/>
    <d v="2017-10-20T00:00:00"/>
    <n v="149524"/>
    <x v="2"/>
    <n v="476"/>
    <n v="0"/>
    <s v="Pending"/>
    <s v="COMP00206"/>
    <x v="258"/>
    <n v="1.6136986301369862"/>
    <x v="4"/>
    <x v="2"/>
    <n v="23"/>
  </r>
  <r>
    <x v="144"/>
    <s v="Timothy Mcknight"/>
    <s v="Female"/>
    <n v="33"/>
    <x v="0"/>
    <x v="3"/>
    <s v="Banker"/>
    <n v="136400"/>
    <s v=" Premium"/>
    <x v="1"/>
    <d v="2018-12-29T00:00:00"/>
    <d v="2025-10-05T00:00:00"/>
    <n v="6.7726027397260271"/>
    <s v="Established"/>
    <s v="ACC00272"/>
    <x v="2"/>
    <d v="2018-11-16T00:00:00"/>
    <n v="51717"/>
    <x v="2"/>
    <n v="371"/>
    <n v="0"/>
    <s v="Default"/>
    <s v="COMP00146"/>
    <x v="259"/>
    <n v="1.3863013698630138"/>
    <x v="3"/>
    <x v="2"/>
    <n v="1"/>
  </r>
  <r>
    <x v="144"/>
    <s v="Timothy Mcknight"/>
    <s v="Female"/>
    <n v="33"/>
    <x v="0"/>
    <x v="3"/>
    <s v="Banker"/>
    <n v="136400"/>
    <s v=" Premium"/>
    <x v="1"/>
    <d v="2018-12-29T00:00:00"/>
    <d v="2025-10-05T00:00:00"/>
    <n v="6.7726027397260271"/>
    <s v="Established"/>
    <s v="ACC00272"/>
    <x v="2"/>
    <d v="2018-11-16T00:00:00"/>
    <n v="51717"/>
    <x v="2"/>
    <n v="371"/>
    <n v="0"/>
    <s v="Default"/>
    <s v="COMP00594"/>
    <x v="260"/>
    <n v="0.59726027397260273"/>
    <x v="5"/>
    <x v="2"/>
    <n v="40"/>
  </r>
  <r>
    <x v="145"/>
    <s v="Darius Garcia"/>
    <s v="Male"/>
    <n v="32"/>
    <x v="0"/>
    <x v="3"/>
    <s v="Trader"/>
    <n v="168746"/>
    <s v=" Premium"/>
    <x v="0"/>
    <d v="2022-12-21T00:00:00"/>
    <d v="2025-10-05T00:00:00"/>
    <n v="2.7917808219178082"/>
    <s v="Emerging"/>
    <s v="ACC00313"/>
    <x v="1"/>
    <d v="2017-01-05T00:00:00"/>
    <n v="383071"/>
    <x v="0"/>
    <n v="427"/>
    <n v="0"/>
    <s v="Pending"/>
    <s v="COMP00162"/>
    <x v="261"/>
    <n v="1.7095890410958905"/>
    <x v="5"/>
    <x v="3"/>
    <n v="48"/>
  </r>
  <r>
    <x v="146"/>
    <s v="Gregg Harris"/>
    <s v="Female"/>
    <n v="22"/>
    <x v="2"/>
    <x v="1"/>
    <s v="Teacher"/>
    <n v="44826"/>
    <s v="Medium"/>
    <x v="0"/>
    <d v="2022-03-20T00:00:00"/>
    <d v="2025-10-05T00:00:00"/>
    <n v="3.547945205479452"/>
    <s v="Emerging"/>
    <s v="ACC00055"/>
    <x v="0"/>
    <d v="2023-08-07T00:00:00"/>
    <n v="424390"/>
    <x v="0"/>
    <n v="554"/>
    <n v="0"/>
    <s v="Pending"/>
    <s v="COMP00790"/>
    <x v="144"/>
    <n v="1.6328767123287671"/>
    <x v="5"/>
    <x v="3"/>
    <n v="47"/>
  </r>
  <r>
    <x v="147"/>
    <s v="Linda Hansen"/>
    <s v="Female"/>
    <n v="40"/>
    <x v="0"/>
    <x v="3"/>
    <s v="Banker"/>
    <n v="88577"/>
    <s v="High"/>
    <x v="1"/>
    <d v="2018-05-31T00:00:00"/>
    <d v="2025-10-05T00:00:00"/>
    <n v="7.353424657534247"/>
    <s v="Established"/>
    <s v="ACC00599"/>
    <x v="0"/>
    <d v="2023-02-26T00:00:00"/>
    <n v="917"/>
    <x v="1"/>
    <n v="826"/>
    <n v="33481"/>
    <s v="Pending"/>
    <s v="COMP00150"/>
    <x v="260"/>
    <n v="0.59726027397260273"/>
    <x v="4"/>
    <x v="3"/>
    <n v="23"/>
  </r>
  <r>
    <x v="147"/>
    <s v="Linda Hansen"/>
    <s v="Female"/>
    <n v="40"/>
    <x v="0"/>
    <x v="3"/>
    <s v="Banker"/>
    <n v="88577"/>
    <s v="High"/>
    <x v="1"/>
    <d v="2018-05-31T00:00:00"/>
    <d v="2025-10-05T00:00:00"/>
    <n v="7.353424657534247"/>
    <s v="Established"/>
    <s v="ACC00599"/>
    <x v="0"/>
    <d v="2023-02-26T00:00:00"/>
    <n v="917"/>
    <x v="1"/>
    <n v="826"/>
    <n v="33481"/>
    <s v="Pending"/>
    <s v="COMP00367"/>
    <x v="262"/>
    <n v="1.4958904109589042"/>
    <x v="3"/>
    <x v="1"/>
    <n v="21"/>
  </r>
  <r>
    <x v="147"/>
    <s v="Linda Hansen"/>
    <s v="Female"/>
    <n v="40"/>
    <x v="0"/>
    <x v="3"/>
    <s v="Banker"/>
    <n v="88577"/>
    <s v="High"/>
    <x v="1"/>
    <d v="2018-05-31T00:00:00"/>
    <d v="2025-10-05T00:00:00"/>
    <n v="7.353424657534247"/>
    <s v="Established"/>
    <s v="ACC00599"/>
    <x v="0"/>
    <d v="2023-02-26T00:00:00"/>
    <n v="917"/>
    <x v="1"/>
    <n v="826"/>
    <n v="33481"/>
    <s v="Pending"/>
    <s v="COMP00516"/>
    <x v="263"/>
    <n v="0.67123287671232879"/>
    <x v="5"/>
    <x v="1"/>
    <n v="22"/>
  </r>
  <r>
    <x v="147"/>
    <s v="Linda Hansen"/>
    <s v="Female"/>
    <n v="40"/>
    <x v="0"/>
    <x v="3"/>
    <s v="Banker"/>
    <n v="88577"/>
    <s v="High"/>
    <x v="1"/>
    <d v="2018-05-31T00:00:00"/>
    <d v="2025-10-05T00:00:00"/>
    <n v="7.353424657534247"/>
    <s v="Established"/>
    <s v="ACC00599"/>
    <x v="0"/>
    <d v="2023-02-26T00:00:00"/>
    <n v="917"/>
    <x v="1"/>
    <n v="826"/>
    <n v="33481"/>
    <s v="Pending"/>
    <s v="COMP00753"/>
    <x v="264"/>
    <n v="0.93150684931506844"/>
    <x v="2"/>
    <x v="2"/>
    <n v="35"/>
  </r>
  <r>
    <x v="148"/>
    <s v="Olivia Barton"/>
    <s v="Female"/>
    <n v="63"/>
    <x v="3"/>
    <x v="1"/>
    <s v="Student"/>
    <n v="21969"/>
    <s v="Low"/>
    <x v="1"/>
    <d v="2024-07-15T00:00:00"/>
    <d v="2025-10-05T00:00:00"/>
    <n v="1.2246575342465753"/>
    <s v="New"/>
    <s v="ACC00056"/>
    <x v="3"/>
    <d v="2021-05-02T00:00:00"/>
    <n v="457666"/>
    <x v="0"/>
    <n v="607"/>
    <n v="0"/>
    <s v="Pending"/>
    <s v="COMP00595"/>
    <x v="109"/>
    <n v="1.6082191780821917"/>
    <x v="2"/>
    <x v="1"/>
    <n v="59"/>
  </r>
  <r>
    <x v="149"/>
    <s v="Patrick Moore"/>
    <s v="Female"/>
    <n v="72"/>
    <x v="3"/>
    <x v="1"/>
    <s v="Student"/>
    <n v="106231"/>
    <s v=" Premium"/>
    <x v="0"/>
    <d v="2021-12-30T00:00:00"/>
    <d v="2025-10-05T00:00:00"/>
    <n v="3.7671232876712328"/>
    <s v="Emerging"/>
    <s v="ACC00370"/>
    <x v="1"/>
    <d v="2018-11-26T00:00:00"/>
    <n v="306660"/>
    <x v="0"/>
    <n v="615"/>
    <n v="0"/>
    <s v="Default"/>
    <s v="COMP00151"/>
    <x v="29"/>
    <n v="0.80821917808219179"/>
    <x v="3"/>
    <x v="2"/>
    <n v="38"/>
  </r>
  <r>
    <x v="149"/>
    <s v="Patrick Moore"/>
    <s v="Female"/>
    <n v="72"/>
    <x v="3"/>
    <x v="1"/>
    <s v="Student"/>
    <n v="106231"/>
    <s v=" Premium"/>
    <x v="0"/>
    <d v="2021-12-30T00:00:00"/>
    <d v="2025-10-05T00:00:00"/>
    <n v="3.7671232876712328"/>
    <s v="Emerging"/>
    <s v="ACC00370"/>
    <x v="1"/>
    <d v="2018-11-26T00:00:00"/>
    <n v="306660"/>
    <x v="0"/>
    <n v="615"/>
    <n v="0"/>
    <s v="Default"/>
    <s v="COMP00452"/>
    <x v="233"/>
    <n v="0.38356164383561642"/>
    <x v="4"/>
    <x v="3"/>
    <n v="23"/>
  </r>
  <r>
    <x v="150"/>
    <s v="Bob Stout"/>
    <s v="Female"/>
    <n v="32"/>
    <x v="0"/>
    <x v="3"/>
    <s v="Doctor"/>
    <n v="70106"/>
    <s v="High"/>
    <x v="0"/>
    <d v="2024-07-04T00:00:00"/>
    <d v="2025-10-05T00:00:00"/>
    <n v="1.2547945205479452"/>
    <s v="New"/>
    <s v="ACC00090"/>
    <x v="2"/>
    <d v="2021-08-21T00:00:00"/>
    <n v="346918"/>
    <x v="0"/>
    <n v="637"/>
    <n v="0"/>
    <s v="Pending"/>
    <s v="COMP00157"/>
    <x v="243"/>
    <n v="0.9780821917808219"/>
    <x v="5"/>
    <x v="2"/>
    <n v="5"/>
  </r>
  <r>
    <x v="151"/>
    <s v="Kelly Dennis"/>
    <s v="Male"/>
    <n v="38"/>
    <x v="0"/>
    <x v="1"/>
    <s v="Teacher"/>
    <n v="142720"/>
    <s v=" Premium"/>
    <x v="0"/>
    <d v="2021-03-10T00:00:00"/>
    <d v="2025-10-05T00:00:00"/>
    <n v="4.5753424657534243"/>
    <s v="Emerging"/>
    <s v="ACC00202"/>
    <x v="1"/>
    <d v="2021-05-06T00:00:00"/>
    <n v="381783"/>
    <x v="0"/>
    <n v="482"/>
    <n v="0"/>
    <s v="Pending"/>
    <s v="COMP00158"/>
    <x v="175"/>
    <n v="1.1972602739726028"/>
    <x v="4"/>
    <x v="2"/>
    <n v="28"/>
  </r>
  <r>
    <x v="151"/>
    <s v="Kelly Dennis"/>
    <s v="Male"/>
    <n v="38"/>
    <x v="0"/>
    <x v="1"/>
    <s v="Teacher"/>
    <n v="142720"/>
    <s v=" Premium"/>
    <x v="0"/>
    <d v="2021-03-10T00:00:00"/>
    <d v="2025-10-05T00:00:00"/>
    <n v="4.5753424657534243"/>
    <s v="Emerging"/>
    <s v="ACC00202"/>
    <x v="1"/>
    <d v="2021-05-06T00:00:00"/>
    <n v="381783"/>
    <x v="0"/>
    <n v="482"/>
    <n v="0"/>
    <s v="Pending"/>
    <s v="COMP00543"/>
    <x v="184"/>
    <n v="0.16164383561643836"/>
    <x v="1"/>
    <x v="2"/>
    <n v="3"/>
  </r>
  <r>
    <x v="152"/>
    <s v="Eric Mayer"/>
    <s v="Female"/>
    <n v="43"/>
    <x v="0"/>
    <x v="2"/>
    <s v="Retired"/>
    <n v="125228"/>
    <s v=" Premium"/>
    <x v="0"/>
    <d v="2025-04-01T00:00:00"/>
    <d v="2025-10-05T00:00:00"/>
    <n v="0.51232876712328768"/>
    <s v="New"/>
    <s v="ACC00794"/>
    <x v="3"/>
    <d v="2020-11-10T00:00:00"/>
    <n v="224021"/>
    <x v="0"/>
    <n v="823"/>
    <n v="182577"/>
    <s v="Pending"/>
    <s v="COMP00159"/>
    <x v="265"/>
    <n v="1.1506849315068493"/>
    <x v="2"/>
    <x v="3"/>
    <n v="46"/>
  </r>
  <r>
    <x v="152"/>
    <s v="Eric Mayer"/>
    <s v="Female"/>
    <n v="43"/>
    <x v="0"/>
    <x v="2"/>
    <s v="Retired"/>
    <n v="125228"/>
    <s v=" Premium"/>
    <x v="0"/>
    <d v="2025-04-01T00:00:00"/>
    <d v="2025-10-05T00:00:00"/>
    <n v="0.51232876712328768"/>
    <s v="New"/>
    <s v="ACC00794"/>
    <x v="3"/>
    <d v="2020-11-10T00:00:00"/>
    <n v="224021"/>
    <x v="0"/>
    <n v="823"/>
    <n v="182577"/>
    <s v="Pending"/>
    <s v="COMP00370"/>
    <x v="8"/>
    <n v="0.40821917808219177"/>
    <x v="4"/>
    <x v="3"/>
    <n v="36"/>
  </r>
  <r>
    <x v="152"/>
    <s v="Eric Mayer"/>
    <s v="Female"/>
    <n v="43"/>
    <x v="0"/>
    <x v="2"/>
    <s v="Retired"/>
    <n v="125228"/>
    <s v=" Premium"/>
    <x v="0"/>
    <d v="2025-04-01T00:00:00"/>
    <d v="2025-10-05T00:00:00"/>
    <n v="0.51232876712328768"/>
    <s v="New"/>
    <s v="ACC00794"/>
    <x v="3"/>
    <d v="2020-11-10T00:00:00"/>
    <n v="224021"/>
    <x v="0"/>
    <n v="823"/>
    <n v="182577"/>
    <s v="Pending"/>
    <s v="COMP00626"/>
    <x v="266"/>
    <n v="0.75068493150684934"/>
    <x v="2"/>
    <x v="2"/>
    <n v="58"/>
  </r>
  <r>
    <x v="152"/>
    <s v="Eric Mayer"/>
    <s v="Female"/>
    <n v="43"/>
    <x v="0"/>
    <x v="2"/>
    <s v="Retired"/>
    <n v="125228"/>
    <s v=" Premium"/>
    <x v="0"/>
    <d v="2025-04-01T00:00:00"/>
    <d v="2025-10-05T00:00:00"/>
    <n v="0.51232876712328768"/>
    <s v="New"/>
    <s v="ACC00794"/>
    <x v="3"/>
    <d v="2020-11-10T00:00:00"/>
    <n v="224021"/>
    <x v="0"/>
    <n v="823"/>
    <n v="182577"/>
    <s v="Pending"/>
    <s v="COMP00736"/>
    <x v="267"/>
    <n v="0.32876712328767121"/>
    <x v="2"/>
    <x v="2"/>
    <n v="33"/>
  </r>
  <r>
    <x v="153"/>
    <s v="Matthew Sanchez"/>
    <s v="Male"/>
    <n v="49"/>
    <x v="1"/>
    <x v="1"/>
    <s v="Engineer"/>
    <n v="85160"/>
    <s v="High"/>
    <x v="1"/>
    <d v="2024-03-09T00:00:00"/>
    <d v="2025-10-05T00:00:00"/>
    <n v="1.5753424657534247"/>
    <s v="New"/>
    <s v="ACC00244"/>
    <x v="1"/>
    <d v="2018-08-08T00:00:00"/>
    <n v="469490"/>
    <x v="0"/>
    <n v="407"/>
    <n v="69926"/>
    <s v="Rejected"/>
    <s v="COMP00277"/>
    <x v="268"/>
    <n v="0.31506849315068491"/>
    <x v="5"/>
    <x v="1"/>
    <n v="6"/>
  </r>
  <r>
    <x v="153"/>
    <s v="Matthew Sanchez"/>
    <s v="Male"/>
    <n v="49"/>
    <x v="1"/>
    <x v="1"/>
    <s v="Engineer"/>
    <n v="85160"/>
    <s v="High"/>
    <x v="1"/>
    <d v="2024-03-09T00:00:00"/>
    <d v="2025-10-05T00:00:00"/>
    <n v="1.5753424657534247"/>
    <s v="New"/>
    <s v="ACC00244"/>
    <x v="1"/>
    <d v="2018-08-08T00:00:00"/>
    <n v="469490"/>
    <x v="0"/>
    <n v="407"/>
    <n v="69926"/>
    <s v="Rejected"/>
    <s v="COMP00342"/>
    <x v="269"/>
    <n v="1.2136986301369863"/>
    <x v="1"/>
    <x v="2"/>
    <n v="48"/>
  </r>
  <r>
    <x v="154"/>
    <s v="Andrew Flynn"/>
    <s v="Female"/>
    <n v="40"/>
    <x v="0"/>
    <x v="2"/>
    <s v="Engineer"/>
    <n v="117624"/>
    <s v=" Premium"/>
    <x v="2"/>
    <d v="2025-03-04T00:00:00"/>
    <d v="2025-10-05T00:00:00"/>
    <n v="0.58904109589041098"/>
    <s v="New"/>
    <s v="ACC00062"/>
    <x v="0"/>
    <d v="2021-07-30T00:00:00"/>
    <n v="250819"/>
    <x v="0"/>
    <n v="705"/>
    <n v="0"/>
    <s v="Pending"/>
    <s v="COMP00163"/>
    <x v="166"/>
    <n v="1.9068493150684931"/>
    <x v="4"/>
    <x v="2"/>
    <n v="23"/>
  </r>
  <r>
    <x v="154"/>
    <s v="Andrew Flynn"/>
    <s v="Female"/>
    <n v="40"/>
    <x v="0"/>
    <x v="2"/>
    <s v="Engineer"/>
    <n v="117624"/>
    <s v=" Premium"/>
    <x v="2"/>
    <d v="2025-03-04T00:00:00"/>
    <d v="2025-10-05T00:00:00"/>
    <n v="0.58904109589041098"/>
    <s v="New"/>
    <s v="ACC00062"/>
    <x v="0"/>
    <d v="2021-07-30T00:00:00"/>
    <n v="250819"/>
    <x v="0"/>
    <n v="705"/>
    <n v="0"/>
    <s v="Pending"/>
    <s v="COMP00469"/>
    <x v="270"/>
    <n v="0.83835616438356164"/>
    <x v="5"/>
    <x v="2"/>
    <n v="37"/>
  </r>
  <r>
    <x v="154"/>
    <s v="Andrew Flynn"/>
    <s v="Female"/>
    <n v="40"/>
    <x v="0"/>
    <x v="2"/>
    <s v="Engineer"/>
    <n v="117624"/>
    <s v=" Premium"/>
    <x v="2"/>
    <d v="2025-03-04T00:00:00"/>
    <d v="2025-10-05T00:00:00"/>
    <n v="0.58904109589041098"/>
    <s v="New"/>
    <s v="ACC00062"/>
    <x v="0"/>
    <d v="2021-07-30T00:00:00"/>
    <n v="250819"/>
    <x v="0"/>
    <n v="705"/>
    <n v="0"/>
    <s v="Pending"/>
    <s v="COMP00709"/>
    <x v="171"/>
    <n v="2.1013698630136988"/>
    <x v="4"/>
    <x v="1"/>
    <n v="39"/>
  </r>
  <r>
    <x v="155"/>
    <s v="Meghan Le"/>
    <s v="Male"/>
    <n v="40"/>
    <x v="0"/>
    <x v="2"/>
    <s v="Doctor"/>
    <n v="37602"/>
    <s v="Medium"/>
    <x v="0"/>
    <d v="2018-11-11T00:00:00"/>
    <d v="2025-10-05T00:00:00"/>
    <n v="6.904109589041096"/>
    <s v="Established"/>
    <s v="ACC00397"/>
    <x v="0"/>
    <d v="2024-08-04T00:00:00"/>
    <n v="283983"/>
    <x v="0"/>
    <n v="654"/>
    <n v="0"/>
    <s v="Pending"/>
    <s v="COMP00522"/>
    <x v="271"/>
    <n v="1.8"/>
    <x v="5"/>
    <x v="2"/>
    <n v="50"/>
  </r>
  <r>
    <x v="156"/>
    <s v="Nicole Huynh"/>
    <s v="Female"/>
    <n v="64"/>
    <x v="3"/>
    <x v="3"/>
    <s v="Banker"/>
    <n v="51575"/>
    <s v="Medium"/>
    <x v="1"/>
    <d v="2018-08-14T00:00:00"/>
    <d v="2025-10-05T00:00:00"/>
    <n v="7.1479452054794521"/>
    <s v="Established"/>
    <s v="ACC00689"/>
    <x v="0"/>
    <d v="2024-01-14T00:00:00"/>
    <n v="140148"/>
    <x v="2"/>
    <n v="415"/>
    <n v="0"/>
    <s v="Default"/>
    <s v="COMP00164"/>
    <x v="272"/>
    <n v="1.1534246575342466"/>
    <x v="1"/>
    <x v="2"/>
    <n v="38"/>
  </r>
  <r>
    <x v="156"/>
    <s v="Nicole Huynh"/>
    <s v="Female"/>
    <n v="64"/>
    <x v="3"/>
    <x v="3"/>
    <s v="Banker"/>
    <n v="51575"/>
    <s v="Medium"/>
    <x v="1"/>
    <d v="2018-08-14T00:00:00"/>
    <d v="2025-10-05T00:00:00"/>
    <n v="7.1479452054794521"/>
    <s v="Established"/>
    <s v="ACC00689"/>
    <x v="0"/>
    <d v="2024-01-14T00:00:00"/>
    <n v="140148"/>
    <x v="2"/>
    <n v="415"/>
    <n v="0"/>
    <s v="Default"/>
    <s v="COMP00707"/>
    <x v="273"/>
    <n v="0.51232876712328768"/>
    <x v="5"/>
    <x v="2"/>
    <n v="46"/>
  </r>
  <r>
    <x v="157"/>
    <s v="Sarah Walton"/>
    <s v="Female"/>
    <n v="62"/>
    <x v="3"/>
    <x v="1"/>
    <s v="Trader"/>
    <n v="105530"/>
    <s v=" Premium"/>
    <x v="2"/>
    <d v="2017-12-01T00:00:00"/>
    <d v="2025-10-05T00:00:00"/>
    <n v="7.8493150684931505"/>
    <s v="Established"/>
    <s v="ACC00494"/>
    <x v="0"/>
    <d v="2020-05-28T00:00:00"/>
    <n v="64286"/>
    <x v="2"/>
    <n v="486"/>
    <n v="0"/>
    <s v="Default"/>
    <s v="COMP00165"/>
    <x v="250"/>
    <n v="1.0767123287671232"/>
    <x v="1"/>
    <x v="2"/>
    <n v="52"/>
  </r>
  <r>
    <x v="157"/>
    <s v="Sarah Walton"/>
    <s v="Female"/>
    <n v="62"/>
    <x v="3"/>
    <x v="1"/>
    <s v="Trader"/>
    <n v="105530"/>
    <s v=" Premium"/>
    <x v="2"/>
    <d v="2017-12-01T00:00:00"/>
    <d v="2025-10-05T00:00:00"/>
    <n v="7.8493150684931505"/>
    <s v="Established"/>
    <s v="ACC00494"/>
    <x v="0"/>
    <d v="2020-05-28T00:00:00"/>
    <n v="64286"/>
    <x v="2"/>
    <n v="486"/>
    <n v="0"/>
    <s v="Default"/>
    <s v="COMP00674"/>
    <x v="274"/>
    <n v="0.46849315068493153"/>
    <x v="2"/>
    <x v="1"/>
    <n v="53"/>
  </r>
  <r>
    <x v="157"/>
    <s v="Sarah Walton"/>
    <s v="Female"/>
    <n v="62"/>
    <x v="3"/>
    <x v="1"/>
    <s v="Trader"/>
    <n v="105530"/>
    <s v=" Premium"/>
    <x v="2"/>
    <d v="2017-12-01T00:00:00"/>
    <d v="2025-10-05T00:00:00"/>
    <n v="7.8493150684931505"/>
    <s v="Established"/>
    <s v="ACC00494"/>
    <x v="0"/>
    <d v="2020-05-28T00:00:00"/>
    <n v="64286"/>
    <x v="2"/>
    <n v="486"/>
    <n v="0"/>
    <s v="Default"/>
    <s v="COMP00769"/>
    <x v="207"/>
    <n v="0.13150684931506848"/>
    <x v="1"/>
    <x v="3"/>
    <n v="58"/>
  </r>
  <r>
    <x v="158"/>
    <s v="Angela Garcia"/>
    <s v="Female"/>
    <n v="28"/>
    <x v="2"/>
    <x v="2"/>
    <s v="Teacher"/>
    <n v="82768"/>
    <s v="High"/>
    <x v="0"/>
    <d v="2015-10-16T00:00:00"/>
    <d v="2025-10-05T00:00:00"/>
    <n v="9.9780821917808211"/>
    <s v="Loyal"/>
    <s v="ACC00301"/>
    <x v="0"/>
    <d v="2023-02-26T00:00:00"/>
    <n v="45095"/>
    <x v="1"/>
    <n v="731"/>
    <n v="0"/>
    <s v="Pending"/>
    <s v="COMP00166"/>
    <x v="275"/>
    <n v="0.48767123287671232"/>
    <x v="3"/>
    <x v="3"/>
    <n v="23"/>
  </r>
  <r>
    <x v="159"/>
    <s v="Tiffany Lam"/>
    <s v="Female"/>
    <n v="49"/>
    <x v="1"/>
    <x v="0"/>
    <s v="Student"/>
    <n v="151691"/>
    <s v=" Premium"/>
    <x v="0"/>
    <d v="2018-10-28T00:00:00"/>
    <d v="2025-10-05T00:00:00"/>
    <n v="6.9424657534246572"/>
    <s v="Established"/>
    <s v="ACC00061"/>
    <x v="0"/>
    <d v="2018-10-02T00:00:00"/>
    <n v="344866"/>
    <x v="0"/>
    <n v="682"/>
    <n v="0"/>
    <s v="Pending"/>
    <s v="COMP00272"/>
    <x v="132"/>
    <n v="0.41643835616438357"/>
    <x v="5"/>
    <x v="2"/>
    <n v="48"/>
  </r>
  <r>
    <x v="160"/>
    <s v="Jeanne Marquez"/>
    <s v="Female"/>
    <n v="64"/>
    <x v="3"/>
    <x v="2"/>
    <s v="Banker"/>
    <n v="91626"/>
    <s v="High"/>
    <x v="0"/>
    <d v="2016-05-16T00:00:00"/>
    <d v="2025-10-05T00:00:00"/>
    <n v="9.3945205479452056"/>
    <s v="Loyal"/>
    <s v="ACC00562"/>
    <x v="3"/>
    <d v="2025-01-24T00:00:00"/>
    <n v="384708"/>
    <x v="0"/>
    <n v="685"/>
    <n v="0"/>
    <s v="Pending"/>
    <s v="COMP00168"/>
    <x v="276"/>
    <n v="1.4246575342465753"/>
    <x v="4"/>
    <x v="2"/>
    <n v="18"/>
  </r>
  <r>
    <x v="161"/>
    <s v="Lydia Ford"/>
    <s v="Male"/>
    <n v="68"/>
    <x v="3"/>
    <x v="2"/>
    <s v="Engineer"/>
    <n v="184134"/>
    <s v=" Premium"/>
    <x v="0"/>
    <d v="2021-09-15T00:00:00"/>
    <d v="2025-10-05T00:00:00"/>
    <n v="4.0575342465753428"/>
    <s v="Emerging"/>
    <s v="ACC00386"/>
    <x v="0"/>
    <d v="2020-10-17T00:00:00"/>
    <n v="195623"/>
    <x v="2"/>
    <n v="536"/>
    <n v="0"/>
    <s v="Pending"/>
    <s v="COMP00170"/>
    <x v="277"/>
    <n v="1.7671232876712328"/>
    <x v="1"/>
    <x v="2"/>
    <n v="28"/>
  </r>
  <r>
    <x v="162"/>
    <s v="Matthew Ruiz"/>
    <s v="Male"/>
    <n v="42"/>
    <x v="0"/>
    <x v="0"/>
    <s v="Engineer"/>
    <n v="45931"/>
    <s v="Medium"/>
    <x v="0"/>
    <d v="2023-04-26T00:00:00"/>
    <d v="2025-10-05T00:00:00"/>
    <n v="2.4465753424657533"/>
    <s v="Emerging"/>
    <s v="ACC00361"/>
    <x v="0"/>
    <d v="2021-09-23T00:00:00"/>
    <n v="224655"/>
    <x v="0"/>
    <n v="715"/>
    <n v="0"/>
    <s v="Pending"/>
    <s v="COMP00645"/>
    <x v="275"/>
    <n v="0.48767123287671232"/>
    <x v="5"/>
    <x v="1"/>
    <n v="41"/>
  </r>
  <r>
    <x v="162"/>
    <s v="Matthew Ruiz"/>
    <s v="Male"/>
    <n v="42"/>
    <x v="0"/>
    <x v="0"/>
    <s v="Engineer"/>
    <n v="45931"/>
    <s v="Medium"/>
    <x v="0"/>
    <d v="2023-04-26T00:00:00"/>
    <d v="2025-10-05T00:00:00"/>
    <n v="2.4465753424657533"/>
    <s v="Emerging"/>
    <s v="ACC00361"/>
    <x v="0"/>
    <d v="2021-09-23T00:00:00"/>
    <n v="224655"/>
    <x v="0"/>
    <n v="715"/>
    <n v="0"/>
    <s v="Pending"/>
    <s v="COMP00651"/>
    <x v="77"/>
    <n v="0.13698630136986301"/>
    <x v="4"/>
    <x v="2"/>
    <n v="56"/>
  </r>
  <r>
    <x v="163"/>
    <s v="James Wilkinson"/>
    <s v="Male"/>
    <n v="30"/>
    <x v="0"/>
    <x v="3"/>
    <s v="Banker"/>
    <n v="149749"/>
    <s v=" Premium"/>
    <x v="0"/>
    <d v="2017-07-14T00:00:00"/>
    <d v="2025-10-05T00:00:00"/>
    <n v="8.2328767123287676"/>
    <s v="Established"/>
    <s v="ACC00065"/>
    <x v="2"/>
    <d v="2016-12-03T00:00:00"/>
    <n v="491715"/>
    <x v="0"/>
    <n v="575"/>
    <n v="0"/>
    <s v="Pending"/>
    <s v="COMP00444"/>
    <x v="278"/>
    <n v="0.24109589041095891"/>
    <x v="5"/>
    <x v="2"/>
    <n v="28"/>
  </r>
  <r>
    <x v="163"/>
    <s v="James Wilkinson"/>
    <s v="Male"/>
    <n v="30"/>
    <x v="0"/>
    <x v="3"/>
    <s v="Banker"/>
    <n v="149749"/>
    <s v=" Premium"/>
    <x v="0"/>
    <d v="2017-07-14T00:00:00"/>
    <d v="2025-10-05T00:00:00"/>
    <n v="8.2328767123287676"/>
    <s v="Established"/>
    <s v="ACC00065"/>
    <x v="2"/>
    <d v="2016-12-03T00:00:00"/>
    <n v="491715"/>
    <x v="0"/>
    <n v="575"/>
    <n v="0"/>
    <s v="Pending"/>
    <s v="COMP00612"/>
    <x v="279"/>
    <n v="1.0191780821917809"/>
    <x v="4"/>
    <x v="2"/>
    <n v="59"/>
  </r>
  <r>
    <x v="164"/>
    <s v="Debbie Riley"/>
    <s v="Male"/>
    <n v="24"/>
    <x v="2"/>
    <x v="2"/>
    <s v="Doctor"/>
    <n v="56877"/>
    <s v="Medium"/>
    <x v="1"/>
    <d v="2025-08-08T00:00:00"/>
    <d v="2025-10-05T00:00:00"/>
    <n v="0.15890410958904111"/>
    <s v="New"/>
    <s v="ACC00069"/>
    <x v="0"/>
    <d v="2020-05-13T00:00:00"/>
    <n v="485687"/>
    <x v="0"/>
    <n v="572"/>
    <n v="0"/>
    <s v="Pending"/>
    <s v="COMP00173"/>
    <x v="273"/>
    <n v="0.51232876712328768"/>
    <x v="5"/>
    <x v="3"/>
    <n v="50"/>
  </r>
  <r>
    <x v="164"/>
    <s v="Debbie Riley"/>
    <s v="Male"/>
    <n v="24"/>
    <x v="2"/>
    <x v="2"/>
    <s v="Doctor"/>
    <n v="56877"/>
    <s v="Medium"/>
    <x v="1"/>
    <d v="2025-08-08T00:00:00"/>
    <d v="2025-10-05T00:00:00"/>
    <n v="0.15890410958904111"/>
    <s v="New"/>
    <s v="ACC00069"/>
    <x v="0"/>
    <d v="2020-05-13T00:00:00"/>
    <n v="485687"/>
    <x v="0"/>
    <n v="572"/>
    <n v="0"/>
    <s v="Pending"/>
    <s v="COMP00411"/>
    <x v="220"/>
    <n v="1.4109589041095891"/>
    <x v="5"/>
    <x v="3"/>
    <n v="37"/>
  </r>
  <r>
    <x v="164"/>
    <s v="Debbie Riley"/>
    <s v="Male"/>
    <n v="24"/>
    <x v="2"/>
    <x v="2"/>
    <s v="Doctor"/>
    <n v="56877"/>
    <s v="Medium"/>
    <x v="1"/>
    <d v="2025-08-08T00:00:00"/>
    <d v="2025-10-05T00:00:00"/>
    <n v="0.15890410958904111"/>
    <s v="New"/>
    <s v="ACC00069"/>
    <x v="0"/>
    <d v="2020-05-13T00:00:00"/>
    <n v="485687"/>
    <x v="0"/>
    <n v="572"/>
    <n v="0"/>
    <s v="Pending"/>
    <s v="COMP00583"/>
    <x v="280"/>
    <n v="0.69589041095890414"/>
    <x v="2"/>
    <x v="2"/>
    <n v="14"/>
  </r>
  <r>
    <x v="164"/>
    <s v="Debbie Riley"/>
    <s v="Male"/>
    <n v="24"/>
    <x v="2"/>
    <x v="2"/>
    <s v="Doctor"/>
    <n v="56877"/>
    <s v="Medium"/>
    <x v="1"/>
    <d v="2025-08-08T00:00:00"/>
    <d v="2025-10-05T00:00:00"/>
    <n v="0.15890410958904111"/>
    <s v="New"/>
    <s v="ACC00069"/>
    <x v="0"/>
    <d v="2020-05-13T00:00:00"/>
    <n v="485687"/>
    <x v="0"/>
    <n v="572"/>
    <n v="0"/>
    <s v="Pending"/>
    <s v="COMP00741"/>
    <x v="253"/>
    <n v="0.37808219178082192"/>
    <x v="5"/>
    <x v="3"/>
    <n v="29"/>
  </r>
  <r>
    <x v="165"/>
    <s v="William Fuller"/>
    <s v="Male"/>
    <n v="18"/>
    <x v="2"/>
    <x v="1"/>
    <s v="Trader"/>
    <n v="99561"/>
    <s v="High"/>
    <x v="2"/>
    <d v="2016-07-30T00:00:00"/>
    <d v="2025-10-05T00:00:00"/>
    <n v="9.1890410958904116"/>
    <s v="Loyal"/>
    <s v="ACC00147"/>
    <x v="0"/>
    <d v="2019-08-21T00:00:00"/>
    <n v="351181"/>
    <x v="0"/>
    <n v="543"/>
    <n v="0"/>
    <s v="Pending"/>
    <s v="COMP00177"/>
    <x v="281"/>
    <n v="0.2"/>
    <x v="5"/>
    <x v="2"/>
    <n v="38"/>
  </r>
  <r>
    <x v="165"/>
    <s v="William Fuller"/>
    <s v="Male"/>
    <n v="18"/>
    <x v="2"/>
    <x v="1"/>
    <s v="Trader"/>
    <n v="99561"/>
    <s v="High"/>
    <x v="2"/>
    <d v="2016-07-30T00:00:00"/>
    <d v="2025-10-05T00:00:00"/>
    <n v="9.1890410958904116"/>
    <s v="Loyal"/>
    <s v="ACC00147"/>
    <x v="0"/>
    <d v="2019-08-21T00:00:00"/>
    <n v="351181"/>
    <x v="0"/>
    <n v="543"/>
    <n v="0"/>
    <s v="Pending"/>
    <s v="COMP00255"/>
    <x v="282"/>
    <n v="0.18630136986301371"/>
    <x v="1"/>
    <x v="2"/>
    <n v="22"/>
  </r>
  <r>
    <x v="165"/>
    <s v="William Fuller"/>
    <s v="Male"/>
    <n v="18"/>
    <x v="2"/>
    <x v="1"/>
    <s v="Trader"/>
    <n v="99561"/>
    <s v="High"/>
    <x v="2"/>
    <d v="2016-07-30T00:00:00"/>
    <d v="2025-10-05T00:00:00"/>
    <n v="9.1890410958904116"/>
    <s v="Loyal"/>
    <s v="ACC00147"/>
    <x v="0"/>
    <d v="2019-08-21T00:00:00"/>
    <n v="351181"/>
    <x v="0"/>
    <n v="543"/>
    <n v="0"/>
    <s v="Pending"/>
    <s v="COMP00673"/>
    <x v="125"/>
    <n v="2.0712328767123287"/>
    <x v="2"/>
    <x v="1"/>
    <n v="40"/>
  </r>
  <r>
    <x v="166"/>
    <s v="Jessica Williams"/>
    <s v="Female"/>
    <n v="69"/>
    <x v="3"/>
    <x v="1"/>
    <s v="Teacher"/>
    <n v="147015"/>
    <s v=" Premium"/>
    <x v="0"/>
    <d v="2023-03-11T00:00:00"/>
    <d v="2025-10-05T00:00:00"/>
    <n v="2.5726027397260274"/>
    <s v="Emerging"/>
    <s v="ACC00467"/>
    <x v="3"/>
    <d v="2016-12-28T00:00:00"/>
    <n v="125829"/>
    <x v="2"/>
    <n v="666"/>
    <n v="0"/>
    <s v="Default"/>
    <s v="COMP00578"/>
    <x v="140"/>
    <n v="0.8575342465753425"/>
    <x v="1"/>
    <x v="1"/>
    <n v="42"/>
  </r>
  <r>
    <x v="166"/>
    <s v="Jessica Williams"/>
    <s v="Female"/>
    <n v="69"/>
    <x v="3"/>
    <x v="1"/>
    <s v="Teacher"/>
    <n v="147015"/>
    <s v=" Premium"/>
    <x v="0"/>
    <d v="2023-03-11T00:00:00"/>
    <d v="2025-10-05T00:00:00"/>
    <n v="2.5726027397260274"/>
    <s v="Emerging"/>
    <s v="ACC00467"/>
    <x v="3"/>
    <d v="2016-12-28T00:00:00"/>
    <n v="125829"/>
    <x v="2"/>
    <n v="666"/>
    <n v="0"/>
    <s v="Default"/>
    <s v="COMP00641"/>
    <x v="73"/>
    <n v="1.9506849315068493"/>
    <x v="2"/>
    <x v="2"/>
    <n v="19"/>
  </r>
  <r>
    <x v="166"/>
    <s v="Jessica Williams"/>
    <s v="Female"/>
    <n v="69"/>
    <x v="3"/>
    <x v="1"/>
    <s v="Teacher"/>
    <n v="147015"/>
    <s v=" Premium"/>
    <x v="0"/>
    <d v="2023-03-11T00:00:00"/>
    <d v="2025-10-05T00:00:00"/>
    <n v="2.5726027397260274"/>
    <s v="Emerging"/>
    <s v="ACC00467"/>
    <x v="3"/>
    <d v="2016-12-28T00:00:00"/>
    <n v="125829"/>
    <x v="2"/>
    <n v="666"/>
    <n v="0"/>
    <s v="Default"/>
    <s v="COMP00732"/>
    <x v="283"/>
    <n v="0.8794520547945206"/>
    <x v="3"/>
    <x v="1"/>
    <n v="8"/>
  </r>
  <r>
    <x v="167"/>
    <s v="Joshua Morales"/>
    <s v="Female"/>
    <n v="29"/>
    <x v="0"/>
    <x v="3"/>
    <s v="Doctor"/>
    <n v="77660"/>
    <s v="High"/>
    <x v="0"/>
    <d v="2016-12-16T00:00:00"/>
    <d v="2025-10-05T00:00:00"/>
    <n v="8.8082191780821919"/>
    <s v="Established"/>
    <s v="ACC00710"/>
    <x v="2"/>
    <d v="2019-08-21T00:00:00"/>
    <n v="485651"/>
    <x v="0"/>
    <n v="633"/>
    <n v="8880"/>
    <s v="Default"/>
    <s v="COMP00179"/>
    <x v="284"/>
    <n v="1.6767123287671233"/>
    <x v="5"/>
    <x v="2"/>
    <n v="55"/>
  </r>
  <r>
    <x v="167"/>
    <s v="Joshua Morales"/>
    <s v="Female"/>
    <n v="29"/>
    <x v="0"/>
    <x v="3"/>
    <s v="Doctor"/>
    <n v="77660"/>
    <s v="High"/>
    <x v="0"/>
    <d v="2016-12-16T00:00:00"/>
    <d v="2025-10-05T00:00:00"/>
    <n v="8.8082191780821919"/>
    <s v="Established"/>
    <s v="ACC00710"/>
    <x v="2"/>
    <d v="2019-08-21T00:00:00"/>
    <n v="485651"/>
    <x v="0"/>
    <n v="633"/>
    <n v="8880"/>
    <s v="Default"/>
    <s v="COMP00513"/>
    <x v="285"/>
    <n v="1.4328767123287671"/>
    <x v="1"/>
    <x v="2"/>
    <n v="42"/>
  </r>
  <r>
    <x v="168"/>
    <s v="Barbara Gonzalez"/>
    <s v="Male"/>
    <n v="59"/>
    <x v="1"/>
    <x v="3"/>
    <s v="Retired"/>
    <n v="62520"/>
    <s v="High"/>
    <x v="0"/>
    <d v="2017-11-30T00:00:00"/>
    <d v="2025-10-05T00:00:00"/>
    <n v="7.8520547945205479"/>
    <s v="Established"/>
    <s v="ACC00258"/>
    <x v="3"/>
    <d v="2019-06-04T00:00:00"/>
    <n v="4994"/>
    <x v="1"/>
    <n v="704"/>
    <n v="204665"/>
    <s v="Approved"/>
    <s v="COMP00416"/>
    <x v="188"/>
    <n v="0.9671232876712329"/>
    <x v="5"/>
    <x v="2"/>
    <n v="12"/>
  </r>
  <r>
    <x v="169"/>
    <s v="Amanda Beck"/>
    <s v="Female"/>
    <n v="23"/>
    <x v="2"/>
    <x v="1"/>
    <s v="Teacher"/>
    <n v="84772"/>
    <s v="High"/>
    <x v="0"/>
    <d v="2018-08-29T00:00:00"/>
    <d v="2025-10-05T00:00:00"/>
    <n v="7.1068493150684935"/>
    <s v="Established"/>
    <s v="ACC00079"/>
    <x v="0"/>
    <d v="2025-03-17T00:00:00"/>
    <n v="489196"/>
    <x v="0"/>
    <n v="796"/>
    <n v="149233"/>
    <s v="Pending"/>
    <s v="COMP00463"/>
    <x v="286"/>
    <n v="1.1123287671232878"/>
    <x v="2"/>
    <x v="3"/>
    <n v="36"/>
  </r>
  <r>
    <x v="170"/>
    <s v="Andrea Turner"/>
    <s v="Male"/>
    <n v="30"/>
    <x v="0"/>
    <x v="3"/>
    <s v="Banker"/>
    <n v="196572"/>
    <s v=" Premium"/>
    <x v="0"/>
    <d v="2024-11-11T00:00:00"/>
    <d v="2025-10-05T00:00:00"/>
    <n v="0.89863013698630134"/>
    <s v="New"/>
    <s v="ACC00070"/>
    <x v="2"/>
    <d v="2022-10-09T00:00:00"/>
    <n v="152297"/>
    <x v="2"/>
    <n v="357"/>
    <n v="0"/>
    <s v="Pending"/>
    <s v="COMP00384"/>
    <x v="287"/>
    <n v="0.27397260273972601"/>
    <x v="1"/>
    <x v="2"/>
    <n v="36"/>
  </r>
  <r>
    <x v="171"/>
    <s v="Danielle Newman"/>
    <s v="Female"/>
    <n v="36"/>
    <x v="0"/>
    <x v="3"/>
    <s v="Engineer"/>
    <n v="31303"/>
    <s v="Medium"/>
    <x v="0"/>
    <d v="2017-12-22T00:00:00"/>
    <d v="2025-10-05T00:00:00"/>
    <n v="7.7917808219178086"/>
    <s v="Established"/>
    <s v="ACC00287"/>
    <x v="0"/>
    <d v="2025-01-28T00:00:00"/>
    <n v="444972"/>
    <x v="0"/>
    <n v="445"/>
    <n v="0"/>
    <s v="Pending"/>
    <s v="COMP00189"/>
    <x v="288"/>
    <n v="0.23287671232876711"/>
    <x v="1"/>
    <x v="2"/>
    <n v="20"/>
  </r>
  <r>
    <x v="171"/>
    <s v="Danielle Newman"/>
    <s v="Female"/>
    <n v="36"/>
    <x v="0"/>
    <x v="3"/>
    <s v="Engineer"/>
    <n v="31303"/>
    <s v="Medium"/>
    <x v="0"/>
    <d v="2017-12-22T00:00:00"/>
    <d v="2025-10-05T00:00:00"/>
    <n v="7.7917808219178086"/>
    <s v="Established"/>
    <s v="ACC00287"/>
    <x v="0"/>
    <d v="2025-01-28T00:00:00"/>
    <n v="444972"/>
    <x v="0"/>
    <n v="445"/>
    <n v="0"/>
    <s v="Pending"/>
    <s v="COMP00212"/>
    <x v="289"/>
    <n v="0.61917808219178083"/>
    <x v="3"/>
    <x v="3"/>
    <n v="30"/>
  </r>
  <r>
    <x v="171"/>
    <s v="Danielle Newman"/>
    <s v="Female"/>
    <n v="36"/>
    <x v="0"/>
    <x v="3"/>
    <s v="Engineer"/>
    <n v="31303"/>
    <s v="Medium"/>
    <x v="0"/>
    <d v="2017-12-22T00:00:00"/>
    <d v="2025-10-05T00:00:00"/>
    <n v="7.7917808219178086"/>
    <s v="Established"/>
    <s v="ACC00287"/>
    <x v="0"/>
    <d v="2025-01-28T00:00:00"/>
    <n v="444972"/>
    <x v="0"/>
    <n v="445"/>
    <n v="0"/>
    <s v="Pending"/>
    <s v="COMP00602"/>
    <x v="33"/>
    <n v="1.8739726027397261"/>
    <x v="1"/>
    <x v="1"/>
    <n v="43"/>
  </r>
  <r>
    <x v="171"/>
    <s v="Danielle Newman"/>
    <s v="Female"/>
    <n v="36"/>
    <x v="0"/>
    <x v="3"/>
    <s v="Engineer"/>
    <n v="31303"/>
    <s v="Medium"/>
    <x v="0"/>
    <d v="2017-12-22T00:00:00"/>
    <d v="2025-10-05T00:00:00"/>
    <n v="7.7917808219178086"/>
    <s v="Established"/>
    <s v="ACC00287"/>
    <x v="0"/>
    <d v="2025-01-28T00:00:00"/>
    <n v="444972"/>
    <x v="0"/>
    <n v="445"/>
    <n v="0"/>
    <s v="Pending"/>
    <s v="COMP00635"/>
    <x v="290"/>
    <n v="1.1205479452054794"/>
    <x v="4"/>
    <x v="2"/>
    <n v="2"/>
  </r>
  <r>
    <x v="172"/>
    <s v="Monica Carter"/>
    <s v="Male"/>
    <n v="40"/>
    <x v="0"/>
    <x v="2"/>
    <s v="Banker"/>
    <n v="157710"/>
    <s v=" Premium"/>
    <x v="0"/>
    <d v="2023-06-27T00:00:00"/>
    <d v="2025-10-05T00:00:00"/>
    <n v="2.2767123287671232"/>
    <s v="Emerging"/>
    <s v="ACC00273"/>
    <x v="2"/>
    <d v="2022-04-29T00:00:00"/>
    <n v="2763"/>
    <x v="1"/>
    <n v="744"/>
    <n v="0"/>
    <s v="Pending"/>
    <s v="COMP00191"/>
    <x v="72"/>
    <n v="0.75890410958904109"/>
    <x v="5"/>
    <x v="3"/>
    <n v="41"/>
  </r>
  <r>
    <x v="172"/>
    <s v="Monica Carter"/>
    <s v="Male"/>
    <n v="40"/>
    <x v="0"/>
    <x v="2"/>
    <s v="Banker"/>
    <n v="157710"/>
    <s v=" Premium"/>
    <x v="0"/>
    <d v="2023-06-27T00:00:00"/>
    <d v="2025-10-05T00:00:00"/>
    <n v="2.2767123287671232"/>
    <s v="Emerging"/>
    <s v="ACC00273"/>
    <x v="2"/>
    <d v="2022-04-29T00:00:00"/>
    <n v="2763"/>
    <x v="1"/>
    <n v="744"/>
    <n v="0"/>
    <s v="Pending"/>
    <s v="COMP00273"/>
    <x v="232"/>
    <n v="0.29315068493150687"/>
    <x v="3"/>
    <x v="2"/>
    <n v="18"/>
  </r>
  <r>
    <x v="172"/>
    <s v="Monica Carter"/>
    <s v="Male"/>
    <n v="40"/>
    <x v="0"/>
    <x v="2"/>
    <s v="Banker"/>
    <n v="157710"/>
    <s v=" Premium"/>
    <x v="0"/>
    <d v="2023-06-27T00:00:00"/>
    <d v="2025-10-05T00:00:00"/>
    <n v="2.2767123287671232"/>
    <s v="Emerging"/>
    <s v="ACC00273"/>
    <x v="2"/>
    <d v="2022-04-29T00:00:00"/>
    <n v="2763"/>
    <x v="1"/>
    <n v="744"/>
    <n v="0"/>
    <s v="Pending"/>
    <s v="COMP00576"/>
    <x v="291"/>
    <n v="0.33424657534246577"/>
    <x v="5"/>
    <x v="2"/>
    <n v="4"/>
  </r>
  <r>
    <x v="173"/>
    <s v="Jeff Coleman"/>
    <s v="Female"/>
    <n v="65"/>
    <x v="3"/>
    <x v="3"/>
    <s v="Teacher"/>
    <n v="166323"/>
    <s v=" Premium"/>
    <x v="0"/>
    <d v="2024-05-08T00:00:00"/>
    <d v="2025-10-05T00:00:00"/>
    <n v="1.4109589041095891"/>
    <s v="New"/>
    <s v="ACC00679"/>
    <x v="3"/>
    <d v="2016-07-19T00:00:00"/>
    <n v="173860"/>
    <x v="2"/>
    <n v="562"/>
    <n v="0"/>
    <s v="Pending"/>
    <s v="COMP00192"/>
    <x v="292"/>
    <n v="1.2054794520547945"/>
    <x v="5"/>
    <x v="2"/>
    <n v="50"/>
  </r>
  <r>
    <x v="173"/>
    <s v="Jeff Coleman"/>
    <s v="Female"/>
    <n v="65"/>
    <x v="3"/>
    <x v="3"/>
    <s v="Teacher"/>
    <n v="166323"/>
    <s v=" Premium"/>
    <x v="0"/>
    <d v="2024-05-08T00:00:00"/>
    <d v="2025-10-05T00:00:00"/>
    <n v="1.4109589041095891"/>
    <s v="New"/>
    <s v="ACC00679"/>
    <x v="3"/>
    <d v="2016-07-19T00:00:00"/>
    <n v="173860"/>
    <x v="2"/>
    <n v="562"/>
    <n v="0"/>
    <s v="Pending"/>
    <s v="COMP00311"/>
    <x v="206"/>
    <n v="1.263013698630137"/>
    <x v="4"/>
    <x v="1"/>
    <n v="39"/>
  </r>
  <r>
    <x v="174"/>
    <s v="Christopher Chapman"/>
    <s v="Female"/>
    <n v="50"/>
    <x v="1"/>
    <x v="2"/>
    <s v="Doctor"/>
    <n v="53742"/>
    <s v="Medium"/>
    <x v="1"/>
    <d v="2025-01-20T00:00:00"/>
    <d v="2025-10-05T00:00:00"/>
    <n v="0.70684931506849313"/>
    <s v="New"/>
    <s v="ACC00086"/>
    <x v="0"/>
    <d v="2021-09-05T00:00:00"/>
    <n v="235497"/>
    <x v="0"/>
    <n v="312"/>
    <n v="0"/>
    <s v="Default"/>
    <s v="COMP00224"/>
    <x v="293"/>
    <n v="1.5452054794520549"/>
    <x v="2"/>
    <x v="3"/>
    <n v="13"/>
  </r>
  <r>
    <x v="174"/>
    <s v="Christopher Chapman"/>
    <s v="Female"/>
    <n v="50"/>
    <x v="1"/>
    <x v="2"/>
    <s v="Doctor"/>
    <n v="53742"/>
    <s v="Medium"/>
    <x v="1"/>
    <d v="2025-01-20T00:00:00"/>
    <d v="2025-10-05T00:00:00"/>
    <n v="0.70684931506849313"/>
    <s v="New"/>
    <s v="ACC00086"/>
    <x v="0"/>
    <d v="2021-09-05T00:00:00"/>
    <n v="235497"/>
    <x v="0"/>
    <n v="312"/>
    <n v="0"/>
    <s v="Default"/>
    <s v="COMP00225"/>
    <x v="106"/>
    <n v="0.66027397260273968"/>
    <x v="5"/>
    <x v="2"/>
    <n v="25"/>
  </r>
  <r>
    <x v="174"/>
    <s v="Christopher Chapman"/>
    <s v="Female"/>
    <n v="50"/>
    <x v="1"/>
    <x v="2"/>
    <s v="Doctor"/>
    <n v="53742"/>
    <s v="Medium"/>
    <x v="1"/>
    <d v="2025-01-20T00:00:00"/>
    <d v="2025-10-05T00:00:00"/>
    <n v="0.70684931506849313"/>
    <s v="New"/>
    <s v="ACC00086"/>
    <x v="0"/>
    <d v="2021-09-05T00:00:00"/>
    <n v="235497"/>
    <x v="0"/>
    <n v="312"/>
    <n v="0"/>
    <s v="Default"/>
    <s v="COMP00278"/>
    <x v="255"/>
    <n v="1.8164383561643835"/>
    <x v="5"/>
    <x v="2"/>
    <n v="54"/>
  </r>
  <r>
    <x v="175"/>
    <s v="Oscar Ortiz"/>
    <s v="Male"/>
    <n v="56"/>
    <x v="1"/>
    <x v="1"/>
    <s v="Engineer"/>
    <n v="182962"/>
    <s v=" Premium"/>
    <x v="1"/>
    <d v="2024-09-25T00:00:00"/>
    <d v="2025-10-05T00:00:00"/>
    <n v="1.0273972602739727"/>
    <s v="New"/>
    <s v="ACC00443"/>
    <x v="1"/>
    <d v="2023-06-11T00:00:00"/>
    <n v="25939"/>
    <x v="1"/>
    <n v="680"/>
    <n v="13720"/>
    <s v="Pending"/>
    <s v="COMP00194"/>
    <x v="294"/>
    <n v="0.62465753424657533"/>
    <x v="5"/>
    <x v="2"/>
    <n v="23"/>
  </r>
  <r>
    <x v="176"/>
    <s v="Vicki Andersen"/>
    <s v="Female"/>
    <n v="74"/>
    <x v="3"/>
    <x v="2"/>
    <s v="Trader"/>
    <n v="196076"/>
    <s v=" Premium"/>
    <x v="1"/>
    <d v="2018-08-23T00:00:00"/>
    <d v="2025-10-05T00:00:00"/>
    <n v="7.1232876712328768"/>
    <s v="Established"/>
    <s v="ACC00242"/>
    <x v="0"/>
    <d v="2016-07-24T00:00:00"/>
    <n v="276815"/>
    <x v="0"/>
    <n v="659"/>
    <n v="0"/>
    <s v="Pending"/>
    <s v="COMP00195"/>
    <x v="145"/>
    <n v="0.42191780821917807"/>
    <x v="3"/>
    <x v="2"/>
    <n v="24"/>
  </r>
  <r>
    <x v="177"/>
    <s v="Michele Wood"/>
    <s v="Male"/>
    <n v="58"/>
    <x v="1"/>
    <x v="3"/>
    <s v="Retired"/>
    <n v="81272"/>
    <s v="High"/>
    <x v="0"/>
    <d v="2017-01-12T00:00:00"/>
    <d v="2025-10-05T00:00:00"/>
    <n v="8.7342465753424658"/>
    <s v="Established"/>
    <s v="ACC00074"/>
    <x v="0"/>
    <d v="2024-04-24T00:00:00"/>
    <n v="126270"/>
    <x v="2"/>
    <n v="627"/>
    <n v="394187"/>
    <s v="Pending"/>
    <s v="COMP00430"/>
    <x v="168"/>
    <n v="0.56164383561643838"/>
    <x v="2"/>
    <x v="3"/>
    <n v="55"/>
  </r>
  <r>
    <x v="178"/>
    <s v="Shelley Moss"/>
    <s v="Female"/>
    <n v="33"/>
    <x v="0"/>
    <x v="0"/>
    <s v="Retired"/>
    <n v="108397"/>
    <s v=" Premium"/>
    <x v="0"/>
    <d v="2016-08-05T00:00:00"/>
    <d v="2025-10-05T00:00:00"/>
    <n v="9.1726027397260275"/>
    <s v="Loyal"/>
    <s v="ACC00077"/>
    <x v="3"/>
    <d v="2024-12-16T00:00:00"/>
    <n v="331607"/>
    <x v="0"/>
    <n v="410"/>
    <n v="429606"/>
    <s v="Approved"/>
    <s v="COMP00196"/>
    <x v="131"/>
    <n v="1.0684931506849316"/>
    <x v="5"/>
    <x v="2"/>
    <n v="29"/>
  </r>
  <r>
    <x v="178"/>
    <s v="Shelley Moss"/>
    <s v="Female"/>
    <n v="33"/>
    <x v="0"/>
    <x v="0"/>
    <s v="Retired"/>
    <n v="108397"/>
    <s v=" Premium"/>
    <x v="0"/>
    <d v="2016-08-05T00:00:00"/>
    <d v="2025-10-05T00:00:00"/>
    <n v="9.1726027397260275"/>
    <s v="Loyal"/>
    <s v="ACC00077"/>
    <x v="3"/>
    <d v="2024-12-16T00:00:00"/>
    <n v="331607"/>
    <x v="0"/>
    <n v="410"/>
    <n v="429606"/>
    <s v="Approved"/>
    <s v="COMP00762"/>
    <x v="11"/>
    <n v="0.73972602739726023"/>
    <x v="1"/>
    <x v="2"/>
    <n v="59"/>
  </r>
  <r>
    <x v="178"/>
    <s v="Shelley Moss"/>
    <s v="Female"/>
    <n v="33"/>
    <x v="0"/>
    <x v="0"/>
    <s v="Retired"/>
    <n v="108397"/>
    <s v=" Premium"/>
    <x v="0"/>
    <d v="2016-08-05T00:00:00"/>
    <d v="2025-10-05T00:00:00"/>
    <n v="9.1726027397260275"/>
    <s v="Loyal"/>
    <s v="ACC00077"/>
    <x v="3"/>
    <d v="2024-12-16T00:00:00"/>
    <n v="331607"/>
    <x v="0"/>
    <n v="410"/>
    <n v="429606"/>
    <s v="Approved"/>
    <s v="COMP00767"/>
    <x v="295"/>
    <n v="0.46301369863013697"/>
    <x v="1"/>
    <x v="3"/>
    <n v="29"/>
  </r>
  <r>
    <x v="179"/>
    <s v="Austin James"/>
    <s v="Male"/>
    <n v="22"/>
    <x v="2"/>
    <x v="1"/>
    <s v="Engineer"/>
    <n v="95897"/>
    <s v="High"/>
    <x v="0"/>
    <d v="2021-10-04T00:00:00"/>
    <d v="2025-10-05T00:00:00"/>
    <n v="4.0054794520547947"/>
    <s v="Emerging"/>
    <s v="ACC00076"/>
    <x v="0"/>
    <d v="2018-03-11T00:00:00"/>
    <n v="276531"/>
    <x v="0"/>
    <n v="773"/>
    <n v="0"/>
    <s v="Pending"/>
    <s v="COMP00385"/>
    <x v="296"/>
    <n v="1.4082191780821918"/>
    <x v="2"/>
    <x v="2"/>
    <n v="23"/>
  </r>
  <r>
    <x v="180"/>
    <s v="Jennifer Watkins DDS"/>
    <s v="Female"/>
    <n v="46"/>
    <x v="1"/>
    <x v="1"/>
    <s v="Doctor"/>
    <n v="112241"/>
    <s v=" Premium"/>
    <x v="1"/>
    <d v="2016-01-05T00:00:00"/>
    <d v="2025-10-05T00:00:00"/>
    <n v="9.7561643835616429"/>
    <s v="Loyal"/>
    <s v="ACC00156"/>
    <x v="2"/>
    <d v="2020-03-16T00:00:00"/>
    <n v="384010"/>
    <x v="0"/>
    <n v="527"/>
    <n v="0"/>
    <s v="Pending"/>
    <s v="COMP00199"/>
    <x v="253"/>
    <n v="0.37808219178082192"/>
    <x v="5"/>
    <x v="3"/>
    <n v="45"/>
  </r>
  <r>
    <x v="181"/>
    <s v="Matthew Kane"/>
    <s v="Male"/>
    <n v="39"/>
    <x v="0"/>
    <x v="2"/>
    <s v="Doctor"/>
    <n v="178492"/>
    <s v=" Premium"/>
    <x v="0"/>
    <d v="2024-01-28T00:00:00"/>
    <d v="2025-10-05T00:00:00"/>
    <n v="1.6876712328767123"/>
    <s v="New"/>
    <s v="ACC00083"/>
    <x v="1"/>
    <d v="2018-02-16T00:00:00"/>
    <n v="441732"/>
    <x v="0"/>
    <n v="301"/>
    <n v="231905"/>
    <s v="Approved"/>
    <s v="COMP00200"/>
    <x v="297"/>
    <n v="1.9808219178082191"/>
    <x v="5"/>
    <x v="2"/>
    <n v="35"/>
  </r>
  <r>
    <x v="182"/>
    <s v="Kayla Kelley"/>
    <s v="Male"/>
    <n v="26"/>
    <x v="2"/>
    <x v="1"/>
    <s v="Teacher"/>
    <n v="148335"/>
    <s v=" Premium"/>
    <x v="0"/>
    <d v="2024-05-31T00:00:00"/>
    <d v="2025-10-05T00:00:00"/>
    <n v="1.3479452054794521"/>
    <s v="New"/>
    <s v="ACC00078"/>
    <x v="0"/>
    <d v="2019-12-04T00:00:00"/>
    <n v="465048"/>
    <x v="0"/>
    <n v="528"/>
    <n v="0"/>
    <s v="Pending"/>
    <s v="COMP00462"/>
    <x v="73"/>
    <n v="1.9506849315068493"/>
    <x v="1"/>
    <x v="2"/>
    <n v="40"/>
  </r>
  <r>
    <x v="182"/>
    <s v="Kayla Kelley"/>
    <s v="Male"/>
    <n v="26"/>
    <x v="2"/>
    <x v="1"/>
    <s v="Teacher"/>
    <n v="148335"/>
    <s v=" Premium"/>
    <x v="0"/>
    <d v="2024-05-31T00:00:00"/>
    <d v="2025-10-05T00:00:00"/>
    <n v="1.3479452054794521"/>
    <s v="New"/>
    <s v="ACC00078"/>
    <x v="0"/>
    <d v="2019-12-04T00:00:00"/>
    <n v="465048"/>
    <x v="0"/>
    <n v="528"/>
    <n v="0"/>
    <s v="Pending"/>
    <s v="COMP00720"/>
    <x v="298"/>
    <n v="1.1232876712328768"/>
    <x v="4"/>
    <x v="2"/>
    <n v="51"/>
  </r>
  <r>
    <x v="183"/>
    <s v="Richard Bennett"/>
    <s v="Male"/>
    <n v="22"/>
    <x v="2"/>
    <x v="0"/>
    <s v="Student"/>
    <n v="132217"/>
    <s v=" Premium"/>
    <x v="1"/>
    <d v="2022-01-04T00:00:00"/>
    <d v="2025-10-05T00:00:00"/>
    <n v="3.7534246575342465"/>
    <s v="Emerging"/>
    <s v="ACC00266"/>
    <x v="2"/>
    <d v="2021-05-06T00:00:00"/>
    <n v="174514"/>
    <x v="2"/>
    <n v="795"/>
    <n v="0"/>
    <s v="Pending"/>
    <s v="COMP00435"/>
    <x v="299"/>
    <n v="0.8849315068493151"/>
    <x v="3"/>
    <x v="1"/>
    <n v="15"/>
  </r>
  <r>
    <x v="183"/>
    <s v="Richard Bennett"/>
    <s v="Male"/>
    <n v="22"/>
    <x v="2"/>
    <x v="0"/>
    <s v="Student"/>
    <n v="132217"/>
    <s v=" Premium"/>
    <x v="1"/>
    <d v="2022-01-04T00:00:00"/>
    <d v="2025-10-05T00:00:00"/>
    <n v="3.7534246575342465"/>
    <s v="Emerging"/>
    <s v="ACC00266"/>
    <x v="2"/>
    <d v="2021-05-06T00:00:00"/>
    <n v="174514"/>
    <x v="2"/>
    <n v="795"/>
    <n v="0"/>
    <s v="Pending"/>
    <s v="COMP00589"/>
    <x v="300"/>
    <n v="0.69315068493150689"/>
    <x v="1"/>
    <x v="2"/>
    <n v="58"/>
  </r>
  <r>
    <x v="184"/>
    <s v="Christopher Spencer"/>
    <s v="Female"/>
    <n v="27"/>
    <x v="2"/>
    <x v="3"/>
    <s v="Doctor"/>
    <n v="143629"/>
    <s v=" Premium"/>
    <x v="1"/>
    <d v="2025-08-19T00:00:00"/>
    <d v="2025-10-05T00:00:00"/>
    <n v="0.12876712328767123"/>
    <s v="New"/>
    <s v="ACC00080"/>
    <x v="1"/>
    <d v="2015-12-27T00:00:00"/>
    <n v="242998"/>
    <x v="0"/>
    <n v="455"/>
    <n v="0"/>
    <s v="Rejected"/>
    <s v="COMP00606"/>
    <x v="301"/>
    <n v="2.032876712328767"/>
    <x v="1"/>
    <x v="2"/>
    <n v="29"/>
  </r>
  <r>
    <x v="184"/>
    <s v="Christopher Spencer"/>
    <s v="Female"/>
    <n v="27"/>
    <x v="2"/>
    <x v="3"/>
    <s v="Doctor"/>
    <n v="143629"/>
    <s v=" Premium"/>
    <x v="1"/>
    <d v="2025-08-19T00:00:00"/>
    <d v="2025-10-05T00:00:00"/>
    <n v="0.12876712328767123"/>
    <s v="New"/>
    <s v="ACC00080"/>
    <x v="1"/>
    <d v="2015-12-27T00:00:00"/>
    <n v="242998"/>
    <x v="0"/>
    <n v="455"/>
    <n v="0"/>
    <s v="Rejected"/>
    <s v="COMP00643"/>
    <x v="302"/>
    <n v="0.47123287671232877"/>
    <x v="1"/>
    <x v="1"/>
    <n v="48"/>
  </r>
  <r>
    <x v="185"/>
    <s v="Heather Carter"/>
    <s v="Female"/>
    <n v="24"/>
    <x v="2"/>
    <x v="0"/>
    <s v="Doctor"/>
    <n v="53320"/>
    <s v="Medium"/>
    <x v="0"/>
    <d v="2023-05-12T00:00:00"/>
    <d v="2025-10-05T00:00:00"/>
    <n v="2.4027397260273973"/>
    <s v="Emerging"/>
    <s v="ACC00106"/>
    <x v="1"/>
    <d v="2015-11-24T00:00:00"/>
    <n v="261545"/>
    <x v="0"/>
    <n v="564"/>
    <n v="0"/>
    <s v="Pending"/>
    <s v="COMP00204"/>
    <x v="94"/>
    <n v="0.27945205479452057"/>
    <x v="1"/>
    <x v="2"/>
    <n v="18"/>
  </r>
  <r>
    <x v="185"/>
    <s v="Heather Carter"/>
    <s v="Female"/>
    <n v="24"/>
    <x v="2"/>
    <x v="0"/>
    <s v="Doctor"/>
    <n v="53320"/>
    <s v="Medium"/>
    <x v="0"/>
    <d v="2023-05-12T00:00:00"/>
    <d v="2025-10-05T00:00:00"/>
    <n v="2.4027397260273973"/>
    <s v="Emerging"/>
    <s v="ACC00106"/>
    <x v="1"/>
    <d v="2015-11-24T00:00:00"/>
    <n v="261545"/>
    <x v="0"/>
    <n v="564"/>
    <n v="0"/>
    <s v="Pending"/>
    <s v="COMP00799"/>
    <x v="264"/>
    <n v="0.93150684931506844"/>
    <x v="3"/>
    <x v="1"/>
    <n v="19"/>
  </r>
  <r>
    <x v="186"/>
    <s v="Joshua Best"/>
    <s v="Female"/>
    <n v="49"/>
    <x v="1"/>
    <x v="0"/>
    <s v="Student"/>
    <n v="31536"/>
    <s v="Medium"/>
    <x v="1"/>
    <d v="2018-01-13T00:00:00"/>
    <d v="2025-10-05T00:00:00"/>
    <n v="7.7315068493150685"/>
    <s v="Established"/>
    <s v="ACC00351"/>
    <x v="0"/>
    <d v="2020-05-22T00:00:00"/>
    <n v="100922"/>
    <x v="2"/>
    <n v="501"/>
    <n v="0"/>
    <s v="Pending"/>
    <s v="COMP00205"/>
    <x v="303"/>
    <n v="0.13972602739726028"/>
    <x v="3"/>
    <x v="1"/>
    <n v="6"/>
  </r>
  <r>
    <x v="186"/>
    <s v="Joshua Best"/>
    <s v="Female"/>
    <n v="49"/>
    <x v="1"/>
    <x v="0"/>
    <s v="Student"/>
    <n v="31536"/>
    <s v="Medium"/>
    <x v="1"/>
    <d v="2018-01-13T00:00:00"/>
    <d v="2025-10-05T00:00:00"/>
    <n v="7.7315068493150685"/>
    <s v="Established"/>
    <s v="ACC00351"/>
    <x v="0"/>
    <d v="2020-05-22T00:00:00"/>
    <n v="100922"/>
    <x v="2"/>
    <n v="501"/>
    <n v="0"/>
    <s v="Pending"/>
    <s v="COMP00487"/>
    <x v="289"/>
    <n v="0.61917808219178083"/>
    <x v="4"/>
    <x v="2"/>
    <n v="58"/>
  </r>
  <r>
    <x v="186"/>
    <s v="Joshua Best"/>
    <s v="Female"/>
    <n v="49"/>
    <x v="1"/>
    <x v="0"/>
    <s v="Student"/>
    <n v="31536"/>
    <s v="Medium"/>
    <x v="1"/>
    <d v="2018-01-13T00:00:00"/>
    <d v="2025-10-05T00:00:00"/>
    <n v="7.7315068493150685"/>
    <s v="Established"/>
    <s v="ACC00351"/>
    <x v="0"/>
    <d v="2020-05-22T00:00:00"/>
    <n v="100922"/>
    <x v="2"/>
    <n v="501"/>
    <n v="0"/>
    <s v="Pending"/>
    <s v="COMP00588"/>
    <x v="304"/>
    <n v="1.7068493150684931"/>
    <x v="1"/>
    <x v="3"/>
    <n v="29"/>
  </r>
  <r>
    <x v="186"/>
    <s v="Joshua Best"/>
    <s v="Female"/>
    <n v="49"/>
    <x v="1"/>
    <x v="0"/>
    <s v="Student"/>
    <n v="31536"/>
    <s v="Medium"/>
    <x v="1"/>
    <d v="2018-01-13T00:00:00"/>
    <d v="2025-10-05T00:00:00"/>
    <n v="7.7315068493150685"/>
    <s v="Established"/>
    <s v="ACC00351"/>
    <x v="0"/>
    <d v="2020-05-22T00:00:00"/>
    <n v="100922"/>
    <x v="2"/>
    <n v="501"/>
    <n v="0"/>
    <s v="Pending"/>
    <s v="COMP00727"/>
    <x v="305"/>
    <n v="1.6493150684931508"/>
    <x v="4"/>
    <x v="2"/>
    <n v="38"/>
  </r>
  <r>
    <x v="187"/>
    <s v="Jessica Lee"/>
    <s v="Male"/>
    <n v="40"/>
    <x v="0"/>
    <x v="1"/>
    <s v="Student"/>
    <n v="77056"/>
    <s v="High"/>
    <x v="0"/>
    <d v="2021-03-13T00:00:00"/>
    <d v="2025-10-05T00:00:00"/>
    <n v="4.5671232876712331"/>
    <s v="Emerging"/>
    <s v="ACC00382"/>
    <x v="0"/>
    <d v="2019-03-08T00:00:00"/>
    <n v="454151"/>
    <x v="0"/>
    <n v="346"/>
    <n v="0"/>
    <s v="Pending"/>
    <s v="COMP00207"/>
    <x v="25"/>
    <n v="1.7808219178082192"/>
    <x v="1"/>
    <x v="3"/>
    <n v="10"/>
  </r>
  <r>
    <x v="187"/>
    <s v="Jessica Lee"/>
    <s v="Male"/>
    <n v="40"/>
    <x v="0"/>
    <x v="1"/>
    <s v="Student"/>
    <n v="77056"/>
    <s v="High"/>
    <x v="0"/>
    <d v="2021-03-13T00:00:00"/>
    <d v="2025-10-05T00:00:00"/>
    <n v="4.5671232876712331"/>
    <s v="Emerging"/>
    <s v="ACC00382"/>
    <x v="0"/>
    <d v="2019-03-08T00:00:00"/>
    <n v="454151"/>
    <x v="0"/>
    <n v="346"/>
    <n v="0"/>
    <s v="Pending"/>
    <s v="COMP00517"/>
    <x v="306"/>
    <n v="0.86575342465753424"/>
    <x v="3"/>
    <x v="1"/>
    <n v="28"/>
  </r>
  <r>
    <x v="188"/>
    <s v="Jon Russell"/>
    <s v="Female"/>
    <n v="25"/>
    <x v="2"/>
    <x v="3"/>
    <s v="Retired"/>
    <n v="198136"/>
    <s v=" Premium"/>
    <x v="1"/>
    <d v="2016-07-14T00:00:00"/>
    <d v="2025-10-05T00:00:00"/>
    <n v="9.2328767123287676"/>
    <s v="Loyal"/>
    <s v="ACC00082"/>
    <x v="2"/>
    <d v="2016-09-13T00:00:00"/>
    <n v="241503"/>
    <x v="0"/>
    <n v="571"/>
    <n v="111379"/>
    <s v="Approved"/>
    <s v="COMP00700"/>
    <x v="238"/>
    <n v="1.3260273972602741"/>
    <x v="5"/>
    <x v="3"/>
    <n v="56"/>
  </r>
  <r>
    <x v="188"/>
    <s v="Jon Russell"/>
    <s v="Female"/>
    <n v="25"/>
    <x v="2"/>
    <x v="3"/>
    <s v="Retired"/>
    <n v="198136"/>
    <s v=" Premium"/>
    <x v="1"/>
    <d v="2016-07-14T00:00:00"/>
    <d v="2025-10-05T00:00:00"/>
    <n v="9.2328767123287676"/>
    <s v="Loyal"/>
    <s v="ACC00082"/>
    <x v="2"/>
    <d v="2016-09-13T00:00:00"/>
    <n v="241503"/>
    <x v="0"/>
    <n v="571"/>
    <n v="111379"/>
    <s v="Approved"/>
    <s v="COMP00765"/>
    <x v="307"/>
    <n v="1.1808219178082191"/>
    <x v="4"/>
    <x v="2"/>
    <n v="24"/>
  </r>
  <r>
    <x v="188"/>
    <s v="Jon Russell"/>
    <s v="Female"/>
    <n v="25"/>
    <x v="2"/>
    <x v="3"/>
    <s v="Retired"/>
    <n v="198136"/>
    <s v=" Premium"/>
    <x v="1"/>
    <d v="2016-07-14T00:00:00"/>
    <d v="2025-10-05T00:00:00"/>
    <n v="9.2328767123287676"/>
    <s v="Loyal"/>
    <s v="ACC00082"/>
    <x v="2"/>
    <d v="2016-09-13T00:00:00"/>
    <n v="241503"/>
    <x v="0"/>
    <n v="571"/>
    <n v="111379"/>
    <s v="Approved"/>
    <s v="COMP00798"/>
    <x v="99"/>
    <n v="1.3890410958904109"/>
    <x v="2"/>
    <x v="2"/>
    <n v="9"/>
  </r>
  <r>
    <x v="189"/>
    <s v="Audrey Walters"/>
    <s v="Female"/>
    <n v="47"/>
    <x v="1"/>
    <x v="2"/>
    <s v="Engineer"/>
    <n v="55946"/>
    <s v="Medium"/>
    <x v="1"/>
    <d v="2016-07-29T00:00:00"/>
    <d v="2025-10-05T00:00:00"/>
    <n v="9.1917808219178081"/>
    <s v="Loyal"/>
    <s v="ACC00602"/>
    <x v="0"/>
    <d v="2021-02-27T00:00:00"/>
    <n v="326719"/>
    <x v="0"/>
    <n v="794"/>
    <n v="0"/>
    <s v="Rejected"/>
    <s v="COMP00209"/>
    <x v="301"/>
    <n v="2.032876712328767"/>
    <x v="2"/>
    <x v="2"/>
    <n v="44"/>
  </r>
  <r>
    <x v="189"/>
    <s v="Audrey Walters"/>
    <s v="Female"/>
    <n v="47"/>
    <x v="1"/>
    <x v="2"/>
    <s v="Engineer"/>
    <n v="55946"/>
    <s v="Medium"/>
    <x v="1"/>
    <d v="2016-07-29T00:00:00"/>
    <d v="2025-10-05T00:00:00"/>
    <n v="9.1917808219178081"/>
    <s v="Loyal"/>
    <s v="ACC00602"/>
    <x v="0"/>
    <d v="2021-02-27T00:00:00"/>
    <n v="326719"/>
    <x v="0"/>
    <n v="794"/>
    <n v="0"/>
    <s v="Rejected"/>
    <s v="COMP00631"/>
    <x v="308"/>
    <n v="0.18904109589041096"/>
    <x v="3"/>
    <x v="1"/>
    <n v="33"/>
  </r>
  <r>
    <x v="190"/>
    <s v="Maria Everett"/>
    <s v="Female"/>
    <n v="30"/>
    <x v="0"/>
    <x v="3"/>
    <s v="Teacher"/>
    <n v="146446"/>
    <s v=" Premium"/>
    <x v="0"/>
    <d v="2017-02-04T00:00:00"/>
    <d v="2025-10-05T00:00:00"/>
    <n v="8.6712328767123292"/>
    <s v="Established"/>
    <s v="ACC00800"/>
    <x v="3"/>
    <d v="2018-08-18T00:00:00"/>
    <n v="308135"/>
    <x v="0"/>
    <n v="460"/>
    <n v="0"/>
    <s v="Approved"/>
    <s v="COMP00210"/>
    <x v="309"/>
    <n v="1.1726027397260275"/>
    <x v="3"/>
    <x v="2"/>
    <n v="8"/>
  </r>
  <r>
    <x v="191"/>
    <s v="Daniel Bradley"/>
    <s v="Female"/>
    <n v="32"/>
    <x v="0"/>
    <x v="2"/>
    <s v="Teacher"/>
    <n v="37778"/>
    <s v="Medium"/>
    <x v="1"/>
    <d v="2022-06-02T00:00:00"/>
    <d v="2025-10-05T00:00:00"/>
    <n v="3.3452054794520549"/>
    <s v="Emerging"/>
    <s v="ACC00191"/>
    <x v="3"/>
    <d v="2018-06-15T00:00:00"/>
    <n v="143279"/>
    <x v="2"/>
    <n v="462"/>
    <n v="210232"/>
    <s v="Pending"/>
    <s v="COMP00211"/>
    <x v="310"/>
    <n v="1.0794520547945206"/>
    <x v="2"/>
    <x v="2"/>
    <n v="13"/>
  </r>
  <r>
    <x v="191"/>
    <s v="Daniel Bradley"/>
    <s v="Female"/>
    <n v="32"/>
    <x v="0"/>
    <x v="2"/>
    <s v="Teacher"/>
    <n v="37778"/>
    <s v="Medium"/>
    <x v="1"/>
    <d v="2022-06-02T00:00:00"/>
    <d v="2025-10-05T00:00:00"/>
    <n v="3.3452054794520549"/>
    <s v="Emerging"/>
    <s v="ACC00191"/>
    <x v="3"/>
    <d v="2018-06-15T00:00:00"/>
    <n v="143279"/>
    <x v="2"/>
    <n v="462"/>
    <n v="210232"/>
    <s v="Pending"/>
    <s v="COMP00391"/>
    <x v="58"/>
    <n v="0.74794520547945209"/>
    <x v="4"/>
    <x v="3"/>
    <n v="51"/>
  </r>
  <r>
    <x v="191"/>
    <s v="Daniel Bradley"/>
    <s v="Female"/>
    <n v="32"/>
    <x v="0"/>
    <x v="2"/>
    <s v="Teacher"/>
    <n v="37778"/>
    <s v="Medium"/>
    <x v="1"/>
    <d v="2022-06-02T00:00:00"/>
    <d v="2025-10-05T00:00:00"/>
    <n v="3.3452054794520549"/>
    <s v="Emerging"/>
    <s v="ACC00191"/>
    <x v="3"/>
    <d v="2018-06-15T00:00:00"/>
    <n v="143279"/>
    <x v="2"/>
    <n v="462"/>
    <n v="210232"/>
    <s v="Pending"/>
    <s v="COMP00534"/>
    <x v="57"/>
    <n v="1.3616438356164384"/>
    <x v="5"/>
    <x v="2"/>
    <n v="52"/>
  </r>
  <r>
    <x v="192"/>
    <s v="Carlos Watson"/>
    <s v="Female"/>
    <n v="49"/>
    <x v="1"/>
    <x v="1"/>
    <s v="Banker"/>
    <n v="154092"/>
    <s v=" Premium"/>
    <x v="2"/>
    <d v="2021-04-02T00:00:00"/>
    <d v="2025-10-05T00:00:00"/>
    <n v="4.5123287671232877"/>
    <s v="Emerging"/>
    <s v="ACC00111"/>
    <x v="3"/>
    <d v="2022-03-19T00:00:00"/>
    <n v="278466"/>
    <x v="0"/>
    <n v="489"/>
    <n v="0"/>
    <s v="Pending"/>
    <s v="COMP00785"/>
    <x v="114"/>
    <n v="0.35890410958904112"/>
    <x v="1"/>
    <x v="1"/>
    <n v="10"/>
  </r>
  <r>
    <x v="193"/>
    <s v="Abigail Allen"/>
    <s v="Female"/>
    <n v="43"/>
    <x v="0"/>
    <x v="1"/>
    <s v="Trader"/>
    <n v="21435"/>
    <s v="Low"/>
    <x v="0"/>
    <d v="2020-07-03T00:00:00"/>
    <d v="2025-10-05T00:00:00"/>
    <n v="5.2602739726027394"/>
    <s v="Established"/>
    <s v="ACC00436"/>
    <x v="0"/>
    <d v="2020-03-31T00:00:00"/>
    <n v="492750"/>
    <x v="0"/>
    <n v="389"/>
    <n v="0"/>
    <s v="Pending"/>
    <s v="COMP00213"/>
    <x v="83"/>
    <n v="1.9232876712328768"/>
    <x v="2"/>
    <x v="2"/>
    <n v="18"/>
  </r>
  <r>
    <x v="193"/>
    <s v="Abigail Allen"/>
    <s v="Female"/>
    <n v="43"/>
    <x v="0"/>
    <x v="1"/>
    <s v="Trader"/>
    <n v="21435"/>
    <s v="Low"/>
    <x v="0"/>
    <d v="2020-07-03T00:00:00"/>
    <d v="2025-10-05T00:00:00"/>
    <n v="5.2602739726027394"/>
    <s v="Established"/>
    <s v="ACC00436"/>
    <x v="0"/>
    <d v="2020-03-31T00:00:00"/>
    <n v="492750"/>
    <x v="0"/>
    <n v="389"/>
    <n v="0"/>
    <s v="Pending"/>
    <s v="COMP00389"/>
    <x v="311"/>
    <n v="0.30136986301369861"/>
    <x v="4"/>
    <x v="1"/>
    <n v="49"/>
  </r>
  <r>
    <x v="194"/>
    <s v="Morgan Douglas"/>
    <s v="Female"/>
    <n v="74"/>
    <x v="3"/>
    <x v="0"/>
    <s v="Teacher"/>
    <n v="178562"/>
    <s v=" Premium"/>
    <x v="0"/>
    <d v="2023-11-16T00:00:00"/>
    <d v="2025-10-05T00:00:00"/>
    <n v="1.8876712328767122"/>
    <s v="New"/>
    <s v="ACC00085"/>
    <x v="1"/>
    <d v="2019-06-26T00:00:00"/>
    <n v="62061"/>
    <x v="2"/>
    <n v="585"/>
    <n v="0"/>
    <s v="Pending"/>
    <s v="COMP00686"/>
    <x v="140"/>
    <n v="0.8575342465753425"/>
    <x v="2"/>
    <x v="1"/>
    <n v="51"/>
  </r>
  <r>
    <x v="195"/>
    <s v="Eric Goodwin"/>
    <s v="Female"/>
    <n v="22"/>
    <x v="2"/>
    <x v="0"/>
    <s v="Trader"/>
    <n v="157348"/>
    <s v=" Premium"/>
    <x v="1"/>
    <d v="2022-04-15T00:00:00"/>
    <d v="2025-10-05T00:00:00"/>
    <n v="3.4767123287671233"/>
    <s v="Emerging"/>
    <s v="ACC00192"/>
    <x v="3"/>
    <d v="2021-04-06T00:00:00"/>
    <n v="196846"/>
    <x v="2"/>
    <n v="759"/>
    <n v="0"/>
    <s v="Rejected"/>
    <s v="COMP00215"/>
    <x v="144"/>
    <n v="1.6328767123287671"/>
    <x v="1"/>
    <x v="1"/>
    <n v="11"/>
  </r>
  <r>
    <x v="195"/>
    <s v="Eric Goodwin"/>
    <s v="Female"/>
    <n v="22"/>
    <x v="2"/>
    <x v="0"/>
    <s v="Trader"/>
    <n v="157348"/>
    <s v=" Premium"/>
    <x v="1"/>
    <d v="2022-04-15T00:00:00"/>
    <d v="2025-10-05T00:00:00"/>
    <n v="3.4767123287671233"/>
    <s v="Emerging"/>
    <s v="ACC00192"/>
    <x v="3"/>
    <d v="2021-04-06T00:00:00"/>
    <n v="196846"/>
    <x v="2"/>
    <n v="759"/>
    <n v="0"/>
    <s v="Rejected"/>
    <s v="COMP00685"/>
    <x v="284"/>
    <n v="1.6767123287671233"/>
    <x v="2"/>
    <x v="2"/>
    <n v="59"/>
  </r>
  <r>
    <x v="196"/>
    <s v="Ashley Lewis"/>
    <s v="Male"/>
    <n v="47"/>
    <x v="1"/>
    <x v="0"/>
    <s v="Engineer"/>
    <n v="105956"/>
    <s v=" Premium"/>
    <x v="0"/>
    <d v="2021-03-30T00:00:00"/>
    <d v="2025-10-05T00:00:00"/>
    <n v="4.5205479452054798"/>
    <s v="Emerging"/>
    <s v="ACC00201"/>
    <x v="0"/>
    <d v="2019-05-18T00:00:00"/>
    <n v="84607"/>
    <x v="2"/>
    <n v="386"/>
    <n v="138501"/>
    <s v="Pending"/>
    <s v="COMP00441"/>
    <x v="307"/>
    <n v="1.1808219178082191"/>
    <x v="2"/>
    <x v="2"/>
    <n v="43"/>
  </r>
  <r>
    <x v="196"/>
    <s v="Ashley Lewis"/>
    <s v="Male"/>
    <n v="47"/>
    <x v="1"/>
    <x v="0"/>
    <s v="Engineer"/>
    <n v="105956"/>
    <s v=" Premium"/>
    <x v="0"/>
    <d v="2021-03-30T00:00:00"/>
    <d v="2025-10-05T00:00:00"/>
    <n v="4.5205479452054798"/>
    <s v="Emerging"/>
    <s v="ACC00201"/>
    <x v="0"/>
    <d v="2019-05-18T00:00:00"/>
    <n v="84607"/>
    <x v="2"/>
    <n v="386"/>
    <n v="138501"/>
    <s v="Pending"/>
    <s v="COMP00633"/>
    <x v="312"/>
    <n v="0.92602739726027394"/>
    <x v="3"/>
    <x v="2"/>
    <n v="15"/>
  </r>
  <r>
    <x v="197"/>
    <s v="Jack Coleman"/>
    <s v="Female"/>
    <n v="64"/>
    <x v="3"/>
    <x v="1"/>
    <s v="Banker"/>
    <n v="106988"/>
    <s v=" Premium"/>
    <x v="0"/>
    <d v="2025-06-03T00:00:00"/>
    <d v="2025-10-05T00:00:00"/>
    <n v="0.33972602739726027"/>
    <s v="New"/>
    <s v="ACC00181"/>
    <x v="0"/>
    <d v="2019-01-28T00:00:00"/>
    <n v="270784"/>
    <x v="0"/>
    <n v="659"/>
    <n v="0"/>
    <s v="Pending"/>
    <s v="COMP00305"/>
    <x v="293"/>
    <n v="1.5452054794520549"/>
    <x v="2"/>
    <x v="3"/>
    <n v="12"/>
  </r>
  <r>
    <x v="197"/>
    <s v="Jack Coleman"/>
    <s v="Female"/>
    <n v="64"/>
    <x v="3"/>
    <x v="1"/>
    <s v="Banker"/>
    <n v="106988"/>
    <s v=" Premium"/>
    <x v="0"/>
    <d v="2025-06-03T00:00:00"/>
    <d v="2025-10-05T00:00:00"/>
    <n v="0.33972602739726027"/>
    <s v="New"/>
    <s v="ACC00181"/>
    <x v="0"/>
    <d v="2019-01-28T00:00:00"/>
    <n v="270784"/>
    <x v="0"/>
    <n v="659"/>
    <n v="0"/>
    <s v="Pending"/>
    <s v="COMP00647"/>
    <x v="99"/>
    <n v="1.3890410958904109"/>
    <x v="2"/>
    <x v="1"/>
    <n v="31"/>
  </r>
  <r>
    <x v="198"/>
    <s v="John Craig"/>
    <s v="Male"/>
    <n v="66"/>
    <x v="3"/>
    <x v="1"/>
    <s v="Banker"/>
    <n v="122471"/>
    <s v=" Premium"/>
    <x v="2"/>
    <d v="2019-10-06T00:00:00"/>
    <d v="2025-10-05T00:00:00"/>
    <n v="6.0027397260273974"/>
    <s v="Established"/>
    <s v="ACC00088"/>
    <x v="2"/>
    <d v="2016-11-19T00:00:00"/>
    <n v="81257"/>
    <x v="2"/>
    <n v="537"/>
    <n v="0"/>
    <s v="Pending"/>
    <s v="COMP00260"/>
    <x v="313"/>
    <n v="1.3589041095890411"/>
    <x v="5"/>
    <x v="2"/>
    <n v="47"/>
  </r>
  <r>
    <x v="198"/>
    <s v="John Craig"/>
    <s v="Male"/>
    <n v="66"/>
    <x v="3"/>
    <x v="1"/>
    <s v="Banker"/>
    <n v="122471"/>
    <s v=" Premium"/>
    <x v="2"/>
    <d v="2019-10-06T00:00:00"/>
    <d v="2025-10-05T00:00:00"/>
    <n v="6.0027397260273974"/>
    <s v="Established"/>
    <s v="ACC00088"/>
    <x v="2"/>
    <d v="2016-11-19T00:00:00"/>
    <n v="81257"/>
    <x v="2"/>
    <n v="537"/>
    <n v="0"/>
    <s v="Pending"/>
    <s v="COMP00407"/>
    <x v="247"/>
    <n v="0.47945205479452052"/>
    <x v="3"/>
    <x v="2"/>
    <n v="30"/>
  </r>
  <r>
    <x v="199"/>
    <s v="Elizabeth Brown"/>
    <s v="Female"/>
    <n v="72"/>
    <x v="3"/>
    <x v="1"/>
    <s v="Doctor"/>
    <n v="145991"/>
    <s v=" Premium"/>
    <x v="0"/>
    <d v="2021-01-09T00:00:00"/>
    <d v="2025-10-05T00:00:00"/>
    <n v="4.7397260273972606"/>
    <s v="Emerging"/>
    <s v="ACC00295"/>
    <x v="2"/>
    <d v="2019-01-28T00:00:00"/>
    <n v="420162"/>
    <x v="0"/>
    <n v="318"/>
    <n v="0"/>
    <s v="Pending"/>
    <s v="COMP00506"/>
    <x v="314"/>
    <n v="0.73424657534246573"/>
    <x v="4"/>
    <x v="2"/>
    <n v="6"/>
  </r>
  <r>
    <x v="200"/>
    <s v="Tammy Jackson"/>
    <s v="Female"/>
    <n v="29"/>
    <x v="0"/>
    <x v="3"/>
    <s v="Student"/>
    <n v="177795"/>
    <s v=" Premium"/>
    <x v="2"/>
    <d v="2017-12-28T00:00:00"/>
    <d v="2025-10-05T00:00:00"/>
    <n v="7.7753424657534245"/>
    <s v="Established"/>
    <s v="ACC00498"/>
    <x v="2"/>
    <d v="2021-08-15T00:00:00"/>
    <n v="485833"/>
    <x v="0"/>
    <n v="615"/>
    <n v="419627"/>
    <s v="Pending"/>
    <s v="COMP00222"/>
    <x v="315"/>
    <n v="0.71780821917808224"/>
    <x v="3"/>
    <x v="2"/>
    <n v="33"/>
  </r>
  <r>
    <x v="200"/>
    <s v="Tammy Jackson"/>
    <s v="Female"/>
    <n v="29"/>
    <x v="0"/>
    <x v="3"/>
    <s v="Student"/>
    <n v="177795"/>
    <s v=" Premium"/>
    <x v="2"/>
    <d v="2017-12-28T00:00:00"/>
    <d v="2025-10-05T00:00:00"/>
    <n v="7.7753424657534245"/>
    <s v="Established"/>
    <s v="ACC00498"/>
    <x v="2"/>
    <d v="2021-08-15T00:00:00"/>
    <n v="485833"/>
    <x v="0"/>
    <n v="615"/>
    <n v="419627"/>
    <s v="Pending"/>
    <s v="COMP00381"/>
    <x v="108"/>
    <n v="1.1315068493150684"/>
    <x v="2"/>
    <x v="2"/>
    <n v="56"/>
  </r>
  <r>
    <x v="200"/>
    <s v="Tammy Jackson"/>
    <s v="Female"/>
    <n v="29"/>
    <x v="0"/>
    <x v="3"/>
    <s v="Student"/>
    <n v="177795"/>
    <s v=" Premium"/>
    <x v="2"/>
    <d v="2017-12-28T00:00:00"/>
    <d v="2025-10-05T00:00:00"/>
    <n v="7.7753424657534245"/>
    <s v="Established"/>
    <s v="ACC00498"/>
    <x v="2"/>
    <d v="2021-08-15T00:00:00"/>
    <n v="485833"/>
    <x v="0"/>
    <n v="615"/>
    <n v="419627"/>
    <s v="Pending"/>
    <s v="COMP00541"/>
    <x v="146"/>
    <n v="0.18082191780821918"/>
    <x v="5"/>
    <x v="3"/>
    <n v="32"/>
  </r>
  <r>
    <x v="200"/>
    <s v="Tammy Jackson"/>
    <s v="Female"/>
    <n v="29"/>
    <x v="0"/>
    <x v="3"/>
    <s v="Student"/>
    <n v="177795"/>
    <s v=" Premium"/>
    <x v="2"/>
    <d v="2017-12-28T00:00:00"/>
    <d v="2025-10-05T00:00:00"/>
    <n v="7.7753424657534245"/>
    <s v="Established"/>
    <s v="ACC00498"/>
    <x v="2"/>
    <d v="2021-08-15T00:00:00"/>
    <n v="485833"/>
    <x v="0"/>
    <n v="615"/>
    <n v="419627"/>
    <s v="Pending"/>
    <s v="COMP00547"/>
    <x v="286"/>
    <n v="1.1123287671232878"/>
    <x v="1"/>
    <x v="3"/>
    <n v="54"/>
  </r>
  <r>
    <x v="201"/>
    <s v="Christopher Smith"/>
    <s v="Female"/>
    <n v="69"/>
    <x v="3"/>
    <x v="3"/>
    <s v="Teacher"/>
    <n v="135005"/>
    <s v=" Premium"/>
    <x v="1"/>
    <d v="2022-08-02T00:00:00"/>
    <d v="2025-10-05T00:00:00"/>
    <n v="3.1780821917808217"/>
    <s v="Emerging"/>
    <s v="ACC00500"/>
    <x v="1"/>
    <d v="2017-03-02T00:00:00"/>
    <n v="299372"/>
    <x v="0"/>
    <n v="315"/>
    <n v="0"/>
    <s v="Pending"/>
    <s v="COMP00761"/>
    <x v="316"/>
    <n v="1.8465753424657534"/>
    <x v="4"/>
    <x v="1"/>
    <n v="4"/>
  </r>
  <r>
    <x v="202"/>
    <s v="Whitney Hampton"/>
    <s v="Male"/>
    <n v="49"/>
    <x v="1"/>
    <x v="1"/>
    <s v="Retired"/>
    <n v="135374"/>
    <s v=" Premium"/>
    <x v="0"/>
    <d v="2019-11-17T00:00:00"/>
    <d v="2025-10-05T00:00:00"/>
    <n v="5.8876712328767127"/>
    <s v="Established"/>
    <s v="ACC00274"/>
    <x v="1"/>
    <d v="2017-08-04T00:00:00"/>
    <n v="355054"/>
    <x v="0"/>
    <n v="808"/>
    <n v="0"/>
    <s v="Pending"/>
    <s v="COMP00223"/>
    <x v="317"/>
    <n v="1.5424657534246575"/>
    <x v="5"/>
    <x v="3"/>
    <n v="50"/>
  </r>
  <r>
    <x v="202"/>
    <s v="Whitney Hampton"/>
    <s v="Male"/>
    <n v="49"/>
    <x v="1"/>
    <x v="1"/>
    <s v="Retired"/>
    <n v="135374"/>
    <s v=" Premium"/>
    <x v="0"/>
    <d v="2019-11-17T00:00:00"/>
    <d v="2025-10-05T00:00:00"/>
    <n v="5.8876712328767127"/>
    <s v="Established"/>
    <s v="ACC00274"/>
    <x v="1"/>
    <d v="2017-08-04T00:00:00"/>
    <n v="355054"/>
    <x v="0"/>
    <n v="808"/>
    <n v="0"/>
    <s v="Pending"/>
    <s v="COMP00298"/>
    <x v="318"/>
    <n v="2.0986301369863014"/>
    <x v="2"/>
    <x v="2"/>
    <n v="44"/>
  </r>
  <r>
    <x v="202"/>
    <s v="Whitney Hampton"/>
    <s v="Male"/>
    <n v="49"/>
    <x v="1"/>
    <x v="1"/>
    <s v="Retired"/>
    <n v="135374"/>
    <s v=" Premium"/>
    <x v="0"/>
    <d v="2019-11-17T00:00:00"/>
    <d v="2025-10-05T00:00:00"/>
    <n v="5.8876712328767127"/>
    <s v="Established"/>
    <s v="ACC00274"/>
    <x v="1"/>
    <d v="2017-08-04T00:00:00"/>
    <n v="355054"/>
    <x v="0"/>
    <n v="808"/>
    <n v="0"/>
    <s v="Pending"/>
    <s v="COMP00584"/>
    <x v="319"/>
    <n v="1.1589041095890411"/>
    <x v="2"/>
    <x v="2"/>
    <n v="6"/>
  </r>
  <r>
    <x v="203"/>
    <s v="Jessica Walker"/>
    <s v="Female"/>
    <n v="39"/>
    <x v="0"/>
    <x v="0"/>
    <s v="Student"/>
    <n v="62534"/>
    <s v="High"/>
    <x v="0"/>
    <d v="2020-03-01T00:00:00"/>
    <d v="2025-10-05T00:00:00"/>
    <n v="5.6"/>
    <s v="Established"/>
    <s v="ACC00093"/>
    <x v="0"/>
    <d v="2023-05-23T00:00:00"/>
    <n v="23408"/>
    <x v="1"/>
    <n v="442"/>
    <n v="0"/>
    <s v="Pending"/>
    <s v="COMP00397"/>
    <x v="101"/>
    <n v="0.26849315068493151"/>
    <x v="3"/>
    <x v="1"/>
    <n v="11"/>
  </r>
  <r>
    <x v="204"/>
    <s v="Andrew Payne"/>
    <s v="Female"/>
    <n v="38"/>
    <x v="0"/>
    <x v="2"/>
    <s v="Student"/>
    <n v="159783"/>
    <s v=" Premium"/>
    <x v="0"/>
    <d v="2023-01-11T00:00:00"/>
    <d v="2025-10-05T00:00:00"/>
    <n v="2.7342465753424658"/>
    <s v="Emerging"/>
    <s v="ACC00094"/>
    <x v="0"/>
    <d v="2023-12-27T00:00:00"/>
    <n v="124116"/>
    <x v="2"/>
    <n v="500"/>
    <n v="0"/>
    <s v="Rejected"/>
    <s v="COMP00403"/>
    <x v="311"/>
    <n v="0.30136986301369861"/>
    <x v="1"/>
    <x v="2"/>
    <n v="48"/>
  </r>
  <r>
    <x v="205"/>
    <s v="Kimberly Lopez"/>
    <s v="Female"/>
    <n v="53"/>
    <x v="1"/>
    <x v="2"/>
    <s v="Student"/>
    <n v="118317"/>
    <s v=" Premium"/>
    <x v="1"/>
    <d v="2017-03-08T00:00:00"/>
    <d v="2025-10-05T00:00:00"/>
    <n v="8.5835616438356173"/>
    <s v="Established"/>
    <s v="ACC00097"/>
    <x v="3"/>
    <d v="2021-10-03T00:00:00"/>
    <n v="17413"/>
    <x v="1"/>
    <n v="778"/>
    <n v="128076"/>
    <s v="Pending"/>
    <s v="COMP00324"/>
    <x v="87"/>
    <n v="1.6958904109589041"/>
    <x v="3"/>
    <x v="1"/>
    <n v="59"/>
  </r>
  <r>
    <x v="205"/>
    <s v="Kimberly Lopez"/>
    <s v="Female"/>
    <n v="53"/>
    <x v="1"/>
    <x v="2"/>
    <s v="Student"/>
    <n v="118317"/>
    <s v=" Premium"/>
    <x v="1"/>
    <d v="2017-03-08T00:00:00"/>
    <d v="2025-10-05T00:00:00"/>
    <n v="8.5835616438356173"/>
    <s v="Established"/>
    <s v="ACC00097"/>
    <x v="3"/>
    <d v="2021-10-03T00:00:00"/>
    <n v="17413"/>
    <x v="1"/>
    <n v="778"/>
    <n v="128076"/>
    <s v="Pending"/>
    <s v="COMP00660"/>
    <x v="320"/>
    <n v="1.5123287671232877"/>
    <x v="4"/>
    <x v="2"/>
    <n v="25"/>
  </r>
  <r>
    <x v="205"/>
    <s v="Kimberly Lopez"/>
    <s v="Female"/>
    <n v="53"/>
    <x v="1"/>
    <x v="2"/>
    <s v="Student"/>
    <n v="118317"/>
    <s v=" Premium"/>
    <x v="1"/>
    <d v="2017-03-08T00:00:00"/>
    <d v="2025-10-05T00:00:00"/>
    <n v="8.5835616438356173"/>
    <s v="Established"/>
    <s v="ACC00097"/>
    <x v="3"/>
    <d v="2021-10-03T00:00:00"/>
    <n v="17413"/>
    <x v="1"/>
    <n v="778"/>
    <n v="128076"/>
    <s v="Pending"/>
    <s v="COMP00676"/>
    <x v="164"/>
    <n v="1.1917808219178083"/>
    <x v="1"/>
    <x v="1"/>
    <n v="11"/>
  </r>
  <r>
    <x v="206"/>
    <s v="Louis Palmer"/>
    <s v="Female"/>
    <n v="65"/>
    <x v="3"/>
    <x v="1"/>
    <s v="Trader"/>
    <n v="139273"/>
    <s v=" Premium"/>
    <x v="1"/>
    <d v="2016-08-20T00:00:00"/>
    <d v="2025-10-05T00:00:00"/>
    <n v="9.131506849315068"/>
    <s v="Loyal"/>
    <s v="ACC00348"/>
    <x v="3"/>
    <d v="2022-08-30T00:00:00"/>
    <n v="483007"/>
    <x v="0"/>
    <n v="445"/>
    <n v="0"/>
    <s v="Pending"/>
    <s v="COMP00235"/>
    <x v="321"/>
    <n v="1.3342465753424657"/>
    <x v="1"/>
    <x v="2"/>
    <n v="7"/>
  </r>
  <r>
    <x v="206"/>
    <s v="Louis Palmer"/>
    <s v="Female"/>
    <n v="65"/>
    <x v="3"/>
    <x v="1"/>
    <s v="Trader"/>
    <n v="139273"/>
    <s v=" Premium"/>
    <x v="1"/>
    <d v="2016-08-20T00:00:00"/>
    <d v="2025-10-05T00:00:00"/>
    <n v="9.131506849315068"/>
    <s v="Loyal"/>
    <s v="ACC00348"/>
    <x v="3"/>
    <d v="2022-08-30T00:00:00"/>
    <n v="483007"/>
    <x v="0"/>
    <n v="445"/>
    <n v="0"/>
    <s v="Pending"/>
    <s v="COMP00434"/>
    <x v="322"/>
    <n v="1.5917808219178082"/>
    <x v="2"/>
    <x v="3"/>
    <n v="37"/>
  </r>
  <r>
    <x v="207"/>
    <s v="Gregory Bauer"/>
    <s v="Female"/>
    <n v="58"/>
    <x v="1"/>
    <x v="3"/>
    <s v="Engineer"/>
    <n v="160272"/>
    <s v=" Premium"/>
    <x v="1"/>
    <d v="2019-09-11T00:00:00"/>
    <d v="2025-10-05T00:00:00"/>
    <n v="6.0712328767123287"/>
    <s v="Established"/>
    <s v="ACC00414"/>
    <x v="0"/>
    <d v="2023-07-28T00:00:00"/>
    <n v="102638"/>
    <x v="2"/>
    <n v="486"/>
    <n v="485721"/>
    <s v="Pending"/>
    <s v="COMP00236"/>
    <x v="200"/>
    <n v="0.65479452054794518"/>
    <x v="4"/>
    <x v="2"/>
    <n v="55"/>
  </r>
  <r>
    <x v="208"/>
    <s v="Alexis Avila"/>
    <s v="Female"/>
    <n v="73"/>
    <x v="3"/>
    <x v="2"/>
    <s v="Engineer"/>
    <n v="91719"/>
    <s v="High"/>
    <x v="0"/>
    <d v="2020-11-19T00:00:00"/>
    <d v="2025-10-05T00:00:00"/>
    <n v="4.8794520547945206"/>
    <s v="Emerging"/>
    <s v="ACC00246"/>
    <x v="2"/>
    <d v="2020-09-30T00:00:00"/>
    <n v="43954"/>
    <x v="1"/>
    <n v="737"/>
    <n v="0"/>
    <s v="Pending"/>
    <s v="COMP00292"/>
    <x v="323"/>
    <n v="1.106849315068493"/>
    <x v="3"/>
    <x v="2"/>
    <n v="22"/>
  </r>
  <r>
    <x v="208"/>
    <s v="Alexis Avila"/>
    <s v="Female"/>
    <n v="73"/>
    <x v="3"/>
    <x v="2"/>
    <s v="Engineer"/>
    <n v="91719"/>
    <s v="High"/>
    <x v="0"/>
    <d v="2020-11-19T00:00:00"/>
    <d v="2025-10-05T00:00:00"/>
    <n v="4.8794520547945206"/>
    <s v="Emerging"/>
    <s v="ACC00246"/>
    <x v="2"/>
    <d v="2020-09-30T00:00:00"/>
    <n v="43954"/>
    <x v="1"/>
    <n v="737"/>
    <n v="0"/>
    <s v="Pending"/>
    <s v="COMP00501"/>
    <x v="324"/>
    <n v="2.0301369863013701"/>
    <x v="4"/>
    <x v="2"/>
    <n v="29"/>
  </r>
  <r>
    <x v="209"/>
    <s v="Seth Kent"/>
    <s v="Female"/>
    <n v="73"/>
    <x v="3"/>
    <x v="1"/>
    <s v="Teacher"/>
    <n v="127803"/>
    <s v=" Premium"/>
    <x v="0"/>
    <d v="2024-07-13T00:00:00"/>
    <d v="2025-10-05T00:00:00"/>
    <n v="1.2301369863013698"/>
    <s v="New"/>
    <s v="ACC00401"/>
    <x v="2"/>
    <d v="2017-10-01T00:00:00"/>
    <n v="453809"/>
    <x v="0"/>
    <n v="758"/>
    <n v="0"/>
    <s v="Pending"/>
    <s v="COMP00239"/>
    <x v="265"/>
    <n v="1.1506849315068493"/>
    <x v="5"/>
    <x v="3"/>
    <n v="12"/>
  </r>
  <r>
    <x v="209"/>
    <s v="Seth Kent"/>
    <s v="Female"/>
    <n v="73"/>
    <x v="3"/>
    <x v="1"/>
    <s v="Teacher"/>
    <n v="127803"/>
    <s v=" Premium"/>
    <x v="0"/>
    <d v="2024-07-13T00:00:00"/>
    <d v="2025-10-05T00:00:00"/>
    <n v="1.2301369863013698"/>
    <s v="New"/>
    <s v="ACC00401"/>
    <x v="2"/>
    <d v="2017-10-01T00:00:00"/>
    <n v="453809"/>
    <x v="0"/>
    <n v="758"/>
    <n v="0"/>
    <s v="Pending"/>
    <s v="COMP00560"/>
    <x v="325"/>
    <n v="1.2328767123287672"/>
    <x v="2"/>
    <x v="1"/>
    <n v="22"/>
  </r>
  <r>
    <x v="210"/>
    <s v="Leslie Buchanan"/>
    <s v="Male"/>
    <n v="36"/>
    <x v="0"/>
    <x v="3"/>
    <s v="Engineer"/>
    <n v="119616"/>
    <s v=" Premium"/>
    <x v="1"/>
    <d v="2023-01-16T00:00:00"/>
    <d v="2025-10-05T00:00:00"/>
    <n v="2.7205479452054795"/>
    <s v="Emerging"/>
    <s v="ACC00101"/>
    <x v="1"/>
    <d v="2021-12-14T00:00:00"/>
    <n v="56358"/>
    <x v="2"/>
    <n v="607"/>
    <n v="0"/>
    <s v="Pending"/>
    <s v="COMP00408"/>
    <x v="326"/>
    <n v="0.49863013698630138"/>
    <x v="2"/>
    <x v="1"/>
    <n v="24"/>
  </r>
  <r>
    <x v="211"/>
    <s v="Robert Wright"/>
    <s v="Male"/>
    <n v="45"/>
    <x v="1"/>
    <x v="3"/>
    <s v="Trader"/>
    <n v="144165"/>
    <s v=" Premium"/>
    <x v="0"/>
    <d v="2020-07-06T00:00:00"/>
    <d v="2025-10-05T00:00:00"/>
    <n v="5.2520547945205482"/>
    <s v="Established"/>
    <s v="ACC00341"/>
    <x v="0"/>
    <d v="2019-05-14T00:00:00"/>
    <n v="452063"/>
    <x v="0"/>
    <n v="752"/>
    <n v="467927"/>
    <s v="Default"/>
    <s v="COMP00640"/>
    <x v="72"/>
    <n v="0.75890410958904109"/>
    <x v="3"/>
    <x v="2"/>
    <n v="41"/>
  </r>
  <r>
    <x v="211"/>
    <s v="Robert Wright"/>
    <s v="Male"/>
    <n v="45"/>
    <x v="1"/>
    <x v="3"/>
    <s v="Trader"/>
    <n v="144165"/>
    <s v=" Premium"/>
    <x v="0"/>
    <d v="2020-07-06T00:00:00"/>
    <d v="2025-10-05T00:00:00"/>
    <n v="5.2520547945205482"/>
    <s v="Established"/>
    <s v="ACC00341"/>
    <x v="0"/>
    <d v="2019-05-14T00:00:00"/>
    <n v="452063"/>
    <x v="0"/>
    <n v="752"/>
    <n v="467927"/>
    <s v="Default"/>
    <s v="COMP00656"/>
    <x v="327"/>
    <n v="1.0054794520547945"/>
    <x v="4"/>
    <x v="2"/>
    <n v="34"/>
  </r>
  <r>
    <x v="212"/>
    <s v="Charles Chapman"/>
    <s v="Male"/>
    <n v="66"/>
    <x v="3"/>
    <x v="0"/>
    <s v="Retired"/>
    <n v="83852"/>
    <s v="High"/>
    <x v="0"/>
    <d v="2024-09-25T00:00:00"/>
    <d v="2025-10-05T00:00:00"/>
    <n v="1.0273972602739727"/>
    <s v="New"/>
    <s v="ACC00173"/>
    <x v="1"/>
    <d v="2018-11-19T00:00:00"/>
    <n v="15534"/>
    <x v="1"/>
    <n v="771"/>
    <n v="0"/>
    <s v="Pending"/>
    <s v="COMP00241"/>
    <x v="154"/>
    <n v="0.36712328767123287"/>
    <x v="2"/>
    <x v="2"/>
    <n v="57"/>
  </r>
  <r>
    <x v="213"/>
    <s v="Jeffery James"/>
    <s v="Female"/>
    <n v="70"/>
    <x v="3"/>
    <x v="0"/>
    <s v="Student"/>
    <n v="70069"/>
    <s v="High"/>
    <x v="0"/>
    <d v="2022-10-28T00:00:00"/>
    <d v="2025-10-05T00:00:00"/>
    <n v="2.9397260273972603"/>
    <s v="Emerging"/>
    <s v="ACC00103"/>
    <x v="3"/>
    <d v="2017-12-11T00:00:00"/>
    <n v="493992"/>
    <x v="0"/>
    <n v="300"/>
    <n v="0"/>
    <s v="Approved"/>
    <s v="COMP00242"/>
    <x v="107"/>
    <n v="1.7863013698630137"/>
    <x v="3"/>
    <x v="1"/>
    <n v="46"/>
  </r>
  <r>
    <x v="213"/>
    <s v="Jeffery James"/>
    <s v="Female"/>
    <n v="70"/>
    <x v="3"/>
    <x v="0"/>
    <s v="Student"/>
    <n v="70069"/>
    <s v="High"/>
    <x v="0"/>
    <d v="2022-10-28T00:00:00"/>
    <d v="2025-10-05T00:00:00"/>
    <n v="2.9397260273972603"/>
    <s v="Emerging"/>
    <s v="ACC00103"/>
    <x v="3"/>
    <d v="2017-12-11T00:00:00"/>
    <n v="493992"/>
    <x v="0"/>
    <n v="300"/>
    <n v="0"/>
    <s v="Approved"/>
    <s v="COMP00338"/>
    <x v="165"/>
    <n v="1.8630136986301369"/>
    <x v="2"/>
    <x v="3"/>
    <n v="37"/>
  </r>
  <r>
    <x v="213"/>
    <s v="Jeffery James"/>
    <s v="Female"/>
    <n v="70"/>
    <x v="3"/>
    <x v="0"/>
    <s v="Student"/>
    <n v="70069"/>
    <s v="High"/>
    <x v="0"/>
    <d v="2022-10-28T00:00:00"/>
    <d v="2025-10-05T00:00:00"/>
    <n v="2.9397260273972603"/>
    <s v="Emerging"/>
    <s v="ACC00103"/>
    <x v="3"/>
    <d v="2017-12-11T00:00:00"/>
    <n v="493992"/>
    <x v="0"/>
    <n v="300"/>
    <n v="0"/>
    <s v="Approved"/>
    <s v="COMP00346"/>
    <x v="328"/>
    <n v="0.43835616438356162"/>
    <x v="4"/>
    <x v="2"/>
    <n v="18"/>
  </r>
  <r>
    <x v="214"/>
    <s v="Samantha Conway"/>
    <s v="Male"/>
    <n v="54"/>
    <x v="1"/>
    <x v="2"/>
    <s v="Banker"/>
    <n v="135953"/>
    <s v=" Premium"/>
    <x v="1"/>
    <d v="2018-03-13T00:00:00"/>
    <d v="2025-10-05T00:00:00"/>
    <n v="7.5698630136986305"/>
    <s v="Established"/>
    <s v="ACC00637"/>
    <x v="1"/>
    <d v="2024-10-21T00:00:00"/>
    <n v="102412"/>
    <x v="2"/>
    <n v="487"/>
    <n v="0"/>
    <s v="Approved"/>
    <s v="COMP00245"/>
    <x v="329"/>
    <n v="1.3698630136986301"/>
    <x v="4"/>
    <x v="3"/>
    <n v="39"/>
  </r>
  <r>
    <x v="215"/>
    <s v="Katie Padilla"/>
    <s v="Male"/>
    <n v="44"/>
    <x v="0"/>
    <x v="3"/>
    <s v="Banker"/>
    <n v="47082"/>
    <s v="Medium"/>
    <x v="1"/>
    <d v="2025-07-05T00:00:00"/>
    <d v="2025-10-05T00:00:00"/>
    <n v="0.25205479452054796"/>
    <s v="New"/>
    <s v="ACC00104"/>
    <x v="1"/>
    <d v="2022-09-30T00:00:00"/>
    <n v="223861"/>
    <x v="0"/>
    <n v="343"/>
    <n v="0"/>
    <s v="Pending"/>
    <s v="COMP00466"/>
    <x v="330"/>
    <n v="0.92054794520547945"/>
    <x v="1"/>
    <x v="3"/>
    <n v="13"/>
  </r>
  <r>
    <x v="215"/>
    <s v="Katie Padilla"/>
    <s v="Male"/>
    <n v="44"/>
    <x v="0"/>
    <x v="3"/>
    <s v="Banker"/>
    <n v="47082"/>
    <s v="Medium"/>
    <x v="1"/>
    <d v="2025-07-05T00:00:00"/>
    <d v="2025-10-05T00:00:00"/>
    <n v="0.25205479452054796"/>
    <s v="New"/>
    <s v="ACC00104"/>
    <x v="1"/>
    <d v="2022-09-30T00:00:00"/>
    <n v="223861"/>
    <x v="0"/>
    <n v="343"/>
    <n v="0"/>
    <s v="Pending"/>
    <s v="COMP00530"/>
    <x v="331"/>
    <n v="1.9698630136986301"/>
    <x v="5"/>
    <x v="3"/>
    <n v="19"/>
  </r>
  <r>
    <x v="215"/>
    <s v="Katie Padilla"/>
    <s v="Male"/>
    <n v="44"/>
    <x v="0"/>
    <x v="3"/>
    <s v="Banker"/>
    <n v="47082"/>
    <s v="Medium"/>
    <x v="1"/>
    <d v="2025-07-05T00:00:00"/>
    <d v="2025-10-05T00:00:00"/>
    <n v="0.25205479452054796"/>
    <s v="New"/>
    <s v="ACC00104"/>
    <x v="1"/>
    <d v="2022-09-30T00:00:00"/>
    <n v="223861"/>
    <x v="0"/>
    <n v="343"/>
    <n v="0"/>
    <s v="Pending"/>
    <s v="COMP00614"/>
    <x v="141"/>
    <n v="0.76712328767123283"/>
    <x v="3"/>
    <x v="2"/>
    <n v="11"/>
  </r>
  <r>
    <x v="216"/>
    <s v="Lauren Lutz"/>
    <s v="Male"/>
    <n v="53"/>
    <x v="1"/>
    <x v="0"/>
    <s v="Retired"/>
    <n v="29077"/>
    <s v="Low"/>
    <x v="1"/>
    <d v="2015-09-01T00:00:00"/>
    <d v="2025-10-05T00:00:00"/>
    <n v="10.101369863013698"/>
    <s v="Loyal"/>
    <s v="ACC00367"/>
    <x v="1"/>
    <d v="2021-08-31T00:00:00"/>
    <n v="45913"/>
    <x v="1"/>
    <n v="449"/>
    <n v="185775"/>
    <s v="Pending"/>
    <s v="COMP00248"/>
    <x v="332"/>
    <n v="0.15616438356164383"/>
    <x v="4"/>
    <x v="1"/>
    <n v="12"/>
  </r>
  <r>
    <x v="217"/>
    <s v="Scott Wall"/>
    <s v="Male"/>
    <n v="42"/>
    <x v="0"/>
    <x v="3"/>
    <s v="Student"/>
    <n v="174571"/>
    <s v=" Premium"/>
    <x v="0"/>
    <d v="2023-03-09T00:00:00"/>
    <d v="2025-10-05T00:00:00"/>
    <n v="2.5780821917808221"/>
    <s v="Emerging"/>
    <s v="ACC00279"/>
    <x v="0"/>
    <d v="2020-06-04T00:00:00"/>
    <n v="156379"/>
    <x v="2"/>
    <n v="305"/>
    <n v="0"/>
    <s v="Pending"/>
    <s v="COMP00249"/>
    <x v="52"/>
    <n v="1.821917808219178"/>
    <x v="1"/>
    <x v="2"/>
    <n v="36"/>
  </r>
  <r>
    <x v="217"/>
    <s v="Scott Wall"/>
    <s v="Male"/>
    <n v="42"/>
    <x v="0"/>
    <x v="3"/>
    <s v="Student"/>
    <n v="174571"/>
    <s v=" Premium"/>
    <x v="0"/>
    <d v="2023-03-09T00:00:00"/>
    <d v="2025-10-05T00:00:00"/>
    <n v="2.5780821917808221"/>
    <s v="Emerging"/>
    <s v="ACC00279"/>
    <x v="0"/>
    <d v="2020-06-04T00:00:00"/>
    <n v="156379"/>
    <x v="2"/>
    <n v="305"/>
    <n v="0"/>
    <s v="Pending"/>
    <s v="COMP00364"/>
    <x v="323"/>
    <n v="1.106849315068493"/>
    <x v="4"/>
    <x v="2"/>
    <n v="18"/>
  </r>
  <r>
    <x v="217"/>
    <s v="Scott Wall"/>
    <s v="Male"/>
    <n v="42"/>
    <x v="0"/>
    <x v="3"/>
    <s v="Student"/>
    <n v="174571"/>
    <s v=" Premium"/>
    <x v="0"/>
    <d v="2023-03-09T00:00:00"/>
    <d v="2025-10-05T00:00:00"/>
    <n v="2.5780821917808221"/>
    <s v="Emerging"/>
    <s v="ACC00279"/>
    <x v="0"/>
    <d v="2020-06-04T00:00:00"/>
    <n v="156379"/>
    <x v="2"/>
    <n v="305"/>
    <n v="0"/>
    <s v="Pending"/>
    <s v="COMP00467"/>
    <x v="285"/>
    <n v="1.4328767123287671"/>
    <x v="5"/>
    <x v="2"/>
    <n v="14"/>
  </r>
  <r>
    <x v="217"/>
    <s v="Scott Wall"/>
    <s v="Male"/>
    <n v="42"/>
    <x v="0"/>
    <x v="3"/>
    <s v="Student"/>
    <n v="174571"/>
    <s v=" Premium"/>
    <x v="0"/>
    <d v="2023-03-09T00:00:00"/>
    <d v="2025-10-05T00:00:00"/>
    <n v="2.5780821917808221"/>
    <s v="Emerging"/>
    <s v="ACC00279"/>
    <x v="0"/>
    <d v="2020-06-04T00:00:00"/>
    <n v="156379"/>
    <x v="2"/>
    <n v="305"/>
    <n v="0"/>
    <s v="Pending"/>
    <s v="COMP00661"/>
    <x v="333"/>
    <n v="1.3315068493150686"/>
    <x v="5"/>
    <x v="2"/>
    <n v="27"/>
  </r>
  <r>
    <x v="218"/>
    <s v="Kendra Diaz"/>
    <s v="Male"/>
    <n v="33"/>
    <x v="0"/>
    <x v="0"/>
    <s v="Trader"/>
    <n v="111659"/>
    <s v=" Premium"/>
    <x v="0"/>
    <d v="2018-02-12T00:00:00"/>
    <d v="2025-10-05T00:00:00"/>
    <n v="7.6493150684931503"/>
    <s v="Established"/>
    <s v="ACC00639"/>
    <x v="0"/>
    <d v="2016-02-23T00:00:00"/>
    <n v="116545"/>
    <x v="2"/>
    <n v="663"/>
    <n v="0"/>
    <s v="Pending"/>
    <s v="COMP00250"/>
    <x v="334"/>
    <n v="0.71506849315068488"/>
    <x v="1"/>
    <x v="2"/>
    <n v="37"/>
  </r>
  <r>
    <x v="218"/>
    <s v="Kendra Diaz"/>
    <s v="Male"/>
    <n v="33"/>
    <x v="0"/>
    <x v="0"/>
    <s v="Trader"/>
    <n v="111659"/>
    <s v=" Premium"/>
    <x v="0"/>
    <d v="2018-02-12T00:00:00"/>
    <d v="2025-10-05T00:00:00"/>
    <n v="7.6493150684931503"/>
    <s v="Established"/>
    <s v="ACC00639"/>
    <x v="0"/>
    <d v="2016-02-23T00:00:00"/>
    <n v="116545"/>
    <x v="2"/>
    <n v="663"/>
    <n v="0"/>
    <s v="Pending"/>
    <s v="COMP00780"/>
    <x v="335"/>
    <n v="0.30958904109589042"/>
    <x v="3"/>
    <x v="2"/>
    <n v="28"/>
  </r>
  <r>
    <x v="219"/>
    <s v="Joseph Burns"/>
    <s v="Male"/>
    <n v="62"/>
    <x v="3"/>
    <x v="0"/>
    <s v="Student"/>
    <n v="160975"/>
    <s v=" Premium"/>
    <x v="0"/>
    <d v="2021-04-16T00:00:00"/>
    <d v="2025-10-05T00:00:00"/>
    <n v="4.4739726027397264"/>
    <s v="Emerging"/>
    <s v="ACC00524"/>
    <x v="1"/>
    <d v="2023-05-16T00:00:00"/>
    <n v="305613"/>
    <x v="0"/>
    <n v="494"/>
    <n v="0"/>
    <s v="Pending"/>
    <s v="COMP00252"/>
    <x v="12"/>
    <n v="1.9561643835616438"/>
    <x v="4"/>
    <x v="2"/>
    <n v="39"/>
  </r>
  <r>
    <x v="219"/>
    <s v="Joseph Burns"/>
    <s v="Male"/>
    <n v="62"/>
    <x v="3"/>
    <x v="0"/>
    <s v="Student"/>
    <n v="160975"/>
    <s v=" Premium"/>
    <x v="0"/>
    <d v="2021-04-16T00:00:00"/>
    <d v="2025-10-05T00:00:00"/>
    <n v="4.4739726027397264"/>
    <s v="Emerging"/>
    <s v="ACC00524"/>
    <x v="1"/>
    <d v="2023-05-16T00:00:00"/>
    <n v="305613"/>
    <x v="0"/>
    <n v="494"/>
    <n v="0"/>
    <s v="Pending"/>
    <s v="COMP00697"/>
    <x v="336"/>
    <n v="1.0356164383561643"/>
    <x v="1"/>
    <x v="2"/>
    <n v="5"/>
  </r>
  <r>
    <x v="220"/>
    <s v="Kristopher Fletcher"/>
    <s v="Male"/>
    <n v="50"/>
    <x v="1"/>
    <x v="3"/>
    <s v="Teacher"/>
    <n v="143395"/>
    <s v=" Premium"/>
    <x v="1"/>
    <d v="2023-10-12T00:00:00"/>
    <d v="2025-10-05T00:00:00"/>
    <n v="1.9835616438356165"/>
    <s v="New"/>
    <s v="ACC00108"/>
    <x v="0"/>
    <d v="2023-04-07T00:00:00"/>
    <n v="76240"/>
    <x v="2"/>
    <n v="780"/>
    <n v="0"/>
    <s v="Rejected"/>
    <s v="COMP00409"/>
    <x v="92"/>
    <n v="1.2219178082191782"/>
    <x v="4"/>
    <x v="2"/>
    <n v="38"/>
  </r>
  <r>
    <x v="220"/>
    <s v="Kristopher Fletcher"/>
    <s v="Male"/>
    <n v="50"/>
    <x v="1"/>
    <x v="3"/>
    <s v="Teacher"/>
    <n v="143395"/>
    <s v=" Premium"/>
    <x v="1"/>
    <d v="2023-10-12T00:00:00"/>
    <d v="2025-10-05T00:00:00"/>
    <n v="1.9835616438356165"/>
    <s v="New"/>
    <s v="ACC00108"/>
    <x v="0"/>
    <d v="2023-04-07T00:00:00"/>
    <n v="76240"/>
    <x v="2"/>
    <n v="780"/>
    <n v="0"/>
    <s v="Rejected"/>
    <s v="COMP00442"/>
    <x v="337"/>
    <n v="1.8958904109589041"/>
    <x v="2"/>
    <x v="3"/>
    <n v="7"/>
  </r>
  <r>
    <x v="221"/>
    <s v="Megan Proctor"/>
    <s v="Female"/>
    <n v="51"/>
    <x v="1"/>
    <x v="0"/>
    <s v="Doctor"/>
    <n v="173606"/>
    <s v=" Premium"/>
    <x v="1"/>
    <d v="2019-07-12T00:00:00"/>
    <d v="2025-10-05T00:00:00"/>
    <n v="6.2383561643835614"/>
    <s v="Established"/>
    <s v="ACC00333"/>
    <x v="1"/>
    <d v="2018-11-25T00:00:00"/>
    <n v="195784"/>
    <x v="2"/>
    <n v="612"/>
    <n v="0"/>
    <s v="Pending"/>
    <s v="COMP00327"/>
    <x v="163"/>
    <n v="1.0986301369863014"/>
    <x v="5"/>
    <x v="1"/>
    <n v="49"/>
  </r>
  <r>
    <x v="221"/>
    <s v="Megan Proctor"/>
    <s v="Female"/>
    <n v="51"/>
    <x v="1"/>
    <x v="0"/>
    <s v="Doctor"/>
    <n v="173606"/>
    <s v=" Premium"/>
    <x v="1"/>
    <d v="2019-07-12T00:00:00"/>
    <d v="2025-10-05T00:00:00"/>
    <n v="6.2383561643835614"/>
    <s v="Established"/>
    <s v="ACC00333"/>
    <x v="1"/>
    <d v="2018-11-25T00:00:00"/>
    <n v="195784"/>
    <x v="2"/>
    <n v="612"/>
    <n v="0"/>
    <s v="Pending"/>
    <s v="COMP00590"/>
    <x v="49"/>
    <n v="1.3041095890410959"/>
    <x v="2"/>
    <x v="2"/>
    <n v="35"/>
  </r>
  <r>
    <x v="222"/>
    <s v="Sarah Guzman"/>
    <s v="Male"/>
    <n v="49"/>
    <x v="1"/>
    <x v="2"/>
    <s v="Doctor"/>
    <n v="68874"/>
    <s v="High"/>
    <x v="1"/>
    <d v="2024-08-28T00:00:00"/>
    <d v="2025-10-05T00:00:00"/>
    <n v="1.1041095890410959"/>
    <s v="New"/>
    <s v="ACC00493"/>
    <x v="0"/>
    <d v="2016-01-10T00:00:00"/>
    <n v="426940"/>
    <x v="0"/>
    <n v="587"/>
    <n v="0"/>
    <s v="Pending"/>
    <s v="COMP00475"/>
    <x v="338"/>
    <n v="1.9123287671232876"/>
    <x v="1"/>
    <x v="2"/>
    <n v="4"/>
  </r>
  <r>
    <x v="222"/>
    <s v="Sarah Guzman"/>
    <s v="Male"/>
    <n v="49"/>
    <x v="1"/>
    <x v="2"/>
    <s v="Doctor"/>
    <n v="68874"/>
    <s v="High"/>
    <x v="1"/>
    <d v="2024-08-28T00:00:00"/>
    <d v="2025-10-05T00:00:00"/>
    <n v="1.1041095890410959"/>
    <s v="New"/>
    <s v="ACC00493"/>
    <x v="0"/>
    <d v="2016-01-10T00:00:00"/>
    <n v="426940"/>
    <x v="0"/>
    <n v="587"/>
    <n v="0"/>
    <s v="Pending"/>
    <s v="COMP00733"/>
    <x v="19"/>
    <n v="1.9671232876712328"/>
    <x v="1"/>
    <x v="2"/>
    <n v="30"/>
  </r>
  <r>
    <x v="223"/>
    <s v="Rachel Rivera PhD"/>
    <s v="Female"/>
    <n v="71"/>
    <x v="3"/>
    <x v="0"/>
    <s v="Retired"/>
    <n v="83888"/>
    <s v="High"/>
    <x v="0"/>
    <d v="2015-11-06T00:00:00"/>
    <d v="2025-10-05T00:00:00"/>
    <n v="9.9205479452054792"/>
    <s v="Loyal"/>
    <s v="ACC00159"/>
    <x v="1"/>
    <d v="2020-05-05T00:00:00"/>
    <n v="493814"/>
    <x v="0"/>
    <n v="382"/>
    <n v="192646"/>
    <s v="Pending"/>
    <s v="COMP00265"/>
    <x v="339"/>
    <n v="0.77808219178082194"/>
    <x v="5"/>
    <x v="1"/>
    <n v="33"/>
  </r>
  <r>
    <x v="224"/>
    <s v="Joseph Wiley"/>
    <s v="Male"/>
    <n v="19"/>
    <x v="2"/>
    <x v="1"/>
    <s v="Student"/>
    <n v="195136"/>
    <s v=" Premium"/>
    <x v="1"/>
    <d v="2024-12-16T00:00:00"/>
    <d v="2025-10-05T00:00:00"/>
    <n v="0.80273972602739729"/>
    <s v="New"/>
    <s v="ACC00151"/>
    <x v="1"/>
    <d v="2020-04-10T00:00:00"/>
    <n v="306083"/>
    <x v="0"/>
    <n v="357"/>
    <n v="0"/>
    <s v="Pending"/>
    <s v="COMP00266"/>
    <x v="124"/>
    <n v="1.7315068493150685"/>
    <x v="3"/>
    <x v="2"/>
    <n v="29"/>
  </r>
  <r>
    <x v="225"/>
    <s v="Jennifer Mercado"/>
    <s v="Male"/>
    <n v="41"/>
    <x v="0"/>
    <x v="3"/>
    <s v="Doctor"/>
    <n v="196037"/>
    <s v=" Premium"/>
    <x v="1"/>
    <d v="2016-03-28T00:00:00"/>
    <d v="2025-10-05T00:00:00"/>
    <n v="9.5287671232876718"/>
    <s v="Loyal"/>
    <s v="ACC00116"/>
    <x v="1"/>
    <d v="2023-07-07T00:00:00"/>
    <n v="190920"/>
    <x v="2"/>
    <n v="341"/>
    <n v="0"/>
    <s v="Rejected"/>
    <s v="COMP00632"/>
    <x v="340"/>
    <n v="0.23835616438356164"/>
    <x v="5"/>
    <x v="2"/>
    <n v="49"/>
  </r>
  <r>
    <x v="226"/>
    <s v="Sherri Webb"/>
    <s v="Male"/>
    <n v="62"/>
    <x v="3"/>
    <x v="3"/>
    <s v="Banker"/>
    <n v="67638"/>
    <s v="High"/>
    <x v="0"/>
    <d v="2019-03-31T00:00:00"/>
    <d v="2025-10-05T00:00:00"/>
    <n v="6.5205479452054798"/>
    <s v="Established"/>
    <s v="ACC00128"/>
    <x v="3"/>
    <d v="2021-09-17T00:00:00"/>
    <n v="109814"/>
    <x v="2"/>
    <n v="798"/>
    <n v="0"/>
    <s v="Pending"/>
    <s v="COMP00345"/>
    <x v="341"/>
    <n v="0.52054794520547942"/>
    <x v="2"/>
    <x v="2"/>
    <n v="35"/>
  </r>
  <r>
    <x v="226"/>
    <s v="Sherri Webb"/>
    <s v="Male"/>
    <n v="62"/>
    <x v="3"/>
    <x v="3"/>
    <s v="Banker"/>
    <n v="67638"/>
    <s v="High"/>
    <x v="0"/>
    <d v="2019-03-31T00:00:00"/>
    <d v="2025-10-05T00:00:00"/>
    <n v="6.5205479452054798"/>
    <s v="Established"/>
    <s v="ACC00128"/>
    <x v="3"/>
    <d v="2021-09-17T00:00:00"/>
    <n v="109814"/>
    <x v="2"/>
    <n v="798"/>
    <n v="0"/>
    <s v="Pending"/>
    <s v="COMP00570"/>
    <x v="342"/>
    <n v="0.38082191780821917"/>
    <x v="3"/>
    <x v="3"/>
    <n v="43"/>
  </r>
  <r>
    <x v="227"/>
    <s v="Perry Alvarez"/>
    <s v="Female"/>
    <n v="23"/>
    <x v="2"/>
    <x v="0"/>
    <s v="Banker"/>
    <n v="130091"/>
    <s v=" Premium"/>
    <x v="1"/>
    <d v="2023-04-01T00:00:00"/>
    <d v="2025-10-05T00:00:00"/>
    <n v="2.515068493150685"/>
    <s v="Emerging"/>
    <s v="ACC00121"/>
    <x v="2"/>
    <d v="2022-08-02T00:00:00"/>
    <n v="232076"/>
    <x v="0"/>
    <n v="805"/>
    <n v="0"/>
    <s v="Pending"/>
    <s v="COMP00669"/>
    <x v="42"/>
    <n v="0.14794520547945206"/>
    <x v="2"/>
    <x v="2"/>
    <n v="49"/>
  </r>
  <r>
    <x v="228"/>
    <s v="Michael Velasquez"/>
    <s v="Female"/>
    <n v="43"/>
    <x v="0"/>
    <x v="0"/>
    <s v="Student"/>
    <n v="112124"/>
    <s v=" Premium"/>
    <x v="1"/>
    <d v="2020-05-04T00:00:00"/>
    <d v="2025-10-05T00:00:00"/>
    <n v="5.4246575342465757"/>
    <s v="Established"/>
    <s v="ACC00180"/>
    <x v="2"/>
    <d v="2016-05-04T00:00:00"/>
    <n v="234473"/>
    <x v="0"/>
    <n v="581"/>
    <n v="295477"/>
    <s v="Pending"/>
    <s v="COMP00274"/>
    <x v="343"/>
    <n v="1.558904109589041"/>
    <x v="4"/>
    <x v="1"/>
    <n v="21"/>
  </r>
  <r>
    <x v="228"/>
    <s v="Michael Velasquez"/>
    <s v="Female"/>
    <n v="43"/>
    <x v="0"/>
    <x v="0"/>
    <s v="Student"/>
    <n v="112124"/>
    <s v=" Premium"/>
    <x v="1"/>
    <d v="2020-05-04T00:00:00"/>
    <d v="2025-10-05T00:00:00"/>
    <n v="5.4246575342465757"/>
    <s v="Established"/>
    <s v="ACC00180"/>
    <x v="2"/>
    <d v="2016-05-04T00:00:00"/>
    <n v="234473"/>
    <x v="0"/>
    <n v="581"/>
    <n v="295477"/>
    <s v="Pending"/>
    <s v="COMP00766"/>
    <x v="344"/>
    <n v="0.95890410958904104"/>
    <x v="1"/>
    <x v="1"/>
    <n v="43"/>
  </r>
  <r>
    <x v="229"/>
    <s v="Alexis Becker"/>
    <s v="Male"/>
    <n v="35"/>
    <x v="0"/>
    <x v="0"/>
    <s v="Retired"/>
    <n v="46017"/>
    <s v="Medium"/>
    <x v="1"/>
    <d v="2017-07-15T00:00:00"/>
    <d v="2025-10-05T00:00:00"/>
    <n v="8.2301369863013694"/>
    <s v="Established"/>
    <s v="ACC00123"/>
    <x v="1"/>
    <d v="2023-10-08T00:00:00"/>
    <n v="437805"/>
    <x v="0"/>
    <n v="706"/>
    <n v="0"/>
    <s v="Approved"/>
    <s v="COMP00289"/>
    <x v="215"/>
    <n v="1.6712328767123288"/>
    <x v="3"/>
    <x v="2"/>
    <n v="6"/>
  </r>
  <r>
    <x v="230"/>
    <s v="Daniel Williams"/>
    <s v="Male"/>
    <n v="66"/>
    <x v="3"/>
    <x v="2"/>
    <s v="Student"/>
    <n v="64859"/>
    <s v="High"/>
    <x v="0"/>
    <d v="2024-11-05T00:00:00"/>
    <d v="2025-10-05T00:00:00"/>
    <n v="0.91506849315068495"/>
    <s v="New"/>
    <s v="ACC00779"/>
    <x v="0"/>
    <d v="2025-02-24T00:00:00"/>
    <n v="210747"/>
    <x v="0"/>
    <n v="554"/>
    <n v="0"/>
    <s v="Pending"/>
    <s v="COMP00279"/>
    <x v="337"/>
    <n v="1.8958904109589041"/>
    <x v="3"/>
    <x v="2"/>
    <n v="20"/>
  </r>
  <r>
    <x v="230"/>
    <s v="Daniel Williams"/>
    <s v="Male"/>
    <n v="66"/>
    <x v="3"/>
    <x v="2"/>
    <s v="Student"/>
    <n v="64859"/>
    <s v="High"/>
    <x v="0"/>
    <d v="2024-11-05T00:00:00"/>
    <d v="2025-10-05T00:00:00"/>
    <n v="0.91506849315068495"/>
    <s v="New"/>
    <s v="ACC00779"/>
    <x v="0"/>
    <d v="2025-02-24T00:00:00"/>
    <n v="210747"/>
    <x v="0"/>
    <n v="554"/>
    <n v="0"/>
    <s v="Pending"/>
    <s v="COMP00511"/>
    <x v="345"/>
    <n v="2.0273972602739727"/>
    <x v="5"/>
    <x v="2"/>
    <n v="32"/>
  </r>
  <r>
    <x v="230"/>
    <s v="Daniel Williams"/>
    <s v="Male"/>
    <n v="66"/>
    <x v="3"/>
    <x v="2"/>
    <s v="Student"/>
    <n v="64859"/>
    <s v="High"/>
    <x v="0"/>
    <d v="2024-11-05T00:00:00"/>
    <d v="2025-10-05T00:00:00"/>
    <n v="0.91506849315068495"/>
    <s v="New"/>
    <s v="ACC00779"/>
    <x v="0"/>
    <d v="2025-02-24T00:00:00"/>
    <n v="210747"/>
    <x v="0"/>
    <n v="554"/>
    <n v="0"/>
    <s v="Pending"/>
    <s v="COMP00748"/>
    <x v="320"/>
    <n v="1.5123287671232877"/>
    <x v="4"/>
    <x v="3"/>
    <n v="31"/>
  </r>
  <r>
    <x v="231"/>
    <s v="Juan Rodriguez"/>
    <s v="Male"/>
    <n v="22"/>
    <x v="2"/>
    <x v="1"/>
    <s v="Engineer"/>
    <n v="187581"/>
    <s v=" Premium"/>
    <x v="1"/>
    <d v="2017-01-19T00:00:00"/>
    <d v="2025-10-05T00:00:00"/>
    <n v="8.7150684931506852"/>
    <s v="Established"/>
    <s v="ACC00235"/>
    <x v="1"/>
    <d v="2023-07-01T00:00:00"/>
    <n v="42056"/>
    <x v="1"/>
    <n v="848"/>
    <n v="436739"/>
    <s v="Pending"/>
    <s v="COMP00471"/>
    <x v="346"/>
    <n v="0.98630136986301364"/>
    <x v="3"/>
    <x v="2"/>
    <n v="59"/>
  </r>
  <r>
    <x v="231"/>
    <s v="Juan Rodriguez"/>
    <s v="Male"/>
    <n v="22"/>
    <x v="2"/>
    <x v="1"/>
    <s v="Engineer"/>
    <n v="187581"/>
    <s v=" Premium"/>
    <x v="1"/>
    <d v="2017-01-19T00:00:00"/>
    <d v="2025-10-05T00:00:00"/>
    <n v="8.7150684931506852"/>
    <s v="Established"/>
    <s v="ACC00235"/>
    <x v="1"/>
    <d v="2023-07-01T00:00:00"/>
    <n v="42056"/>
    <x v="1"/>
    <n v="848"/>
    <n v="436739"/>
    <s v="Pending"/>
    <s v="COMP00551"/>
    <x v="205"/>
    <n v="0.84657534246575339"/>
    <x v="5"/>
    <x v="2"/>
    <n v="57"/>
  </r>
  <r>
    <x v="231"/>
    <s v="Juan Rodriguez"/>
    <s v="Male"/>
    <n v="22"/>
    <x v="2"/>
    <x v="1"/>
    <s v="Engineer"/>
    <n v="187581"/>
    <s v=" Premium"/>
    <x v="1"/>
    <d v="2017-01-19T00:00:00"/>
    <d v="2025-10-05T00:00:00"/>
    <n v="8.7150684931506852"/>
    <s v="Established"/>
    <s v="ACC00235"/>
    <x v="1"/>
    <d v="2023-07-01T00:00:00"/>
    <n v="42056"/>
    <x v="1"/>
    <n v="848"/>
    <n v="436739"/>
    <s v="Pending"/>
    <s v="COMP00773"/>
    <x v="347"/>
    <n v="0.46027397260273972"/>
    <x v="1"/>
    <x v="2"/>
    <n v="26"/>
  </r>
  <r>
    <x v="231"/>
    <s v="Juan Rodriguez"/>
    <s v="Male"/>
    <n v="22"/>
    <x v="2"/>
    <x v="1"/>
    <s v="Engineer"/>
    <n v="187581"/>
    <s v=" Premium"/>
    <x v="1"/>
    <d v="2017-01-19T00:00:00"/>
    <d v="2025-10-05T00:00:00"/>
    <n v="8.7150684931506852"/>
    <s v="Established"/>
    <s v="ACC00235"/>
    <x v="1"/>
    <d v="2023-07-01T00:00:00"/>
    <n v="42056"/>
    <x v="1"/>
    <n v="848"/>
    <n v="436739"/>
    <s v="Pending"/>
    <s v="COMP00789"/>
    <x v="159"/>
    <n v="1.0602739726027397"/>
    <x v="2"/>
    <x v="3"/>
    <n v="57"/>
  </r>
  <r>
    <x v="232"/>
    <s v="Jackie Bell"/>
    <s v="Female"/>
    <n v="55"/>
    <x v="1"/>
    <x v="0"/>
    <s v="Doctor"/>
    <n v="46916"/>
    <s v="Medium"/>
    <x v="1"/>
    <d v="2024-11-12T00:00:00"/>
    <d v="2025-10-05T00:00:00"/>
    <n v="0.89589041095890409"/>
    <s v="New"/>
    <s v="ACC00369"/>
    <x v="3"/>
    <d v="2015-11-26T00:00:00"/>
    <n v="197097"/>
    <x v="2"/>
    <n v="692"/>
    <n v="96288"/>
    <s v="Pending"/>
    <s v="COMP00281"/>
    <x v="348"/>
    <n v="0.21917808219178081"/>
    <x v="5"/>
    <x v="2"/>
    <n v="51"/>
  </r>
  <r>
    <x v="233"/>
    <s v="Scott Crosby"/>
    <s v="Female"/>
    <n v="65"/>
    <x v="3"/>
    <x v="1"/>
    <s v="Doctor"/>
    <n v="53397"/>
    <s v="Medium"/>
    <x v="1"/>
    <d v="2023-12-21T00:00:00"/>
    <d v="2025-10-05T00:00:00"/>
    <n v="1.7917808219178082"/>
    <s v="New"/>
    <s v="ACC00479"/>
    <x v="0"/>
    <d v="2024-01-12T00:00:00"/>
    <n v="422117"/>
    <x v="0"/>
    <n v="577"/>
    <n v="0"/>
    <s v="Pending"/>
    <s v="COMP00284"/>
    <x v="204"/>
    <n v="2.1205479452054794"/>
    <x v="2"/>
    <x v="1"/>
    <n v="54"/>
  </r>
  <r>
    <x v="233"/>
    <s v="Scott Crosby"/>
    <s v="Female"/>
    <n v="65"/>
    <x v="3"/>
    <x v="1"/>
    <s v="Doctor"/>
    <n v="53397"/>
    <s v="Medium"/>
    <x v="1"/>
    <d v="2023-12-21T00:00:00"/>
    <d v="2025-10-05T00:00:00"/>
    <n v="1.7917808219178082"/>
    <s v="New"/>
    <s v="ACC00479"/>
    <x v="0"/>
    <d v="2024-01-12T00:00:00"/>
    <n v="422117"/>
    <x v="0"/>
    <n v="577"/>
    <n v="0"/>
    <s v="Pending"/>
    <s v="COMP00572"/>
    <x v="223"/>
    <n v="0.28219178082191781"/>
    <x v="3"/>
    <x v="2"/>
    <n v="5"/>
  </r>
  <r>
    <x v="233"/>
    <s v="Scott Crosby"/>
    <s v="Female"/>
    <n v="65"/>
    <x v="3"/>
    <x v="1"/>
    <s v="Doctor"/>
    <n v="53397"/>
    <s v="Medium"/>
    <x v="1"/>
    <d v="2023-12-21T00:00:00"/>
    <d v="2025-10-05T00:00:00"/>
    <n v="1.7917808219178082"/>
    <s v="New"/>
    <s v="ACC00479"/>
    <x v="0"/>
    <d v="2024-01-12T00:00:00"/>
    <n v="422117"/>
    <x v="0"/>
    <n v="577"/>
    <n v="0"/>
    <s v="Pending"/>
    <s v="COMP00777"/>
    <x v="349"/>
    <n v="1.2356164383561643"/>
    <x v="2"/>
    <x v="2"/>
    <n v="6"/>
  </r>
  <r>
    <x v="234"/>
    <s v="Jessica Ward"/>
    <s v="Male"/>
    <n v="72"/>
    <x v="3"/>
    <x v="0"/>
    <s v="Retired"/>
    <n v="169859"/>
    <s v=" Premium"/>
    <x v="0"/>
    <d v="2023-04-23T00:00:00"/>
    <d v="2025-10-05T00:00:00"/>
    <n v="2.4547945205479453"/>
    <s v="Emerging"/>
    <s v="ACC00374"/>
    <x v="0"/>
    <d v="2020-11-29T00:00:00"/>
    <n v="449449"/>
    <x v="0"/>
    <n v="829"/>
    <n v="0"/>
    <s v="Pending"/>
    <s v="COMP00688"/>
    <x v="350"/>
    <n v="0.78904109589041094"/>
    <x v="4"/>
    <x v="2"/>
    <n v="11"/>
  </r>
  <r>
    <x v="235"/>
    <s v="Ralph Johnson"/>
    <s v="Male"/>
    <n v="72"/>
    <x v="3"/>
    <x v="0"/>
    <s v="Student"/>
    <n v="29847"/>
    <s v="Low"/>
    <x v="1"/>
    <d v="2021-12-27T00:00:00"/>
    <d v="2025-10-05T00:00:00"/>
    <n v="3.7753424657534245"/>
    <s v="Emerging"/>
    <s v="ACC00641"/>
    <x v="0"/>
    <d v="2019-06-19T00:00:00"/>
    <n v="222128"/>
    <x v="0"/>
    <n v="511"/>
    <n v="0"/>
    <s v="Pending"/>
    <s v="COMP00286"/>
    <x v="351"/>
    <n v="0.70410958904109588"/>
    <x v="3"/>
    <x v="2"/>
    <n v="6"/>
  </r>
  <r>
    <x v="236"/>
    <s v="Daniel Moore"/>
    <s v="Female"/>
    <n v="66"/>
    <x v="3"/>
    <x v="0"/>
    <s v="Engineer"/>
    <n v="163273"/>
    <s v=" Premium"/>
    <x v="1"/>
    <d v="2016-01-15T00:00:00"/>
    <d v="2025-10-05T00:00:00"/>
    <n v="9.7287671232876711"/>
    <s v="Loyal"/>
    <s v="ACC00129"/>
    <x v="1"/>
    <d v="2018-04-26T00:00:00"/>
    <n v="167527"/>
    <x v="2"/>
    <n v="532"/>
    <n v="0"/>
    <s v="Pending"/>
    <s v="COMP00337"/>
    <x v="352"/>
    <n v="1.3835616438356164"/>
    <x v="4"/>
    <x v="2"/>
    <n v="53"/>
  </r>
  <r>
    <x v="237"/>
    <s v="Robert Barnes"/>
    <s v="Male"/>
    <n v="52"/>
    <x v="1"/>
    <x v="1"/>
    <s v="Engineer"/>
    <n v="51585"/>
    <s v="Medium"/>
    <x v="1"/>
    <d v="2019-04-22T00:00:00"/>
    <d v="2025-10-05T00:00:00"/>
    <n v="6.4602739726027396"/>
    <s v="Established"/>
    <s v="ACC00284"/>
    <x v="0"/>
    <d v="2024-05-16T00:00:00"/>
    <n v="168017"/>
    <x v="2"/>
    <n v="831"/>
    <n v="0"/>
    <s v="Pending"/>
    <s v="COMP00288"/>
    <x v="305"/>
    <n v="1.6493150684931508"/>
    <x v="4"/>
    <x v="2"/>
    <n v="32"/>
  </r>
  <r>
    <x v="237"/>
    <s v="Robert Barnes"/>
    <s v="Male"/>
    <n v="52"/>
    <x v="1"/>
    <x v="1"/>
    <s v="Engineer"/>
    <n v="51585"/>
    <s v="Medium"/>
    <x v="1"/>
    <d v="2019-04-22T00:00:00"/>
    <d v="2025-10-05T00:00:00"/>
    <n v="6.4602739726027396"/>
    <s v="Established"/>
    <s v="ACC00284"/>
    <x v="0"/>
    <d v="2024-05-16T00:00:00"/>
    <n v="168017"/>
    <x v="2"/>
    <n v="831"/>
    <n v="0"/>
    <s v="Pending"/>
    <s v="COMP00361"/>
    <x v="118"/>
    <n v="2.0602739726027397"/>
    <x v="4"/>
    <x v="3"/>
    <n v="35"/>
  </r>
  <r>
    <x v="238"/>
    <s v="Kimberly Estes"/>
    <s v="Female"/>
    <n v="34"/>
    <x v="0"/>
    <x v="1"/>
    <s v="Banker"/>
    <n v="115081"/>
    <s v=" Premium"/>
    <x v="2"/>
    <d v="2017-03-23T00:00:00"/>
    <d v="2025-10-05T00:00:00"/>
    <n v="8.5424657534246577"/>
    <s v="Established"/>
    <s v="ACC00130"/>
    <x v="0"/>
    <d v="2021-06-30T00:00:00"/>
    <n v="246356"/>
    <x v="0"/>
    <n v="526"/>
    <n v="0"/>
    <s v="Pending"/>
    <s v="COMP00387"/>
    <x v="353"/>
    <n v="1.810958904109589"/>
    <x v="4"/>
    <x v="2"/>
    <n v="30"/>
  </r>
  <r>
    <x v="238"/>
    <s v="Kimberly Estes"/>
    <s v="Female"/>
    <n v="34"/>
    <x v="0"/>
    <x v="1"/>
    <s v="Banker"/>
    <n v="115081"/>
    <s v=" Premium"/>
    <x v="2"/>
    <d v="2017-03-23T00:00:00"/>
    <d v="2025-10-05T00:00:00"/>
    <n v="8.5424657534246577"/>
    <s v="Established"/>
    <s v="ACC00130"/>
    <x v="0"/>
    <d v="2021-06-30T00:00:00"/>
    <n v="246356"/>
    <x v="0"/>
    <n v="526"/>
    <n v="0"/>
    <s v="Pending"/>
    <s v="COMP00539"/>
    <x v="115"/>
    <n v="0.44109589041095892"/>
    <x v="5"/>
    <x v="1"/>
    <n v="45"/>
  </r>
  <r>
    <x v="239"/>
    <s v="Misty Jacobs"/>
    <s v="Female"/>
    <n v="74"/>
    <x v="3"/>
    <x v="3"/>
    <s v="Doctor"/>
    <n v="102970"/>
    <s v=" Premium"/>
    <x v="1"/>
    <d v="2018-08-23T00:00:00"/>
    <d v="2025-10-05T00:00:00"/>
    <n v="7.1232876712328768"/>
    <s v="Established"/>
    <s v="ACC00264"/>
    <x v="2"/>
    <d v="2024-07-28T00:00:00"/>
    <n v="304359"/>
    <x v="0"/>
    <n v="828"/>
    <n v="217369"/>
    <s v="Rejected"/>
    <s v="COMP00291"/>
    <x v="193"/>
    <n v="1.9643835616438357"/>
    <x v="1"/>
    <x v="3"/>
    <n v="1"/>
  </r>
  <r>
    <x v="239"/>
    <s v="Misty Jacobs"/>
    <s v="Female"/>
    <n v="74"/>
    <x v="3"/>
    <x v="3"/>
    <s v="Doctor"/>
    <n v="102970"/>
    <s v=" Premium"/>
    <x v="1"/>
    <d v="2018-08-23T00:00:00"/>
    <d v="2025-10-05T00:00:00"/>
    <n v="7.1232876712328768"/>
    <s v="Established"/>
    <s v="ACC00264"/>
    <x v="2"/>
    <d v="2024-07-28T00:00:00"/>
    <n v="304359"/>
    <x v="0"/>
    <n v="828"/>
    <n v="217369"/>
    <s v="Rejected"/>
    <s v="COMP00654"/>
    <x v="12"/>
    <n v="1.9561643835616438"/>
    <x v="5"/>
    <x v="2"/>
    <n v="15"/>
  </r>
  <r>
    <x v="240"/>
    <s v="Renee Williams"/>
    <s v="Female"/>
    <n v="62"/>
    <x v="3"/>
    <x v="1"/>
    <s v="Teacher"/>
    <n v="35563"/>
    <s v="Medium"/>
    <x v="0"/>
    <d v="2019-07-23T00:00:00"/>
    <d v="2025-10-05T00:00:00"/>
    <n v="6.2082191780821914"/>
    <s v="Established"/>
    <s v="ACC00755"/>
    <x v="3"/>
    <d v="2025-03-17T00:00:00"/>
    <n v="149335"/>
    <x v="2"/>
    <n v="843"/>
    <n v="0"/>
    <s v="Pending"/>
    <s v="COMP00294"/>
    <x v="273"/>
    <n v="0.51232876712328768"/>
    <x v="3"/>
    <x v="2"/>
    <n v="24"/>
  </r>
  <r>
    <x v="240"/>
    <s v="Renee Williams"/>
    <s v="Female"/>
    <n v="62"/>
    <x v="3"/>
    <x v="1"/>
    <s v="Teacher"/>
    <n v="35563"/>
    <s v="Medium"/>
    <x v="0"/>
    <d v="2019-07-23T00:00:00"/>
    <d v="2025-10-05T00:00:00"/>
    <n v="6.2082191780821914"/>
    <s v="Established"/>
    <s v="ACC00755"/>
    <x v="3"/>
    <d v="2025-03-17T00:00:00"/>
    <n v="149335"/>
    <x v="2"/>
    <n v="843"/>
    <n v="0"/>
    <s v="Pending"/>
    <s v="COMP00354"/>
    <x v="187"/>
    <n v="1.5835616438356164"/>
    <x v="1"/>
    <x v="2"/>
    <n v="57"/>
  </r>
  <r>
    <x v="240"/>
    <s v="Renee Williams"/>
    <s v="Female"/>
    <n v="62"/>
    <x v="3"/>
    <x v="1"/>
    <s v="Teacher"/>
    <n v="35563"/>
    <s v="Medium"/>
    <x v="0"/>
    <d v="2019-07-23T00:00:00"/>
    <d v="2025-10-05T00:00:00"/>
    <n v="6.2082191780821914"/>
    <s v="Established"/>
    <s v="ACC00755"/>
    <x v="3"/>
    <d v="2025-03-17T00:00:00"/>
    <n v="149335"/>
    <x v="2"/>
    <n v="843"/>
    <n v="0"/>
    <s v="Pending"/>
    <s v="COMP00382"/>
    <x v="354"/>
    <n v="0.30684931506849317"/>
    <x v="3"/>
    <x v="2"/>
    <n v="44"/>
  </r>
  <r>
    <x v="240"/>
    <s v="Renee Williams"/>
    <s v="Female"/>
    <n v="62"/>
    <x v="3"/>
    <x v="1"/>
    <s v="Teacher"/>
    <n v="35563"/>
    <s v="Medium"/>
    <x v="0"/>
    <d v="2019-07-23T00:00:00"/>
    <d v="2025-10-05T00:00:00"/>
    <n v="6.2082191780821914"/>
    <s v="Established"/>
    <s v="ACC00755"/>
    <x v="3"/>
    <d v="2025-03-17T00:00:00"/>
    <n v="149335"/>
    <x v="2"/>
    <n v="843"/>
    <n v="0"/>
    <s v="Pending"/>
    <s v="COMP00388"/>
    <x v="355"/>
    <n v="0.65753424657534243"/>
    <x v="2"/>
    <x v="2"/>
    <n v="59"/>
  </r>
  <r>
    <x v="240"/>
    <s v="Renee Williams"/>
    <s v="Female"/>
    <n v="62"/>
    <x v="3"/>
    <x v="1"/>
    <s v="Teacher"/>
    <n v="35563"/>
    <s v="Medium"/>
    <x v="0"/>
    <d v="2019-07-23T00:00:00"/>
    <d v="2025-10-05T00:00:00"/>
    <n v="6.2082191780821914"/>
    <s v="Established"/>
    <s v="ACC00755"/>
    <x v="3"/>
    <d v="2025-03-17T00:00:00"/>
    <n v="149335"/>
    <x v="2"/>
    <n v="843"/>
    <n v="0"/>
    <s v="Pending"/>
    <s v="COMP00459"/>
    <x v="356"/>
    <n v="1.7561643835616438"/>
    <x v="5"/>
    <x v="2"/>
    <n v="57"/>
  </r>
  <r>
    <x v="241"/>
    <s v="Mrs. Carrie Castro"/>
    <s v="Male"/>
    <n v="21"/>
    <x v="2"/>
    <x v="3"/>
    <s v="Banker"/>
    <n v="189230"/>
    <s v=" Premium"/>
    <x v="0"/>
    <d v="2024-07-22T00:00:00"/>
    <d v="2025-10-05T00:00:00"/>
    <n v="1.2054794520547945"/>
    <s v="New"/>
    <s v="ACC00567"/>
    <x v="1"/>
    <d v="2018-01-30T00:00:00"/>
    <n v="284308"/>
    <x v="0"/>
    <n v="823"/>
    <n v="0"/>
    <s v="Pending"/>
    <s v="COMP00297"/>
    <x v="357"/>
    <n v="1.2191780821917808"/>
    <x v="1"/>
    <x v="2"/>
    <n v="22"/>
  </r>
  <r>
    <x v="241"/>
    <s v="Mrs. Carrie Castro"/>
    <s v="Male"/>
    <n v="21"/>
    <x v="2"/>
    <x v="3"/>
    <s v="Banker"/>
    <n v="189230"/>
    <s v=" Premium"/>
    <x v="0"/>
    <d v="2024-07-22T00:00:00"/>
    <d v="2025-10-05T00:00:00"/>
    <n v="1.2054794520547945"/>
    <s v="New"/>
    <s v="ACC00567"/>
    <x v="1"/>
    <d v="2018-01-30T00:00:00"/>
    <n v="284308"/>
    <x v="0"/>
    <n v="823"/>
    <n v="0"/>
    <s v="Pending"/>
    <s v="COMP00528"/>
    <x v="358"/>
    <n v="1.5041095890410958"/>
    <x v="3"/>
    <x v="3"/>
    <n v="11"/>
  </r>
  <r>
    <x v="242"/>
    <s v="Jeremy Brown"/>
    <s v="Female"/>
    <n v="43"/>
    <x v="0"/>
    <x v="1"/>
    <s v="Banker"/>
    <n v="199362"/>
    <s v=" Premium"/>
    <x v="0"/>
    <d v="2023-06-06T00:00:00"/>
    <d v="2025-10-05T00:00:00"/>
    <n v="2.3342465753424659"/>
    <s v="Emerging"/>
    <s v="ACC00135"/>
    <x v="2"/>
    <d v="2017-03-13T00:00:00"/>
    <n v="175121"/>
    <x v="2"/>
    <n v="749"/>
    <n v="0"/>
    <s v="Pending"/>
    <s v="COMP00433"/>
    <x v="2"/>
    <n v="1.7643835616438357"/>
    <x v="4"/>
    <x v="2"/>
    <n v="8"/>
  </r>
  <r>
    <x v="242"/>
    <s v="Jeremy Brown"/>
    <s v="Female"/>
    <n v="43"/>
    <x v="0"/>
    <x v="1"/>
    <s v="Banker"/>
    <n v="199362"/>
    <s v=" Premium"/>
    <x v="0"/>
    <d v="2023-06-06T00:00:00"/>
    <d v="2025-10-05T00:00:00"/>
    <n v="2.3342465753424659"/>
    <s v="Emerging"/>
    <s v="ACC00135"/>
    <x v="2"/>
    <d v="2017-03-13T00:00:00"/>
    <n v="175121"/>
    <x v="2"/>
    <n v="749"/>
    <n v="0"/>
    <s v="Pending"/>
    <s v="COMP00455"/>
    <x v="359"/>
    <n v="0.89863013698630134"/>
    <x v="4"/>
    <x v="1"/>
    <n v="46"/>
  </r>
  <r>
    <x v="242"/>
    <s v="Jeremy Brown"/>
    <s v="Female"/>
    <n v="43"/>
    <x v="0"/>
    <x v="1"/>
    <s v="Banker"/>
    <n v="199362"/>
    <s v=" Premium"/>
    <x v="0"/>
    <d v="2023-06-06T00:00:00"/>
    <d v="2025-10-05T00:00:00"/>
    <n v="2.3342465753424659"/>
    <s v="Emerging"/>
    <s v="ACC00135"/>
    <x v="2"/>
    <d v="2017-03-13T00:00:00"/>
    <n v="175121"/>
    <x v="2"/>
    <n v="749"/>
    <n v="0"/>
    <s v="Pending"/>
    <s v="COMP00592"/>
    <x v="360"/>
    <n v="1.726027397260274"/>
    <x v="3"/>
    <x v="3"/>
    <n v="48"/>
  </r>
  <r>
    <x v="242"/>
    <s v="Jeremy Brown"/>
    <s v="Female"/>
    <n v="43"/>
    <x v="0"/>
    <x v="1"/>
    <s v="Banker"/>
    <n v="199362"/>
    <s v=" Premium"/>
    <x v="0"/>
    <d v="2023-06-06T00:00:00"/>
    <d v="2025-10-05T00:00:00"/>
    <n v="2.3342465753424659"/>
    <s v="Emerging"/>
    <s v="ACC00135"/>
    <x v="2"/>
    <d v="2017-03-13T00:00:00"/>
    <n v="175121"/>
    <x v="2"/>
    <n v="749"/>
    <n v="0"/>
    <s v="Pending"/>
    <s v="COMP00750"/>
    <x v="140"/>
    <n v="0.8575342465753425"/>
    <x v="5"/>
    <x v="1"/>
    <n v="4"/>
  </r>
  <r>
    <x v="243"/>
    <s v="Bryan Allen"/>
    <s v="Female"/>
    <n v="63"/>
    <x v="3"/>
    <x v="0"/>
    <s v="Banker"/>
    <n v="73268"/>
    <s v="High"/>
    <x v="0"/>
    <d v="2024-10-22T00:00:00"/>
    <d v="2025-10-05T00:00:00"/>
    <n v="0.95342465753424654"/>
    <s v="New"/>
    <s v="ACC00136"/>
    <x v="1"/>
    <d v="2025-07-24T00:00:00"/>
    <n v="144989"/>
    <x v="2"/>
    <n v="362"/>
    <n v="0"/>
    <s v="Approved"/>
    <s v="COMP00703"/>
    <x v="361"/>
    <n v="0.90136986301369859"/>
    <x v="2"/>
    <x v="1"/>
    <n v="4"/>
  </r>
  <r>
    <x v="244"/>
    <s v="Tony Bell"/>
    <s v="Male"/>
    <n v="68"/>
    <x v="3"/>
    <x v="1"/>
    <s v="Trader"/>
    <n v="108801"/>
    <s v=" Premium"/>
    <x v="1"/>
    <d v="2024-11-01T00:00:00"/>
    <d v="2025-10-05T00:00:00"/>
    <n v="0.92602739726027394"/>
    <s v="New"/>
    <s v="ACC00585"/>
    <x v="3"/>
    <d v="2018-09-19T00:00:00"/>
    <n v="498357"/>
    <x v="0"/>
    <n v="447"/>
    <n v="0"/>
    <s v="Pending"/>
    <s v="COMP00300"/>
    <x v="227"/>
    <n v="1.9616438356164383"/>
    <x v="5"/>
    <x v="2"/>
    <n v="26"/>
  </r>
  <r>
    <x v="244"/>
    <s v="Tony Bell"/>
    <s v="Male"/>
    <n v="68"/>
    <x v="3"/>
    <x v="1"/>
    <s v="Trader"/>
    <n v="108801"/>
    <s v=" Premium"/>
    <x v="1"/>
    <d v="2024-11-01T00:00:00"/>
    <d v="2025-10-05T00:00:00"/>
    <n v="0.92602739726027394"/>
    <s v="New"/>
    <s v="ACC00585"/>
    <x v="3"/>
    <d v="2018-09-19T00:00:00"/>
    <n v="498357"/>
    <x v="0"/>
    <n v="447"/>
    <n v="0"/>
    <s v="Pending"/>
    <s v="COMP00349"/>
    <x v="241"/>
    <n v="0.92328767123287669"/>
    <x v="2"/>
    <x v="1"/>
    <n v="57"/>
  </r>
  <r>
    <x v="245"/>
    <s v="Jay Gray"/>
    <s v="Male"/>
    <n v="30"/>
    <x v="0"/>
    <x v="3"/>
    <s v="Teacher"/>
    <n v="110827"/>
    <s v=" Premium"/>
    <x v="1"/>
    <d v="2016-01-12T00:00:00"/>
    <d v="2025-10-05T00:00:00"/>
    <n v="9.7369863013698623"/>
    <s v="Loyal"/>
    <s v="ACC00707"/>
    <x v="0"/>
    <d v="2022-07-18T00:00:00"/>
    <n v="428395"/>
    <x v="0"/>
    <n v="840"/>
    <n v="0"/>
    <s v="Pending"/>
    <s v="COMP00301"/>
    <x v="125"/>
    <n v="2.0712328767123287"/>
    <x v="3"/>
    <x v="3"/>
    <n v="4"/>
  </r>
  <r>
    <x v="245"/>
    <s v="Jay Gray"/>
    <s v="Male"/>
    <n v="30"/>
    <x v="0"/>
    <x v="3"/>
    <s v="Teacher"/>
    <n v="110827"/>
    <s v=" Premium"/>
    <x v="1"/>
    <d v="2016-01-12T00:00:00"/>
    <d v="2025-10-05T00:00:00"/>
    <n v="9.7369863013698623"/>
    <s v="Loyal"/>
    <s v="ACC00707"/>
    <x v="0"/>
    <d v="2022-07-18T00:00:00"/>
    <n v="428395"/>
    <x v="0"/>
    <n v="840"/>
    <n v="0"/>
    <s v="Pending"/>
    <s v="COMP00308"/>
    <x v="362"/>
    <n v="0.31232876712328766"/>
    <x v="2"/>
    <x v="2"/>
    <n v="21"/>
  </r>
  <r>
    <x v="245"/>
    <s v="Jay Gray"/>
    <s v="Male"/>
    <n v="30"/>
    <x v="0"/>
    <x v="3"/>
    <s v="Teacher"/>
    <n v="110827"/>
    <s v=" Premium"/>
    <x v="1"/>
    <d v="2016-01-12T00:00:00"/>
    <d v="2025-10-05T00:00:00"/>
    <n v="9.7369863013698623"/>
    <s v="Loyal"/>
    <s v="ACC00707"/>
    <x v="0"/>
    <d v="2022-07-18T00:00:00"/>
    <n v="428395"/>
    <x v="0"/>
    <n v="840"/>
    <n v="0"/>
    <s v="Pending"/>
    <s v="COMP00719"/>
    <x v="330"/>
    <n v="0.92054794520547945"/>
    <x v="5"/>
    <x v="2"/>
    <n v="26"/>
  </r>
  <r>
    <x v="246"/>
    <s v="Christopher Willis"/>
    <s v="Male"/>
    <n v="41"/>
    <x v="0"/>
    <x v="3"/>
    <s v="Banker"/>
    <n v="195641"/>
    <s v=" Premium"/>
    <x v="0"/>
    <d v="2022-08-02T00:00:00"/>
    <d v="2025-10-05T00:00:00"/>
    <n v="3.1780821917808217"/>
    <s v="Emerging"/>
    <s v="ACC00142"/>
    <x v="1"/>
    <d v="2017-12-21T00:00:00"/>
    <n v="70269"/>
    <x v="2"/>
    <n v="327"/>
    <n v="0"/>
    <s v="Pending"/>
    <s v="COMP00369"/>
    <x v="363"/>
    <n v="0.45205479452054792"/>
    <x v="4"/>
    <x v="2"/>
    <n v="48"/>
  </r>
  <r>
    <x v="247"/>
    <s v="Nicholas Cherry"/>
    <s v="Female"/>
    <n v="36"/>
    <x v="0"/>
    <x v="3"/>
    <s v="Engineer"/>
    <n v="126661"/>
    <s v=" Premium"/>
    <x v="0"/>
    <d v="2021-08-29T00:00:00"/>
    <d v="2025-10-05T00:00:00"/>
    <n v="4.1041095890410961"/>
    <s v="Emerging"/>
    <s v="ACC00302"/>
    <x v="1"/>
    <d v="2017-08-16T00:00:00"/>
    <n v="473146"/>
    <x v="0"/>
    <n v="343"/>
    <n v="204757"/>
    <s v="Pending"/>
    <s v="COMP00306"/>
    <x v="292"/>
    <n v="1.2054794520547945"/>
    <x v="1"/>
    <x v="2"/>
    <n v="33"/>
  </r>
  <r>
    <x v="247"/>
    <s v="Nicholas Cherry"/>
    <s v="Female"/>
    <n v="36"/>
    <x v="0"/>
    <x v="3"/>
    <s v="Engineer"/>
    <n v="126661"/>
    <s v=" Premium"/>
    <x v="0"/>
    <d v="2021-08-29T00:00:00"/>
    <d v="2025-10-05T00:00:00"/>
    <n v="4.1041095890410961"/>
    <s v="Emerging"/>
    <s v="ACC00302"/>
    <x v="1"/>
    <d v="2017-08-16T00:00:00"/>
    <n v="473146"/>
    <x v="0"/>
    <n v="343"/>
    <n v="204757"/>
    <s v="Pending"/>
    <s v="COMP00691"/>
    <x v="319"/>
    <n v="1.1589041095890411"/>
    <x v="1"/>
    <x v="1"/>
    <n v="54"/>
  </r>
  <r>
    <x v="248"/>
    <s v="Ronald Bennett"/>
    <s v="Female"/>
    <n v="18"/>
    <x v="2"/>
    <x v="1"/>
    <s v="Engineer"/>
    <n v="53662"/>
    <s v="Medium"/>
    <x v="0"/>
    <d v="2015-12-09T00:00:00"/>
    <d v="2025-10-05T00:00:00"/>
    <n v="9.830136986301369"/>
    <s v="Loyal"/>
    <s v="ACC00490"/>
    <x v="1"/>
    <d v="2017-04-08T00:00:00"/>
    <n v="486675"/>
    <x v="0"/>
    <n v="714"/>
    <n v="0"/>
    <s v="Pending"/>
    <s v="COMP00309"/>
    <x v="84"/>
    <n v="1.0849315068493151"/>
    <x v="1"/>
    <x v="2"/>
    <n v="36"/>
  </r>
  <r>
    <x v="248"/>
    <s v="Ronald Bennett"/>
    <s v="Female"/>
    <n v="18"/>
    <x v="2"/>
    <x v="1"/>
    <s v="Engineer"/>
    <n v="53662"/>
    <s v="Medium"/>
    <x v="0"/>
    <d v="2015-12-09T00:00:00"/>
    <d v="2025-10-05T00:00:00"/>
    <n v="9.830136986301369"/>
    <s v="Loyal"/>
    <s v="ACC00490"/>
    <x v="1"/>
    <d v="2017-04-08T00:00:00"/>
    <n v="486675"/>
    <x v="0"/>
    <n v="714"/>
    <n v="0"/>
    <s v="Pending"/>
    <s v="COMP00328"/>
    <x v="364"/>
    <n v="1.2547945205479452"/>
    <x v="2"/>
    <x v="2"/>
    <n v="13"/>
  </r>
  <r>
    <x v="248"/>
    <s v="Ronald Bennett"/>
    <s v="Female"/>
    <n v="18"/>
    <x v="2"/>
    <x v="1"/>
    <s v="Engineer"/>
    <n v="53662"/>
    <s v="Medium"/>
    <x v="0"/>
    <d v="2015-12-09T00:00:00"/>
    <d v="2025-10-05T00:00:00"/>
    <n v="9.830136986301369"/>
    <s v="Loyal"/>
    <s v="ACC00490"/>
    <x v="1"/>
    <d v="2017-04-08T00:00:00"/>
    <n v="486675"/>
    <x v="0"/>
    <n v="714"/>
    <n v="0"/>
    <s v="Pending"/>
    <s v="COMP00423"/>
    <x v="365"/>
    <n v="2.0246575342465754"/>
    <x v="3"/>
    <x v="2"/>
    <n v="13"/>
  </r>
  <r>
    <x v="248"/>
    <s v="Ronald Bennett"/>
    <s v="Female"/>
    <n v="18"/>
    <x v="2"/>
    <x v="1"/>
    <s v="Engineer"/>
    <n v="53662"/>
    <s v="Medium"/>
    <x v="0"/>
    <d v="2015-12-09T00:00:00"/>
    <d v="2025-10-05T00:00:00"/>
    <n v="9.830136986301369"/>
    <s v="Loyal"/>
    <s v="ACC00490"/>
    <x v="1"/>
    <d v="2017-04-08T00:00:00"/>
    <n v="486675"/>
    <x v="0"/>
    <n v="714"/>
    <n v="0"/>
    <s v="Pending"/>
    <s v="COMP00725"/>
    <x v="229"/>
    <n v="1.7972602739726027"/>
    <x v="4"/>
    <x v="3"/>
    <n v="28"/>
  </r>
  <r>
    <x v="249"/>
    <s v="James Hardy"/>
    <s v="Male"/>
    <n v="54"/>
    <x v="1"/>
    <x v="1"/>
    <s v="Trader"/>
    <n v="28712"/>
    <s v="Low"/>
    <x v="0"/>
    <d v="2018-07-13T00:00:00"/>
    <d v="2025-10-05T00:00:00"/>
    <n v="7.2356164383561641"/>
    <s v="Established"/>
    <s v="ACC00146"/>
    <x v="2"/>
    <d v="2023-03-09T00:00:00"/>
    <n v="303602"/>
    <x v="0"/>
    <n v="670"/>
    <n v="0"/>
    <s v="Pending"/>
    <s v="COMP00611"/>
    <x v="366"/>
    <n v="0.59178082191780823"/>
    <x v="3"/>
    <x v="3"/>
    <n v="22"/>
  </r>
  <r>
    <x v="250"/>
    <s v="Emily Sellers"/>
    <s v="Male"/>
    <n v="52"/>
    <x v="1"/>
    <x v="0"/>
    <s v="Trader"/>
    <n v="96619"/>
    <s v="High"/>
    <x v="0"/>
    <d v="2023-02-07T00:00:00"/>
    <d v="2025-10-05T00:00:00"/>
    <n v="2.6602739726027398"/>
    <s v="Emerging"/>
    <s v="ACC00148"/>
    <x v="3"/>
    <d v="2020-03-13T00:00:00"/>
    <n v="152185"/>
    <x v="2"/>
    <n v="517"/>
    <n v="0"/>
    <s v="Pending"/>
    <s v="COMP00545"/>
    <x v="107"/>
    <n v="1.7863013698630137"/>
    <x v="2"/>
    <x v="3"/>
    <n v="28"/>
  </r>
  <r>
    <x v="250"/>
    <s v="Emily Sellers"/>
    <s v="Male"/>
    <n v="52"/>
    <x v="1"/>
    <x v="0"/>
    <s v="Trader"/>
    <n v="96619"/>
    <s v="High"/>
    <x v="0"/>
    <d v="2023-02-07T00:00:00"/>
    <d v="2025-10-05T00:00:00"/>
    <n v="2.6602739726027398"/>
    <s v="Emerging"/>
    <s v="ACC00148"/>
    <x v="3"/>
    <d v="2020-03-13T00:00:00"/>
    <n v="152185"/>
    <x v="2"/>
    <n v="517"/>
    <n v="0"/>
    <s v="Pending"/>
    <s v="COMP00586"/>
    <x v="12"/>
    <n v="1.9561643835616438"/>
    <x v="3"/>
    <x v="1"/>
    <n v="46"/>
  </r>
  <r>
    <x v="250"/>
    <s v="Emily Sellers"/>
    <s v="Male"/>
    <n v="52"/>
    <x v="1"/>
    <x v="0"/>
    <s v="Trader"/>
    <n v="96619"/>
    <s v="High"/>
    <x v="0"/>
    <d v="2023-02-07T00:00:00"/>
    <d v="2025-10-05T00:00:00"/>
    <n v="2.6602739726027398"/>
    <s v="Emerging"/>
    <s v="ACC00148"/>
    <x v="3"/>
    <d v="2020-03-13T00:00:00"/>
    <n v="152185"/>
    <x v="2"/>
    <n v="517"/>
    <n v="0"/>
    <s v="Pending"/>
    <s v="COMP00644"/>
    <x v="206"/>
    <n v="1.263013698630137"/>
    <x v="2"/>
    <x v="1"/>
    <n v="20"/>
  </r>
  <r>
    <x v="251"/>
    <s v="Victoria Montoya"/>
    <s v="Female"/>
    <n v="50"/>
    <x v="1"/>
    <x v="3"/>
    <s v="Banker"/>
    <n v="43411"/>
    <s v="Medium"/>
    <x v="1"/>
    <d v="2019-05-27T00:00:00"/>
    <d v="2025-10-05T00:00:00"/>
    <n v="6.3643835616438356"/>
    <s v="Established"/>
    <s v="ACC00150"/>
    <x v="1"/>
    <d v="2021-04-13T00:00:00"/>
    <n v="483442"/>
    <x v="0"/>
    <n v="598"/>
    <n v="0"/>
    <s v="Pending"/>
    <s v="COMP00422"/>
    <x v="367"/>
    <n v="2.0164383561643837"/>
    <x v="4"/>
    <x v="2"/>
    <n v="27"/>
  </r>
  <r>
    <x v="252"/>
    <s v="Sarah Brown"/>
    <s v="Male"/>
    <n v="54"/>
    <x v="1"/>
    <x v="0"/>
    <s v="Engineer"/>
    <n v="125595"/>
    <s v=" Premium"/>
    <x v="1"/>
    <d v="2020-04-08T00:00:00"/>
    <d v="2025-10-05T00:00:00"/>
    <n v="5.4958904109589044"/>
    <s v="Established"/>
    <s v="ACC00537"/>
    <x v="3"/>
    <d v="2021-01-02T00:00:00"/>
    <n v="86724"/>
    <x v="2"/>
    <n v="602"/>
    <n v="0"/>
    <s v="Approved"/>
    <s v="COMP00317"/>
    <x v="368"/>
    <n v="1.1945205479452055"/>
    <x v="4"/>
    <x v="3"/>
    <n v="32"/>
  </r>
  <r>
    <x v="252"/>
    <s v="Sarah Brown"/>
    <s v="Male"/>
    <n v="54"/>
    <x v="1"/>
    <x v="0"/>
    <s v="Engineer"/>
    <n v="125595"/>
    <s v=" Premium"/>
    <x v="1"/>
    <d v="2020-04-08T00:00:00"/>
    <d v="2025-10-05T00:00:00"/>
    <n v="5.4958904109589044"/>
    <s v="Established"/>
    <s v="ACC00537"/>
    <x v="3"/>
    <d v="2021-01-02T00:00:00"/>
    <n v="86724"/>
    <x v="2"/>
    <n v="602"/>
    <n v="0"/>
    <s v="Approved"/>
    <s v="COMP00527"/>
    <x v="369"/>
    <n v="1.5698630136986302"/>
    <x v="5"/>
    <x v="2"/>
    <n v="45"/>
  </r>
  <r>
    <x v="253"/>
    <s v="Jason Johnson"/>
    <s v="Female"/>
    <n v="30"/>
    <x v="0"/>
    <x v="1"/>
    <s v="Teacher"/>
    <n v="195485"/>
    <s v=" Premium"/>
    <x v="2"/>
    <d v="2019-03-13T00:00:00"/>
    <d v="2025-10-05T00:00:00"/>
    <n v="6.5698630136986305"/>
    <s v="Established"/>
    <s v="ACC00795"/>
    <x v="0"/>
    <d v="2016-05-06T00:00:00"/>
    <n v="130956"/>
    <x v="2"/>
    <n v="454"/>
    <n v="0"/>
    <s v="Pending"/>
    <s v="COMP00319"/>
    <x v="370"/>
    <n v="1.8246575342465754"/>
    <x v="5"/>
    <x v="2"/>
    <n v="10"/>
  </r>
  <r>
    <x v="253"/>
    <s v="Jason Johnson"/>
    <s v="Female"/>
    <n v="30"/>
    <x v="0"/>
    <x v="1"/>
    <s v="Teacher"/>
    <n v="195485"/>
    <s v=" Premium"/>
    <x v="2"/>
    <d v="2019-03-13T00:00:00"/>
    <d v="2025-10-05T00:00:00"/>
    <n v="6.5698630136986305"/>
    <s v="Established"/>
    <s v="ACC00795"/>
    <x v="0"/>
    <d v="2016-05-06T00:00:00"/>
    <n v="130956"/>
    <x v="2"/>
    <n v="454"/>
    <n v="0"/>
    <s v="Pending"/>
    <s v="COMP00548"/>
    <x v="371"/>
    <n v="0.69041095890410964"/>
    <x v="5"/>
    <x v="2"/>
    <n v="6"/>
  </r>
  <r>
    <x v="254"/>
    <s v="Miguel Rodriguez"/>
    <s v="Female"/>
    <n v="30"/>
    <x v="0"/>
    <x v="3"/>
    <s v="Teacher"/>
    <n v="104082"/>
    <s v=" Premium"/>
    <x v="0"/>
    <d v="2018-01-02T00:00:00"/>
    <d v="2025-10-05T00:00:00"/>
    <n v="7.7616438356164386"/>
    <s v="Established"/>
    <s v="ACC00630"/>
    <x v="1"/>
    <d v="2018-05-26T00:00:00"/>
    <n v="449757"/>
    <x v="0"/>
    <n v="410"/>
    <n v="0"/>
    <s v="Rejected"/>
    <s v="COMP00320"/>
    <x v="223"/>
    <n v="0.28219178082191781"/>
    <x v="5"/>
    <x v="3"/>
    <n v="8"/>
  </r>
  <r>
    <x v="255"/>
    <s v="Dr. Caitlyn Durham"/>
    <s v="Male"/>
    <n v="29"/>
    <x v="0"/>
    <x v="3"/>
    <s v="Engineer"/>
    <n v="117883"/>
    <s v=" Premium"/>
    <x v="0"/>
    <d v="2024-08-21T00:00:00"/>
    <d v="2025-10-05T00:00:00"/>
    <n v="1.1232876712328768"/>
    <s v="New"/>
    <s v="ACC00161"/>
    <x v="0"/>
    <d v="2017-03-28T00:00:00"/>
    <n v="178933"/>
    <x v="2"/>
    <n v="551"/>
    <n v="0"/>
    <s v="Pending"/>
    <s v="COMP00325"/>
    <x v="93"/>
    <n v="2.1095890410958904"/>
    <x v="5"/>
    <x v="3"/>
    <n v="47"/>
  </r>
  <r>
    <x v="255"/>
    <s v="Dr. Caitlyn Durham"/>
    <s v="Male"/>
    <n v="29"/>
    <x v="0"/>
    <x v="3"/>
    <s v="Engineer"/>
    <n v="117883"/>
    <s v=" Premium"/>
    <x v="0"/>
    <d v="2024-08-21T00:00:00"/>
    <d v="2025-10-05T00:00:00"/>
    <n v="1.1232876712328768"/>
    <s v="New"/>
    <s v="ACC00161"/>
    <x v="0"/>
    <d v="2017-03-28T00:00:00"/>
    <n v="178933"/>
    <x v="2"/>
    <n v="551"/>
    <n v="0"/>
    <s v="Pending"/>
    <s v="COMP00701"/>
    <x v="123"/>
    <n v="0.72602739726027399"/>
    <x v="4"/>
    <x v="2"/>
    <n v="32"/>
  </r>
  <r>
    <x v="256"/>
    <s v="Sara Morris"/>
    <s v="Female"/>
    <n v="47"/>
    <x v="1"/>
    <x v="1"/>
    <s v="Retired"/>
    <n v="196611"/>
    <s v=" Premium"/>
    <x v="0"/>
    <d v="2022-10-16T00:00:00"/>
    <d v="2025-10-05T00:00:00"/>
    <n v="2.9726027397260273"/>
    <s v="Emerging"/>
    <s v="ACC00417"/>
    <x v="0"/>
    <d v="2020-09-17T00:00:00"/>
    <n v="274370"/>
    <x v="0"/>
    <n v="790"/>
    <n v="0"/>
    <s v="Pending"/>
    <s v="COMP00343"/>
    <x v="372"/>
    <n v="1.6602739726027398"/>
    <x v="1"/>
    <x v="2"/>
    <n v="42"/>
  </r>
  <r>
    <x v="257"/>
    <s v="Danielle Cox"/>
    <s v="Male"/>
    <n v="48"/>
    <x v="1"/>
    <x v="0"/>
    <s v="Engineer"/>
    <n v="152632"/>
    <s v=" Premium"/>
    <x v="0"/>
    <d v="2018-02-23T00:00:00"/>
    <d v="2025-10-05T00:00:00"/>
    <n v="7.6191780821917812"/>
    <s v="Established"/>
    <s v="ACC00464"/>
    <x v="3"/>
    <d v="2016-12-01T00:00:00"/>
    <n v="378669"/>
    <x v="0"/>
    <n v="726"/>
    <n v="0"/>
    <s v="Approved"/>
    <s v="COMP00330"/>
    <x v="373"/>
    <n v="1.5780821917808219"/>
    <x v="4"/>
    <x v="3"/>
    <n v="35"/>
  </r>
  <r>
    <x v="257"/>
    <s v="Danielle Cox"/>
    <s v="Male"/>
    <n v="48"/>
    <x v="1"/>
    <x v="0"/>
    <s v="Engineer"/>
    <n v="152632"/>
    <s v=" Premium"/>
    <x v="0"/>
    <d v="2018-02-23T00:00:00"/>
    <d v="2025-10-05T00:00:00"/>
    <n v="7.6191780821917812"/>
    <s v="Established"/>
    <s v="ACC00464"/>
    <x v="3"/>
    <d v="2016-12-01T00:00:00"/>
    <n v="378669"/>
    <x v="0"/>
    <n v="726"/>
    <n v="0"/>
    <s v="Approved"/>
    <s v="COMP00653"/>
    <x v="78"/>
    <n v="0.72876712328767124"/>
    <x v="1"/>
    <x v="1"/>
    <n v="13"/>
  </r>
  <r>
    <x v="257"/>
    <s v="Danielle Cox"/>
    <s v="Male"/>
    <n v="48"/>
    <x v="1"/>
    <x v="0"/>
    <s v="Engineer"/>
    <n v="152632"/>
    <s v=" Premium"/>
    <x v="0"/>
    <d v="2018-02-23T00:00:00"/>
    <d v="2025-10-05T00:00:00"/>
    <n v="7.6191780821917812"/>
    <s v="Established"/>
    <s v="ACC00464"/>
    <x v="3"/>
    <d v="2016-12-01T00:00:00"/>
    <n v="378669"/>
    <x v="0"/>
    <n v="726"/>
    <n v="0"/>
    <s v="Approved"/>
    <s v="COMP00746"/>
    <x v="245"/>
    <n v="1.4301369863013698"/>
    <x v="1"/>
    <x v="2"/>
    <n v="11"/>
  </r>
  <r>
    <x v="258"/>
    <s v="Shannon Moss"/>
    <s v="Female"/>
    <n v="49"/>
    <x v="1"/>
    <x v="0"/>
    <s v="Banker"/>
    <n v="162633"/>
    <s v=" Premium"/>
    <x v="0"/>
    <d v="2019-09-13T00:00:00"/>
    <d v="2025-10-05T00:00:00"/>
    <n v="6.065753424657534"/>
    <s v="Established"/>
    <s v="ACC00281"/>
    <x v="2"/>
    <d v="2018-07-23T00:00:00"/>
    <n v="11064"/>
    <x v="1"/>
    <n v="516"/>
    <n v="0"/>
    <s v="Pending"/>
    <s v="COMP00331"/>
    <x v="221"/>
    <n v="1.463013698630137"/>
    <x v="1"/>
    <x v="1"/>
    <n v="55"/>
  </r>
  <r>
    <x v="258"/>
    <s v="Shannon Moss"/>
    <s v="Female"/>
    <n v="49"/>
    <x v="1"/>
    <x v="0"/>
    <s v="Banker"/>
    <n v="162633"/>
    <s v=" Premium"/>
    <x v="0"/>
    <d v="2019-09-13T00:00:00"/>
    <d v="2025-10-05T00:00:00"/>
    <n v="6.065753424657534"/>
    <s v="Established"/>
    <s v="ACC00281"/>
    <x v="2"/>
    <d v="2018-07-23T00:00:00"/>
    <n v="11064"/>
    <x v="1"/>
    <n v="516"/>
    <n v="0"/>
    <s v="Pending"/>
    <s v="COMP00636"/>
    <x v="374"/>
    <n v="1.9397260273972603"/>
    <x v="4"/>
    <x v="2"/>
    <n v="11"/>
  </r>
  <r>
    <x v="259"/>
    <s v="Michael Davies"/>
    <s v="Male"/>
    <n v="44"/>
    <x v="0"/>
    <x v="3"/>
    <s v="Retired"/>
    <n v="190102"/>
    <s v=" Premium"/>
    <x v="2"/>
    <d v="2017-08-07T00:00:00"/>
    <d v="2025-10-05T00:00:00"/>
    <n v="8.1671232876712327"/>
    <s v="Established"/>
    <s v="ACC00422"/>
    <x v="1"/>
    <d v="2022-04-07T00:00:00"/>
    <n v="441004"/>
    <x v="0"/>
    <n v="375"/>
    <n v="0"/>
    <s v="Pending"/>
    <s v="COMP00336"/>
    <x v="327"/>
    <n v="1.0054794520547945"/>
    <x v="3"/>
    <x v="2"/>
    <n v="3"/>
  </r>
  <r>
    <x v="259"/>
    <s v="Michael Davies"/>
    <s v="Male"/>
    <n v="44"/>
    <x v="0"/>
    <x v="3"/>
    <s v="Retired"/>
    <n v="190102"/>
    <s v=" Premium"/>
    <x v="2"/>
    <d v="2017-08-07T00:00:00"/>
    <d v="2025-10-05T00:00:00"/>
    <n v="8.1671232876712327"/>
    <s v="Established"/>
    <s v="ACC00422"/>
    <x v="1"/>
    <d v="2022-04-07T00:00:00"/>
    <n v="441004"/>
    <x v="0"/>
    <n v="375"/>
    <n v="0"/>
    <s v="Pending"/>
    <s v="COMP00737"/>
    <x v="211"/>
    <n v="0.71232876712328763"/>
    <x v="4"/>
    <x v="3"/>
    <n v="58"/>
  </r>
  <r>
    <x v="260"/>
    <s v="Jeffrey Golden"/>
    <s v="Female"/>
    <n v="48"/>
    <x v="1"/>
    <x v="3"/>
    <s v="Banker"/>
    <n v="87889"/>
    <s v="High"/>
    <x v="0"/>
    <d v="2023-09-03T00:00:00"/>
    <d v="2025-10-05T00:00:00"/>
    <n v="2.0904109589041098"/>
    <s v="Emerging"/>
    <s v="ACC00175"/>
    <x v="3"/>
    <d v="2019-11-26T00:00:00"/>
    <n v="478141"/>
    <x v="0"/>
    <n v="836"/>
    <n v="0"/>
    <s v="Rejected"/>
    <s v="COMP00622"/>
    <x v="78"/>
    <n v="0.72876712328767124"/>
    <x v="5"/>
    <x v="1"/>
    <n v="25"/>
  </r>
  <r>
    <x v="261"/>
    <s v="Timothy Lyons"/>
    <s v="Male"/>
    <n v="18"/>
    <x v="2"/>
    <x v="1"/>
    <s v="Banker"/>
    <n v="44860"/>
    <s v="Medium"/>
    <x v="0"/>
    <d v="2025-02-26T00:00:00"/>
    <d v="2025-10-05T00:00:00"/>
    <n v="0.60547945205479448"/>
    <s v="New"/>
    <s v="ACC00211"/>
    <x v="3"/>
    <d v="2025-05-05T00:00:00"/>
    <n v="398342"/>
    <x v="0"/>
    <n v="780"/>
    <n v="0"/>
    <s v="Rejected"/>
    <s v="COMP00629"/>
    <x v="365"/>
    <n v="2.0246575342465754"/>
    <x v="3"/>
    <x v="3"/>
    <n v="49"/>
  </r>
  <r>
    <x v="261"/>
    <s v="Timothy Lyons"/>
    <s v="Male"/>
    <n v="18"/>
    <x v="2"/>
    <x v="1"/>
    <s v="Banker"/>
    <n v="44860"/>
    <s v="Medium"/>
    <x v="0"/>
    <d v="2025-02-26T00:00:00"/>
    <d v="2025-10-05T00:00:00"/>
    <n v="0.60547945205479448"/>
    <s v="New"/>
    <s v="ACC00211"/>
    <x v="3"/>
    <d v="2025-05-05T00:00:00"/>
    <n v="398342"/>
    <x v="0"/>
    <n v="780"/>
    <n v="0"/>
    <s v="Rejected"/>
    <s v="COMP00796"/>
    <x v="375"/>
    <n v="0.16986301369863013"/>
    <x v="5"/>
    <x v="3"/>
    <n v="19"/>
  </r>
  <r>
    <x v="262"/>
    <s v="Michelle Allen"/>
    <s v="Male"/>
    <n v="54"/>
    <x v="1"/>
    <x v="1"/>
    <s v="Engineer"/>
    <n v="29110"/>
    <s v="Low"/>
    <x v="0"/>
    <d v="2022-10-25T00:00:00"/>
    <d v="2025-10-05T00:00:00"/>
    <n v="2.9479452054794519"/>
    <s v="Emerging"/>
    <s v="ACC00170"/>
    <x v="0"/>
    <d v="2022-12-12T00:00:00"/>
    <n v="174442"/>
    <x v="2"/>
    <n v="666"/>
    <n v="397704"/>
    <s v="Pending"/>
    <s v="COMP00538"/>
    <x v="376"/>
    <n v="2.0630136986301371"/>
    <x v="4"/>
    <x v="3"/>
    <n v="40"/>
  </r>
  <r>
    <x v="262"/>
    <s v="Michelle Allen"/>
    <s v="Male"/>
    <n v="54"/>
    <x v="1"/>
    <x v="1"/>
    <s v="Engineer"/>
    <n v="29110"/>
    <s v="Low"/>
    <x v="0"/>
    <d v="2022-10-25T00:00:00"/>
    <d v="2025-10-05T00:00:00"/>
    <n v="2.9479452054794519"/>
    <s v="Emerging"/>
    <s v="ACC00170"/>
    <x v="0"/>
    <d v="2022-12-12T00:00:00"/>
    <n v="174442"/>
    <x v="2"/>
    <n v="666"/>
    <n v="397704"/>
    <s v="Pending"/>
    <s v="COMP00672"/>
    <x v="68"/>
    <n v="1.6219178082191781"/>
    <x v="5"/>
    <x v="2"/>
    <n v="25"/>
  </r>
  <r>
    <x v="262"/>
    <s v="Michelle Allen"/>
    <s v="Male"/>
    <n v="54"/>
    <x v="1"/>
    <x v="1"/>
    <s v="Engineer"/>
    <n v="29110"/>
    <s v="Low"/>
    <x v="0"/>
    <d v="2022-10-25T00:00:00"/>
    <d v="2025-10-05T00:00:00"/>
    <n v="2.9479452054794519"/>
    <s v="Emerging"/>
    <s v="ACC00170"/>
    <x v="0"/>
    <d v="2022-12-12T00:00:00"/>
    <n v="174442"/>
    <x v="2"/>
    <n v="666"/>
    <n v="397704"/>
    <s v="Pending"/>
    <s v="COMP00749"/>
    <x v="126"/>
    <n v="1.1287671232876713"/>
    <x v="4"/>
    <x v="3"/>
    <n v="20"/>
  </r>
  <r>
    <x v="263"/>
    <s v="Erik Baldwin"/>
    <s v="Male"/>
    <n v="28"/>
    <x v="2"/>
    <x v="0"/>
    <s v="Banker"/>
    <n v="92099"/>
    <s v="High"/>
    <x v="0"/>
    <d v="2021-08-02T00:00:00"/>
    <d v="2025-10-05T00:00:00"/>
    <n v="4.1780821917808222"/>
    <s v="Emerging"/>
    <s v="ACC00172"/>
    <x v="1"/>
    <d v="2018-05-15T00:00:00"/>
    <n v="270472"/>
    <x v="0"/>
    <n v="586"/>
    <n v="204519"/>
    <s v="Rejected"/>
    <s v="COMP00417"/>
    <x v="377"/>
    <n v="0.65205479452054793"/>
    <x v="4"/>
    <x v="1"/>
    <n v="45"/>
  </r>
  <r>
    <x v="263"/>
    <s v="Erik Baldwin"/>
    <s v="Male"/>
    <n v="28"/>
    <x v="2"/>
    <x v="0"/>
    <s v="Banker"/>
    <n v="92099"/>
    <s v="High"/>
    <x v="0"/>
    <d v="2021-08-02T00:00:00"/>
    <d v="2025-10-05T00:00:00"/>
    <n v="4.1780821917808222"/>
    <s v="Emerging"/>
    <s v="ACC00172"/>
    <x v="1"/>
    <d v="2018-05-15T00:00:00"/>
    <n v="270472"/>
    <x v="0"/>
    <n v="586"/>
    <n v="204519"/>
    <s v="Rejected"/>
    <s v="COMP00531"/>
    <x v="152"/>
    <n v="1.9534246575342467"/>
    <x v="2"/>
    <x v="3"/>
    <n v="20"/>
  </r>
  <r>
    <x v="264"/>
    <s v="Barbara Fisher"/>
    <s v="Female"/>
    <n v="33"/>
    <x v="0"/>
    <x v="0"/>
    <s v="Doctor"/>
    <n v="77372"/>
    <s v="High"/>
    <x v="0"/>
    <d v="2015-10-15T00:00:00"/>
    <d v="2025-10-05T00:00:00"/>
    <n v="9.9808219178082194"/>
    <s v="Loyal"/>
    <s v="ACC00344"/>
    <x v="3"/>
    <d v="2021-12-21T00:00:00"/>
    <n v="282320"/>
    <x v="0"/>
    <n v="303"/>
    <n v="0"/>
    <s v="Pending"/>
    <s v="COMP00716"/>
    <x v="103"/>
    <n v="0.26301369863013696"/>
    <x v="1"/>
    <x v="2"/>
    <n v="40"/>
  </r>
  <r>
    <x v="265"/>
    <s v="Cesar Silva"/>
    <s v="Female"/>
    <n v="68"/>
    <x v="3"/>
    <x v="0"/>
    <s v="Teacher"/>
    <n v="109186"/>
    <s v=" Premium"/>
    <x v="0"/>
    <d v="2017-09-30T00:00:00"/>
    <d v="2025-10-05T00:00:00"/>
    <n v="8.0191780821917806"/>
    <s v="Established"/>
    <s v="ACC00420"/>
    <x v="2"/>
    <d v="2015-10-20T00:00:00"/>
    <n v="210048"/>
    <x v="0"/>
    <n v="603"/>
    <n v="0"/>
    <s v="Pending"/>
    <s v="COMP00356"/>
    <x v="378"/>
    <n v="0.87671232876712324"/>
    <x v="5"/>
    <x v="2"/>
    <n v="54"/>
  </r>
  <r>
    <x v="266"/>
    <s v="Chad Walsh"/>
    <s v="Male"/>
    <n v="72"/>
    <x v="3"/>
    <x v="1"/>
    <s v="Student"/>
    <n v="143786"/>
    <s v=" Premium"/>
    <x v="0"/>
    <d v="2024-09-03T00:00:00"/>
    <d v="2025-10-05T00:00:00"/>
    <n v="1.0876712328767124"/>
    <s v="New"/>
    <s v="ACC00214"/>
    <x v="0"/>
    <d v="2018-11-27T00:00:00"/>
    <n v="111718"/>
    <x v="2"/>
    <n v="549"/>
    <n v="429315"/>
    <s v="Pending"/>
    <s v="COMP00490"/>
    <x v="214"/>
    <n v="0.79452054794520544"/>
    <x v="3"/>
    <x v="3"/>
    <n v="30"/>
  </r>
  <r>
    <x v="266"/>
    <s v="Chad Walsh"/>
    <s v="Male"/>
    <n v="72"/>
    <x v="3"/>
    <x v="1"/>
    <s v="Student"/>
    <n v="143786"/>
    <s v=" Premium"/>
    <x v="0"/>
    <d v="2024-09-03T00:00:00"/>
    <d v="2025-10-05T00:00:00"/>
    <n v="1.0876712328767124"/>
    <s v="New"/>
    <s v="ACC00214"/>
    <x v="0"/>
    <d v="2018-11-27T00:00:00"/>
    <n v="111718"/>
    <x v="2"/>
    <n v="549"/>
    <n v="429315"/>
    <s v="Pending"/>
    <s v="COMP00751"/>
    <x v="379"/>
    <n v="0.33698630136986302"/>
    <x v="2"/>
    <x v="2"/>
    <n v="8"/>
  </r>
  <r>
    <x v="267"/>
    <s v="Ms. Renee Cardenas PhD"/>
    <s v="Female"/>
    <n v="67"/>
    <x v="3"/>
    <x v="3"/>
    <s v="Trader"/>
    <n v="180829"/>
    <s v=" Premium"/>
    <x v="1"/>
    <d v="2019-07-27T00:00:00"/>
    <d v="2025-10-05T00:00:00"/>
    <n v="6.1972602739726028"/>
    <s v="Established"/>
    <s v="ACC00625"/>
    <x v="2"/>
    <d v="2024-10-05T00:00:00"/>
    <n v="377038"/>
    <x v="0"/>
    <n v="827"/>
    <n v="0"/>
    <s v="Approved"/>
    <s v="COMP00358"/>
    <x v="208"/>
    <n v="0.50136986301369868"/>
    <x v="2"/>
    <x v="2"/>
    <n v="42"/>
  </r>
  <r>
    <x v="268"/>
    <s v="Kaitlyn Johnson"/>
    <s v="Female"/>
    <n v="50"/>
    <x v="1"/>
    <x v="2"/>
    <s v="Engineer"/>
    <n v="79321"/>
    <s v="High"/>
    <x v="0"/>
    <d v="2017-11-08T00:00:00"/>
    <d v="2025-10-05T00:00:00"/>
    <n v="7.912328767123288"/>
    <s v="Established"/>
    <s v="ACC00187"/>
    <x v="1"/>
    <d v="2021-05-31T00:00:00"/>
    <n v="187125"/>
    <x v="2"/>
    <n v="582"/>
    <n v="0"/>
    <s v="Pending"/>
    <s v="COMP00429"/>
    <x v="352"/>
    <n v="1.3835616438356164"/>
    <x v="4"/>
    <x v="2"/>
    <n v="54"/>
  </r>
  <r>
    <x v="269"/>
    <s v="Ryan Doyle"/>
    <s v="Male"/>
    <n v="50"/>
    <x v="1"/>
    <x v="2"/>
    <s v="Retired"/>
    <n v="165360"/>
    <s v=" Premium"/>
    <x v="0"/>
    <d v="2024-08-31T00:00:00"/>
    <d v="2025-10-05T00:00:00"/>
    <n v="1.095890410958904"/>
    <s v="New"/>
    <s v="ACC00388"/>
    <x v="1"/>
    <d v="2019-01-21T00:00:00"/>
    <n v="295866"/>
    <x v="0"/>
    <n v="667"/>
    <n v="0"/>
    <s v="Pending"/>
    <s v="COMP00366"/>
    <x v="380"/>
    <n v="1.4767123287671233"/>
    <x v="3"/>
    <x v="2"/>
    <n v="55"/>
  </r>
  <r>
    <x v="270"/>
    <s v="Gregory Scott"/>
    <s v="Female"/>
    <n v="54"/>
    <x v="1"/>
    <x v="3"/>
    <s v="Teacher"/>
    <n v="145818"/>
    <s v=" Premium"/>
    <x v="0"/>
    <d v="2017-07-01T00:00:00"/>
    <d v="2025-10-05T00:00:00"/>
    <n v="8.2684931506849306"/>
    <s v="Established"/>
    <s v="ACC00193"/>
    <x v="3"/>
    <d v="2016-02-17T00:00:00"/>
    <n v="164044"/>
    <x v="2"/>
    <n v="404"/>
    <n v="0"/>
    <s v="Pending"/>
    <s v="COMP00363"/>
    <x v="106"/>
    <n v="0.66027397260273968"/>
    <x v="1"/>
    <x v="2"/>
    <n v="9"/>
  </r>
  <r>
    <x v="270"/>
    <s v="Gregory Scott"/>
    <s v="Female"/>
    <n v="54"/>
    <x v="1"/>
    <x v="3"/>
    <s v="Teacher"/>
    <n v="145818"/>
    <s v=" Premium"/>
    <x v="0"/>
    <d v="2017-07-01T00:00:00"/>
    <d v="2025-10-05T00:00:00"/>
    <n v="8.2684931506849306"/>
    <s v="Established"/>
    <s v="ACC00193"/>
    <x v="3"/>
    <d v="2016-02-17T00:00:00"/>
    <n v="164044"/>
    <x v="2"/>
    <n v="404"/>
    <n v="0"/>
    <s v="Pending"/>
    <s v="COMP00484"/>
    <x v="106"/>
    <n v="0.66027397260273968"/>
    <x v="2"/>
    <x v="2"/>
    <n v="20"/>
  </r>
  <r>
    <x v="271"/>
    <s v="Heather Davis"/>
    <s v="Male"/>
    <n v="42"/>
    <x v="0"/>
    <x v="2"/>
    <s v="Engineer"/>
    <n v="181099"/>
    <s v=" Premium"/>
    <x v="1"/>
    <d v="2023-01-28T00:00:00"/>
    <d v="2025-10-05T00:00:00"/>
    <n v="2.6876712328767125"/>
    <s v="Emerging"/>
    <s v="ACC00278"/>
    <x v="0"/>
    <d v="2018-11-18T00:00:00"/>
    <n v="118094"/>
    <x v="2"/>
    <n v="359"/>
    <n v="0"/>
    <s v="Pending"/>
    <s v="COMP00371"/>
    <x v="381"/>
    <n v="0.36164383561643837"/>
    <x v="3"/>
    <x v="2"/>
    <n v="1"/>
  </r>
  <r>
    <x v="271"/>
    <s v="Heather Davis"/>
    <s v="Male"/>
    <n v="42"/>
    <x v="0"/>
    <x v="2"/>
    <s v="Engineer"/>
    <n v="181099"/>
    <s v=" Premium"/>
    <x v="1"/>
    <d v="2023-01-28T00:00:00"/>
    <d v="2025-10-05T00:00:00"/>
    <n v="2.6876712328767125"/>
    <s v="Emerging"/>
    <s v="ACC00278"/>
    <x v="0"/>
    <d v="2018-11-18T00:00:00"/>
    <n v="118094"/>
    <x v="2"/>
    <n v="359"/>
    <n v="0"/>
    <s v="Pending"/>
    <s v="COMP00665"/>
    <x v="356"/>
    <n v="1.7561643835616438"/>
    <x v="3"/>
    <x v="2"/>
    <n v="20"/>
  </r>
  <r>
    <x v="271"/>
    <s v="Heather Davis"/>
    <s v="Male"/>
    <n v="42"/>
    <x v="0"/>
    <x v="2"/>
    <s v="Engineer"/>
    <n v="181099"/>
    <s v=" Premium"/>
    <x v="1"/>
    <d v="2023-01-28T00:00:00"/>
    <d v="2025-10-05T00:00:00"/>
    <n v="2.6876712328767125"/>
    <s v="Emerging"/>
    <s v="ACC00278"/>
    <x v="0"/>
    <d v="2018-11-18T00:00:00"/>
    <n v="118094"/>
    <x v="2"/>
    <n v="359"/>
    <n v="0"/>
    <s v="Pending"/>
    <s v="COMP00734"/>
    <x v="109"/>
    <n v="1.6082191780821917"/>
    <x v="5"/>
    <x v="2"/>
    <n v="39"/>
  </r>
  <r>
    <x v="272"/>
    <s v="Evelyn Mendoza"/>
    <s v="Female"/>
    <n v="57"/>
    <x v="1"/>
    <x v="2"/>
    <s v="Doctor"/>
    <n v="98797"/>
    <s v="High"/>
    <x v="2"/>
    <d v="2016-02-02T00:00:00"/>
    <d v="2025-10-05T00:00:00"/>
    <n v="9.6794520547945204"/>
    <s v="Loyal"/>
    <s v="ACC00300"/>
    <x v="1"/>
    <d v="2020-05-04T00:00:00"/>
    <n v="415551"/>
    <x v="0"/>
    <n v="421"/>
    <n v="0"/>
    <s v="Pending"/>
    <s v="COMP00464"/>
    <x v="7"/>
    <n v="1.4465753424657535"/>
    <x v="5"/>
    <x v="2"/>
    <n v="23"/>
  </r>
  <r>
    <x v="273"/>
    <s v="Katherine Cohen"/>
    <s v="Male"/>
    <n v="35"/>
    <x v="0"/>
    <x v="1"/>
    <s v="Teacher"/>
    <n v="169381"/>
    <s v=" Premium"/>
    <x v="0"/>
    <d v="2021-06-10T00:00:00"/>
    <d v="2025-10-05T00:00:00"/>
    <n v="4.3232876712328769"/>
    <s v="Emerging"/>
    <s v="ACC00484"/>
    <x v="2"/>
    <d v="2024-01-25T00:00:00"/>
    <n v="393184"/>
    <x v="0"/>
    <n v="777"/>
    <n v="143266"/>
    <s v="Pending"/>
    <s v="COMP00372"/>
    <x v="283"/>
    <n v="0.8794520547945206"/>
    <x v="5"/>
    <x v="2"/>
    <n v="27"/>
  </r>
  <r>
    <x v="274"/>
    <s v="Kevin Tapia"/>
    <s v="Male"/>
    <n v="42"/>
    <x v="0"/>
    <x v="3"/>
    <s v="Engineer"/>
    <n v="180081"/>
    <s v=" Premium"/>
    <x v="0"/>
    <d v="2015-10-20T00:00:00"/>
    <d v="2025-10-05T00:00:00"/>
    <n v="9.9671232876712335"/>
    <s v="Loyal"/>
    <s v="ACC00572"/>
    <x v="3"/>
    <d v="2019-09-25T00:00:00"/>
    <n v="398448"/>
    <x v="0"/>
    <n v="427"/>
    <n v="0"/>
    <s v="Pending"/>
    <s v="COMP00374"/>
    <x v="382"/>
    <n v="1.021917808219178"/>
    <x v="1"/>
    <x v="3"/>
    <n v="58"/>
  </r>
  <r>
    <x v="274"/>
    <s v="Kevin Tapia"/>
    <s v="Male"/>
    <n v="42"/>
    <x v="0"/>
    <x v="3"/>
    <s v="Engineer"/>
    <n v="180081"/>
    <s v=" Premium"/>
    <x v="0"/>
    <d v="2015-10-20T00:00:00"/>
    <d v="2025-10-05T00:00:00"/>
    <n v="9.9671232876712335"/>
    <s v="Loyal"/>
    <s v="ACC00572"/>
    <x v="3"/>
    <d v="2019-09-25T00:00:00"/>
    <n v="398448"/>
    <x v="0"/>
    <n v="427"/>
    <n v="0"/>
    <s v="Pending"/>
    <s v="COMP00438"/>
    <x v="383"/>
    <n v="0.85479452054794525"/>
    <x v="3"/>
    <x v="2"/>
    <n v="49"/>
  </r>
  <r>
    <x v="275"/>
    <s v="Daniel Richardson"/>
    <s v="Male"/>
    <n v="19"/>
    <x v="2"/>
    <x v="3"/>
    <s v="Trader"/>
    <n v="190286"/>
    <s v=" Premium"/>
    <x v="1"/>
    <d v="2020-03-28T00:00:00"/>
    <d v="2025-10-05T00:00:00"/>
    <n v="5.5260273972602736"/>
    <s v="Established"/>
    <s v="ACC00535"/>
    <x v="0"/>
    <d v="2016-02-28T00:00:00"/>
    <n v="254466"/>
    <x v="0"/>
    <n v="660"/>
    <n v="0"/>
    <s v="Pending"/>
    <s v="COMP00375"/>
    <x v="40"/>
    <n v="0.58904109589041098"/>
    <x v="1"/>
    <x v="2"/>
    <n v="40"/>
  </r>
  <r>
    <x v="276"/>
    <s v="Crystal Melton"/>
    <s v="Female"/>
    <n v="52"/>
    <x v="1"/>
    <x v="1"/>
    <s v="Engineer"/>
    <n v="156727"/>
    <s v=" Premium"/>
    <x v="0"/>
    <d v="2020-10-04T00:00:00"/>
    <d v="2025-10-05T00:00:00"/>
    <n v="5.0054794520547947"/>
    <s v="Established"/>
    <s v="ACC00318"/>
    <x v="2"/>
    <d v="2021-12-16T00:00:00"/>
    <n v="271421"/>
    <x v="0"/>
    <n v="687"/>
    <n v="0"/>
    <s v="Pending"/>
    <s v="COMP00379"/>
    <x v="384"/>
    <n v="2.0493150684931507"/>
    <x v="5"/>
    <x v="3"/>
    <n v="19"/>
  </r>
  <r>
    <x v="276"/>
    <s v="Crystal Melton"/>
    <s v="Female"/>
    <n v="52"/>
    <x v="1"/>
    <x v="1"/>
    <s v="Engineer"/>
    <n v="156727"/>
    <s v=" Premium"/>
    <x v="0"/>
    <d v="2020-10-04T00:00:00"/>
    <d v="2025-10-05T00:00:00"/>
    <n v="5.0054794520547947"/>
    <s v="Established"/>
    <s v="ACC00318"/>
    <x v="2"/>
    <d v="2021-12-16T00:00:00"/>
    <n v="271421"/>
    <x v="0"/>
    <n v="687"/>
    <n v="0"/>
    <s v="Pending"/>
    <s v="COMP00779"/>
    <x v="235"/>
    <n v="1.5726027397260274"/>
    <x v="4"/>
    <x v="3"/>
    <n v="26"/>
  </r>
  <r>
    <x v="277"/>
    <s v="Christopher Wise"/>
    <s v="Female"/>
    <n v="68"/>
    <x v="3"/>
    <x v="1"/>
    <s v="Doctor"/>
    <n v="179674"/>
    <s v=" Premium"/>
    <x v="0"/>
    <d v="2018-11-27T00:00:00"/>
    <d v="2025-10-05T00:00:00"/>
    <n v="6.86027397260274"/>
    <s v="Established"/>
    <s v="ACC00491"/>
    <x v="1"/>
    <d v="2021-07-15T00:00:00"/>
    <n v="75403"/>
    <x v="2"/>
    <n v="638"/>
    <n v="0"/>
    <s v="Rejected"/>
    <s v="COMP00600"/>
    <x v="333"/>
    <n v="1.3315068493150686"/>
    <x v="2"/>
    <x v="3"/>
    <n v="42"/>
  </r>
  <r>
    <x v="278"/>
    <s v="Kyle Hendricks"/>
    <s v="Female"/>
    <n v="21"/>
    <x v="2"/>
    <x v="0"/>
    <s v="Teacher"/>
    <n v="92715"/>
    <s v="High"/>
    <x v="0"/>
    <d v="2017-07-11T00:00:00"/>
    <d v="2025-10-05T00:00:00"/>
    <n v="8.2410958904109588"/>
    <s v="Established"/>
    <s v="ACC00686"/>
    <x v="0"/>
    <d v="2020-10-13T00:00:00"/>
    <n v="187655"/>
    <x v="2"/>
    <n v="568"/>
    <n v="0"/>
    <s v="Pending"/>
    <s v="COMP00380"/>
    <x v="204"/>
    <n v="2.1205479452054794"/>
    <x v="3"/>
    <x v="2"/>
    <n v="24"/>
  </r>
  <r>
    <x v="278"/>
    <s v="Kyle Hendricks"/>
    <s v="Female"/>
    <n v="21"/>
    <x v="2"/>
    <x v="0"/>
    <s v="Teacher"/>
    <n v="92715"/>
    <s v="High"/>
    <x v="0"/>
    <d v="2017-07-11T00:00:00"/>
    <d v="2025-10-05T00:00:00"/>
    <n v="8.2410958904109588"/>
    <s v="Established"/>
    <s v="ACC00686"/>
    <x v="0"/>
    <d v="2020-10-13T00:00:00"/>
    <n v="187655"/>
    <x v="2"/>
    <n v="568"/>
    <n v="0"/>
    <s v="Pending"/>
    <s v="COMP00615"/>
    <x v="184"/>
    <n v="0.16164383561643836"/>
    <x v="5"/>
    <x v="2"/>
    <n v="16"/>
  </r>
  <r>
    <x v="279"/>
    <s v="Kathleen Richardson"/>
    <s v="Female"/>
    <n v="62"/>
    <x v="3"/>
    <x v="1"/>
    <s v="Doctor"/>
    <n v="90326"/>
    <s v="High"/>
    <x v="1"/>
    <d v="2019-10-20T00:00:00"/>
    <d v="2025-10-05T00:00:00"/>
    <n v="5.9643835616438352"/>
    <s v="Established"/>
    <s v="ACC00207"/>
    <x v="0"/>
    <d v="2025-07-17T00:00:00"/>
    <n v="58692"/>
    <x v="2"/>
    <n v="448"/>
    <n v="204215"/>
    <s v="Pending"/>
    <s v="COMP00450"/>
    <x v="80"/>
    <n v="0.20821917808219179"/>
    <x v="5"/>
    <x v="2"/>
    <n v="31"/>
  </r>
  <r>
    <x v="280"/>
    <s v="Stephen Russell"/>
    <s v="Male"/>
    <n v="43"/>
    <x v="0"/>
    <x v="0"/>
    <s v="Retired"/>
    <n v="25626"/>
    <s v="Low"/>
    <x v="1"/>
    <d v="2019-01-12T00:00:00"/>
    <d v="2025-10-05T00:00:00"/>
    <n v="6.7342465753424658"/>
    <s v="Established"/>
    <s v="ACC00446"/>
    <x v="2"/>
    <d v="2017-02-12T00:00:00"/>
    <n v="153939"/>
    <x v="2"/>
    <n v="527"/>
    <n v="229970"/>
    <s v="Pending"/>
    <s v="COMP00486"/>
    <x v="385"/>
    <n v="1.189041095890411"/>
    <x v="2"/>
    <x v="2"/>
    <n v="52"/>
  </r>
  <r>
    <x v="280"/>
    <s v="Stephen Russell"/>
    <s v="Male"/>
    <n v="43"/>
    <x v="0"/>
    <x v="0"/>
    <s v="Retired"/>
    <n v="25626"/>
    <s v="Low"/>
    <x v="1"/>
    <d v="2019-01-12T00:00:00"/>
    <d v="2025-10-05T00:00:00"/>
    <n v="6.7342465753424658"/>
    <s v="Established"/>
    <s v="ACC00446"/>
    <x v="2"/>
    <d v="2017-02-12T00:00:00"/>
    <n v="153939"/>
    <x v="2"/>
    <n v="527"/>
    <n v="229970"/>
    <s v="Pending"/>
    <s v="COMP00774"/>
    <x v="386"/>
    <n v="1.3753424657534246"/>
    <x v="3"/>
    <x v="1"/>
    <n v="49"/>
  </r>
  <r>
    <x v="281"/>
    <s v="Sarah Wilson"/>
    <s v="Male"/>
    <n v="46"/>
    <x v="1"/>
    <x v="2"/>
    <s v="Trader"/>
    <n v="32857"/>
    <s v="Medium"/>
    <x v="0"/>
    <d v="2022-08-26T00:00:00"/>
    <d v="2025-10-05T00:00:00"/>
    <n v="3.1123287671232878"/>
    <s v="Emerging"/>
    <s v="ACC00261"/>
    <x v="1"/>
    <d v="2018-08-01T00:00:00"/>
    <n v="306093"/>
    <x v="0"/>
    <n v="321"/>
    <n v="0"/>
    <s v="Pending"/>
    <s v="COMP00694"/>
    <x v="88"/>
    <n v="2.0657534246575344"/>
    <x v="5"/>
    <x v="2"/>
    <n v="52"/>
  </r>
  <r>
    <x v="282"/>
    <s v="Christina Wood"/>
    <s v="Male"/>
    <n v="29"/>
    <x v="0"/>
    <x v="1"/>
    <s v="Doctor"/>
    <n v="193279"/>
    <s v=" Premium"/>
    <x v="2"/>
    <d v="2020-02-27T00:00:00"/>
    <d v="2025-10-05T00:00:00"/>
    <n v="5.6082191780821917"/>
    <s v="Established"/>
    <s v="ACC00510"/>
    <x v="2"/>
    <d v="2018-06-15T00:00:00"/>
    <n v="469450"/>
    <x v="0"/>
    <n v="709"/>
    <n v="0"/>
    <s v="Pending"/>
    <s v="COMP00392"/>
    <x v="177"/>
    <n v="1.0301369863013699"/>
    <x v="1"/>
    <x v="3"/>
    <n v="54"/>
  </r>
  <r>
    <x v="283"/>
    <s v="Hector May"/>
    <s v="Female"/>
    <n v="27"/>
    <x v="2"/>
    <x v="1"/>
    <s v="Banker"/>
    <n v="32115"/>
    <s v="Medium"/>
    <x v="0"/>
    <d v="2021-03-12T00:00:00"/>
    <d v="2025-10-05T00:00:00"/>
    <n v="4.5698630136986305"/>
    <s v="Emerging"/>
    <s v="ACC00218"/>
    <x v="3"/>
    <d v="2016-07-08T00:00:00"/>
    <n v="36413"/>
    <x v="1"/>
    <n v="411"/>
    <n v="0"/>
    <s v="Pending"/>
    <s v="COMP00670"/>
    <x v="387"/>
    <n v="0.92876712328767119"/>
    <x v="3"/>
    <x v="1"/>
    <n v="43"/>
  </r>
  <r>
    <x v="284"/>
    <s v="Deborah Fisher"/>
    <s v="Male"/>
    <n v="66"/>
    <x v="3"/>
    <x v="3"/>
    <s v="Doctor"/>
    <n v="27813"/>
    <s v="Low"/>
    <x v="2"/>
    <d v="2017-03-09T00:00:00"/>
    <d v="2025-10-05T00:00:00"/>
    <n v="8.580821917808219"/>
    <s v="Established"/>
    <s v="ACC00638"/>
    <x v="1"/>
    <d v="2018-03-18T00:00:00"/>
    <n v="19404"/>
    <x v="1"/>
    <n v="774"/>
    <n v="0"/>
    <s v="Pending"/>
    <s v="COMP00399"/>
    <x v="388"/>
    <n v="0.25753424657534246"/>
    <x v="4"/>
    <x v="3"/>
    <n v="43"/>
  </r>
  <r>
    <x v="285"/>
    <s v="Chad White"/>
    <s v="Female"/>
    <n v="70"/>
    <x v="3"/>
    <x v="2"/>
    <s v="Trader"/>
    <n v="174091"/>
    <s v=" Premium"/>
    <x v="1"/>
    <d v="2016-01-09T00:00:00"/>
    <d v="2025-10-05T00:00:00"/>
    <n v="9.7452054794520553"/>
    <s v="Loyal"/>
    <s v="ACC00371"/>
    <x v="1"/>
    <d v="2018-09-28T00:00:00"/>
    <n v="87796"/>
    <x v="2"/>
    <n v="375"/>
    <n v="0"/>
    <s v="Pending"/>
    <s v="COMP00458"/>
    <x v="389"/>
    <n v="1.5808219178082192"/>
    <x v="1"/>
    <x v="2"/>
    <n v="18"/>
  </r>
  <r>
    <x v="285"/>
    <s v="Chad White"/>
    <s v="Female"/>
    <n v="70"/>
    <x v="3"/>
    <x v="2"/>
    <s v="Trader"/>
    <n v="174091"/>
    <s v=" Premium"/>
    <x v="1"/>
    <d v="2016-01-09T00:00:00"/>
    <d v="2025-10-05T00:00:00"/>
    <n v="9.7452054794520553"/>
    <s v="Loyal"/>
    <s v="ACC00371"/>
    <x v="1"/>
    <d v="2018-09-28T00:00:00"/>
    <n v="87796"/>
    <x v="2"/>
    <n v="375"/>
    <n v="0"/>
    <s v="Pending"/>
    <s v="COMP00552"/>
    <x v="390"/>
    <n v="1.2602739726027397"/>
    <x v="1"/>
    <x v="2"/>
    <n v="17"/>
  </r>
  <r>
    <x v="286"/>
    <s v="Jay Jackson"/>
    <s v="Female"/>
    <n v="64"/>
    <x v="3"/>
    <x v="2"/>
    <s v="Doctor"/>
    <n v="59063"/>
    <s v="Medium"/>
    <x v="0"/>
    <d v="2023-02-15T00:00:00"/>
    <d v="2025-10-05T00:00:00"/>
    <n v="2.6383561643835618"/>
    <s v="Emerging"/>
    <s v="ACC00296"/>
    <x v="0"/>
    <d v="2022-07-07T00:00:00"/>
    <n v="79698"/>
    <x v="2"/>
    <n v="790"/>
    <n v="0"/>
    <s v="Pending"/>
    <s v="COMP00405"/>
    <x v="164"/>
    <n v="1.1917808219178083"/>
    <x v="4"/>
    <x v="2"/>
    <n v="47"/>
  </r>
  <r>
    <x v="286"/>
    <s v="Jay Jackson"/>
    <s v="Female"/>
    <n v="64"/>
    <x v="3"/>
    <x v="2"/>
    <s v="Doctor"/>
    <n v="59063"/>
    <s v="Medium"/>
    <x v="0"/>
    <d v="2023-02-15T00:00:00"/>
    <d v="2025-10-05T00:00:00"/>
    <n v="2.6383561643835618"/>
    <s v="Emerging"/>
    <s v="ACC00296"/>
    <x v="0"/>
    <d v="2022-07-07T00:00:00"/>
    <n v="79698"/>
    <x v="2"/>
    <n v="790"/>
    <n v="0"/>
    <s v="Pending"/>
    <s v="COMP00565"/>
    <x v="391"/>
    <n v="1.4712328767123288"/>
    <x v="4"/>
    <x v="2"/>
    <n v="41"/>
  </r>
  <r>
    <x v="286"/>
    <s v="Jay Jackson"/>
    <s v="Female"/>
    <n v="64"/>
    <x v="3"/>
    <x v="2"/>
    <s v="Doctor"/>
    <n v="59063"/>
    <s v="Medium"/>
    <x v="0"/>
    <d v="2023-02-15T00:00:00"/>
    <d v="2025-10-05T00:00:00"/>
    <n v="2.6383561643835618"/>
    <s v="Emerging"/>
    <s v="ACC00296"/>
    <x v="0"/>
    <d v="2022-07-07T00:00:00"/>
    <n v="79698"/>
    <x v="2"/>
    <n v="790"/>
    <n v="0"/>
    <s v="Pending"/>
    <s v="COMP00747"/>
    <x v="392"/>
    <n v="0.70684931506849313"/>
    <x v="3"/>
    <x v="2"/>
    <n v="5"/>
  </r>
  <r>
    <x v="287"/>
    <s v="Christian Mendez"/>
    <s v="Female"/>
    <n v="36"/>
    <x v="0"/>
    <x v="3"/>
    <s v="Engineer"/>
    <n v="99148"/>
    <s v="High"/>
    <x v="2"/>
    <d v="2017-11-13T00:00:00"/>
    <d v="2025-10-05T00:00:00"/>
    <n v="7.8986301369863012"/>
    <s v="Established"/>
    <s v="ACC00239"/>
    <x v="1"/>
    <d v="2020-09-08T00:00:00"/>
    <n v="384092"/>
    <x v="0"/>
    <n v="496"/>
    <n v="92508"/>
    <s v="Pending"/>
    <s v="COMP00623"/>
    <x v="46"/>
    <n v="2.0876712328767124"/>
    <x v="5"/>
    <x v="3"/>
    <n v="33"/>
  </r>
  <r>
    <x v="288"/>
    <s v="Janet Wells"/>
    <s v="Male"/>
    <n v="36"/>
    <x v="0"/>
    <x v="1"/>
    <s v="Student"/>
    <n v="59062"/>
    <s v="Medium"/>
    <x v="0"/>
    <d v="2022-01-24T00:00:00"/>
    <d v="2025-10-05T00:00:00"/>
    <n v="3.6986301369863015"/>
    <s v="Emerging"/>
    <s v="ACC00240"/>
    <x v="1"/>
    <d v="2024-04-09T00:00:00"/>
    <n v="426488"/>
    <x v="0"/>
    <n v="813"/>
    <n v="0"/>
    <s v="Pending"/>
    <s v="COMP00559"/>
    <x v="393"/>
    <n v="1.5178082191780822"/>
    <x v="1"/>
    <x v="1"/>
    <n v="35"/>
  </r>
  <r>
    <x v="288"/>
    <s v="Janet Wells"/>
    <s v="Male"/>
    <n v="36"/>
    <x v="0"/>
    <x v="1"/>
    <s v="Student"/>
    <n v="59062"/>
    <s v="Medium"/>
    <x v="0"/>
    <d v="2022-01-24T00:00:00"/>
    <d v="2025-10-05T00:00:00"/>
    <n v="3.6986301369863015"/>
    <s v="Emerging"/>
    <s v="ACC00240"/>
    <x v="1"/>
    <d v="2024-04-09T00:00:00"/>
    <n v="426488"/>
    <x v="0"/>
    <n v="813"/>
    <n v="0"/>
    <s v="Pending"/>
    <s v="COMP00757"/>
    <x v="394"/>
    <n v="1.8657534246575342"/>
    <x v="5"/>
    <x v="2"/>
    <n v="40"/>
  </r>
  <r>
    <x v="289"/>
    <s v="Matthew Martinez"/>
    <s v="Male"/>
    <n v="45"/>
    <x v="1"/>
    <x v="1"/>
    <s v="Doctor"/>
    <n v="121520"/>
    <s v=" Premium"/>
    <x v="1"/>
    <d v="2020-10-07T00:00:00"/>
    <d v="2025-10-05T00:00:00"/>
    <n v="4.9972602739726026"/>
    <s v="Emerging"/>
    <s v="ACC00241"/>
    <x v="0"/>
    <d v="2021-03-04T00:00:00"/>
    <n v="108117"/>
    <x v="2"/>
    <n v="748"/>
    <n v="0"/>
    <s v="Pending"/>
    <s v="COMP00460"/>
    <x v="25"/>
    <n v="1.7808219178082192"/>
    <x v="1"/>
    <x v="1"/>
    <n v="4"/>
  </r>
  <r>
    <x v="290"/>
    <s v="Keith Watson"/>
    <s v="Female"/>
    <n v="37"/>
    <x v="0"/>
    <x v="1"/>
    <s v="Retired"/>
    <n v="27906"/>
    <s v="Low"/>
    <x v="0"/>
    <d v="2021-05-07T00:00:00"/>
    <d v="2025-10-05T00:00:00"/>
    <n v="4.4164383561643836"/>
    <s v="Emerging"/>
    <s v="ACC00503"/>
    <x v="2"/>
    <d v="2024-02-13T00:00:00"/>
    <n v="290446"/>
    <x v="0"/>
    <n v="544"/>
    <n v="0"/>
    <s v="Pending"/>
    <s v="COMP00414"/>
    <x v="395"/>
    <n v="0.53424657534246578"/>
    <x v="2"/>
    <x v="2"/>
    <n v="31"/>
  </r>
  <r>
    <x v="290"/>
    <s v="Keith Watson"/>
    <s v="Female"/>
    <n v="37"/>
    <x v="0"/>
    <x v="1"/>
    <s v="Retired"/>
    <n v="27906"/>
    <s v="Low"/>
    <x v="0"/>
    <d v="2021-05-07T00:00:00"/>
    <d v="2025-10-05T00:00:00"/>
    <n v="4.4164383561643836"/>
    <s v="Emerging"/>
    <s v="ACC00503"/>
    <x v="2"/>
    <d v="2024-02-13T00:00:00"/>
    <n v="290446"/>
    <x v="0"/>
    <n v="544"/>
    <n v="0"/>
    <s v="Pending"/>
    <s v="COMP00449"/>
    <x v="254"/>
    <n v="1.0739726027397261"/>
    <x v="3"/>
    <x v="2"/>
    <n v="1"/>
  </r>
  <r>
    <x v="290"/>
    <s v="Keith Watson"/>
    <s v="Female"/>
    <n v="37"/>
    <x v="0"/>
    <x v="1"/>
    <s v="Retired"/>
    <n v="27906"/>
    <s v="Low"/>
    <x v="0"/>
    <d v="2021-05-07T00:00:00"/>
    <d v="2025-10-05T00:00:00"/>
    <n v="4.4164383561643836"/>
    <s v="Emerging"/>
    <s v="ACC00503"/>
    <x v="2"/>
    <d v="2024-02-13T00:00:00"/>
    <n v="290446"/>
    <x v="0"/>
    <n v="544"/>
    <n v="0"/>
    <s v="Pending"/>
    <s v="COMP00784"/>
    <x v="259"/>
    <n v="1.3863013698630138"/>
    <x v="4"/>
    <x v="2"/>
    <n v="45"/>
  </r>
  <r>
    <x v="291"/>
    <s v="Lisa Crawford"/>
    <s v="Female"/>
    <n v="23"/>
    <x v="2"/>
    <x v="3"/>
    <s v="Trader"/>
    <n v="186129"/>
    <s v=" Premium"/>
    <x v="0"/>
    <d v="2024-07-03T00:00:00"/>
    <d v="2025-10-05T00:00:00"/>
    <n v="1.2575342465753425"/>
    <s v="New"/>
    <s v="ACC00613"/>
    <x v="0"/>
    <d v="2025-07-05T00:00:00"/>
    <n v="129744"/>
    <x v="2"/>
    <n v="489"/>
    <n v="0"/>
    <s v="Pending"/>
    <s v="COMP00418"/>
    <x v="248"/>
    <n v="2.0739726027397261"/>
    <x v="3"/>
    <x v="2"/>
    <n v="14"/>
  </r>
  <r>
    <x v="292"/>
    <s v="Joy Lopez"/>
    <s v="Female"/>
    <n v="37"/>
    <x v="0"/>
    <x v="3"/>
    <s v="Teacher"/>
    <n v="177661"/>
    <s v=" Premium"/>
    <x v="0"/>
    <d v="2024-08-12T00:00:00"/>
    <d v="2025-10-05T00:00:00"/>
    <n v="1.1479452054794521"/>
    <s v="New"/>
    <s v="ACC00291"/>
    <x v="2"/>
    <d v="2024-05-24T00:00:00"/>
    <n v="481215"/>
    <x v="0"/>
    <n v="761"/>
    <n v="0"/>
    <s v="Default"/>
    <s v="COMP00601"/>
    <x v="396"/>
    <n v="0.26027397260273971"/>
    <x v="3"/>
    <x v="2"/>
    <n v="44"/>
  </r>
  <r>
    <x v="293"/>
    <s v="Brendan Shepard MD"/>
    <s v="Male"/>
    <n v="70"/>
    <x v="3"/>
    <x v="3"/>
    <s v="Banker"/>
    <n v="163660"/>
    <s v=" Premium"/>
    <x v="1"/>
    <d v="2019-11-05T00:00:00"/>
    <d v="2025-10-05T00:00:00"/>
    <n v="5.9205479452054792"/>
    <s v="Established"/>
    <s v="ACC00705"/>
    <x v="1"/>
    <d v="2019-02-07T00:00:00"/>
    <n v="481201"/>
    <x v="0"/>
    <n v="837"/>
    <n v="0"/>
    <s v="Pending"/>
    <s v="COMP00428"/>
    <x v="89"/>
    <n v="0.50684931506849318"/>
    <x v="1"/>
    <x v="2"/>
    <n v="47"/>
  </r>
  <r>
    <x v="294"/>
    <s v="Derek Gardner"/>
    <s v="Female"/>
    <n v="66"/>
    <x v="3"/>
    <x v="3"/>
    <s v="Banker"/>
    <n v="177215"/>
    <s v=" Premium"/>
    <x v="0"/>
    <d v="2019-12-20T00:00:00"/>
    <d v="2025-10-05T00:00:00"/>
    <n v="5.7972602739726025"/>
    <s v="Established"/>
    <s v="ACC00303"/>
    <x v="3"/>
    <d v="2025-07-04T00:00:00"/>
    <n v="392118"/>
    <x v="0"/>
    <n v="616"/>
    <n v="422876"/>
    <s v="Pending"/>
    <s v="COMP00677"/>
    <x v="397"/>
    <n v="1.6876712328767123"/>
    <x v="1"/>
    <x v="1"/>
    <n v="30"/>
  </r>
  <r>
    <x v="295"/>
    <s v="Seth Fritz"/>
    <s v="Female"/>
    <n v="36"/>
    <x v="0"/>
    <x v="2"/>
    <s v="Trader"/>
    <n v="84288"/>
    <s v="High"/>
    <x v="1"/>
    <d v="2020-02-29T00:00:00"/>
    <d v="2025-10-05T00:00:00"/>
    <n v="5.602739726027397"/>
    <s v="Established"/>
    <s v="ACC00448"/>
    <x v="0"/>
    <d v="2019-12-29T00:00:00"/>
    <n v="409760"/>
    <x v="0"/>
    <n v="735"/>
    <n v="0"/>
    <s v="Pending"/>
    <s v="COMP00465"/>
    <x v="151"/>
    <n v="1.8520547945205479"/>
    <x v="3"/>
    <x v="2"/>
    <n v="15"/>
  </r>
  <r>
    <x v="295"/>
    <s v="Seth Fritz"/>
    <s v="Female"/>
    <n v="36"/>
    <x v="0"/>
    <x v="2"/>
    <s v="Trader"/>
    <n v="84288"/>
    <s v="High"/>
    <x v="1"/>
    <d v="2020-02-29T00:00:00"/>
    <d v="2025-10-05T00:00:00"/>
    <n v="5.602739726027397"/>
    <s v="Established"/>
    <s v="ACC00448"/>
    <x v="0"/>
    <d v="2019-12-29T00:00:00"/>
    <n v="409760"/>
    <x v="0"/>
    <n v="735"/>
    <n v="0"/>
    <s v="Pending"/>
    <s v="COMP00726"/>
    <x v="210"/>
    <n v="0.70958904109589038"/>
    <x v="3"/>
    <x v="1"/>
    <n v="21"/>
  </r>
  <r>
    <x v="296"/>
    <s v="Vanessa Martinez"/>
    <s v="Male"/>
    <n v="69"/>
    <x v="3"/>
    <x v="3"/>
    <s v="Engineer"/>
    <n v="194480"/>
    <s v=" Premium"/>
    <x v="0"/>
    <d v="2018-08-04T00:00:00"/>
    <d v="2025-10-05T00:00:00"/>
    <n v="7.1753424657534248"/>
    <s v="Established"/>
    <s v="ACC00294"/>
    <x v="1"/>
    <d v="2024-08-17T00:00:00"/>
    <n v="485097"/>
    <x v="0"/>
    <n v="698"/>
    <n v="301379"/>
    <s v="Pending"/>
    <s v="COMP00671"/>
    <x v="80"/>
    <n v="0.20821917808219179"/>
    <x v="2"/>
    <x v="2"/>
    <n v="24"/>
  </r>
  <r>
    <x v="297"/>
    <s v="Dustin Zhang"/>
    <s v="Female"/>
    <n v="64"/>
    <x v="3"/>
    <x v="3"/>
    <s v="Student"/>
    <n v="145816"/>
    <s v=" Premium"/>
    <x v="2"/>
    <d v="2021-10-31T00:00:00"/>
    <d v="2025-10-05T00:00:00"/>
    <n v="3.9315068493150687"/>
    <s v="Emerging"/>
    <s v="ACC00381"/>
    <x v="1"/>
    <d v="2018-02-13T00:00:00"/>
    <n v="444943"/>
    <x v="0"/>
    <n v="368"/>
    <n v="493815"/>
    <s v="Pending"/>
    <s v="COMP00742"/>
    <x v="398"/>
    <n v="1.8273972602739725"/>
    <x v="5"/>
    <x v="2"/>
    <n v="31"/>
  </r>
  <r>
    <x v="298"/>
    <s v="Melanie Butler"/>
    <s v="Male"/>
    <n v="29"/>
    <x v="0"/>
    <x v="2"/>
    <s v="Engineer"/>
    <n v="94441"/>
    <s v="High"/>
    <x v="0"/>
    <d v="2020-01-26T00:00:00"/>
    <d v="2025-10-05T00:00:00"/>
    <n v="5.6958904109589037"/>
    <s v="Established"/>
    <s v="ACC00413"/>
    <x v="1"/>
    <d v="2024-08-27T00:00:00"/>
    <n v="207352"/>
    <x v="0"/>
    <n v="782"/>
    <n v="0"/>
    <s v="Pending"/>
    <s v="COMP00488"/>
    <x v="298"/>
    <n v="1.1232876712328768"/>
    <x v="1"/>
    <x v="2"/>
    <n v="59"/>
  </r>
  <r>
    <x v="299"/>
    <s v="Victor Tran"/>
    <s v="Female"/>
    <n v="45"/>
    <x v="1"/>
    <x v="2"/>
    <s v="Banker"/>
    <n v="64738"/>
    <s v="High"/>
    <x v="1"/>
    <d v="2019-10-22T00:00:00"/>
    <d v="2025-10-05T00:00:00"/>
    <n v="5.9589041095890414"/>
    <s v="Established"/>
    <s v="ACC00293"/>
    <x v="1"/>
    <d v="2023-07-13T00:00:00"/>
    <n v="426618"/>
    <x v="0"/>
    <n v="683"/>
    <n v="0"/>
    <s v="Pending"/>
    <s v="COMP00634"/>
    <x v="189"/>
    <n v="2.0191780821917806"/>
    <x v="5"/>
    <x v="2"/>
    <n v="29"/>
  </r>
  <r>
    <x v="299"/>
    <s v="Victor Tran"/>
    <s v="Female"/>
    <n v="45"/>
    <x v="1"/>
    <x v="2"/>
    <s v="Banker"/>
    <n v="64738"/>
    <s v="High"/>
    <x v="1"/>
    <d v="2019-10-22T00:00:00"/>
    <d v="2025-10-05T00:00:00"/>
    <n v="5.9589041095890414"/>
    <s v="Established"/>
    <s v="ACC00293"/>
    <x v="1"/>
    <d v="2023-07-13T00:00:00"/>
    <n v="426618"/>
    <x v="0"/>
    <n v="683"/>
    <n v="0"/>
    <s v="Pending"/>
    <s v="COMP00637"/>
    <x v="346"/>
    <n v="0.98630136986301364"/>
    <x v="1"/>
    <x v="2"/>
    <n v="53"/>
  </r>
  <r>
    <x v="300"/>
    <s v="Jose Mayer"/>
    <s v="Male"/>
    <n v="70"/>
    <x v="3"/>
    <x v="1"/>
    <s v="Banker"/>
    <n v="155720"/>
    <s v=" Premium"/>
    <x v="1"/>
    <d v="2017-10-14T00:00:00"/>
    <d v="2025-10-05T00:00:00"/>
    <n v="7.9808219178082194"/>
    <s v="Established"/>
    <s v="ACC00342"/>
    <x v="2"/>
    <d v="2021-08-09T00:00:00"/>
    <n v="273721"/>
    <x v="0"/>
    <n v="649"/>
    <n v="0"/>
    <s v="Pending"/>
    <s v="COMP00693"/>
    <x v="399"/>
    <n v="1.2465753424657535"/>
    <x v="2"/>
    <x v="2"/>
    <n v="16"/>
  </r>
  <r>
    <x v="300"/>
    <s v="Jose Mayer"/>
    <s v="Male"/>
    <n v="70"/>
    <x v="3"/>
    <x v="1"/>
    <s v="Banker"/>
    <n v="155720"/>
    <s v=" Premium"/>
    <x v="1"/>
    <d v="2017-10-14T00:00:00"/>
    <d v="2025-10-05T00:00:00"/>
    <n v="7.9808219178082194"/>
    <s v="Established"/>
    <s v="ACC00342"/>
    <x v="2"/>
    <d v="2021-08-09T00:00:00"/>
    <n v="273721"/>
    <x v="0"/>
    <n v="649"/>
    <n v="0"/>
    <s v="Pending"/>
    <s v="COMP00731"/>
    <x v="9"/>
    <n v="1.4931506849315068"/>
    <x v="2"/>
    <x v="3"/>
    <n v="55"/>
  </r>
  <r>
    <x v="301"/>
    <s v="Patricia Bush"/>
    <s v="Male"/>
    <n v="31"/>
    <x v="0"/>
    <x v="1"/>
    <s v="Banker"/>
    <n v="49426"/>
    <s v="Medium"/>
    <x v="0"/>
    <d v="2024-03-21T00:00:00"/>
    <d v="2025-10-05T00:00:00"/>
    <n v="1.5424657534246575"/>
    <s v="New"/>
    <s v="ACC00356"/>
    <x v="0"/>
    <d v="2023-06-03T00:00:00"/>
    <n v="123099"/>
    <x v="2"/>
    <n v="405"/>
    <n v="0"/>
    <s v="Pending"/>
    <s v="COMP00797"/>
    <x v="62"/>
    <n v="0.9616438356164384"/>
    <x v="4"/>
    <x v="2"/>
    <n v="36"/>
  </r>
  <r>
    <x v="302"/>
    <s v="Wendy Hodge"/>
    <s v="Female"/>
    <n v="71"/>
    <x v="3"/>
    <x v="0"/>
    <s v="Engineer"/>
    <n v="100818"/>
    <s v=" Premium"/>
    <x v="0"/>
    <d v="2020-06-13T00:00:00"/>
    <d v="2025-10-05T00:00:00"/>
    <n v="5.3150684931506849"/>
    <s v="Established"/>
    <s v="ACC00385"/>
    <x v="2"/>
    <d v="2017-09-05T00:00:00"/>
    <n v="300856"/>
    <x v="0"/>
    <n v="580"/>
    <n v="0"/>
    <s v="Pending"/>
    <s v="COMP00549"/>
    <x v="400"/>
    <n v="1.6794520547945206"/>
    <x v="1"/>
    <x v="2"/>
    <n v="56"/>
  </r>
  <r>
    <x v="303"/>
    <s v="Elizabeth Sanford"/>
    <s v="Female"/>
    <n v="37"/>
    <x v="0"/>
    <x v="0"/>
    <s v="Teacher"/>
    <n v="141750"/>
    <s v=" Premium"/>
    <x v="0"/>
    <d v="2019-05-14T00:00:00"/>
    <d v="2025-10-05T00:00:00"/>
    <n v="6.4"/>
    <s v="Established"/>
    <s v="ACC00394"/>
    <x v="1"/>
    <d v="2016-05-20T00:00:00"/>
    <n v="436523"/>
    <x v="0"/>
    <n v="674"/>
    <n v="0"/>
    <s v="Pending"/>
    <s v="COMP00509"/>
    <x v="401"/>
    <n v="1.5095890410958903"/>
    <x v="2"/>
    <x v="2"/>
    <n v="22"/>
  </r>
  <r>
    <x v="304"/>
    <s v="Michelle Lyons"/>
    <s v="Female"/>
    <n v="44"/>
    <x v="0"/>
    <x v="2"/>
    <s v="Student"/>
    <n v="84674"/>
    <s v="High"/>
    <x v="2"/>
    <d v="2019-06-01T00:00:00"/>
    <d v="2025-10-05T00:00:00"/>
    <n v="6.3506849315068497"/>
    <s v="Established"/>
    <s v="ACC00398"/>
    <x v="0"/>
    <d v="2025-03-16T00:00:00"/>
    <n v="289360"/>
    <x v="0"/>
    <n v="415"/>
    <n v="0"/>
    <s v="Approved"/>
    <s v="COMP00776"/>
    <x v="53"/>
    <n v="0.81095890410958904"/>
    <x v="4"/>
    <x v="1"/>
    <n v="2"/>
  </r>
  <r>
    <x v="305"/>
    <s v="Dana Robinson"/>
    <s v="Male"/>
    <n v="26"/>
    <x v="2"/>
    <x v="2"/>
    <s v="Trader"/>
    <n v="106475"/>
    <s v=" Premium"/>
    <x v="0"/>
    <d v="2023-07-26T00:00:00"/>
    <d v="2025-10-05T00:00:00"/>
    <n v="2.1972602739726028"/>
    <s v="Emerging"/>
    <s v="ACC00402"/>
    <x v="0"/>
    <d v="2024-02-18T00:00:00"/>
    <n v="465291"/>
    <x v="0"/>
    <n v="822"/>
    <n v="0"/>
    <s v="Default"/>
    <s v="COMP00764"/>
    <x v="190"/>
    <n v="0.53698630136986303"/>
    <x v="1"/>
    <x v="1"/>
    <n v="46"/>
  </r>
  <r>
    <x v="306"/>
    <s v="Jason Garcia"/>
    <s v="Female"/>
    <n v="66"/>
    <x v="3"/>
    <x v="0"/>
    <s v="Student"/>
    <n v="152130"/>
    <s v=" Premium"/>
    <x v="0"/>
    <d v="2021-05-29T00:00:00"/>
    <d v="2025-10-05T00:00:00"/>
    <n v="4.3561643835616435"/>
    <s v="Emerging"/>
    <s v="ACC00409"/>
    <x v="0"/>
    <d v="2020-12-13T00:00:00"/>
    <n v="243056"/>
    <x v="0"/>
    <n v="353"/>
    <n v="0"/>
    <s v="Pending"/>
    <s v="COMP00555"/>
    <x v="264"/>
    <n v="0.93150684931506844"/>
    <x v="1"/>
    <x v="1"/>
    <n v="5"/>
  </r>
  <r>
    <x v="307"/>
    <s v="Kenneth Harrington"/>
    <s v="Female"/>
    <n v="53"/>
    <x v="1"/>
    <x v="1"/>
    <s v="Student"/>
    <n v="105553"/>
    <s v=" Premium"/>
    <x v="0"/>
    <d v="2017-07-16T00:00:00"/>
    <d v="2025-10-05T00:00:00"/>
    <n v="8.2273972602739729"/>
    <s v="Established"/>
    <s v="ACC00712"/>
    <x v="1"/>
    <d v="2020-12-15T00:00:00"/>
    <n v="32101"/>
    <x v="1"/>
    <n v="647"/>
    <n v="453927"/>
    <s v="Pending"/>
    <s v="COMP00495"/>
    <x v="269"/>
    <n v="1.2136986301369863"/>
    <x v="3"/>
    <x v="2"/>
    <n v="29"/>
  </r>
  <r>
    <x v="308"/>
    <s v="Adam Garcia"/>
    <s v="Male"/>
    <n v="67"/>
    <x v="3"/>
    <x v="3"/>
    <s v="Student"/>
    <n v="46172"/>
    <s v="Medium"/>
    <x v="1"/>
    <d v="2021-11-07T00:00:00"/>
    <d v="2025-10-05T00:00:00"/>
    <n v="3.9123287671232876"/>
    <s v="Emerging"/>
    <s v="ACC00504"/>
    <x v="3"/>
    <d v="2019-12-25T00:00:00"/>
    <n v="322959"/>
    <x v="0"/>
    <n v="406"/>
    <n v="171280"/>
    <s v="Pending"/>
    <s v="COMP00497"/>
    <x v="209"/>
    <n v="0.52602739726027392"/>
    <x v="1"/>
    <x v="2"/>
    <n v="59"/>
  </r>
  <r>
    <x v="308"/>
    <s v="Adam Garcia"/>
    <s v="Male"/>
    <n v="67"/>
    <x v="3"/>
    <x v="3"/>
    <s v="Student"/>
    <n v="46172"/>
    <s v="Medium"/>
    <x v="1"/>
    <d v="2021-11-07T00:00:00"/>
    <d v="2025-10-05T00:00:00"/>
    <n v="3.9123287671232876"/>
    <s v="Emerging"/>
    <s v="ACC00504"/>
    <x v="3"/>
    <d v="2019-12-25T00:00:00"/>
    <n v="322959"/>
    <x v="0"/>
    <n v="406"/>
    <n v="171280"/>
    <s v="Pending"/>
    <s v="COMP00580"/>
    <x v="402"/>
    <n v="0.47397260273972602"/>
    <x v="3"/>
    <x v="2"/>
    <n v="56"/>
  </r>
  <r>
    <x v="309"/>
    <s v="Cassandra Mcbride"/>
    <s v="Male"/>
    <n v="43"/>
    <x v="0"/>
    <x v="0"/>
    <s v="Trader"/>
    <n v="171054"/>
    <s v=" Premium"/>
    <x v="0"/>
    <d v="2020-02-16T00:00:00"/>
    <d v="2025-10-05T00:00:00"/>
    <n v="5.6383561643835618"/>
    <s v="Established"/>
    <s v="ACC00521"/>
    <x v="1"/>
    <d v="2021-08-09T00:00:00"/>
    <n v="363298"/>
    <x v="0"/>
    <n v="470"/>
    <n v="0"/>
    <s v="Pending"/>
    <s v="COMP00502"/>
    <x v="403"/>
    <n v="1.6986301369863013"/>
    <x v="3"/>
    <x v="1"/>
    <n v="46"/>
  </r>
  <r>
    <x v="309"/>
    <s v="Cassandra Mcbride"/>
    <s v="Male"/>
    <n v="43"/>
    <x v="0"/>
    <x v="0"/>
    <s v="Trader"/>
    <n v="171054"/>
    <s v=" Premium"/>
    <x v="0"/>
    <d v="2020-02-16T00:00:00"/>
    <d v="2025-10-05T00:00:00"/>
    <n v="5.6383561643835618"/>
    <s v="Established"/>
    <s v="ACC00521"/>
    <x v="1"/>
    <d v="2021-08-09T00:00:00"/>
    <n v="363298"/>
    <x v="0"/>
    <n v="470"/>
    <n v="0"/>
    <s v="Pending"/>
    <s v="COMP00562"/>
    <x v="404"/>
    <n v="1.6657534246575343"/>
    <x v="2"/>
    <x v="2"/>
    <n v="10"/>
  </r>
  <r>
    <x v="309"/>
    <s v="Cassandra Mcbride"/>
    <s v="Male"/>
    <n v="43"/>
    <x v="0"/>
    <x v="0"/>
    <s v="Trader"/>
    <n v="171054"/>
    <s v=" Premium"/>
    <x v="0"/>
    <d v="2020-02-16T00:00:00"/>
    <d v="2025-10-05T00:00:00"/>
    <n v="5.6383561643835618"/>
    <s v="Established"/>
    <s v="ACC00521"/>
    <x v="1"/>
    <d v="2021-08-09T00:00:00"/>
    <n v="363298"/>
    <x v="0"/>
    <n v="470"/>
    <n v="0"/>
    <s v="Pending"/>
    <s v="COMP00722"/>
    <x v="306"/>
    <n v="0.86575342465753424"/>
    <x v="3"/>
    <x v="1"/>
    <n v="39"/>
  </r>
  <r>
    <x v="310"/>
    <s v="Brenda Brown"/>
    <s v="Male"/>
    <n v="55"/>
    <x v="1"/>
    <x v="1"/>
    <s v="Trader"/>
    <n v="197235"/>
    <s v=" Premium"/>
    <x v="0"/>
    <d v="2021-09-22T00:00:00"/>
    <d v="2025-10-05T00:00:00"/>
    <n v="4.0383561643835613"/>
    <s v="Emerging"/>
    <s v="ACC00507"/>
    <x v="3"/>
    <d v="2023-06-06T00:00:00"/>
    <n v="325488"/>
    <x v="0"/>
    <n v="640"/>
    <n v="0"/>
    <s v="Pending"/>
    <s v="COMP00587"/>
    <x v="405"/>
    <n v="0.69863013698630139"/>
    <x v="5"/>
    <x v="2"/>
    <n v="20"/>
  </r>
  <r>
    <x v="310"/>
    <s v="Brenda Brown"/>
    <s v="Male"/>
    <n v="55"/>
    <x v="1"/>
    <x v="1"/>
    <s v="Trader"/>
    <n v="197235"/>
    <s v=" Premium"/>
    <x v="0"/>
    <d v="2021-09-22T00:00:00"/>
    <d v="2025-10-05T00:00:00"/>
    <n v="4.0383561643835613"/>
    <s v="Emerging"/>
    <s v="ACC00507"/>
    <x v="3"/>
    <d v="2023-06-06T00:00:00"/>
    <n v="325488"/>
    <x v="0"/>
    <n v="640"/>
    <n v="0"/>
    <s v="Pending"/>
    <s v="COMP00781"/>
    <x v="406"/>
    <n v="1.9287671232876713"/>
    <x v="2"/>
    <x v="2"/>
    <n v="7"/>
  </r>
  <r>
    <x v="311"/>
    <s v="Jordan Bates"/>
    <s v="Female"/>
    <n v="45"/>
    <x v="1"/>
    <x v="1"/>
    <s v="Trader"/>
    <n v="40049"/>
    <s v="Medium"/>
    <x v="0"/>
    <d v="2020-12-25T00:00:00"/>
    <d v="2025-10-05T00:00:00"/>
    <n v="4.7808219178082192"/>
    <s v="Emerging"/>
    <s v="ACC00601"/>
    <x v="1"/>
    <d v="2016-09-19T00:00:00"/>
    <n v="488256"/>
    <x v="0"/>
    <n v="609"/>
    <n v="0"/>
    <s v="Rejected"/>
    <s v="COMP00520"/>
    <x v="407"/>
    <n v="0.64657534246575343"/>
    <x v="2"/>
    <x v="2"/>
    <n v="29"/>
  </r>
  <r>
    <x v="311"/>
    <s v="Jordan Bates"/>
    <s v="Female"/>
    <n v="45"/>
    <x v="1"/>
    <x v="1"/>
    <s v="Trader"/>
    <n v="40049"/>
    <s v="Medium"/>
    <x v="0"/>
    <d v="2020-12-25T00:00:00"/>
    <d v="2025-10-05T00:00:00"/>
    <n v="4.7808219178082192"/>
    <s v="Emerging"/>
    <s v="ACC00601"/>
    <x v="1"/>
    <d v="2016-09-19T00:00:00"/>
    <n v="488256"/>
    <x v="0"/>
    <n v="609"/>
    <n v="0"/>
    <s v="Rejected"/>
    <s v="COMP00608"/>
    <x v="17"/>
    <n v="1.8082191780821917"/>
    <x v="5"/>
    <x v="2"/>
    <n v="43"/>
  </r>
  <r>
    <x v="311"/>
    <s v="Jordan Bates"/>
    <s v="Female"/>
    <n v="45"/>
    <x v="1"/>
    <x v="1"/>
    <s v="Trader"/>
    <n v="40049"/>
    <s v="Medium"/>
    <x v="0"/>
    <d v="2020-12-25T00:00:00"/>
    <d v="2025-10-05T00:00:00"/>
    <n v="4.7808219178082192"/>
    <s v="Emerging"/>
    <s v="ACC00601"/>
    <x v="1"/>
    <d v="2016-09-19T00:00:00"/>
    <n v="488256"/>
    <x v="0"/>
    <n v="609"/>
    <n v="0"/>
    <s v="Rejected"/>
    <s v="COMP00659"/>
    <x v="408"/>
    <n v="1.3397260273972602"/>
    <x v="2"/>
    <x v="2"/>
    <n v="50"/>
  </r>
  <r>
    <x v="312"/>
    <s v="Mary Cole"/>
    <s v="Female"/>
    <n v="70"/>
    <x v="3"/>
    <x v="0"/>
    <s v="Banker"/>
    <n v="98249"/>
    <s v="High"/>
    <x v="1"/>
    <d v="2023-06-17T00:00:00"/>
    <d v="2025-10-05T00:00:00"/>
    <n v="2.3041095890410959"/>
    <s v="Emerging"/>
    <s v="ACC00541"/>
    <x v="0"/>
    <d v="2017-04-12T00:00:00"/>
    <n v="389458"/>
    <x v="0"/>
    <n v="833"/>
    <n v="0"/>
    <s v="Pending"/>
    <s v="COMP00542"/>
    <x v="409"/>
    <n v="0.39726027397260272"/>
    <x v="4"/>
    <x v="1"/>
    <n v="19"/>
  </r>
  <r>
    <x v="313"/>
    <s v="Arthur Green"/>
    <s v="Male"/>
    <n v="56"/>
    <x v="1"/>
    <x v="0"/>
    <s v="Teacher"/>
    <n v="22920"/>
    <s v="Low"/>
    <x v="0"/>
    <d v="2015-10-18T00:00:00"/>
    <d v="2025-10-05T00:00:00"/>
    <n v="9.9726027397260282"/>
    <s v="Loyal"/>
    <s v="ACC00674"/>
    <x v="1"/>
    <d v="2020-06-28T00:00:00"/>
    <n v="265471"/>
    <x v="0"/>
    <n v="531"/>
    <n v="0"/>
    <s v="Rejected"/>
    <s v="COMP00544"/>
    <x v="410"/>
    <n v="1.1095890410958904"/>
    <x v="5"/>
    <x v="1"/>
    <n v="38"/>
  </r>
  <r>
    <x v="313"/>
    <s v="Arthur Green"/>
    <s v="Male"/>
    <n v="56"/>
    <x v="1"/>
    <x v="0"/>
    <s v="Teacher"/>
    <n v="22920"/>
    <s v="Low"/>
    <x v="0"/>
    <d v="2015-10-18T00:00:00"/>
    <d v="2025-10-05T00:00:00"/>
    <n v="9.9726027397260282"/>
    <s v="Loyal"/>
    <s v="ACC00674"/>
    <x v="1"/>
    <d v="2020-06-28T00:00:00"/>
    <n v="265471"/>
    <x v="0"/>
    <n v="531"/>
    <n v="0"/>
    <s v="Rejected"/>
    <s v="COMP00625"/>
    <x v="411"/>
    <n v="1.4876712328767123"/>
    <x v="4"/>
    <x v="2"/>
    <n v="10"/>
  </r>
  <r>
    <x v="314"/>
    <s v="Robert Hill"/>
    <s v="Male"/>
    <n v="63"/>
    <x v="3"/>
    <x v="1"/>
    <s v="Student"/>
    <n v="84881"/>
    <s v="High"/>
    <x v="2"/>
    <d v="2022-03-30T00:00:00"/>
    <d v="2025-10-05T00:00:00"/>
    <n v="3.5205479452054793"/>
    <s v="Emerging"/>
    <s v="ACC00549"/>
    <x v="0"/>
    <d v="2024-01-29T00:00:00"/>
    <n v="429505"/>
    <x v="0"/>
    <n v="773"/>
    <n v="0"/>
    <s v="Pending"/>
    <s v="COMP00568"/>
    <x v="370"/>
    <n v="1.8246575342465754"/>
    <x v="4"/>
    <x v="2"/>
    <n v="17"/>
  </r>
  <r>
    <x v="315"/>
    <s v="Thomas Johnson"/>
    <s v="Female"/>
    <n v="34"/>
    <x v="0"/>
    <x v="3"/>
    <s v="Engineer"/>
    <n v="146945"/>
    <s v=" Premium"/>
    <x v="0"/>
    <d v="2019-03-29T00:00:00"/>
    <d v="2025-10-05T00:00:00"/>
    <n v="6.5260273972602736"/>
    <s v="Established"/>
    <s v="ACC00611"/>
    <x v="0"/>
    <d v="2022-08-30T00:00:00"/>
    <n v="61169"/>
    <x v="2"/>
    <n v="382"/>
    <n v="0"/>
    <s v="Pending"/>
    <s v="COMP00579"/>
    <x v="221"/>
    <n v="1.463013698630137"/>
    <x v="1"/>
    <x v="2"/>
    <n v="32"/>
  </r>
  <r>
    <x v="316"/>
    <s v="Kevin Castillo"/>
    <s v="Male"/>
    <n v="62"/>
    <x v="3"/>
    <x v="3"/>
    <s v="Engineer"/>
    <n v="107266"/>
    <s v=" Premium"/>
    <x v="0"/>
    <d v="2020-06-06T00:00:00"/>
    <d v="2025-10-05T00:00:00"/>
    <n v="5.3342465753424655"/>
    <s v="Established"/>
    <s v="ACC00603"/>
    <x v="0"/>
    <d v="2023-11-14T00:00:00"/>
    <n v="334662"/>
    <x v="0"/>
    <n v="408"/>
    <n v="0"/>
    <s v="Approved"/>
    <s v="COMP00791"/>
    <x v="412"/>
    <n v="1.978082191780822"/>
    <x v="1"/>
    <x v="2"/>
    <n v="22"/>
  </r>
  <r>
    <x v="317"/>
    <s v="Vanessa Peterson"/>
    <s v="Female"/>
    <n v="35"/>
    <x v="0"/>
    <x v="1"/>
    <s v="Teacher"/>
    <n v="63001"/>
    <s v="High"/>
    <x v="0"/>
    <d v="2016-05-30T00:00:00"/>
    <d v="2025-10-05T00:00:00"/>
    <n v="9.3561643835616444"/>
    <s v="Loyal"/>
    <m/>
    <x v="4"/>
    <m/>
    <m/>
    <x v="1"/>
    <m/>
    <m/>
    <m/>
    <s v="COMP00149"/>
    <x v="413"/>
    <n v="0.42739726027397262"/>
    <x v="2"/>
    <x v="2"/>
    <n v="9"/>
  </r>
  <r>
    <x v="317"/>
    <s v="Vanessa Peterson"/>
    <s v="Female"/>
    <n v="35"/>
    <x v="0"/>
    <x v="1"/>
    <s v="Teacher"/>
    <n v="63001"/>
    <s v="High"/>
    <x v="0"/>
    <d v="2016-05-30T00:00:00"/>
    <d v="2025-10-05T00:00:00"/>
    <n v="9.3561643835616444"/>
    <s v="Loyal"/>
    <m/>
    <x v="4"/>
    <m/>
    <m/>
    <x v="1"/>
    <m/>
    <m/>
    <m/>
    <s v="COMP00181"/>
    <x v="163"/>
    <n v="1.0986301369863014"/>
    <x v="5"/>
    <x v="2"/>
    <n v="20"/>
  </r>
  <r>
    <x v="317"/>
    <s v="Vanessa Peterson"/>
    <s v="Female"/>
    <n v="35"/>
    <x v="0"/>
    <x v="1"/>
    <s v="Teacher"/>
    <n v="63001"/>
    <s v="High"/>
    <x v="0"/>
    <d v="2016-05-30T00:00:00"/>
    <d v="2025-10-05T00:00:00"/>
    <n v="9.3561643835616444"/>
    <s v="Loyal"/>
    <m/>
    <x v="4"/>
    <m/>
    <m/>
    <x v="1"/>
    <m/>
    <m/>
    <m/>
    <s v="COMP00208"/>
    <x v="414"/>
    <n v="1.2383561643835617"/>
    <x v="2"/>
    <x v="2"/>
    <n v="7"/>
  </r>
  <r>
    <x v="318"/>
    <s v="Donna Williams"/>
    <s v="Male"/>
    <n v="48"/>
    <x v="1"/>
    <x v="2"/>
    <s v="Retired"/>
    <n v="65028"/>
    <s v="High"/>
    <x v="1"/>
    <d v="2019-02-11T00:00:00"/>
    <d v="2025-10-05T00:00:00"/>
    <n v="6.6520547945205477"/>
    <s v="Established"/>
    <m/>
    <x v="4"/>
    <m/>
    <m/>
    <x v="1"/>
    <m/>
    <m/>
    <m/>
    <s v="COMP00105"/>
    <x v="172"/>
    <n v="1.9095890410958904"/>
    <x v="1"/>
    <x v="1"/>
    <n v="23"/>
  </r>
  <r>
    <x v="318"/>
    <s v="Donna Williams"/>
    <s v="Male"/>
    <n v="48"/>
    <x v="1"/>
    <x v="2"/>
    <s v="Retired"/>
    <n v="65028"/>
    <s v="High"/>
    <x v="1"/>
    <d v="2019-02-11T00:00:00"/>
    <d v="2025-10-05T00:00:00"/>
    <n v="6.6520547945205477"/>
    <s v="Established"/>
    <m/>
    <x v="4"/>
    <m/>
    <m/>
    <x v="1"/>
    <m/>
    <m/>
    <m/>
    <s v="COMP00290"/>
    <x v="415"/>
    <n v="2.010958904109589"/>
    <x v="5"/>
    <x v="2"/>
    <n v="13"/>
  </r>
  <r>
    <x v="319"/>
    <s v="Mary Casey"/>
    <s v="Female"/>
    <n v="71"/>
    <x v="3"/>
    <x v="2"/>
    <s v="Trader"/>
    <n v="188645"/>
    <s v=" Premium"/>
    <x v="1"/>
    <d v="2016-02-05T00:00:00"/>
    <d v="2025-10-05T00:00:00"/>
    <n v="9.6712328767123292"/>
    <s v="Loyal"/>
    <m/>
    <x v="4"/>
    <m/>
    <m/>
    <x v="1"/>
    <m/>
    <m/>
    <m/>
    <s v="COMP00227"/>
    <x v="416"/>
    <n v="0.98356164383561639"/>
    <x v="3"/>
    <x v="2"/>
    <n v="29"/>
  </r>
  <r>
    <x v="319"/>
    <s v="Mary Casey"/>
    <s v="Female"/>
    <n v="71"/>
    <x v="3"/>
    <x v="2"/>
    <s v="Trader"/>
    <n v="188645"/>
    <s v=" Premium"/>
    <x v="1"/>
    <d v="2016-02-05T00:00:00"/>
    <d v="2025-10-05T00:00:00"/>
    <n v="9.6712328767123292"/>
    <s v="Loyal"/>
    <m/>
    <x v="4"/>
    <m/>
    <m/>
    <x v="1"/>
    <m/>
    <m/>
    <m/>
    <s v="COMP00303"/>
    <x v="43"/>
    <n v="0.15068493150684931"/>
    <x v="1"/>
    <x v="2"/>
    <n v="16"/>
  </r>
  <r>
    <x v="320"/>
    <s v="Jaime Davis MD"/>
    <s v="Male"/>
    <n v="63"/>
    <x v="3"/>
    <x v="3"/>
    <s v="Trader"/>
    <n v="148301"/>
    <s v=" Premium"/>
    <x v="0"/>
    <d v="2023-04-02T00:00:00"/>
    <d v="2025-10-05T00:00:00"/>
    <n v="2.5123287671232877"/>
    <s v="Emerging"/>
    <m/>
    <x v="4"/>
    <m/>
    <m/>
    <x v="1"/>
    <m/>
    <m/>
    <m/>
    <s v="COMP00154"/>
    <x v="255"/>
    <n v="1.8164383561643835"/>
    <x v="1"/>
    <x v="2"/>
    <n v="52"/>
  </r>
  <r>
    <x v="320"/>
    <s v="Jaime Davis MD"/>
    <s v="Male"/>
    <n v="63"/>
    <x v="3"/>
    <x v="3"/>
    <s v="Trader"/>
    <n v="148301"/>
    <s v=" Premium"/>
    <x v="0"/>
    <d v="2023-04-02T00:00:00"/>
    <d v="2025-10-05T00:00:00"/>
    <n v="2.5123287671232877"/>
    <s v="Emerging"/>
    <m/>
    <x v="4"/>
    <m/>
    <m/>
    <x v="1"/>
    <m/>
    <m/>
    <m/>
    <s v="COMP00244"/>
    <x v="8"/>
    <n v="0.40821917808219177"/>
    <x v="4"/>
    <x v="2"/>
    <n v="44"/>
  </r>
  <r>
    <x v="320"/>
    <s v="Jaime Davis MD"/>
    <s v="Male"/>
    <n v="63"/>
    <x v="3"/>
    <x v="3"/>
    <s v="Trader"/>
    <n v="148301"/>
    <s v=" Premium"/>
    <x v="0"/>
    <d v="2023-04-02T00:00:00"/>
    <d v="2025-10-05T00:00:00"/>
    <n v="2.5123287671232877"/>
    <s v="Emerging"/>
    <m/>
    <x v="4"/>
    <m/>
    <m/>
    <x v="1"/>
    <m/>
    <m/>
    <m/>
    <s v="COMP00402"/>
    <x v="7"/>
    <n v="1.4465753424657535"/>
    <x v="2"/>
    <x v="2"/>
    <n v="40"/>
  </r>
  <r>
    <x v="320"/>
    <s v="Jaime Davis MD"/>
    <s v="Male"/>
    <n v="63"/>
    <x v="3"/>
    <x v="3"/>
    <s v="Trader"/>
    <n v="148301"/>
    <s v=" Premium"/>
    <x v="0"/>
    <d v="2023-04-02T00:00:00"/>
    <d v="2025-10-05T00:00:00"/>
    <n v="2.5123287671232877"/>
    <s v="Emerging"/>
    <m/>
    <x v="4"/>
    <m/>
    <m/>
    <x v="1"/>
    <m/>
    <m/>
    <m/>
    <s v="COMP00598"/>
    <x v="417"/>
    <n v="0.51506849315068493"/>
    <x v="4"/>
    <x v="2"/>
    <n v="44"/>
  </r>
  <r>
    <x v="320"/>
    <s v="Jaime Davis MD"/>
    <s v="Male"/>
    <n v="63"/>
    <x v="3"/>
    <x v="3"/>
    <s v="Trader"/>
    <n v="148301"/>
    <s v=" Premium"/>
    <x v="0"/>
    <d v="2023-04-02T00:00:00"/>
    <d v="2025-10-05T00:00:00"/>
    <n v="2.5123287671232877"/>
    <s v="Emerging"/>
    <m/>
    <x v="4"/>
    <m/>
    <m/>
    <x v="1"/>
    <m/>
    <m/>
    <m/>
    <s v="COMP00788"/>
    <x v="94"/>
    <n v="0.27945205479452057"/>
    <x v="3"/>
    <x v="2"/>
    <n v="40"/>
  </r>
  <r>
    <x v="321"/>
    <s v="Eric Peterson"/>
    <s v="Male"/>
    <n v="41"/>
    <x v="0"/>
    <x v="2"/>
    <s v="Trader"/>
    <n v="146295"/>
    <s v=" Premium"/>
    <x v="1"/>
    <d v="2017-08-13T00:00:00"/>
    <d v="2025-10-05T00:00:00"/>
    <n v="8.1506849315068486"/>
    <s v="Established"/>
    <m/>
    <x v="4"/>
    <m/>
    <m/>
    <x v="1"/>
    <m/>
    <m/>
    <m/>
    <s v="COMP00262"/>
    <x v="418"/>
    <n v="0.90958904109589045"/>
    <x v="2"/>
    <x v="2"/>
    <n v="15"/>
  </r>
  <r>
    <x v="322"/>
    <s v="Jeff Koch"/>
    <s v="Female"/>
    <n v="39"/>
    <x v="0"/>
    <x v="1"/>
    <s v="Retired"/>
    <n v="44262"/>
    <s v="Medium"/>
    <x v="2"/>
    <d v="2025-03-12T00:00:00"/>
    <d v="2025-10-05T00:00:00"/>
    <n v="0.56712328767123288"/>
    <s v="New"/>
    <m/>
    <x v="4"/>
    <m/>
    <m/>
    <x v="1"/>
    <m/>
    <m/>
    <m/>
    <s v="COMP00376"/>
    <x v="399"/>
    <n v="1.2465753424657535"/>
    <x v="4"/>
    <x v="3"/>
    <n v="38"/>
  </r>
  <r>
    <x v="322"/>
    <s v="Jeff Koch"/>
    <s v="Female"/>
    <n v="39"/>
    <x v="0"/>
    <x v="1"/>
    <s v="Retired"/>
    <n v="44262"/>
    <s v="Medium"/>
    <x v="2"/>
    <d v="2025-03-12T00:00:00"/>
    <d v="2025-10-05T00:00:00"/>
    <n v="0.56712328767123288"/>
    <s v="New"/>
    <m/>
    <x v="4"/>
    <m/>
    <m/>
    <x v="1"/>
    <m/>
    <m/>
    <m/>
    <s v="COMP00468"/>
    <x v="367"/>
    <n v="2.0164383561643837"/>
    <x v="3"/>
    <x v="3"/>
    <n v="14"/>
  </r>
  <r>
    <x v="323"/>
    <s v="Robert Robertson"/>
    <s v="Female"/>
    <n v="19"/>
    <x v="2"/>
    <x v="1"/>
    <s v="Teacher"/>
    <n v="84754"/>
    <s v="High"/>
    <x v="0"/>
    <d v="2022-07-03T00:00:00"/>
    <d v="2025-10-05T00:00:00"/>
    <n v="3.2602739726027399"/>
    <s v="Emerging"/>
    <m/>
    <x v="4"/>
    <m/>
    <m/>
    <x v="1"/>
    <m/>
    <m/>
    <m/>
    <s v="COMP00132"/>
    <x v="419"/>
    <n v="1.8821917808219177"/>
    <x v="5"/>
    <x v="3"/>
    <n v="36"/>
  </r>
  <r>
    <x v="324"/>
    <s v="Curtis Scott"/>
    <s v="Female"/>
    <n v="43"/>
    <x v="0"/>
    <x v="2"/>
    <s v="Engineer"/>
    <n v="185229"/>
    <s v=" Premium"/>
    <x v="1"/>
    <d v="2017-01-30T00:00:00"/>
    <d v="2025-10-05T00:00:00"/>
    <n v="8.6849315068493151"/>
    <s v="Established"/>
    <m/>
    <x v="4"/>
    <m/>
    <m/>
    <x v="1"/>
    <m/>
    <m/>
    <m/>
    <s v="COMP00047"/>
    <x v="20"/>
    <n v="1.3479452054794521"/>
    <x v="5"/>
    <x v="3"/>
    <n v="42"/>
  </r>
  <r>
    <x v="325"/>
    <s v="Lindsey Christensen"/>
    <s v="Female"/>
    <n v="46"/>
    <x v="1"/>
    <x v="0"/>
    <s v="Engineer"/>
    <n v="86262"/>
    <s v="High"/>
    <x v="0"/>
    <d v="2019-08-21T00:00:00"/>
    <d v="2025-10-05T00:00:00"/>
    <n v="6.1287671232876715"/>
    <s v="Established"/>
    <m/>
    <x v="4"/>
    <m/>
    <m/>
    <x v="1"/>
    <m/>
    <m/>
    <m/>
    <s v="COMP00322"/>
    <x v="420"/>
    <n v="0.58356164383561648"/>
    <x v="1"/>
    <x v="2"/>
    <n v="47"/>
  </r>
  <r>
    <x v="325"/>
    <s v="Lindsey Christensen"/>
    <s v="Female"/>
    <n v="46"/>
    <x v="1"/>
    <x v="0"/>
    <s v="Engineer"/>
    <n v="86262"/>
    <s v="High"/>
    <x v="0"/>
    <d v="2019-08-21T00:00:00"/>
    <d v="2025-10-05T00:00:00"/>
    <n v="6.1287671232876715"/>
    <s v="Established"/>
    <m/>
    <x v="4"/>
    <m/>
    <m/>
    <x v="1"/>
    <m/>
    <m/>
    <m/>
    <s v="COMP00710"/>
    <x v="260"/>
    <n v="0.59726027397260273"/>
    <x v="2"/>
    <x v="3"/>
    <n v="24"/>
  </r>
  <r>
    <x v="325"/>
    <s v="Lindsey Christensen"/>
    <s v="Female"/>
    <n v="46"/>
    <x v="1"/>
    <x v="0"/>
    <s v="Engineer"/>
    <n v="86262"/>
    <s v="High"/>
    <x v="0"/>
    <d v="2019-08-21T00:00:00"/>
    <d v="2025-10-05T00:00:00"/>
    <n v="6.1287671232876715"/>
    <s v="Established"/>
    <m/>
    <x v="4"/>
    <m/>
    <m/>
    <x v="1"/>
    <m/>
    <m/>
    <m/>
    <s v="COMP00743"/>
    <x v="421"/>
    <n v="0.80273972602739729"/>
    <x v="3"/>
    <x v="1"/>
    <n v="3"/>
  </r>
  <r>
    <x v="326"/>
    <s v="Deanna Watson"/>
    <s v="Male"/>
    <n v="25"/>
    <x v="2"/>
    <x v="2"/>
    <s v="Retired"/>
    <n v="74028"/>
    <s v="High"/>
    <x v="0"/>
    <d v="2024-07-05T00:00:00"/>
    <d v="2025-10-05T00:00:00"/>
    <n v="1.252054794520548"/>
    <s v="New"/>
    <m/>
    <x v="4"/>
    <m/>
    <m/>
    <x v="1"/>
    <m/>
    <m/>
    <m/>
    <s v="COMP00044"/>
    <x v="186"/>
    <n v="1.6849315068493151"/>
    <x v="1"/>
    <x v="1"/>
    <n v="24"/>
  </r>
  <r>
    <x v="326"/>
    <s v="Deanna Watson"/>
    <s v="Male"/>
    <n v="25"/>
    <x v="2"/>
    <x v="2"/>
    <s v="Retired"/>
    <n v="74028"/>
    <s v="High"/>
    <x v="0"/>
    <d v="2024-07-05T00:00:00"/>
    <d v="2025-10-05T00:00:00"/>
    <n v="1.252054794520548"/>
    <s v="New"/>
    <m/>
    <x v="4"/>
    <m/>
    <m/>
    <x v="1"/>
    <m/>
    <m/>
    <m/>
    <s v="COMP00365"/>
    <x v="68"/>
    <n v="1.6219178082191781"/>
    <x v="5"/>
    <x v="2"/>
    <n v="44"/>
  </r>
  <r>
    <x v="327"/>
    <s v="Kimberly Valencia"/>
    <s v="Female"/>
    <n v="29"/>
    <x v="0"/>
    <x v="1"/>
    <s v="Banker"/>
    <n v="122979"/>
    <s v=" Premium"/>
    <x v="0"/>
    <d v="2023-05-26T00:00:00"/>
    <d v="2025-10-05T00:00:00"/>
    <n v="2.3643835616438356"/>
    <s v="Emerging"/>
    <m/>
    <x v="4"/>
    <m/>
    <m/>
    <x v="1"/>
    <m/>
    <m/>
    <m/>
    <s v="COMP00049"/>
    <x v="422"/>
    <n v="0.34794520547945207"/>
    <x v="5"/>
    <x v="2"/>
    <n v="56"/>
  </r>
  <r>
    <x v="327"/>
    <s v="Kimberly Valencia"/>
    <s v="Female"/>
    <n v="29"/>
    <x v="0"/>
    <x v="1"/>
    <s v="Banker"/>
    <n v="122979"/>
    <s v=" Premium"/>
    <x v="0"/>
    <d v="2023-05-26T00:00:00"/>
    <d v="2025-10-05T00:00:00"/>
    <n v="2.3643835616438356"/>
    <s v="Emerging"/>
    <m/>
    <x v="4"/>
    <m/>
    <m/>
    <x v="1"/>
    <m/>
    <m/>
    <m/>
    <s v="COMP00494"/>
    <x v="423"/>
    <n v="0.56438356164383563"/>
    <x v="2"/>
    <x v="2"/>
    <n v="53"/>
  </r>
  <r>
    <x v="328"/>
    <s v="Mrs. Nicole Fitzpatrick"/>
    <s v="Male"/>
    <n v="68"/>
    <x v="3"/>
    <x v="1"/>
    <s v="Engineer"/>
    <n v="54701"/>
    <s v="Medium"/>
    <x v="0"/>
    <d v="2022-06-28T00:00:00"/>
    <d v="2025-10-05T00:00:00"/>
    <n v="3.2739726027397262"/>
    <s v="Emerging"/>
    <m/>
    <x v="4"/>
    <m/>
    <m/>
    <x v="1"/>
    <m/>
    <m/>
    <m/>
    <s v="COMP00708"/>
    <x v="424"/>
    <n v="1.9917808219178081"/>
    <x v="2"/>
    <x v="2"/>
    <n v="14"/>
  </r>
  <r>
    <x v="328"/>
    <s v="Mrs. Nicole Fitzpatrick"/>
    <s v="Male"/>
    <n v="68"/>
    <x v="3"/>
    <x v="1"/>
    <s v="Engineer"/>
    <n v="54701"/>
    <s v="Medium"/>
    <x v="0"/>
    <d v="2022-06-28T00:00:00"/>
    <d v="2025-10-05T00:00:00"/>
    <n v="3.2739726027397262"/>
    <s v="Emerging"/>
    <m/>
    <x v="4"/>
    <m/>
    <m/>
    <x v="1"/>
    <m/>
    <m/>
    <m/>
    <s v="COMP00739"/>
    <x v="117"/>
    <n v="0.49041095890410957"/>
    <x v="1"/>
    <x v="2"/>
    <n v="43"/>
  </r>
  <r>
    <x v="329"/>
    <s v="Jackie West"/>
    <s v="Female"/>
    <n v="45"/>
    <x v="1"/>
    <x v="3"/>
    <s v="Engineer"/>
    <n v="103560"/>
    <s v=" Premium"/>
    <x v="0"/>
    <d v="2022-05-30T00:00:00"/>
    <d v="2025-10-05T00:00:00"/>
    <n v="3.3534246575342466"/>
    <s v="Emerging"/>
    <m/>
    <x v="4"/>
    <m/>
    <m/>
    <x v="1"/>
    <m/>
    <m/>
    <m/>
    <s v="COMP00186"/>
    <x v="256"/>
    <n v="1.2712328767123289"/>
    <x v="5"/>
    <x v="2"/>
    <n v="13"/>
  </r>
  <r>
    <x v="329"/>
    <s v="Jackie West"/>
    <s v="Female"/>
    <n v="45"/>
    <x v="1"/>
    <x v="3"/>
    <s v="Engineer"/>
    <n v="103560"/>
    <s v=" Premium"/>
    <x v="0"/>
    <d v="2022-05-30T00:00:00"/>
    <d v="2025-10-05T00:00:00"/>
    <n v="3.3534246575342466"/>
    <s v="Emerging"/>
    <m/>
    <x v="4"/>
    <m/>
    <m/>
    <x v="1"/>
    <m/>
    <m/>
    <m/>
    <s v="COMP00312"/>
    <x v="425"/>
    <n v="1.7726027397260273"/>
    <x v="1"/>
    <x v="2"/>
    <n v="42"/>
  </r>
  <r>
    <x v="330"/>
    <s v="Ashley Johnson"/>
    <s v="Female"/>
    <n v="71"/>
    <x v="3"/>
    <x v="0"/>
    <s v="Teacher"/>
    <n v="101121"/>
    <s v=" Premium"/>
    <x v="1"/>
    <d v="2025-06-07T00:00:00"/>
    <d v="2025-10-05T00:00:00"/>
    <n v="0.32876712328767121"/>
    <s v="New"/>
    <m/>
    <x v="4"/>
    <m/>
    <m/>
    <x v="1"/>
    <m/>
    <m/>
    <m/>
    <s v="COMP00603"/>
    <x v="426"/>
    <n v="1.1424657534246576"/>
    <x v="1"/>
    <x v="2"/>
    <n v="43"/>
  </r>
  <r>
    <x v="331"/>
    <s v="Kevin Young"/>
    <s v="Female"/>
    <n v="56"/>
    <x v="1"/>
    <x v="2"/>
    <s v="Engineer"/>
    <n v="61873"/>
    <s v="High"/>
    <x v="1"/>
    <d v="2018-04-10T00:00:00"/>
    <d v="2025-10-05T00:00:00"/>
    <n v="7.493150684931507"/>
    <s v="Established"/>
    <m/>
    <x v="4"/>
    <m/>
    <m/>
    <x v="1"/>
    <m/>
    <m/>
    <m/>
    <s v="COMP00216"/>
    <x v="357"/>
    <n v="1.2191780821917808"/>
    <x v="2"/>
    <x v="2"/>
    <n v="42"/>
  </r>
  <r>
    <x v="331"/>
    <s v="Kevin Young"/>
    <s v="Female"/>
    <n v="56"/>
    <x v="1"/>
    <x v="2"/>
    <s v="Engineer"/>
    <n v="61873"/>
    <s v="High"/>
    <x v="1"/>
    <d v="2018-04-10T00:00:00"/>
    <d v="2025-10-05T00:00:00"/>
    <n v="7.493150684931507"/>
    <s v="Established"/>
    <m/>
    <x v="4"/>
    <m/>
    <m/>
    <x v="1"/>
    <m/>
    <m/>
    <m/>
    <s v="COMP00263"/>
    <x v="427"/>
    <n v="0.989041095890411"/>
    <x v="5"/>
    <x v="3"/>
    <n v="29"/>
  </r>
  <r>
    <x v="331"/>
    <s v="Kevin Young"/>
    <s v="Female"/>
    <n v="56"/>
    <x v="1"/>
    <x v="2"/>
    <s v="Engineer"/>
    <n v="61873"/>
    <s v="High"/>
    <x v="1"/>
    <d v="2018-04-10T00:00:00"/>
    <d v="2025-10-05T00:00:00"/>
    <n v="7.493150684931507"/>
    <s v="Established"/>
    <m/>
    <x v="4"/>
    <m/>
    <m/>
    <x v="1"/>
    <m/>
    <m/>
    <m/>
    <s v="COMP00446"/>
    <x v="211"/>
    <n v="0.71232876712328763"/>
    <x v="2"/>
    <x v="2"/>
    <n v="34"/>
  </r>
  <r>
    <x v="331"/>
    <s v="Kevin Young"/>
    <s v="Female"/>
    <n v="56"/>
    <x v="1"/>
    <x v="2"/>
    <s v="Engineer"/>
    <n v="61873"/>
    <s v="High"/>
    <x v="1"/>
    <d v="2018-04-10T00:00:00"/>
    <d v="2025-10-05T00:00:00"/>
    <n v="7.493150684931507"/>
    <s v="Established"/>
    <m/>
    <x v="4"/>
    <m/>
    <m/>
    <x v="1"/>
    <m/>
    <m/>
    <m/>
    <s v="COMP00652"/>
    <x v="428"/>
    <n v="0.9068493150684932"/>
    <x v="5"/>
    <x v="2"/>
    <n v="30"/>
  </r>
  <r>
    <x v="331"/>
    <s v="Kevin Young"/>
    <s v="Female"/>
    <n v="56"/>
    <x v="1"/>
    <x v="2"/>
    <s v="Engineer"/>
    <n v="61873"/>
    <s v="High"/>
    <x v="1"/>
    <d v="2018-04-10T00:00:00"/>
    <d v="2025-10-05T00:00:00"/>
    <n v="7.493150684931507"/>
    <s v="Established"/>
    <m/>
    <x v="4"/>
    <m/>
    <m/>
    <x v="1"/>
    <m/>
    <m/>
    <m/>
    <s v="COMP00778"/>
    <x v="429"/>
    <n v="0.24383561643835616"/>
    <x v="4"/>
    <x v="3"/>
    <n v="29"/>
  </r>
  <r>
    <x v="332"/>
    <s v="Amanda Hall"/>
    <s v="Male"/>
    <n v="52"/>
    <x v="1"/>
    <x v="0"/>
    <s v="Retired"/>
    <n v="65648"/>
    <s v="High"/>
    <x v="0"/>
    <d v="2019-10-06T00:00:00"/>
    <d v="2025-10-05T00:00:00"/>
    <n v="6.0027397260273974"/>
    <s v="Established"/>
    <m/>
    <x v="4"/>
    <m/>
    <m/>
    <x v="1"/>
    <m/>
    <m/>
    <m/>
    <s v="COMP00323"/>
    <x v="430"/>
    <n v="0.94246575342465755"/>
    <x v="4"/>
    <x v="3"/>
    <n v="33"/>
  </r>
  <r>
    <x v="332"/>
    <s v="Amanda Hall"/>
    <s v="Male"/>
    <n v="52"/>
    <x v="1"/>
    <x v="0"/>
    <s v="Retired"/>
    <n v="65648"/>
    <s v="High"/>
    <x v="0"/>
    <d v="2019-10-06T00:00:00"/>
    <d v="2025-10-05T00:00:00"/>
    <n v="6.0027397260273974"/>
    <s v="Established"/>
    <m/>
    <x v="4"/>
    <m/>
    <m/>
    <x v="1"/>
    <m/>
    <m/>
    <m/>
    <s v="COMP00535"/>
    <x v="393"/>
    <n v="1.5178082191780822"/>
    <x v="2"/>
    <x v="2"/>
    <n v="30"/>
  </r>
  <r>
    <x v="333"/>
    <s v="Timothy Gutierrez"/>
    <s v="Female"/>
    <n v="67"/>
    <x v="3"/>
    <x v="3"/>
    <s v="Banker"/>
    <n v="170201"/>
    <s v=" Premium"/>
    <x v="1"/>
    <d v="2023-11-04T00:00:00"/>
    <d v="2025-10-05T00:00:00"/>
    <n v="1.9205479452054794"/>
    <s v="New"/>
    <m/>
    <x v="4"/>
    <m/>
    <m/>
    <x v="1"/>
    <m/>
    <m/>
    <m/>
    <s v="COMP00662"/>
    <x v="431"/>
    <n v="0.96986301369863015"/>
    <x v="5"/>
    <x v="2"/>
    <n v="30"/>
  </r>
  <r>
    <x v="334"/>
    <s v="Scott Bailey"/>
    <s v="Female"/>
    <n v="47"/>
    <x v="1"/>
    <x v="0"/>
    <s v="Retired"/>
    <n v="152663"/>
    <s v=" Premium"/>
    <x v="0"/>
    <d v="2017-08-29T00:00:00"/>
    <d v="2025-10-05T00:00:00"/>
    <n v="8.1068493150684926"/>
    <s v="Established"/>
    <m/>
    <x v="4"/>
    <m/>
    <m/>
    <x v="1"/>
    <m/>
    <m/>
    <m/>
    <s v="COMP00569"/>
    <x v="432"/>
    <n v="2.1150684931506851"/>
    <x v="2"/>
    <x v="1"/>
    <n v="6"/>
  </r>
  <r>
    <x v="335"/>
    <s v="Anita White"/>
    <s v="Female"/>
    <n v="18"/>
    <x v="2"/>
    <x v="2"/>
    <s v="Student"/>
    <n v="89274"/>
    <s v="High"/>
    <x v="0"/>
    <d v="2019-07-11T00:00:00"/>
    <d v="2025-10-05T00:00:00"/>
    <n v="6.2410958904109588"/>
    <s v="Established"/>
    <m/>
    <x v="4"/>
    <m/>
    <m/>
    <x v="1"/>
    <m/>
    <m/>
    <m/>
    <s v="COMP00127"/>
    <x v="131"/>
    <n v="1.0684931506849316"/>
    <x v="1"/>
    <x v="3"/>
    <n v="6"/>
  </r>
  <r>
    <x v="335"/>
    <s v="Anita White"/>
    <s v="Female"/>
    <n v="18"/>
    <x v="2"/>
    <x v="2"/>
    <s v="Student"/>
    <n v="89274"/>
    <s v="High"/>
    <x v="0"/>
    <d v="2019-07-11T00:00:00"/>
    <d v="2025-10-05T00:00:00"/>
    <n v="6.2410958904109588"/>
    <s v="Established"/>
    <m/>
    <x v="4"/>
    <m/>
    <m/>
    <x v="1"/>
    <m/>
    <m/>
    <m/>
    <s v="COMP00425"/>
    <x v="433"/>
    <n v="0.16712328767123288"/>
    <x v="5"/>
    <x v="2"/>
    <n v="38"/>
  </r>
  <r>
    <x v="335"/>
    <s v="Anita White"/>
    <s v="Female"/>
    <n v="18"/>
    <x v="2"/>
    <x v="2"/>
    <s v="Student"/>
    <n v="89274"/>
    <s v="High"/>
    <x v="0"/>
    <d v="2019-07-11T00:00:00"/>
    <d v="2025-10-05T00:00:00"/>
    <n v="6.2410958904109588"/>
    <s v="Established"/>
    <m/>
    <x v="4"/>
    <m/>
    <m/>
    <x v="1"/>
    <m/>
    <m/>
    <m/>
    <s v="COMP00504"/>
    <x v="418"/>
    <n v="0.90958904109589045"/>
    <x v="3"/>
    <x v="2"/>
    <n v="20"/>
  </r>
  <r>
    <x v="336"/>
    <s v="Valerie Kelley"/>
    <s v="Female"/>
    <n v="57"/>
    <x v="1"/>
    <x v="3"/>
    <s v="Engineer"/>
    <n v="69138"/>
    <s v="High"/>
    <x v="1"/>
    <d v="2019-12-22T00:00:00"/>
    <d v="2025-10-05T00:00:00"/>
    <n v="5.7917808219178086"/>
    <s v="Established"/>
    <m/>
    <x v="4"/>
    <m/>
    <m/>
    <x v="1"/>
    <m/>
    <m/>
    <m/>
    <s v="COMP00413"/>
    <x v="434"/>
    <n v="1.3123287671232877"/>
    <x v="3"/>
    <x v="2"/>
    <n v="22"/>
  </r>
  <r>
    <x v="336"/>
    <s v="Valerie Kelley"/>
    <s v="Female"/>
    <n v="57"/>
    <x v="1"/>
    <x v="3"/>
    <s v="Engineer"/>
    <n v="69138"/>
    <s v="High"/>
    <x v="1"/>
    <d v="2019-12-22T00:00:00"/>
    <d v="2025-10-05T00:00:00"/>
    <n v="5.7917808219178086"/>
    <s v="Established"/>
    <m/>
    <x v="4"/>
    <m/>
    <m/>
    <x v="1"/>
    <m/>
    <m/>
    <m/>
    <s v="COMP00529"/>
    <x v="400"/>
    <n v="1.6794520547945206"/>
    <x v="2"/>
    <x v="2"/>
    <n v="25"/>
  </r>
  <r>
    <x v="336"/>
    <s v="Valerie Kelley"/>
    <s v="Female"/>
    <n v="57"/>
    <x v="1"/>
    <x v="3"/>
    <s v="Engineer"/>
    <n v="69138"/>
    <s v="High"/>
    <x v="1"/>
    <d v="2019-12-22T00:00:00"/>
    <d v="2025-10-05T00:00:00"/>
    <n v="5.7917808219178086"/>
    <s v="Established"/>
    <m/>
    <x v="4"/>
    <m/>
    <m/>
    <x v="1"/>
    <m/>
    <m/>
    <m/>
    <s v="COMP00712"/>
    <x v="261"/>
    <n v="1.7095890410958905"/>
    <x v="2"/>
    <x v="1"/>
    <n v="18"/>
  </r>
  <r>
    <x v="336"/>
    <s v="Valerie Kelley"/>
    <s v="Female"/>
    <n v="57"/>
    <x v="1"/>
    <x v="3"/>
    <s v="Engineer"/>
    <n v="69138"/>
    <s v="High"/>
    <x v="1"/>
    <d v="2019-12-22T00:00:00"/>
    <d v="2025-10-05T00:00:00"/>
    <n v="5.7917808219178086"/>
    <s v="Established"/>
    <m/>
    <x v="4"/>
    <m/>
    <m/>
    <x v="1"/>
    <m/>
    <m/>
    <m/>
    <s v="COMP00783"/>
    <x v="159"/>
    <n v="1.0602739726027397"/>
    <x v="2"/>
    <x v="3"/>
    <n v="56"/>
  </r>
  <r>
    <x v="337"/>
    <s v="Mariah Hernandez"/>
    <s v="Male"/>
    <n v="18"/>
    <x v="2"/>
    <x v="0"/>
    <s v="Student"/>
    <n v="125865"/>
    <s v=" Premium"/>
    <x v="2"/>
    <d v="2015-09-23T00:00:00"/>
    <d v="2025-10-05T00:00:00"/>
    <n v="10.04109589041096"/>
    <s v="Loyal"/>
    <m/>
    <x v="4"/>
    <m/>
    <m/>
    <x v="1"/>
    <m/>
    <m/>
    <m/>
    <s v="COMP00344"/>
    <x v="325"/>
    <n v="1.2328767123287672"/>
    <x v="4"/>
    <x v="2"/>
    <n v="16"/>
  </r>
  <r>
    <x v="337"/>
    <s v="Mariah Hernandez"/>
    <s v="Male"/>
    <n v="18"/>
    <x v="2"/>
    <x v="0"/>
    <s v="Student"/>
    <n v="125865"/>
    <s v=" Premium"/>
    <x v="2"/>
    <d v="2015-09-23T00:00:00"/>
    <d v="2025-10-05T00:00:00"/>
    <n v="10.04109589041096"/>
    <s v="Loyal"/>
    <m/>
    <x v="4"/>
    <m/>
    <m/>
    <x v="1"/>
    <m/>
    <m/>
    <m/>
    <s v="COMP00574"/>
    <x v="317"/>
    <n v="1.5424657534246575"/>
    <x v="5"/>
    <x v="2"/>
    <n v="7"/>
  </r>
  <r>
    <x v="338"/>
    <s v="Kerry Frazier"/>
    <s v="Female"/>
    <n v="33"/>
    <x v="0"/>
    <x v="1"/>
    <s v="Doctor"/>
    <n v="22719"/>
    <s v="Low"/>
    <x v="0"/>
    <d v="2017-07-05T00:00:00"/>
    <d v="2025-10-05T00:00:00"/>
    <n v="8.257534246575343"/>
    <s v="Established"/>
    <m/>
    <x v="4"/>
    <m/>
    <m/>
    <x v="1"/>
    <m/>
    <m/>
    <m/>
    <s v="COMP00143"/>
    <x v="434"/>
    <n v="1.3123287671232877"/>
    <x v="2"/>
    <x v="2"/>
    <n v="5"/>
  </r>
  <r>
    <x v="338"/>
    <s v="Kerry Frazier"/>
    <s v="Female"/>
    <n v="33"/>
    <x v="0"/>
    <x v="1"/>
    <s v="Doctor"/>
    <n v="22719"/>
    <s v="Low"/>
    <x v="0"/>
    <d v="2017-07-05T00:00:00"/>
    <d v="2025-10-05T00:00:00"/>
    <n v="8.257534246575343"/>
    <s v="Established"/>
    <m/>
    <x v="4"/>
    <m/>
    <m/>
    <x v="1"/>
    <m/>
    <m/>
    <m/>
    <s v="COMP00728"/>
    <x v="435"/>
    <n v="1.547945205479452"/>
    <x v="1"/>
    <x v="2"/>
    <n v="33"/>
  </r>
  <r>
    <x v="339"/>
    <s v="Michael Jensen"/>
    <s v="Female"/>
    <n v="29"/>
    <x v="0"/>
    <x v="0"/>
    <s v="Teacher"/>
    <n v="199917"/>
    <s v=" Premium"/>
    <x v="0"/>
    <d v="2024-07-25T00:00:00"/>
    <d v="2025-10-05T00:00:00"/>
    <n v="1.1972602739726028"/>
    <s v="New"/>
    <m/>
    <x v="4"/>
    <m/>
    <m/>
    <x v="1"/>
    <m/>
    <m/>
    <m/>
    <s v="COMP00724"/>
    <x v="436"/>
    <n v="0.53972602739726028"/>
    <x v="5"/>
    <x v="1"/>
    <n v="38"/>
  </r>
  <r>
    <x v="340"/>
    <s v="Dr. Sarah Perez"/>
    <s v="Male"/>
    <n v="39"/>
    <x v="0"/>
    <x v="1"/>
    <s v="Student"/>
    <n v="95418"/>
    <s v="High"/>
    <x v="1"/>
    <d v="2018-06-11T00:00:00"/>
    <d v="2025-10-05T00:00:00"/>
    <n v="7.3232876712328769"/>
    <s v="Established"/>
    <m/>
    <x v="4"/>
    <m/>
    <m/>
    <x v="1"/>
    <m/>
    <m/>
    <m/>
    <s v="COMP00271"/>
    <x v="347"/>
    <n v="0.46027397260273972"/>
    <x v="1"/>
    <x v="3"/>
    <n v="49"/>
  </r>
  <r>
    <x v="341"/>
    <s v="Corey Wilson"/>
    <s v="Male"/>
    <n v="22"/>
    <x v="2"/>
    <x v="0"/>
    <s v="Engineer"/>
    <n v="188383"/>
    <s v=" Premium"/>
    <x v="1"/>
    <d v="2018-09-28T00:00:00"/>
    <d v="2025-10-05T00:00:00"/>
    <n v="7.0246575342465754"/>
    <s v="Established"/>
    <m/>
    <x v="4"/>
    <m/>
    <m/>
    <x v="1"/>
    <m/>
    <m/>
    <m/>
    <s v="COMP00219"/>
    <x v="55"/>
    <n v="1.715068493150685"/>
    <x v="5"/>
    <x v="2"/>
    <n v="54"/>
  </r>
  <r>
    <x v="342"/>
    <s v="Albert Jones"/>
    <s v="Female"/>
    <n v="69"/>
    <x v="3"/>
    <x v="3"/>
    <s v="Teacher"/>
    <n v="198589"/>
    <s v=" Premium"/>
    <x v="0"/>
    <d v="2019-05-03T00:00:00"/>
    <d v="2025-10-05T00:00:00"/>
    <n v="6.4301369863013695"/>
    <s v="Established"/>
    <m/>
    <x v="4"/>
    <m/>
    <m/>
    <x v="1"/>
    <m/>
    <m/>
    <m/>
    <s v="COMP00621"/>
    <x v="115"/>
    <n v="0.44109589041095892"/>
    <x v="2"/>
    <x v="3"/>
    <n v="53"/>
  </r>
  <r>
    <x v="343"/>
    <s v="James Ewing DDS"/>
    <s v="Male"/>
    <n v="50"/>
    <x v="1"/>
    <x v="0"/>
    <s v="Teacher"/>
    <n v="103807"/>
    <s v=" Premium"/>
    <x v="0"/>
    <d v="2023-12-04T00:00:00"/>
    <d v="2025-10-05T00:00:00"/>
    <n v="1.8383561643835618"/>
    <s v="New"/>
    <m/>
    <x v="4"/>
    <m/>
    <m/>
    <x v="1"/>
    <m/>
    <m/>
    <m/>
    <s v="COMP00131"/>
    <x v="354"/>
    <n v="0.30684931506849317"/>
    <x v="4"/>
    <x v="2"/>
    <n v="32"/>
  </r>
  <r>
    <x v="343"/>
    <s v="James Ewing DDS"/>
    <s v="Male"/>
    <n v="50"/>
    <x v="1"/>
    <x v="0"/>
    <s v="Teacher"/>
    <n v="103807"/>
    <s v=" Premium"/>
    <x v="0"/>
    <d v="2023-12-04T00:00:00"/>
    <d v="2025-10-05T00:00:00"/>
    <n v="1.8383561643835618"/>
    <s v="New"/>
    <m/>
    <x v="4"/>
    <m/>
    <m/>
    <x v="1"/>
    <m/>
    <m/>
    <m/>
    <s v="COMP00267"/>
    <x v="306"/>
    <n v="0.86575342465753424"/>
    <x v="4"/>
    <x v="3"/>
    <n v="15"/>
  </r>
  <r>
    <x v="344"/>
    <s v="Julian Thomas"/>
    <s v="Male"/>
    <n v="27"/>
    <x v="2"/>
    <x v="3"/>
    <s v="Student"/>
    <n v="174893"/>
    <s v=" Premium"/>
    <x v="0"/>
    <d v="2016-03-02T00:00:00"/>
    <d v="2025-10-05T00:00:00"/>
    <n v="9.6"/>
    <s v="Loyal"/>
    <m/>
    <x v="4"/>
    <m/>
    <m/>
    <x v="1"/>
    <m/>
    <m/>
    <m/>
    <s v="COMP00070"/>
    <x v="170"/>
    <n v="0.50410958904109593"/>
    <x v="3"/>
    <x v="1"/>
    <n v="17"/>
  </r>
  <r>
    <x v="344"/>
    <s v="Julian Thomas"/>
    <s v="Male"/>
    <n v="27"/>
    <x v="2"/>
    <x v="3"/>
    <s v="Student"/>
    <n v="174893"/>
    <s v=" Premium"/>
    <x v="0"/>
    <d v="2016-03-02T00:00:00"/>
    <d v="2025-10-05T00:00:00"/>
    <n v="9.6"/>
    <s v="Loyal"/>
    <m/>
    <x v="4"/>
    <m/>
    <m/>
    <x v="1"/>
    <m/>
    <m/>
    <m/>
    <s v="COMP00496"/>
    <x v="437"/>
    <n v="0.75616438356164384"/>
    <x v="4"/>
    <x v="2"/>
    <n v="39"/>
  </r>
  <r>
    <x v="344"/>
    <s v="Julian Thomas"/>
    <s v="Male"/>
    <n v="27"/>
    <x v="2"/>
    <x v="3"/>
    <s v="Student"/>
    <n v="174893"/>
    <s v=" Premium"/>
    <x v="0"/>
    <d v="2016-03-02T00:00:00"/>
    <d v="2025-10-05T00:00:00"/>
    <n v="9.6"/>
    <s v="Loyal"/>
    <m/>
    <x v="4"/>
    <m/>
    <m/>
    <x v="1"/>
    <m/>
    <m/>
    <m/>
    <s v="COMP00618"/>
    <x v="379"/>
    <n v="0.33698630136986302"/>
    <x v="3"/>
    <x v="2"/>
    <n v="54"/>
  </r>
  <r>
    <x v="345"/>
    <s v="Mason Swanson"/>
    <s v="Female"/>
    <n v="73"/>
    <x v="3"/>
    <x v="1"/>
    <s v="Doctor"/>
    <n v="172267"/>
    <s v=" Premium"/>
    <x v="1"/>
    <d v="2022-11-22T00:00:00"/>
    <d v="2025-10-05T00:00:00"/>
    <n v="2.871232876712329"/>
    <s v="Emerging"/>
    <m/>
    <x v="4"/>
    <m/>
    <m/>
    <x v="1"/>
    <m/>
    <m/>
    <m/>
    <s v="COMP00142"/>
    <x v="202"/>
    <n v="0.24931506849315069"/>
    <x v="5"/>
    <x v="3"/>
    <n v="46"/>
  </r>
  <r>
    <x v="345"/>
    <s v="Mason Swanson"/>
    <s v="Female"/>
    <n v="73"/>
    <x v="3"/>
    <x v="1"/>
    <s v="Doctor"/>
    <n v="172267"/>
    <s v=" Premium"/>
    <x v="1"/>
    <d v="2022-11-22T00:00:00"/>
    <d v="2025-10-05T00:00:00"/>
    <n v="2.871232876712329"/>
    <s v="Emerging"/>
    <m/>
    <x v="4"/>
    <m/>
    <m/>
    <x v="1"/>
    <m/>
    <m/>
    <m/>
    <s v="COMP00193"/>
    <x v="244"/>
    <n v="1.2301369863013698"/>
    <x v="5"/>
    <x v="2"/>
    <n v="7"/>
  </r>
  <r>
    <x v="345"/>
    <s v="Mason Swanson"/>
    <s v="Female"/>
    <n v="73"/>
    <x v="3"/>
    <x v="1"/>
    <s v="Doctor"/>
    <n v="172267"/>
    <s v=" Premium"/>
    <x v="1"/>
    <d v="2022-11-22T00:00:00"/>
    <d v="2025-10-05T00:00:00"/>
    <n v="2.871232876712329"/>
    <s v="Emerging"/>
    <m/>
    <x v="4"/>
    <m/>
    <m/>
    <x v="1"/>
    <m/>
    <m/>
    <m/>
    <s v="COMP00243"/>
    <x v="438"/>
    <n v="0.66849315068493154"/>
    <x v="1"/>
    <x v="2"/>
    <n v="40"/>
  </r>
  <r>
    <x v="346"/>
    <s v="Wendy Hull"/>
    <s v="Female"/>
    <n v="22"/>
    <x v="2"/>
    <x v="2"/>
    <s v="Doctor"/>
    <n v="97475"/>
    <s v="High"/>
    <x v="0"/>
    <d v="2016-06-11T00:00:00"/>
    <d v="2025-10-05T00:00:00"/>
    <n v="9.3232876712328761"/>
    <s v="Loyal"/>
    <m/>
    <x v="4"/>
    <m/>
    <m/>
    <x v="1"/>
    <m/>
    <m/>
    <m/>
    <s v="COMP00420"/>
    <x v="286"/>
    <n v="1.1123287671232878"/>
    <x v="1"/>
    <x v="2"/>
    <n v="12"/>
  </r>
  <r>
    <x v="346"/>
    <s v="Wendy Hull"/>
    <s v="Female"/>
    <n v="22"/>
    <x v="2"/>
    <x v="2"/>
    <s v="Doctor"/>
    <n v="97475"/>
    <s v="High"/>
    <x v="0"/>
    <d v="2016-06-11T00:00:00"/>
    <d v="2025-10-05T00:00:00"/>
    <n v="9.3232876712328761"/>
    <s v="Loyal"/>
    <m/>
    <x v="4"/>
    <m/>
    <m/>
    <x v="1"/>
    <m/>
    <m/>
    <m/>
    <s v="COMP00556"/>
    <x v="439"/>
    <n v="0.82191780821917804"/>
    <x v="5"/>
    <x v="2"/>
    <n v="19"/>
  </r>
  <r>
    <x v="346"/>
    <s v="Wendy Hull"/>
    <s v="Female"/>
    <n v="22"/>
    <x v="2"/>
    <x v="2"/>
    <s v="Doctor"/>
    <n v="97475"/>
    <s v="High"/>
    <x v="0"/>
    <d v="2016-06-11T00:00:00"/>
    <d v="2025-10-05T00:00:00"/>
    <n v="9.3232876712328761"/>
    <s v="Loyal"/>
    <m/>
    <x v="4"/>
    <m/>
    <m/>
    <x v="1"/>
    <m/>
    <m/>
    <m/>
    <s v="COMP00756"/>
    <x v="440"/>
    <n v="1.904109589041096"/>
    <x v="1"/>
    <x v="3"/>
    <n v="5"/>
  </r>
  <r>
    <x v="347"/>
    <s v="Terry Mercer"/>
    <s v="Male"/>
    <n v="49"/>
    <x v="1"/>
    <x v="3"/>
    <s v="Trader"/>
    <n v="113106"/>
    <s v=" Premium"/>
    <x v="0"/>
    <d v="2016-01-18T00:00:00"/>
    <d v="2025-10-05T00:00:00"/>
    <n v="9.7205479452054799"/>
    <s v="Loyal"/>
    <m/>
    <x v="4"/>
    <m/>
    <m/>
    <x v="1"/>
    <m/>
    <m/>
    <m/>
    <s v="COMP00561"/>
    <x v="441"/>
    <n v="1.3917808219178083"/>
    <x v="2"/>
    <x v="3"/>
    <n v="24"/>
  </r>
  <r>
    <x v="347"/>
    <s v="Terry Mercer"/>
    <s v="Male"/>
    <n v="49"/>
    <x v="1"/>
    <x v="3"/>
    <s v="Trader"/>
    <n v="113106"/>
    <s v=" Premium"/>
    <x v="0"/>
    <d v="2016-01-18T00:00:00"/>
    <d v="2025-10-05T00:00:00"/>
    <n v="9.7205479452054799"/>
    <s v="Loyal"/>
    <m/>
    <x v="4"/>
    <m/>
    <m/>
    <x v="1"/>
    <m/>
    <m/>
    <m/>
    <s v="COMP00793"/>
    <x v="442"/>
    <n v="1.3150684931506849"/>
    <x v="4"/>
    <x v="2"/>
    <n v="39"/>
  </r>
  <r>
    <x v="348"/>
    <s v="Laura Watkins"/>
    <s v="Male"/>
    <n v="29"/>
    <x v="0"/>
    <x v="3"/>
    <s v="Student"/>
    <n v="31745"/>
    <s v="Medium"/>
    <x v="0"/>
    <d v="2024-05-10T00:00:00"/>
    <d v="2025-10-05T00:00:00"/>
    <n v="1.4054794520547946"/>
    <s v="New"/>
    <m/>
    <x v="4"/>
    <m/>
    <m/>
    <x v="1"/>
    <m/>
    <m/>
    <m/>
    <s v="COMP00718"/>
    <x v="254"/>
    <n v="1.0739726027397261"/>
    <x v="4"/>
    <x v="2"/>
    <n v="17"/>
  </r>
  <r>
    <x v="349"/>
    <s v="Eric Lopez"/>
    <s v="Male"/>
    <n v="67"/>
    <x v="3"/>
    <x v="1"/>
    <s v="Retired"/>
    <n v="46029"/>
    <s v="Medium"/>
    <x v="2"/>
    <d v="2017-05-26T00:00:00"/>
    <d v="2025-10-05T00:00:00"/>
    <n v="8.367123287671232"/>
    <s v="Established"/>
    <m/>
    <x v="4"/>
    <m/>
    <m/>
    <x v="1"/>
    <m/>
    <m/>
    <m/>
    <s v="COMP00447"/>
    <x v="172"/>
    <n v="1.9095890410958904"/>
    <x v="5"/>
    <x v="2"/>
    <n v="38"/>
  </r>
  <r>
    <x v="350"/>
    <s v="Jillian Rangel"/>
    <s v="Female"/>
    <n v="52"/>
    <x v="1"/>
    <x v="3"/>
    <s v="Retired"/>
    <n v="164097"/>
    <s v=" Premium"/>
    <x v="0"/>
    <d v="2023-06-24T00:00:00"/>
    <d v="2025-10-05T00:00:00"/>
    <n v="2.2849315068493152"/>
    <s v="Emerging"/>
    <m/>
    <x v="4"/>
    <m/>
    <m/>
    <x v="1"/>
    <m/>
    <m/>
    <m/>
    <s v="COMP00092"/>
    <x v="237"/>
    <n v="0.67945205479452053"/>
    <x v="2"/>
    <x v="2"/>
    <n v="26"/>
  </r>
  <r>
    <x v="350"/>
    <s v="Jillian Rangel"/>
    <s v="Female"/>
    <n v="52"/>
    <x v="1"/>
    <x v="3"/>
    <s v="Retired"/>
    <n v="164097"/>
    <s v=" Premium"/>
    <x v="0"/>
    <d v="2023-06-24T00:00:00"/>
    <d v="2025-10-05T00:00:00"/>
    <n v="2.2849315068493152"/>
    <s v="Emerging"/>
    <m/>
    <x v="4"/>
    <m/>
    <m/>
    <x v="1"/>
    <m/>
    <m/>
    <m/>
    <s v="COMP00099"/>
    <x v="443"/>
    <n v="0.23013698630136986"/>
    <x v="2"/>
    <x v="2"/>
    <n v="35"/>
  </r>
  <r>
    <x v="351"/>
    <s v="Robert Roberts"/>
    <s v="Male"/>
    <n v="29"/>
    <x v="0"/>
    <x v="1"/>
    <s v="Retired"/>
    <n v="61846"/>
    <s v="High"/>
    <x v="1"/>
    <d v="2020-12-04T00:00:00"/>
    <d v="2025-10-05T00:00:00"/>
    <n v="4.838356164383562"/>
    <s v="Emerging"/>
    <m/>
    <x v="4"/>
    <m/>
    <m/>
    <x v="1"/>
    <m/>
    <m/>
    <m/>
    <s v="COMP00390"/>
    <x v="413"/>
    <n v="0.42739726027397262"/>
    <x v="2"/>
    <x v="2"/>
    <n v="51"/>
  </r>
  <r>
    <x v="352"/>
    <s v="Mark Mckenzie"/>
    <s v="Male"/>
    <n v="18"/>
    <x v="2"/>
    <x v="3"/>
    <s v="Doctor"/>
    <n v="168554"/>
    <s v=" Premium"/>
    <x v="1"/>
    <d v="2015-09-22T00:00:00"/>
    <d v="2025-10-05T00:00:00"/>
    <n v="10.043835616438356"/>
    <s v="Loyal"/>
    <m/>
    <x v="4"/>
    <m/>
    <m/>
    <x v="1"/>
    <m/>
    <m/>
    <m/>
    <s v="COMP00521"/>
    <x v="261"/>
    <n v="1.7095890410958905"/>
    <x v="4"/>
    <x v="2"/>
    <n v="7"/>
  </r>
  <r>
    <x v="353"/>
    <s v="Ryan Gill"/>
    <s v="Male"/>
    <n v="61"/>
    <x v="3"/>
    <x v="0"/>
    <s v="Trader"/>
    <n v="42042"/>
    <s v="Medium"/>
    <x v="0"/>
    <d v="2024-03-14T00:00:00"/>
    <d v="2025-10-05T00:00:00"/>
    <n v="1.5616438356164384"/>
    <s v="New"/>
    <m/>
    <x v="4"/>
    <m/>
    <m/>
    <x v="1"/>
    <m/>
    <m/>
    <m/>
    <s v="COMP00080"/>
    <x v="431"/>
    <n v="0.96986301369863015"/>
    <x v="3"/>
    <x v="2"/>
    <n v="50"/>
  </r>
  <r>
    <x v="353"/>
    <s v="Ryan Gill"/>
    <s v="Male"/>
    <n v="61"/>
    <x v="3"/>
    <x v="0"/>
    <s v="Trader"/>
    <n v="42042"/>
    <s v="Medium"/>
    <x v="0"/>
    <d v="2024-03-14T00:00:00"/>
    <d v="2025-10-05T00:00:00"/>
    <n v="1.5616438356164384"/>
    <s v="New"/>
    <m/>
    <x v="4"/>
    <m/>
    <m/>
    <x v="1"/>
    <m/>
    <m/>
    <m/>
    <s v="COMP00593"/>
    <x v="63"/>
    <n v="0.88219178082191785"/>
    <x v="5"/>
    <x v="2"/>
    <n v="7"/>
  </r>
  <r>
    <x v="353"/>
    <s v="Ryan Gill"/>
    <s v="Male"/>
    <n v="61"/>
    <x v="3"/>
    <x v="0"/>
    <s v="Trader"/>
    <n v="42042"/>
    <s v="Medium"/>
    <x v="0"/>
    <d v="2024-03-14T00:00:00"/>
    <d v="2025-10-05T00:00:00"/>
    <n v="1.5616438356164384"/>
    <s v="New"/>
    <m/>
    <x v="4"/>
    <m/>
    <m/>
    <x v="1"/>
    <m/>
    <m/>
    <m/>
    <s v="COMP00711"/>
    <x v="444"/>
    <n v="1.8027397260273972"/>
    <x v="4"/>
    <x v="2"/>
    <n v="48"/>
  </r>
  <r>
    <x v="354"/>
    <s v="Robert Gonzalez"/>
    <s v="Male"/>
    <n v="48"/>
    <x v="1"/>
    <x v="0"/>
    <s v="Retired"/>
    <n v="53756"/>
    <s v="Medium"/>
    <x v="1"/>
    <d v="2016-06-12T00:00:00"/>
    <d v="2025-10-05T00:00:00"/>
    <n v="9.3205479452054796"/>
    <s v="Loyal"/>
    <m/>
    <x v="4"/>
    <m/>
    <m/>
    <x v="1"/>
    <m/>
    <m/>
    <m/>
    <s v="COMP00160"/>
    <x v="445"/>
    <n v="0.32328767123287672"/>
    <x v="4"/>
    <x v="3"/>
    <n v="42"/>
  </r>
  <r>
    <x v="354"/>
    <s v="Robert Gonzalez"/>
    <s v="Male"/>
    <n v="48"/>
    <x v="1"/>
    <x v="0"/>
    <s v="Retired"/>
    <n v="53756"/>
    <s v="Medium"/>
    <x v="1"/>
    <d v="2016-06-12T00:00:00"/>
    <d v="2025-10-05T00:00:00"/>
    <n v="9.3205479452054796"/>
    <s v="Loyal"/>
    <m/>
    <x v="4"/>
    <m/>
    <m/>
    <x v="1"/>
    <m/>
    <m/>
    <m/>
    <s v="COMP00307"/>
    <x v="302"/>
    <n v="0.47123287671232877"/>
    <x v="3"/>
    <x v="2"/>
    <n v="55"/>
  </r>
  <r>
    <x v="355"/>
    <s v="Leslie Ashley"/>
    <s v="Female"/>
    <n v="67"/>
    <x v="3"/>
    <x v="1"/>
    <s v="Teacher"/>
    <n v="68901"/>
    <s v="High"/>
    <x v="1"/>
    <d v="2022-03-24T00:00:00"/>
    <d v="2025-10-05T00:00:00"/>
    <n v="3.536986301369863"/>
    <s v="Emerging"/>
    <m/>
    <x v="4"/>
    <m/>
    <m/>
    <x v="1"/>
    <m/>
    <m/>
    <m/>
    <s v="COMP00333"/>
    <x v="287"/>
    <n v="0.27397260273972601"/>
    <x v="1"/>
    <x v="2"/>
    <n v="29"/>
  </r>
  <r>
    <x v="356"/>
    <s v="Lauren Davidson"/>
    <s v="Female"/>
    <n v="52"/>
    <x v="1"/>
    <x v="1"/>
    <s v="Retired"/>
    <n v="119986"/>
    <s v=" Premium"/>
    <x v="0"/>
    <d v="2020-04-14T00:00:00"/>
    <d v="2025-10-05T00:00:00"/>
    <n v="5.4794520547945202"/>
    <s v="Established"/>
    <m/>
    <x v="4"/>
    <m/>
    <m/>
    <x v="1"/>
    <m/>
    <m/>
    <m/>
    <s v="COMP00110"/>
    <x v="446"/>
    <n v="0.81643835616438354"/>
    <x v="5"/>
    <x v="3"/>
    <n v="47"/>
  </r>
  <r>
    <x v="357"/>
    <s v="Timothy Walters"/>
    <s v="Male"/>
    <n v="24"/>
    <x v="2"/>
    <x v="1"/>
    <s v="Teacher"/>
    <n v="46385"/>
    <s v="Medium"/>
    <x v="0"/>
    <d v="2017-11-07T00:00:00"/>
    <d v="2025-10-05T00:00:00"/>
    <n v="7.9150684931506845"/>
    <s v="Established"/>
    <m/>
    <x v="4"/>
    <m/>
    <m/>
    <x v="1"/>
    <m/>
    <m/>
    <m/>
    <s v="COMP00124"/>
    <x v="258"/>
    <n v="1.6136986301369862"/>
    <x v="3"/>
    <x v="2"/>
    <n v="33"/>
  </r>
  <r>
    <x v="357"/>
    <s v="Timothy Walters"/>
    <s v="Male"/>
    <n v="24"/>
    <x v="2"/>
    <x v="1"/>
    <s v="Teacher"/>
    <n v="46385"/>
    <s v="Medium"/>
    <x v="0"/>
    <d v="2017-11-07T00:00:00"/>
    <d v="2025-10-05T00:00:00"/>
    <n v="7.9150684931506845"/>
    <s v="Established"/>
    <m/>
    <x v="4"/>
    <m/>
    <m/>
    <x v="1"/>
    <m/>
    <m/>
    <m/>
    <s v="COMP00723"/>
    <x v="429"/>
    <n v="0.24383561643835616"/>
    <x v="2"/>
    <x v="2"/>
    <n v="18"/>
  </r>
  <r>
    <x v="357"/>
    <s v="Timothy Walters"/>
    <s v="Male"/>
    <n v="24"/>
    <x v="2"/>
    <x v="1"/>
    <s v="Teacher"/>
    <n v="46385"/>
    <s v="Medium"/>
    <x v="0"/>
    <d v="2017-11-07T00:00:00"/>
    <d v="2025-10-05T00:00:00"/>
    <n v="7.9150684931506845"/>
    <s v="Established"/>
    <m/>
    <x v="4"/>
    <m/>
    <m/>
    <x v="1"/>
    <m/>
    <m/>
    <m/>
    <s v="COMP00758"/>
    <x v="15"/>
    <n v="1.4136986301369863"/>
    <x v="1"/>
    <x v="2"/>
    <n v="19"/>
  </r>
  <r>
    <x v="358"/>
    <s v="Luke Lamb"/>
    <s v="Male"/>
    <n v="53"/>
    <x v="1"/>
    <x v="2"/>
    <s v="Engineer"/>
    <n v="156848"/>
    <s v=" Premium"/>
    <x v="0"/>
    <d v="2022-08-13T00:00:00"/>
    <d v="2025-10-05T00:00:00"/>
    <n v="3.1479452054794521"/>
    <s v="Emerging"/>
    <m/>
    <x v="4"/>
    <m/>
    <m/>
    <x v="1"/>
    <m/>
    <m/>
    <m/>
    <s v="COMP00033"/>
    <x v="447"/>
    <n v="0.29589041095890412"/>
    <x v="1"/>
    <x v="3"/>
    <n v="30"/>
  </r>
  <r>
    <x v="358"/>
    <s v="Luke Lamb"/>
    <s v="Male"/>
    <n v="53"/>
    <x v="1"/>
    <x v="2"/>
    <s v="Engineer"/>
    <n v="156848"/>
    <s v=" Premium"/>
    <x v="0"/>
    <d v="2022-08-13T00:00:00"/>
    <d v="2025-10-05T00:00:00"/>
    <n v="3.1479452054794521"/>
    <s v="Emerging"/>
    <m/>
    <x v="4"/>
    <m/>
    <m/>
    <x v="1"/>
    <m/>
    <m/>
    <m/>
    <s v="COMP00431"/>
    <x v="448"/>
    <n v="1.6630136986301369"/>
    <x v="2"/>
    <x v="1"/>
    <n v="48"/>
  </r>
  <r>
    <x v="358"/>
    <s v="Luke Lamb"/>
    <s v="Male"/>
    <n v="53"/>
    <x v="1"/>
    <x v="2"/>
    <s v="Engineer"/>
    <n v="156848"/>
    <s v=" Premium"/>
    <x v="0"/>
    <d v="2022-08-13T00:00:00"/>
    <d v="2025-10-05T00:00:00"/>
    <n v="3.1479452054794521"/>
    <s v="Emerging"/>
    <m/>
    <x v="4"/>
    <m/>
    <m/>
    <x v="1"/>
    <m/>
    <m/>
    <m/>
    <s v="COMP00681"/>
    <x v="449"/>
    <n v="0.31780821917808222"/>
    <x v="5"/>
    <x v="3"/>
    <n v="52"/>
  </r>
  <r>
    <x v="358"/>
    <s v="Luke Lamb"/>
    <s v="Male"/>
    <n v="53"/>
    <x v="1"/>
    <x v="2"/>
    <s v="Engineer"/>
    <n v="156848"/>
    <s v=" Premium"/>
    <x v="0"/>
    <d v="2022-08-13T00:00:00"/>
    <d v="2025-10-05T00:00:00"/>
    <n v="3.1479452054794521"/>
    <s v="Emerging"/>
    <m/>
    <x v="4"/>
    <m/>
    <m/>
    <x v="1"/>
    <m/>
    <m/>
    <m/>
    <s v="COMP00714"/>
    <x v="51"/>
    <n v="1.8054794520547945"/>
    <x v="5"/>
    <x v="3"/>
    <n v="39"/>
  </r>
  <r>
    <x v="359"/>
    <s v="Ryan Holt"/>
    <s v="Male"/>
    <n v="42"/>
    <x v="0"/>
    <x v="0"/>
    <s v="Teacher"/>
    <n v="187516"/>
    <s v=" Premium"/>
    <x v="2"/>
    <d v="2018-03-25T00:00:00"/>
    <d v="2025-10-05T00:00:00"/>
    <n v="7.536986301369863"/>
    <s v="Established"/>
    <m/>
    <x v="4"/>
    <m/>
    <m/>
    <x v="1"/>
    <m/>
    <m/>
    <m/>
    <s v="COMP00582"/>
    <x v="235"/>
    <n v="1.5726027397260274"/>
    <x v="5"/>
    <x v="2"/>
    <n v="33"/>
  </r>
  <r>
    <x v="359"/>
    <s v="Ryan Holt"/>
    <s v="Male"/>
    <n v="42"/>
    <x v="0"/>
    <x v="0"/>
    <s v="Teacher"/>
    <n v="187516"/>
    <s v=" Premium"/>
    <x v="2"/>
    <d v="2018-03-25T00:00:00"/>
    <d v="2025-10-05T00:00:00"/>
    <n v="7.536986301369863"/>
    <s v="Established"/>
    <m/>
    <x v="4"/>
    <m/>
    <m/>
    <x v="1"/>
    <m/>
    <m/>
    <m/>
    <s v="COMP00607"/>
    <x v="359"/>
    <n v="0.89863013698630134"/>
    <x v="1"/>
    <x v="1"/>
    <n v="27"/>
  </r>
  <r>
    <x v="359"/>
    <s v="Ryan Holt"/>
    <s v="Male"/>
    <n v="42"/>
    <x v="0"/>
    <x v="0"/>
    <s v="Teacher"/>
    <n v="187516"/>
    <s v=" Premium"/>
    <x v="2"/>
    <d v="2018-03-25T00:00:00"/>
    <d v="2025-10-05T00:00:00"/>
    <n v="7.536986301369863"/>
    <s v="Established"/>
    <m/>
    <x v="4"/>
    <m/>
    <m/>
    <x v="1"/>
    <m/>
    <m/>
    <m/>
    <s v="COMP00760"/>
    <x v="242"/>
    <n v="0.94794520547945205"/>
    <x v="2"/>
    <x v="3"/>
    <n v="33"/>
  </r>
  <r>
    <x v="360"/>
    <s v="Ryan Glass"/>
    <s v="Female"/>
    <n v="27"/>
    <x v="2"/>
    <x v="0"/>
    <s v="Retired"/>
    <n v="181779"/>
    <s v=" Premium"/>
    <x v="1"/>
    <d v="2017-08-29T00:00:00"/>
    <d v="2025-10-05T00:00:00"/>
    <n v="8.1068493150684926"/>
    <s v="Established"/>
    <m/>
    <x v="4"/>
    <m/>
    <m/>
    <x v="1"/>
    <m/>
    <m/>
    <m/>
    <s v="COMP00304"/>
    <x v="450"/>
    <n v="0.29041095890410956"/>
    <x v="5"/>
    <x v="3"/>
    <n v="58"/>
  </r>
  <r>
    <x v="360"/>
    <s v="Ryan Glass"/>
    <s v="Female"/>
    <n v="27"/>
    <x v="2"/>
    <x v="0"/>
    <s v="Retired"/>
    <n v="181779"/>
    <s v=" Premium"/>
    <x v="1"/>
    <d v="2017-08-29T00:00:00"/>
    <d v="2025-10-05T00:00:00"/>
    <n v="8.1068493150684926"/>
    <s v="Established"/>
    <m/>
    <x v="4"/>
    <m/>
    <m/>
    <x v="1"/>
    <m/>
    <m/>
    <m/>
    <s v="COMP00357"/>
    <x v="31"/>
    <n v="0.41095890410958902"/>
    <x v="4"/>
    <x v="2"/>
    <n v="56"/>
  </r>
  <r>
    <x v="360"/>
    <s v="Ryan Glass"/>
    <s v="Female"/>
    <n v="27"/>
    <x v="2"/>
    <x v="0"/>
    <s v="Retired"/>
    <n v="181779"/>
    <s v=" Premium"/>
    <x v="1"/>
    <d v="2017-08-29T00:00:00"/>
    <d v="2025-10-05T00:00:00"/>
    <n v="8.1068493150684926"/>
    <s v="Established"/>
    <m/>
    <x v="4"/>
    <m/>
    <m/>
    <x v="1"/>
    <m/>
    <m/>
    <m/>
    <s v="COMP00792"/>
    <x v="451"/>
    <n v="1.2904109589041095"/>
    <x v="1"/>
    <x v="1"/>
    <n v="27"/>
  </r>
  <r>
    <x v="361"/>
    <s v="Stephanie Valdez"/>
    <s v="Female"/>
    <n v="54"/>
    <x v="1"/>
    <x v="0"/>
    <s v="Engineer"/>
    <n v="190182"/>
    <s v=" Premium"/>
    <x v="1"/>
    <d v="2023-04-17T00:00:00"/>
    <d v="2025-10-05T00:00:00"/>
    <n v="2.4712328767123286"/>
    <s v="Emerging"/>
    <m/>
    <x v="4"/>
    <m/>
    <m/>
    <x v="1"/>
    <m/>
    <m/>
    <m/>
    <s v="COMP00102"/>
    <x v="452"/>
    <n v="1.2410958904109588"/>
    <x v="5"/>
    <x v="2"/>
    <n v="42"/>
  </r>
  <r>
    <x v="361"/>
    <s v="Stephanie Valdez"/>
    <s v="Female"/>
    <n v="54"/>
    <x v="1"/>
    <x v="0"/>
    <s v="Engineer"/>
    <n v="190182"/>
    <s v=" Premium"/>
    <x v="1"/>
    <d v="2023-04-17T00:00:00"/>
    <d v="2025-10-05T00:00:00"/>
    <n v="2.4712328767123286"/>
    <s v="Emerging"/>
    <m/>
    <x v="4"/>
    <m/>
    <m/>
    <x v="1"/>
    <m/>
    <m/>
    <m/>
    <s v="COMP00553"/>
    <x v="167"/>
    <n v="0.68767123287671228"/>
    <x v="5"/>
    <x v="2"/>
    <n v="42"/>
  </r>
  <r>
    <x v="362"/>
    <s v="Patrick Ortiz"/>
    <s v="Female"/>
    <n v="26"/>
    <x v="2"/>
    <x v="1"/>
    <s v="Teacher"/>
    <n v="102879"/>
    <s v=" Premium"/>
    <x v="1"/>
    <d v="2017-05-11T00:00:00"/>
    <d v="2025-10-05T00:00:00"/>
    <n v="8.4082191780821915"/>
    <s v="Established"/>
    <m/>
    <x v="4"/>
    <m/>
    <m/>
    <x v="1"/>
    <m/>
    <m/>
    <m/>
    <s v="COMP00396"/>
    <x v="20"/>
    <n v="1.3479452054794521"/>
    <x v="1"/>
    <x v="2"/>
    <n v="35"/>
  </r>
  <r>
    <x v="363"/>
    <s v="Dustin Young"/>
    <s v="Male"/>
    <n v="53"/>
    <x v="1"/>
    <x v="2"/>
    <s v="Banker"/>
    <n v="142413"/>
    <s v=" Premium"/>
    <x v="1"/>
    <d v="2022-03-02T00:00:00"/>
    <d v="2025-10-05T00:00:00"/>
    <n v="3.5972602739726027"/>
    <s v="Emerging"/>
    <m/>
    <x v="4"/>
    <m/>
    <m/>
    <x v="1"/>
    <m/>
    <m/>
    <m/>
    <s v="COMP00352"/>
    <x v="95"/>
    <n v="1.8684931506849316"/>
    <x v="3"/>
    <x v="2"/>
    <n v="11"/>
  </r>
  <r>
    <x v="363"/>
    <s v="Dustin Young"/>
    <s v="Male"/>
    <n v="53"/>
    <x v="1"/>
    <x v="2"/>
    <s v="Banker"/>
    <n v="142413"/>
    <s v=" Premium"/>
    <x v="1"/>
    <d v="2022-03-02T00:00:00"/>
    <d v="2025-10-05T00:00:00"/>
    <n v="3.5972602739726027"/>
    <s v="Emerging"/>
    <m/>
    <x v="4"/>
    <m/>
    <m/>
    <x v="1"/>
    <m/>
    <m/>
    <m/>
    <s v="COMP00597"/>
    <x v="453"/>
    <n v="0.76986301369863008"/>
    <x v="2"/>
    <x v="2"/>
    <n v="44"/>
  </r>
  <r>
    <x v="364"/>
    <s v="Timothy Wolf"/>
    <s v="Male"/>
    <n v="66"/>
    <x v="3"/>
    <x v="0"/>
    <s v="Retired"/>
    <n v="88760"/>
    <s v="High"/>
    <x v="2"/>
    <d v="2022-12-27T00:00:00"/>
    <d v="2025-10-05T00:00:00"/>
    <n v="2.7753424657534245"/>
    <s v="Emerging"/>
    <m/>
    <x v="4"/>
    <m/>
    <m/>
    <x v="1"/>
    <m/>
    <m/>
    <m/>
    <s v="COMP00031"/>
    <x v="362"/>
    <n v="0.31232876712328766"/>
    <x v="1"/>
    <x v="2"/>
    <n v="36"/>
  </r>
  <r>
    <x v="365"/>
    <s v="Mike Walker"/>
    <s v="Female"/>
    <n v="72"/>
    <x v="3"/>
    <x v="1"/>
    <s v="Banker"/>
    <n v="94744"/>
    <s v="High"/>
    <x v="0"/>
    <d v="2018-08-11T00:00:00"/>
    <d v="2025-10-05T00:00:00"/>
    <n v="7.1561643835616442"/>
    <s v="Established"/>
    <m/>
    <x v="4"/>
    <m/>
    <m/>
    <x v="1"/>
    <m/>
    <m/>
    <m/>
    <s v="COMP00138"/>
    <x v="454"/>
    <n v="1.1452054794520548"/>
    <x v="4"/>
    <x v="2"/>
    <n v="27"/>
  </r>
  <r>
    <x v="366"/>
    <s v="Robert Cooper"/>
    <s v="Male"/>
    <n v="42"/>
    <x v="0"/>
    <x v="2"/>
    <s v="Retired"/>
    <n v="69268"/>
    <s v="High"/>
    <x v="0"/>
    <d v="2020-09-07T00:00:00"/>
    <d v="2025-10-05T00:00:00"/>
    <n v="5.0794520547945208"/>
    <s v="Established"/>
    <m/>
    <x v="4"/>
    <m/>
    <m/>
    <x v="1"/>
    <m/>
    <m/>
    <m/>
    <s v="COMP00187"/>
    <x v="348"/>
    <n v="0.21917808219178081"/>
    <x v="1"/>
    <x v="3"/>
    <n v="50"/>
  </r>
  <r>
    <x v="366"/>
    <s v="Robert Cooper"/>
    <s v="Male"/>
    <n v="42"/>
    <x v="0"/>
    <x v="2"/>
    <s v="Retired"/>
    <n v="69268"/>
    <s v="High"/>
    <x v="0"/>
    <d v="2020-09-07T00:00:00"/>
    <d v="2025-10-05T00:00:00"/>
    <n v="5.0794520547945208"/>
    <s v="Established"/>
    <m/>
    <x v="4"/>
    <m/>
    <m/>
    <x v="1"/>
    <m/>
    <m/>
    <m/>
    <s v="COMP00533"/>
    <x v="140"/>
    <n v="0.8575342465753425"/>
    <x v="5"/>
    <x v="1"/>
    <n v="17"/>
  </r>
  <r>
    <x v="367"/>
    <s v="Monique Griffin"/>
    <s v="Female"/>
    <n v="33"/>
    <x v="0"/>
    <x v="1"/>
    <s v="Doctor"/>
    <n v="189631"/>
    <s v=" Premium"/>
    <x v="0"/>
    <d v="2017-05-25T00:00:00"/>
    <d v="2025-10-05T00:00:00"/>
    <n v="8.3698630136986303"/>
    <s v="Established"/>
    <m/>
    <x v="4"/>
    <m/>
    <m/>
    <x v="1"/>
    <m/>
    <m/>
    <m/>
    <s v="COMP00190"/>
    <x v="455"/>
    <n v="1.0136986301369864"/>
    <x v="4"/>
    <x v="3"/>
    <n v="24"/>
  </r>
  <r>
    <x v="367"/>
    <s v="Monique Griffin"/>
    <s v="Female"/>
    <n v="33"/>
    <x v="0"/>
    <x v="1"/>
    <s v="Doctor"/>
    <n v="189631"/>
    <s v=" Premium"/>
    <x v="0"/>
    <d v="2017-05-25T00:00:00"/>
    <d v="2025-10-05T00:00:00"/>
    <n v="8.3698630136986303"/>
    <s v="Established"/>
    <m/>
    <x v="4"/>
    <m/>
    <m/>
    <x v="1"/>
    <m/>
    <m/>
    <m/>
    <s v="COMP00489"/>
    <x v="61"/>
    <n v="1.7123287671232876"/>
    <x v="4"/>
    <x v="2"/>
    <n v="18"/>
  </r>
  <r>
    <x v="367"/>
    <s v="Monique Griffin"/>
    <s v="Female"/>
    <n v="33"/>
    <x v="0"/>
    <x v="1"/>
    <s v="Doctor"/>
    <n v="189631"/>
    <s v=" Premium"/>
    <x v="0"/>
    <d v="2017-05-25T00:00:00"/>
    <d v="2025-10-05T00:00:00"/>
    <n v="8.3698630136986303"/>
    <s v="Established"/>
    <m/>
    <x v="4"/>
    <m/>
    <m/>
    <x v="1"/>
    <m/>
    <m/>
    <m/>
    <s v="COMP00786"/>
    <x v="95"/>
    <n v="1.8684931506849316"/>
    <x v="4"/>
    <x v="2"/>
    <n v="48"/>
  </r>
  <r>
    <x v="368"/>
    <s v="Tanner Davidson"/>
    <s v="Male"/>
    <n v="42"/>
    <x v="0"/>
    <x v="1"/>
    <s v="Banker"/>
    <n v="42431"/>
    <s v="Medium"/>
    <x v="1"/>
    <d v="2025-04-22T00:00:00"/>
    <d v="2025-10-05T00:00:00"/>
    <n v="0.45479452054794522"/>
    <s v="New"/>
    <m/>
    <x v="4"/>
    <m/>
    <m/>
    <x v="1"/>
    <m/>
    <m/>
    <m/>
    <s v="COMP00479"/>
    <x v="16"/>
    <n v="1.9315068493150684"/>
    <x v="5"/>
    <x v="2"/>
    <n v="37"/>
  </r>
  <r>
    <x v="368"/>
    <s v="Tanner Davidson"/>
    <s v="Male"/>
    <n v="42"/>
    <x v="0"/>
    <x v="1"/>
    <s v="Banker"/>
    <n v="42431"/>
    <s v="Medium"/>
    <x v="1"/>
    <d v="2025-04-22T00:00:00"/>
    <d v="2025-10-05T00:00:00"/>
    <n v="0.45479452054794522"/>
    <s v="New"/>
    <m/>
    <x v="4"/>
    <m/>
    <m/>
    <x v="1"/>
    <m/>
    <m/>
    <m/>
    <s v="COMP00744"/>
    <x v="36"/>
    <n v="1.7342465753424658"/>
    <x v="5"/>
    <x v="2"/>
    <n v="50"/>
  </r>
  <r>
    <x v="369"/>
    <s v="Richard Mcdonald"/>
    <s v="Male"/>
    <n v="69"/>
    <x v="3"/>
    <x v="3"/>
    <s v="Retired"/>
    <n v="81681"/>
    <s v="High"/>
    <x v="0"/>
    <d v="2022-10-22T00:00:00"/>
    <d v="2025-10-05T00:00:00"/>
    <n v="2.956164383561644"/>
    <s v="Emerging"/>
    <m/>
    <x v="4"/>
    <m/>
    <m/>
    <x v="1"/>
    <m/>
    <m/>
    <m/>
    <s v="COMP00112"/>
    <x v="417"/>
    <n v="0.51506849315068493"/>
    <x v="5"/>
    <x v="2"/>
    <n v="12"/>
  </r>
  <r>
    <x v="369"/>
    <s v="Richard Mcdonald"/>
    <s v="Male"/>
    <n v="69"/>
    <x v="3"/>
    <x v="3"/>
    <s v="Retired"/>
    <n v="81681"/>
    <s v="High"/>
    <x v="0"/>
    <d v="2022-10-22T00:00:00"/>
    <d v="2025-10-05T00:00:00"/>
    <n v="2.956164383561644"/>
    <s v="Emerging"/>
    <m/>
    <x v="4"/>
    <m/>
    <m/>
    <x v="1"/>
    <m/>
    <m/>
    <m/>
    <s v="COMP00713"/>
    <x v="399"/>
    <n v="1.2465753424657535"/>
    <x v="4"/>
    <x v="1"/>
    <n v="38"/>
  </r>
  <r>
    <x v="369"/>
    <s v="Richard Mcdonald"/>
    <s v="Male"/>
    <n v="69"/>
    <x v="3"/>
    <x v="3"/>
    <s v="Retired"/>
    <n v="81681"/>
    <s v="High"/>
    <x v="0"/>
    <d v="2022-10-22T00:00:00"/>
    <d v="2025-10-05T00:00:00"/>
    <n v="2.956164383561644"/>
    <s v="Emerging"/>
    <m/>
    <x v="4"/>
    <m/>
    <m/>
    <x v="1"/>
    <m/>
    <m/>
    <m/>
    <s v="COMP00735"/>
    <x v="388"/>
    <n v="0.25753424657534246"/>
    <x v="1"/>
    <x v="2"/>
    <n v="9"/>
  </r>
  <r>
    <x v="369"/>
    <s v="Richard Mcdonald"/>
    <s v="Male"/>
    <n v="69"/>
    <x v="3"/>
    <x v="3"/>
    <s v="Retired"/>
    <n v="81681"/>
    <s v="High"/>
    <x v="0"/>
    <d v="2022-10-22T00:00:00"/>
    <d v="2025-10-05T00:00:00"/>
    <n v="2.956164383561644"/>
    <s v="Emerging"/>
    <m/>
    <x v="4"/>
    <m/>
    <m/>
    <x v="1"/>
    <m/>
    <m/>
    <m/>
    <s v="COMP00800"/>
    <x v="159"/>
    <n v="1.0602739726027397"/>
    <x v="2"/>
    <x v="2"/>
    <n v="2"/>
  </r>
  <r>
    <x v="370"/>
    <s v="Kimberly Anderson"/>
    <s v="Female"/>
    <n v="53"/>
    <x v="1"/>
    <x v="0"/>
    <s v="Banker"/>
    <n v="69153"/>
    <s v="High"/>
    <x v="2"/>
    <d v="2016-09-04T00:00:00"/>
    <d v="2025-10-05T00:00:00"/>
    <n v="9.0904109589041102"/>
    <s v="Loyal"/>
    <m/>
    <x v="4"/>
    <m/>
    <m/>
    <x v="1"/>
    <m/>
    <m/>
    <m/>
    <s v="COMP00051"/>
    <x v="456"/>
    <n v="0.24657534246575341"/>
    <x v="3"/>
    <x v="2"/>
    <n v="11"/>
  </r>
  <r>
    <x v="370"/>
    <s v="Kimberly Anderson"/>
    <s v="Female"/>
    <n v="53"/>
    <x v="1"/>
    <x v="0"/>
    <s v="Banker"/>
    <n v="69153"/>
    <s v="High"/>
    <x v="2"/>
    <d v="2016-09-04T00:00:00"/>
    <d v="2025-10-05T00:00:00"/>
    <n v="9.0904109589041102"/>
    <s v="Loyal"/>
    <m/>
    <x v="4"/>
    <m/>
    <m/>
    <x v="1"/>
    <m/>
    <m/>
    <m/>
    <s v="COMP00238"/>
    <x v="259"/>
    <n v="1.3863013698630138"/>
    <x v="4"/>
    <x v="2"/>
    <n v="35"/>
  </r>
  <r>
    <x v="371"/>
    <s v="Tony Dunn"/>
    <s v="Male"/>
    <n v="40"/>
    <x v="0"/>
    <x v="3"/>
    <s v="Teacher"/>
    <n v="178496"/>
    <s v=" Premium"/>
    <x v="1"/>
    <d v="2022-11-28T00:00:00"/>
    <d v="2025-10-05T00:00:00"/>
    <n v="2.8547945205479452"/>
    <s v="Emerging"/>
    <m/>
    <x v="4"/>
    <m/>
    <m/>
    <x v="1"/>
    <m/>
    <m/>
    <m/>
    <s v="COMP00698"/>
    <x v="457"/>
    <n v="1.6191780821917807"/>
    <x v="5"/>
    <x v="2"/>
    <n v="41"/>
  </r>
  <r>
    <x v="372"/>
    <s v="Heather Rodriguez"/>
    <s v="Male"/>
    <n v="59"/>
    <x v="1"/>
    <x v="2"/>
    <s v="Teacher"/>
    <n v="72326"/>
    <s v="High"/>
    <x v="1"/>
    <d v="2017-07-06T00:00:00"/>
    <d v="2025-10-05T00:00:00"/>
    <n v="8.2547945205479447"/>
    <s v="Established"/>
    <m/>
    <x v="4"/>
    <m/>
    <m/>
    <x v="1"/>
    <m/>
    <m/>
    <m/>
    <s v="COMP00046"/>
    <x v="180"/>
    <n v="1.4657534246575343"/>
    <x v="5"/>
    <x v="2"/>
    <n v="57"/>
  </r>
  <r>
    <x v="372"/>
    <s v="Heather Rodriguez"/>
    <s v="Male"/>
    <n v="59"/>
    <x v="1"/>
    <x v="2"/>
    <s v="Teacher"/>
    <n v="72326"/>
    <s v="High"/>
    <x v="1"/>
    <d v="2017-07-06T00:00:00"/>
    <d v="2025-10-05T00:00:00"/>
    <n v="8.2547945205479447"/>
    <s v="Established"/>
    <m/>
    <x v="4"/>
    <m/>
    <m/>
    <x v="1"/>
    <m/>
    <m/>
    <m/>
    <s v="COMP00483"/>
    <x v="458"/>
    <n v="0.96438356164383565"/>
    <x v="1"/>
    <x v="2"/>
    <n v="35"/>
  </r>
  <r>
    <x v="373"/>
    <s v="Luis Werner"/>
    <s v="Male"/>
    <n v="56"/>
    <x v="1"/>
    <x v="0"/>
    <s v="Trader"/>
    <n v="128737"/>
    <s v=" Premium"/>
    <x v="0"/>
    <d v="2023-10-01T00:00:00"/>
    <d v="2025-10-05T00:00:00"/>
    <n v="2.0136986301369864"/>
    <s v="Emerging"/>
    <m/>
    <x v="4"/>
    <m/>
    <m/>
    <x v="1"/>
    <m/>
    <m/>
    <m/>
    <s v="COMP00232"/>
    <x v="41"/>
    <n v="1.0246575342465754"/>
    <x v="1"/>
    <x v="2"/>
    <n v="5"/>
  </r>
  <r>
    <x v="374"/>
    <s v="Stephanie Khan"/>
    <s v="Female"/>
    <n v="31"/>
    <x v="0"/>
    <x v="1"/>
    <s v="Student"/>
    <n v="174470"/>
    <s v=" Premium"/>
    <x v="0"/>
    <d v="2024-04-20T00:00:00"/>
    <d v="2025-10-05T00:00:00"/>
    <n v="1.4602739726027398"/>
    <s v="New"/>
    <m/>
    <x v="4"/>
    <m/>
    <m/>
    <x v="1"/>
    <m/>
    <m/>
    <m/>
    <s v="COMP00412"/>
    <x v="96"/>
    <n v="0.86027397260273974"/>
    <x v="4"/>
    <x v="1"/>
    <n v="33"/>
  </r>
  <r>
    <x v="374"/>
    <s v="Stephanie Khan"/>
    <s v="Female"/>
    <n v="31"/>
    <x v="0"/>
    <x v="1"/>
    <s v="Student"/>
    <n v="174470"/>
    <s v=" Premium"/>
    <x v="0"/>
    <d v="2024-04-20T00:00:00"/>
    <d v="2025-10-05T00:00:00"/>
    <n v="1.4602739726027398"/>
    <s v="New"/>
    <m/>
    <x v="4"/>
    <m/>
    <m/>
    <x v="1"/>
    <m/>
    <m/>
    <m/>
    <s v="COMP00609"/>
    <x v="459"/>
    <n v="1.7945205479452055"/>
    <x v="5"/>
    <x v="3"/>
    <n v="2"/>
  </r>
  <r>
    <x v="374"/>
    <s v="Stephanie Khan"/>
    <s v="Female"/>
    <n v="31"/>
    <x v="0"/>
    <x v="1"/>
    <s v="Student"/>
    <n v="174470"/>
    <s v=" Premium"/>
    <x v="0"/>
    <d v="2024-04-20T00:00:00"/>
    <d v="2025-10-05T00:00:00"/>
    <n v="1.4602739726027398"/>
    <s v="New"/>
    <m/>
    <x v="4"/>
    <m/>
    <m/>
    <x v="1"/>
    <m/>
    <m/>
    <m/>
    <s v="COMP00684"/>
    <x v="305"/>
    <n v="1.6493150684931508"/>
    <x v="4"/>
    <x v="2"/>
    <n v="12"/>
  </r>
  <r>
    <x v="374"/>
    <s v="Stephanie Khan"/>
    <s v="Female"/>
    <n v="31"/>
    <x v="0"/>
    <x v="1"/>
    <s v="Student"/>
    <n v="174470"/>
    <s v=" Premium"/>
    <x v="0"/>
    <d v="2024-04-20T00:00:00"/>
    <d v="2025-10-05T00:00:00"/>
    <n v="1.4602739726027398"/>
    <s v="New"/>
    <m/>
    <x v="4"/>
    <m/>
    <m/>
    <x v="1"/>
    <m/>
    <m/>
    <m/>
    <s v="COMP00782"/>
    <x v="460"/>
    <n v="2.1123287671232878"/>
    <x v="5"/>
    <x v="3"/>
    <n v="34"/>
  </r>
  <r>
    <x v="375"/>
    <s v="Marco Hartman"/>
    <s v="Male"/>
    <n v="60"/>
    <x v="1"/>
    <x v="0"/>
    <s v="Doctor"/>
    <n v="176075"/>
    <s v=" Premium"/>
    <x v="0"/>
    <d v="2018-06-10T00:00:00"/>
    <d v="2025-10-05T00:00:00"/>
    <n v="7.3260273972602743"/>
    <s v="Established"/>
    <m/>
    <x v="4"/>
    <m/>
    <m/>
    <x v="1"/>
    <m/>
    <m/>
    <m/>
    <s v="COMP00058"/>
    <x v="461"/>
    <n v="0.43013698630136987"/>
    <x v="5"/>
    <x v="2"/>
    <n v="15"/>
  </r>
  <r>
    <x v="376"/>
    <s v="Audrey Ward"/>
    <s v="Male"/>
    <n v="55"/>
    <x v="1"/>
    <x v="1"/>
    <s v="Retired"/>
    <n v="177087"/>
    <s v=" Premium"/>
    <x v="0"/>
    <d v="2025-05-17T00:00:00"/>
    <d v="2025-10-05T00:00:00"/>
    <n v="0.38630136986301372"/>
    <s v="New"/>
    <m/>
    <x v="4"/>
    <m/>
    <m/>
    <x v="1"/>
    <m/>
    <m/>
    <m/>
    <s v="COMP00198"/>
    <x v="338"/>
    <n v="1.9123287671232876"/>
    <x v="4"/>
    <x v="2"/>
    <n v="43"/>
  </r>
  <r>
    <x v="376"/>
    <s v="Audrey Ward"/>
    <s v="Male"/>
    <n v="55"/>
    <x v="1"/>
    <x v="1"/>
    <s v="Retired"/>
    <n v="177087"/>
    <s v=" Premium"/>
    <x v="0"/>
    <d v="2025-05-17T00:00:00"/>
    <d v="2025-10-05T00:00:00"/>
    <n v="0.38630136986301372"/>
    <s v="New"/>
    <m/>
    <x v="4"/>
    <m/>
    <m/>
    <x v="1"/>
    <m/>
    <m/>
    <m/>
    <s v="COMP00282"/>
    <x v="99"/>
    <n v="1.3890410958904109"/>
    <x v="5"/>
    <x v="1"/>
    <n v="45"/>
  </r>
  <r>
    <x v="376"/>
    <s v="Audrey Ward"/>
    <s v="Male"/>
    <n v="55"/>
    <x v="1"/>
    <x v="1"/>
    <s v="Retired"/>
    <n v="177087"/>
    <s v=" Premium"/>
    <x v="0"/>
    <d v="2025-05-17T00:00:00"/>
    <d v="2025-10-05T00:00:00"/>
    <n v="0.38630136986301372"/>
    <s v="New"/>
    <m/>
    <x v="4"/>
    <m/>
    <m/>
    <x v="1"/>
    <m/>
    <m/>
    <m/>
    <s v="COMP00638"/>
    <x v="181"/>
    <n v="1.8410958904109589"/>
    <x v="2"/>
    <x v="3"/>
    <n v="34"/>
  </r>
  <r>
    <x v="377"/>
    <s v="Joseph Hunter"/>
    <s v="Female"/>
    <n v="26"/>
    <x v="2"/>
    <x v="0"/>
    <s v="Student"/>
    <n v="154461"/>
    <s v=" Premium"/>
    <x v="0"/>
    <d v="2022-12-05T00:00:00"/>
    <d v="2025-10-05T00:00:00"/>
    <n v="2.8356164383561642"/>
    <s v="Emerging"/>
    <m/>
    <x v="4"/>
    <m/>
    <m/>
    <x v="1"/>
    <m/>
    <m/>
    <m/>
    <s v="COMP00383"/>
    <x v="382"/>
    <n v="1.021917808219178"/>
    <x v="2"/>
    <x v="3"/>
    <n v="1"/>
  </r>
  <r>
    <x v="378"/>
    <s v="Lisa Hartman"/>
    <s v="Male"/>
    <n v="67"/>
    <x v="3"/>
    <x v="3"/>
    <s v="Student"/>
    <n v="176755"/>
    <s v=" Premium"/>
    <x v="0"/>
    <d v="2019-05-28T00:00:00"/>
    <d v="2025-10-05T00:00:00"/>
    <n v="6.3616438356164382"/>
    <s v="Established"/>
    <m/>
    <x v="4"/>
    <m/>
    <m/>
    <x v="1"/>
    <m/>
    <m/>
    <m/>
    <s v="COMP00347"/>
    <x v="462"/>
    <n v="0.68219178082191778"/>
    <x v="4"/>
    <x v="3"/>
    <n v="11"/>
  </r>
  <r>
    <x v="379"/>
    <s v="James Hernandez"/>
    <s v="Female"/>
    <n v="44"/>
    <x v="0"/>
    <x v="3"/>
    <s v="Banker"/>
    <n v="164701"/>
    <s v=" Premium"/>
    <x v="0"/>
    <d v="2018-09-22T00:00:00"/>
    <d v="2025-10-05T00:00:00"/>
    <n v="7.0410958904109586"/>
    <s v="Established"/>
    <m/>
    <x v="4"/>
    <m/>
    <m/>
    <x v="1"/>
    <m/>
    <m/>
    <m/>
    <s v="COMP00406"/>
    <x v="422"/>
    <n v="0.34794520547945207"/>
    <x v="4"/>
    <x v="2"/>
    <n v="3"/>
  </r>
  <r>
    <x v="379"/>
    <s v="James Hernandez"/>
    <s v="Female"/>
    <n v="44"/>
    <x v="0"/>
    <x v="3"/>
    <s v="Banker"/>
    <n v="164701"/>
    <s v=" Premium"/>
    <x v="0"/>
    <d v="2018-09-22T00:00:00"/>
    <d v="2025-10-05T00:00:00"/>
    <n v="7.0410958904109586"/>
    <s v="Established"/>
    <m/>
    <x v="4"/>
    <m/>
    <m/>
    <x v="1"/>
    <m/>
    <m/>
    <m/>
    <s v="COMP00682"/>
    <x v="272"/>
    <n v="1.1534246575342466"/>
    <x v="3"/>
    <x v="2"/>
    <n v="25"/>
  </r>
  <r>
    <x v="380"/>
    <s v="Susan Best"/>
    <s v="Female"/>
    <n v="62"/>
    <x v="3"/>
    <x v="3"/>
    <s v="Engineer"/>
    <n v="166385"/>
    <s v=" Premium"/>
    <x v="1"/>
    <d v="2018-06-29T00:00:00"/>
    <d v="2025-10-05T00:00:00"/>
    <n v="7.2739726027397262"/>
    <s v="Established"/>
    <m/>
    <x v="4"/>
    <m/>
    <m/>
    <x v="1"/>
    <m/>
    <m/>
    <m/>
    <s v="COMP00220"/>
    <x v="109"/>
    <n v="1.6082191780821917"/>
    <x v="5"/>
    <x v="2"/>
    <n v="42"/>
  </r>
  <r>
    <x v="380"/>
    <s v="Susan Best"/>
    <s v="Female"/>
    <n v="62"/>
    <x v="3"/>
    <x v="3"/>
    <s v="Engineer"/>
    <n v="166385"/>
    <s v=" Premium"/>
    <x v="1"/>
    <d v="2018-06-29T00:00:00"/>
    <d v="2025-10-05T00:00:00"/>
    <n v="7.2739726027397262"/>
    <s v="Established"/>
    <m/>
    <x v="4"/>
    <m/>
    <m/>
    <x v="1"/>
    <m/>
    <m/>
    <m/>
    <s v="COMP00233"/>
    <x v="463"/>
    <n v="1.3178082191780822"/>
    <x v="4"/>
    <x v="3"/>
    <n v="18"/>
  </r>
  <r>
    <x v="381"/>
    <s v="Alexander Davis"/>
    <s v="Female"/>
    <n v="36"/>
    <x v="0"/>
    <x v="3"/>
    <s v="Engineer"/>
    <n v="48380"/>
    <s v="Medium"/>
    <x v="0"/>
    <d v="2021-02-14T00:00:00"/>
    <d v="2025-10-05T00:00:00"/>
    <n v="4.6410958904109592"/>
    <s v="Emerging"/>
    <m/>
    <x v="4"/>
    <m/>
    <m/>
    <x v="1"/>
    <m/>
    <m/>
    <m/>
    <s v="COMP00476"/>
    <x v="464"/>
    <n v="2.0767123287671234"/>
    <x v="5"/>
    <x v="3"/>
    <n v="50"/>
  </r>
  <r>
    <x v="381"/>
    <s v="Alexander Davis"/>
    <s v="Female"/>
    <n v="36"/>
    <x v="0"/>
    <x v="3"/>
    <s v="Engineer"/>
    <n v="48380"/>
    <s v="Medium"/>
    <x v="0"/>
    <d v="2021-02-14T00:00:00"/>
    <d v="2025-10-05T00:00:00"/>
    <n v="4.6410958904109592"/>
    <s v="Emerging"/>
    <m/>
    <x v="4"/>
    <m/>
    <m/>
    <x v="1"/>
    <m/>
    <m/>
    <m/>
    <s v="COMP00477"/>
    <x v="270"/>
    <n v="0.83835616438356164"/>
    <x v="2"/>
    <x v="1"/>
    <n v="38"/>
  </r>
  <r>
    <x v="382"/>
    <s v="Steven Gilbert"/>
    <s v="Male"/>
    <n v="56"/>
    <x v="1"/>
    <x v="0"/>
    <s v="Retired"/>
    <n v="130198"/>
    <s v=" Premium"/>
    <x v="0"/>
    <d v="2020-05-22T00:00:00"/>
    <d v="2025-10-05T00:00:00"/>
    <n v="5.375342465753425"/>
    <s v="Established"/>
    <m/>
    <x v="4"/>
    <m/>
    <m/>
    <x v="1"/>
    <m/>
    <m/>
    <m/>
    <s v="COMP00596"/>
    <x v="118"/>
    <n v="2.0602739726027397"/>
    <x v="2"/>
    <x v="1"/>
    <n v="36"/>
  </r>
  <r>
    <x v="382"/>
    <s v="Steven Gilbert"/>
    <s v="Male"/>
    <n v="56"/>
    <x v="1"/>
    <x v="0"/>
    <s v="Retired"/>
    <n v="130198"/>
    <s v=" Premium"/>
    <x v="0"/>
    <d v="2020-05-22T00:00:00"/>
    <d v="2025-10-05T00:00:00"/>
    <n v="5.375342465753425"/>
    <s v="Established"/>
    <m/>
    <x v="4"/>
    <m/>
    <m/>
    <x v="1"/>
    <m/>
    <m/>
    <m/>
    <s v="COMP00787"/>
    <x v="356"/>
    <n v="1.7561643835616438"/>
    <x v="2"/>
    <x v="2"/>
    <n v="41"/>
  </r>
  <r>
    <x v="383"/>
    <s v="Susan Walsh"/>
    <s v="Female"/>
    <n v="37"/>
    <x v="0"/>
    <x v="1"/>
    <s v="Trader"/>
    <n v="125361"/>
    <s v=" Premium"/>
    <x v="0"/>
    <d v="2021-05-26T00:00:00"/>
    <d v="2025-10-05T00:00:00"/>
    <n v="4.3643835616438356"/>
    <s v="Emerging"/>
    <m/>
    <x v="4"/>
    <m/>
    <m/>
    <x v="1"/>
    <m/>
    <m/>
    <m/>
    <s v="COMP00355"/>
    <x v="82"/>
    <n v="1.515068493150685"/>
    <x v="3"/>
    <x v="3"/>
    <n v="29"/>
  </r>
  <r>
    <x v="383"/>
    <s v="Susan Walsh"/>
    <s v="Female"/>
    <n v="37"/>
    <x v="0"/>
    <x v="1"/>
    <s v="Trader"/>
    <n v="125361"/>
    <s v=" Premium"/>
    <x v="0"/>
    <d v="2021-05-26T00:00:00"/>
    <d v="2025-10-05T00:00:00"/>
    <n v="4.3643835616438356"/>
    <s v="Emerging"/>
    <m/>
    <x v="4"/>
    <m/>
    <m/>
    <x v="1"/>
    <m/>
    <m/>
    <m/>
    <s v="COMP00421"/>
    <x v="118"/>
    <n v="2.0602739726027397"/>
    <x v="4"/>
    <x v="3"/>
    <n v="55"/>
  </r>
  <r>
    <x v="384"/>
    <s v="Alfred Griffith"/>
    <s v="Male"/>
    <n v="25"/>
    <x v="2"/>
    <x v="2"/>
    <s v="Student"/>
    <n v="20661"/>
    <s v="Low"/>
    <x v="0"/>
    <d v="2022-09-15T00:00:00"/>
    <d v="2025-10-05T00:00:00"/>
    <n v="3.0575342465753423"/>
    <s v="Emerging"/>
    <m/>
    <x v="4"/>
    <m/>
    <m/>
    <x v="1"/>
    <m/>
    <m/>
    <m/>
    <s v="COMP00074"/>
    <x v="304"/>
    <n v="1.7068493150684931"/>
    <x v="5"/>
    <x v="2"/>
    <n v="5"/>
  </r>
  <r>
    <x v="384"/>
    <s v="Alfred Griffith"/>
    <s v="Male"/>
    <n v="25"/>
    <x v="2"/>
    <x v="2"/>
    <s v="Student"/>
    <n v="20661"/>
    <s v="Low"/>
    <x v="0"/>
    <d v="2022-09-15T00:00:00"/>
    <d v="2025-10-05T00:00:00"/>
    <n v="3.0575342465753423"/>
    <s v="Emerging"/>
    <m/>
    <x v="4"/>
    <m/>
    <m/>
    <x v="1"/>
    <m/>
    <m/>
    <m/>
    <s v="COMP00310"/>
    <x v="329"/>
    <n v="1.3698630136986301"/>
    <x v="1"/>
    <x v="1"/>
    <n v="9"/>
  </r>
  <r>
    <x v="384"/>
    <s v="Alfred Griffith"/>
    <s v="Male"/>
    <n v="25"/>
    <x v="2"/>
    <x v="2"/>
    <s v="Student"/>
    <n v="20661"/>
    <s v="Low"/>
    <x v="0"/>
    <d v="2022-09-15T00:00:00"/>
    <d v="2025-10-05T00:00:00"/>
    <n v="3.0575342465753423"/>
    <s v="Emerging"/>
    <m/>
    <x v="4"/>
    <m/>
    <m/>
    <x v="1"/>
    <m/>
    <m/>
    <m/>
    <s v="COMP00339"/>
    <x v="465"/>
    <n v="0.45479452054794522"/>
    <x v="1"/>
    <x v="2"/>
    <n v="56"/>
  </r>
  <r>
    <x v="385"/>
    <s v="David Hatfield"/>
    <s v="Female"/>
    <n v="74"/>
    <x v="3"/>
    <x v="0"/>
    <s v="Doctor"/>
    <n v="75230"/>
    <s v="High"/>
    <x v="0"/>
    <d v="2019-11-26T00:00:00"/>
    <d v="2025-10-05T00:00:00"/>
    <n v="5.8630136986301373"/>
    <s v="Established"/>
    <m/>
    <x v="4"/>
    <m/>
    <m/>
    <x v="1"/>
    <m/>
    <m/>
    <m/>
    <s v="COMP00011"/>
    <x v="344"/>
    <n v="0.95890410958904104"/>
    <x v="2"/>
    <x v="3"/>
    <n v="52"/>
  </r>
  <r>
    <x v="385"/>
    <s v="David Hatfield"/>
    <s v="Female"/>
    <n v="74"/>
    <x v="3"/>
    <x v="0"/>
    <s v="Doctor"/>
    <n v="75230"/>
    <s v="High"/>
    <x v="0"/>
    <d v="2019-11-26T00:00:00"/>
    <d v="2025-10-05T00:00:00"/>
    <n v="5.8630136986301373"/>
    <s v="Established"/>
    <m/>
    <x v="4"/>
    <m/>
    <m/>
    <x v="1"/>
    <m/>
    <m/>
    <m/>
    <s v="COMP00040"/>
    <x v="420"/>
    <n v="0.58356164383561648"/>
    <x v="2"/>
    <x v="2"/>
    <n v="43"/>
  </r>
  <r>
    <x v="385"/>
    <s v="David Hatfield"/>
    <s v="Female"/>
    <n v="74"/>
    <x v="3"/>
    <x v="0"/>
    <s v="Doctor"/>
    <n v="75230"/>
    <s v="High"/>
    <x v="0"/>
    <d v="2019-11-26T00:00:00"/>
    <d v="2025-10-05T00:00:00"/>
    <n v="5.8630136986301373"/>
    <s v="Established"/>
    <m/>
    <x v="4"/>
    <m/>
    <m/>
    <x v="1"/>
    <m/>
    <m/>
    <m/>
    <s v="COMP00202"/>
    <x v="417"/>
    <n v="0.51506849315068493"/>
    <x v="5"/>
    <x v="2"/>
    <n v="36"/>
  </r>
  <r>
    <x v="385"/>
    <s v="David Hatfield"/>
    <s v="Female"/>
    <n v="74"/>
    <x v="3"/>
    <x v="0"/>
    <s v="Doctor"/>
    <n v="75230"/>
    <s v="High"/>
    <x v="0"/>
    <d v="2019-11-26T00:00:00"/>
    <d v="2025-10-05T00:00:00"/>
    <n v="5.8630136986301373"/>
    <s v="Established"/>
    <m/>
    <x v="4"/>
    <m/>
    <m/>
    <x v="1"/>
    <m/>
    <m/>
    <m/>
    <s v="COMP00276"/>
    <x v="153"/>
    <n v="1.010958904109589"/>
    <x v="4"/>
    <x v="1"/>
    <n v="8"/>
  </r>
  <r>
    <x v="386"/>
    <s v="Brooke Hayes"/>
    <s v="Male"/>
    <n v="73"/>
    <x v="3"/>
    <x v="1"/>
    <s v="Banker"/>
    <n v="132340"/>
    <s v=" Premium"/>
    <x v="0"/>
    <d v="2016-06-24T00:00:00"/>
    <d v="2025-10-05T00:00:00"/>
    <n v="9.287671232876713"/>
    <s v="Loyal"/>
    <m/>
    <x v="4"/>
    <m/>
    <m/>
    <x v="1"/>
    <m/>
    <m/>
    <m/>
    <s v="COMP00020"/>
    <x v="44"/>
    <n v="0.93698630136986305"/>
    <x v="2"/>
    <x v="3"/>
    <n v="54"/>
  </r>
  <r>
    <x v="386"/>
    <s v="Brooke Hayes"/>
    <s v="Male"/>
    <n v="73"/>
    <x v="3"/>
    <x v="1"/>
    <s v="Banker"/>
    <n v="132340"/>
    <s v=" Premium"/>
    <x v="0"/>
    <d v="2016-06-24T00:00:00"/>
    <d v="2025-10-05T00:00:00"/>
    <n v="9.287671232876713"/>
    <s v="Loyal"/>
    <m/>
    <x v="4"/>
    <m/>
    <m/>
    <x v="1"/>
    <m/>
    <m/>
    <m/>
    <s v="COMP00258"/>
    <x v="390"/>
    <n v="1.2602739726027397"/>
    <x v="3"/>
    <x v="1"/>
    <n v="33"/>
  </r>
  <r>
    <x v="386"/>
    <s v="Brooke Hayes"/>
    <s v="Male"/>
    <n v="73"/>
    <x v="3"/>
    <x v="1"/>
    <s v="Banker"/>
    <n v="132340"/>
    <s v=" Premium"/>
    <x v="0"/>
    <d v="2016-06-24T00:00:00"/>
    <d v="2025-10-05T00:00:00"/>
    <n v="9.287671232876713"/>
    <s v="Loyal"/>
    <m/>
    <x v="4"/>
    <m/>
    <m/>
    <x v="1"/>
    <m/>
    <m/>
    <m/>
    <s v="COMP00299"/>
    <x v="276"/>
    <n v="1.4246575342465753"/>
    <x v="2"/>
    <x v="3"/>
    <n v="12"/>
  </r>
  <r>
    <x v="386"/>
    <s v="Brooke Hayes"/>
    <s v="Male"/>
    <n v="73"/>
    <x v="3"/>
    <x v="1"/>
    <s v="Banker"/>
    <n v="132340"/>
    <s v=" Premium"/>
    <x v="0"/>
    <d v="2016-06-24T00:00:00"/>
    <d v="2025-10-05T00:00:00"/>
    <n v="9.287671232876713"/>
    <s v="Loyal"/>
    <m/>
    <x v="4"/>
    <m/>
    <m/>
    <x v="1"/>
    <m/>
    <m/>
    <m/>
    <s v="COMP00332"/>
    <x v="466"/>
    <n v="1.2767123287671234"/>
    <x v="2"/>
    <x v="2"/>
    <n v="51"/>
  </r>
  <r>
    <x v="387"/>
    <s v="Jacqueline Russell"/>
    <s v="Female"/>
    <n v="23"/>
    <x v="2"/>
    <x v="2"/>
    <s v="Retired"/>
    <n v="198980"/>
    <s v=" Premium"/>
    <x v="1"/>
    <d v="2019-10-12T00:00:00"/>
    <d v="2025-10-05T00:00:00"/>
    <n v="5.9863013698630141"/>
    <s v="Established"/>
    <m/>
    <x v="4"/>
    <m/>
    <m/>
    <x v="1"/>
    <m/>
    <m/>
    <m/>
    <s v="COMP00283"/>
    <x v="373"/>
    <n v="1.5780821917808219"/>
    <x v="4"/>
    <x v="1"/>
    <n v="22"/>
  </r>
  <r>
    <x v="387"/>
    <s v="Jacqueline Russell"/>
    <s v="Female"/>
    <n v="23"/>
    <x v="2"/>
    <x v="2"/>
    <s v="Retired"/>
    <n v="198980"/>
    <s v=" Premium"/>
    <x v="1"/>
    <d v="2019-10-12T00:00:00"/>
    <d v="2025-10-05T00:00:00"/>
    <n v="5.9863013698630141"/>
    <s v="Established"/>
    <m/>
    <x v="4"/>
    <m/>
    <m/>
    <x v="1"/>
    <m/>
    <m/>
    <m/>
    <s v="COMP00699"/>
    <x v="168"/>
    <n v="0.56164383561643838"/>
    <x v="4"/>
    <x v="2"/>
    <n v="54"/>
  </r>
  <r>
    <x v="388"/>
    <s v="Michael West"/>
    <s v="Male"/>
    <n v="54"/>
    <x v="1"/>
    <x v="3"/>
    <s v="Student"/>
    <n v="176921"/>
    <s v=" Premium"/>
    <x v="1"/>
    <d v="2022-11-24T00:00:00"/>
    <d v="2025-10-05T00:00:00"/>
    <n v="2.8657534246575342"/>
    <s v="Emerging"/>
    <m/>
    <x v="4"/>
    <m/>
    <m/>
    <x v="1"/>
    <m/>
    <m/>
    <m/>
    <s v="COMP00183"/>
    <x v="76"/>
    <n v="0.30410958904109592"/>
    <x v="4"/>
    <x v="2"/>
    <n v="10"/>
  </r>
  <r>
    <x v="388"/>
    <s v="Michael West"/>
    <s v="Male"/>
    <n v="54"/>
    <x v="1"/>
    <x v="3"/>
    <s v="Student"/>
    <n v="176921"/>
    <s v=" Premium"/>
    <x v="1"/>
    <d v="2022-11-24T00:00:00"/>
    <d v="2025-10-05T00:00:00"/>
    <n v="2.8657534246575342"/>
    <s v="Emerging"/>
    <m/>
    <x v="4"/>
    <m/>
    <m/>
    <x v="1"/>
    <m/>
    <m/>
    <m/>
    <s v="COMP00231"/>
    <x v="436"/>
    <n v="0.53972602739726028"/>
    <x v="5"/>
    <x v="1"/>
    <n v="28"/>
  </r>
  <r>
    <x v="388"/>
    <s v="Michael West"/>
    <s v="Male"/>
    <n v="54"/>
    <x v="1"/>
    <x v="3"/>
    <s v="Student"/>
    <n v="176921"/>
    <s v=" Premium"/>
    <x v="1"/>
    <d v="2022-11-24T00:00:00"/>
    <d v="2025-10-05T00:00:00"/>
    <n v="2.8657534246575342"/>
    <s v="Emerging"/>
    <m/>
    <x v="4"/>
    <m/>
    <m/>
    <x v="1"/>
    <m/>
    <m/>
    <m/>
    <s v="COMP00253"/>
    <x v="429"/>
    <n v="0.24383561643835616"/>
    <x v="4"/>
    <x v="2"/>
    <n v="46"/>
  </r>
  <r>
    <x v="389"/>
    <s v="Zachary Schmidt"/>
    <s v="Male"/>
    <n v="36"/>
    <x v="0"/>
    <x v="1"/>
    <s v="Teacher"/>
    <n v="173087"/>
    <s v=" Premium"/>
    <x v="0"/>
    <d v="2020-04-26T00:00:00"/>
    <d v="2025-10-05T00:00:00"/>
    <n v="5.4465753424657537"/>
    <s v="Established"/>
    <m/>
    <x v="4"/>
    <m/>
    <m/>
    <x v="1"/>
    <m/>
    <m/>
    <m/>
    <s v="COMP00230"/>
    <x v="466"/>
    <n v="1.2767123287671234"/>
    <x v="3"/>
    <x v="2"/>
    <n v="18"/>
  </r>
  <r>
    <x v="389"/>
    <s v="Zachary Schmidt"/>
    <s v="Male"/>
    <n v="36"/>
    <x v="0"/>
    <x v="1"/>
    <s v="Teacher"/>
    <n v="173087"/>
    <s v=" Premium"/>
    <x v="0"/>
    <d v="2020-04-26T00:00:00"/>
    <d v="2025-10-05T00:00:00"/>
    <n v="5.4465753424657537"/>
    <s v="Established"/>
    <m/>
    <x v="4"/>
    <m/>
    <m/>
    <x v="1"/>
    <m/>
    <m/>
    <m/>
    <s v="COMP00642"/>
    <x v="200"/>
    <n v="0.65479452054794518"/>
    <x v="2"/>
    <x v="2"/>
    <n v="2"/>
  </r>
  <r>
    <x v="390"/>
    <s v="Michael Mitchell"/>
    <s v="Male"/>
    <n v="37"/>
    <x v="0"/>
    <x v="1"/>
    <s v="Engineer"/>
    <n v="63585"/>
    <s v="High"/>
    <x v="0"/>
    <d v="2017-01-22T00:00:00"/>
    <d v="2025-10-05T00:00:00"/>
    <n v="8.706849315068494"/>
    <s v="Established"/>
    <m/>
    <x v="4"/>
    <m/>
    <m/>
    <x v="1"/>
    <m/>
    <m/>
    <m/>
    <s v="COMP00234"/>
    <x v="467"/>
    <n v="1.2794520547945205"/>
    <x v="5"/>
    <x v="3"/>
    <n v="37"/>
  </r>
  <r>
    <x v="390"/>
    <s v="Michael Mitchell"/>
    <s v="Male"/>
    <n v="37"/>
    <x v="0"/>
    <x v="1"/>
    <s v="Engineer"/>
    <n v="63585"/>
    <s v="High"/>
    <x v="0"/>
    <d v="2017-01-22T00:00:00"/>
    <d v="2025-10-05T00:00:00"/>
    <n v="8.706849315068494"/>
    <s v="Established"/>
    <m/>
    <x v="4"/>
    <m/>
    <m/>
    <x v="1"/>
    <m/>
    <m/>
    <m/>
    <s v="COMP00480"/>
    <x v="236"/>
    <n v="1.2575342465753425"/>
    <x v="4"/>
    <x v="2"/>
    <n v="35"/>
  </r>
  <r>
    <x v="391"/>
    <s v="Kristen Petersen"/>
    <s v="Female"/>
    <n v="29"/>
    <x v="0"/>
    <x v="3"/>
    <s v="Teacher"/>
    <n v="84324"/>
    <s v="High"/>
    <x v="0"/>
    <d v="2023-02-08T00:00:00"/>
    <d v="2025-10-05T00:00:00"/>
    <n v="2.6575342465753424"/>
    <s v="Emerging"/>
    <m/>
    <x v="4"/>
    <m/>
    <m/>
    <x v="1"/>
    <m/>
    <m/>
    <m/>
    <s v="COMP00144"/>
    <x v="331"/>
    <n v="1.9698630136986301"/>
    <x v="5"/>
    <x v="2"/>
    <n v="26"/>
  </r>
  <r>
    <x v="391"/>
    <s v="Kristen Petersen"/>
    <s v="Female"/>
    <n v="29"/>
    <x v="0"/>
    <x v="3"/>
    <s v="Teacher"/>
    <n v="84324"/>
    <s v="High"/>
    <x v="0"/>
    <d v="2023-02-08T00:00:00"/>
    <d v="2025-10-05T00:00:00"/>
    <n v="2.6575342465753424"/>
    <s v="Emerging"/>
    <m/>
    <x v="4"/>
    <m/>
    <m/>
    <x v="1"/>
    <m/>
    <m/>
    <m/>
    <s v="COMP00415"/>
    <x v="293"/>
    <n v="1.5452054794520549"/>
    <x v="1"/>
    <x v="2"/>
    <n v="46"/>
  </r>
  <r>
    <x v="392"/>
    <s v="Mary Clark"/>
    <s v="Female"/>
    <n v="34"/>
    <x v="0"/>
    <x v="2"/>
    <s v="Doctor"/>
    <n v="172999"/>
    <s v=" Premium"/>
    <x v="0"/>
    <d v="2017-06-08T00:00:00"/>
    <d v="2025-10-05T00:00:00"/>
    <n v="8.331506849315069"/>
    <s v="Established"/>
    <m/>
    <x v="4"/>
    <m/>
    <m/>
    <x v="1"/>
    <m/>
    <m/>
    <m/>
    <s v="COMP00180"/>
    <x v="275"/>
    <n v="0.48767123287671232"/>
    <x v="4"/>
    <x v="3"/>
    <n v="41"/>
  </r>
  <r>
    <x v="393"/>
    <s v="Kyle Perry"/>
    <s v="Male"/>
    <n v="63"/>
    <x v="3"/>
    <x v="2"/>
    <s v="Retired"/>
    <n v="140585"/>
    <s v=" Premium"/>
    <x v="0"/>
    <d v="2018-06-23T00:00:00"/>
    <d v="2025-10-05T00:00:00"/>
    <n v="7.2904109589041095"/>
    <s v="Established"/>
    <m/>
    <x v="4"/>
    <m/>
    <m/>
    <x v="1"/>
    <m/>
    <m/>
    <m/>
    <s v="COMP00103"/>
    <x v="306"/>
    <n v="0.86575342465753424"/>
    <x v="2"/>
    <x v="1"/>
    <n v="4"/>
  </r>
  <r>
    <x v="394"/>
    <s v="Jeffrey Grant"/>
    <s v="Male"/>
    <n v="64"/>
    <x v="3"/>
    <x v="0"/>
    <s v="Banker"/>
    <n v="99530"/>
    <s v="High"/>
    <x v="1"/>
    <d v="2021-09-20T00:00:00"/>
    <d v="2025-10-05T00:00:00"/>
    <n v="4.043835616438356"/>
    <s v="Emerging"/>
    <m/>
    <x v="4"/>
    <m/>
    <m/>
    <x v="1"/>
    <m/>
    <m/>
    <m/>
    <s v="COMP00214"/>
    <x v="18"/>
    <n v="0.33972602739726027"/>
    <x v="2"/>
    <x v="2"/>
    <n v="14"/>
  </r>
  <r>
    <x v="394"/>
    <s v="Jeffrey Grant"/>
    <s v="Male"/>
    <n v="64"/>
    <x v="3"/>
    <x v="0"/>
    <s v="Banker"/>
    <n v="99530"/>
    <s v="High"/>
    <x v="1"/>
    <d v="2021-09-20T00:00:00"/>
    <d v="2025-10-05T00:00:00"/>
    <n v="4.043835616438356"/>
    <s v="Emerging"/>
    <m/>
    <x v="4"/>
    <m/>
    <m/>
    <x v="1"/>
    <m/>
    <m/>
    <m/>
    <s v="COMP00398"/>
    <x v="436"/>
    <n v="0.53972602739726028"/>
    <x v="3"/>
    <x v="3"/>
    <n v="49"/>
  </r>
  <r>
    <x v="395"/>
    <s v="Mary Fletcher"/>
    <s v="Female"/>
    <n v="67"/>
    <x v="3"/>
    <x v="1"/>
    <s v="Banker"/>
    <n v="75204"/>
    <s v="High"/>
    <x v="2"/>
    <d v="2024-04-30T00:00:00"/>
    <d v="2025-10-05T00:00:00"/>
    <n v="1.4328767123287671"/>
    <s v="New"/>
    <m/>
    <x v="4"/>
    <m/>
    <m/>
    <x v="1"/>
    <m/>
    <m/>
    <m/>
    <s v="COMP00037"/>
    <x v="412"/>
    <n v="1.978082191780822"/>
    <x v="4"/>
    <x v="2"/>
    <n v="25"/>
  </r>
  <r>
    <x v="395"/>
    <s v="Mary Fletcher"/>
    <s v="Female"/>
    <n v="67"/>
    <x v="3"/>
    <x v="1"/>
    <s v="Banker"/>
    <n v="75204"/>
    <s v="High"/>
    <x v="2"/>
    <d v="2024-04-30T00:00:00"/>
    <d v="2025-10-05T00:00:00"/>
    <n v="1.4328767123287671"/>
    <s v="New"/>
    <m/>
    <x v="4"/>
    <m/>
    <m/>
    <x v="1"/>
    <m/>
    <m/>
    <m/>
    <s v="COMP00717"/>
    <x v="393"/>
    <n v="1.5178082191780822"/>
    <x v="1"/>
    <x v="2"/>
    <n v="1"/>
  </r>
  <r>
    <x v="396"/>
    <s v="Lisa Strickland"/>
    <s v="Male"/>
    <n v="64"/>
    <x v="3"/>
    <x v="3"/>
    <s v="Doctor"/>
    <n v="54707"/>
    <s v="Medium"/>
    <x v="1"/>
    <d v="2019-09-18T00:00:00"/>
    <d v="2025-10-05T00:00:00"/>
    <n v="6.0520547945205481"/>
    <s v="Established"/>
    <m/>
    <x v="4"/>
    <m/>
    <m/>
    <x v="1"/>
    <m/>
    <m/>
    <m/>
    <s v="COMP00616"/>
    <x v="468"/>
    <n v="1.4273972602739726"/>
    <x v="4"/>
    <x v="3"/>
    <n v="45"/>
  </r>
  <r>
    <x v="397"/>
    <s v="Dr. Heather White"/>
    <s v="Female"/>
    <n v="66"/>
    <x v="3"/>
    <x v="3"/>
    <s v="Retired"/>
    <n v="171409"/>
    <s v=" Premium"/>
    <x v="0"/>
    <d v="2024-07-11T00:00:00"/>
    <d v="2025-10-05T00:00:00"/>
    <n v="1.2356164383561643"/>
    <s v="New"/>
    <m/>
    <x v="4"/>
    <m/>
    <m/>
    <x v="1"/>
    <m/>
    <m/>
    <m/>
    <s v="COMP00156"/>
    <x v="469"/>
    <n v="1.5643835616438355"/>
    <x v="2"/>
    <x v="2"/>
    <n v="37"/>
  </r>
  <r>
    <x v="397"/>
    <s v="Dr. Heather White"/>
    <s v="Female"/>
    <n v="66"/>
    <x v="3"/>
    <x v="3"/>
    <s v="Retired"/>
    <n v="171409"/>
    <s v=" Premium"/>
    <x v="0"/>
    <d v="2024-07-11T00:00:00"/>
    <d v="2025-10-05T00:00:00"/>
    <n v="1.2356164383561643"/>
    <s v="New"/>
    <m/>
    <x v="4"/>
    <m/>
    <m/>
    <x v="1"/>
    <m/>
    <m/>
    <m/>
    <s v="COMP00620"/>
    <x v="201"/>
    <n v="0.22465753424657534"/>
    <x v="3"/>
    <x v="1"/>
    <n v="18"/>
  </r>
  <r>
    <x v="397"/>
    <s v="Dr. Heather White"/>
    <s v="Female"/>
    <n v="66"/>
    <x v="3"/>
    <x v="3"/>
    <s v="Retired"/>
    <n v="171409"/>
    <s v=" Premium"/>
    <x v="0"/>
    <d v="2024-07-11T00:00:00"/>
    <d v="2025-10-05T00:00:00"/>
    <n v="1.2356164383561643"/>
    <s v="New"/>
    <m/>
    <x v="4"/>
    <m/>
    <m/>
    <x v="1"/>
    <m/>
    <m/>
    <m/>
    <s v="COMP00649"/>
    <x v="470"/>
    <n v="0.22191780821917809"/>
    <x v="2"/>
    <x v="2"/>
    <n v="4"/>
  </r>
  <r>
    <x v="398"/>
    <s v="Diane Nelson"/>
    <s v="Male"/>
    <n v="28"/>
    <x v="2"/>
    <x v="2"/>
    <s v="Banker"/>
    <n v="101537"/>
    <s v=" Premium"/>
    <x v="0"/>
    <d v="2017-10-20T00:00:00"/>
    <d v="2025-10-05T00:00:00"/>
    <n v="7.9643835616438352"/>
    <s v="Established"/>
    <m/>
    <x v="4"/>
    <m/>
    <m/>
    <x v="1"/>
    <m/>
    <m/>
    <m/>
    <s v="COMP00134"/>
    <x v="471"/>
    <n v="1.0520547945205478"/>
    <x v="3"/>
    <x v="2"/>
    <n v="12"/>
  </r>
  <r>
    <x v="398"/>
    <s v="Diane Nelson"/>
    <s v="Male"/>
    <n v="28"/>
    <x v="2"/>
    <x v="2"/>
    <s v="Banker"/>
    <n v="101537"/>
    <s v=" Premium"/>
    <x v="0"/>
    <d v="2017-10-20T00:00:00"/>
    <d v="2025-10-05T00:00:00"/>
    <n v="7.9643835616438352"/>
    <s v="Established"/>
    <m/>
    <x v="4"/>
    <m/>
    <m/>
    <x v="1"/>
    <m/>
    <m/>
    <m/>
    <s v="COMP00485"/>
    <x v="472"/>
    <n v="1.4986301369863013"/>
    <x v="2"/>
    <x v="1"/>
    <n v="2"/>
  </r>
  <r>
    <x v="399"/>
    <s v="Christina Young"/>
    <s v="Male"/>
    <n v="20"/>
    <x v="2"/>
    <x v="3"/>
    <s v="Retired"/>
    <n v="140030"/>
    <s v=" Premium"/>
    <x v="1"/>
    <d v="2023-02-18T00:00:00"/>
    <d v="2025-10-05T00:00:00"/>
    <n v="2.6301369863013697"/>
    <s v="Emerging"/>
    <m/>
    <x v="4"/>
    <m/>
    <m/>
    <x v="1"/>
    <m/>
    <m/>
    <m/>
    <s v="COMP00302"/>
    <x v="259"/>
    <n v="1.3863013698630138"/>
    <x v="2"/>
    <x v="2"/>
    <n v="19"/>
  </r>
  <r>
    <x v="399"/>
    <s v="Christina Young"/>
    <s v="Male"/>
    <n v="20"/>
    <x v="2"/>
    <x v="3"/>
    <s v="Retired"/>
    <n v="140030"/>
    <s v=" Premium"/>
    <x v="1"/>
    <d v="2023-02-18T00:00:00"/>
    <d v="2025-10-05T00:00:00"/>
    <n v="2.6301369863013697"/>
    <s v="Emerging"/>
    <m/>
    <x v="4"/>
    <m/>
    <m/>
    <x v="1"/>
    <m/>
    <m/>
    <m/>
    <s v="COMP00505"/>
    <x v="473"/>
    <n v="1.5205479452054795"/>
    <x v="3"/>
    <x v="2"/>
    <n v="16"/>
  </r>
  <r>
    <x v="400"/>
    <s v="Gail Bates"/>
    <s v="Female"/>
    <n v="70"/>
    <x v="3"/>
    <x v="1"/>
    <s v="Student"/>
    <n v="88785"/>
    <s v="High"/>
    <x v="1"/>
    <d v="2022-08-05T00:00:00"/>
    <d v="2025-10-05T00:00:00"/>
    <n v="3.1698630136986301"/>
    <s v="Emerging"/>
    <m/>
    <x v="4"/>
    <m/>
    <m/>
    <x v="1"/>
    <m/>
    <m/>
    <m/>
    <s v="COMP00116"/>
    <x v="474"/>
    <n v="0.76164383561643834"/>
    <x v="4"/>
    <x v="2"/>
    <n v="27"/>
  </r>
  <r>
    <x v="400"/>
    <s v="Gail Bates"/>
    <s v="Female"/>
    <n v="70"/>
    <x v="3"/>
    <x v="1"/>
    <s v="Student"/>
    <n v="88785"/>
    <s v="High"/>
    <x v="1"/>
    <d v="2022-08-05T00:00:00"/>
    <d v="2025-10-05T00:00:00"/>
    <n v="3.1698630136986301"/>
    <s v="Emerging"/>
    <m/>
    <x v="4"/>
    <m/>
    <m/>
    <x v="1"/>
    <m/>
    <m/>
    <m/>
    <s v="COMP00498"/>
    <x v="115"/>
    <n v="0.44109589041095892"/>
    <x v="3"/>
    <x v="3"/>
    <n v="52"/>
  </r>
  <r>
    <x v="400"/>
    <s v="Gail Bates"/>
    <s v="Female"/>
    <n v="70"/>
    <x v="3"/>
    <x v="1"/>
    <s v="Student"/>
    <n v="88785"/>
    <s v="High"/>
    <x v="1"/>
    <d v="2022-08-05T00:00:00"/>
    <d v="2025-10-05T00:00:00"/>
    <n v="3.1698630136986301"/>
    <s v="Emerging"/>
    <m/>
    <x v="4"/>
    <m/>
    <m/>
    <x v="1"/>
    <m/>
    <m/>
    <m/>
    <s v="COMP00557"/>
    <x v="475"/>
    <n v="0.15342465753424658"/>
    <x v="2"/>
    <x v="2"/>
    <n v="43"/>
  </r>
  <r>
    <x v="400"/>
    <s v="Gail Bates"/>
    <s v="Female"/>
    <n v="70"/>
    <x v="3"/>
    <x v="1"/>
    <s v="Student"/>
    <n v="88785"/>
    <s v="High"/>
    <x v="1"/>
    <d v="2022-08-05T00:00:00"/>
    <d v="2025-10-05T00:00:00"/>
    <n v="3.1698630136986301"/>
    <s v="Emerging"/>
    <m/>
    <x v="4"/>
    <m/>
    <m/>
    <x v="1"/>
    <m/>
    <m/>
    <m/>
    <s v="COMP00571"/>
    <x v="220"/>
    <n v="1.4109589041095891"/>
    <x v="1"/>
    <x v="2"/>
    <n v="59"/>
  </r>
  <r>
    <x v="401"/>
    <s v="Vincent Gray"/>
    <s v="Male"/>
    <n v="38"/>
    <x v="0"/>
    <x v="3"/>
    <s v="Teacher"/>
    <n v="124061"/>
    <s v=" Premium"/>
    <x v="1"/>
    <d v="2024-06-08T00:00:00"/>
    <d v="2025-10-05T00:00:00"/>
    <n v="1.3260273972602741"/>
    <s v="New"/>
    <m/>
    <x v="4"/>
    <m/>
    <m/>
    <x v="1"/>
    <m/>
    <m/>
    <m/>
    <s v="COMP00451"/>
    <x v="327"/>
    <n v="1.0054794520547945"/>
    <x v="2"/>
    <x v="3"/>
    <n v="5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1AA457-1134-4C7D-A18F-B6C7C5BAEB8B}" name="PivotTable1"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54:B58" firstHeaderRow="1" firstDataRow="1" firstDataCol="1"/>
  <pivotFields count="32">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axis="axisRow" showAll="0" sortType="ascending">
      <items count="4">
        <item x="0"/>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pivotField showAll="0"/>
    <pivotField showAll="0">
      <items count="5">
        <item x="3"/>
        <item x="1"/>
        <item x="2"/>
        <item x="0"/>
        <item t="default"/>
      </items>
    </pivotField>
    <pivotField showAll="0"/>
    <pivotField showAll="0">
      <items count="7">
        <item x="0"/>
        <item x="1"/>
        <item x="2"/>
        <item x="3"/>
        <item x="4"/>
        <item x="5"/>
        <item t="default"/>
      </items>
    </pivotField>
    <pivotField showAll="0">
      <items count="6">
        <item x="0"/>
        <item x="1"/>
        <item x="2"/>
        <item x="3"/>
        <item x="4"/>
        <item t="default"/>
      </items>
    </pivotField>
    <pivotField showAll="0">
      <items count="4">
        <item x="2"/>
        <item x="1"/>
        <item x="0"/>
        <item t="default"/>
      </items>
    </pivotField>
    <pivotField showAll="0">
      <items count="4">
        <item x="2"/>
        <item x="0"/>
        <item x="1"/>
        <item t="default"/>
      </items>
    </pivotField>
  </pivotFields>
  <rowFields count="1">
    <field x="18"/>
  </rowFields>
  <rowItems count="4">
    <i>
      <x v="2"/>
    </i>
    <i>
      <x v="1"/>
    </i>
    <i>
      <x/>
    </i>
    <i t="grand">
      <x/>
    </i>
  </rowItems>
  <colItems count="1">
    <i/>
  </colItems>
  <dataFields count="1">
    <dataField name="Count of ComplaintID" fld="2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26FE2FB-DBF3-4E94-8E42-5FD8E2719EFD}" name="PivotTable4"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61:B63" firstHeaderRow="1" firstDataRow="1" firstDataCol="1"/>
  <pivotFields count="32">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axis="axisRow" dataField="1" showAll="0">
      <items count="7">
        <item h="1" x="5"/>
        <item x="3"/>
        <item h="1" x="1"/>
        <item h="1" x="2"/>
        <item h="1" x="4"/>
        <item h="1" x="0"/>
        <item t="default"/>
      </items>
    </pivotField>
    <pivotField showAll="0">
      <items count="5">
        <item x="3"/>
        <item x="1"/>
        <item x="2"/>
        <item x="0"/>
        <item t="default"/>
      </items>
    </pivotField>
    <pivotField showAll="0"/>
    <pivotField showAll="0">
      <items count="7">
        <item x="0"/>
        <item x="1"/>
        <item x="2"/>
        <item x="3"/>
        <item x="4"/>
        <item x="5"/>
        <item t="default"/>
      </items>
    </pivotField>
    <pivotField showAll="0">
      <items count="6">
        <item x="0"/>
        <item x="1"/>
        <item x="2"/>
        <item x="3"/>
        <item x="4"/>
        <item t="default"/>
      </items>
    </pivotField>
    <pivotField showAll="0">
      <items count="4">
        <item x="2"/>
        <item x="1"/>
        <item x="0"/>
        <item t="default"/>
      </items>
    </pivotField>
    <pivotField showAll="0">
      <items count="4">
        <item x="2"/>
        <item x="0"/>
        <item x="1"/>
        <item t="default"/>
      </items>
    </pivotField>
  </pivotFields>
  <rowFields count="1">
    <field x="25"/>
  </rowFields>
  <rowItems count="2">
    <i>
      <x v="1"/>
    </i>
    <i t="grand">
      <x/>
    </i>
  </rowItems>
  <colItems count="1">
    <i/>
  </colItems>
  <dataFields count="1">
    <dataField name="Count of Complaint_Type" fld="2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E6D012-208D-40B1-A25D-BE81913E8C25}" name="generation vs complaint type"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0:F17" firstHeaderRow="1" firstDataRow="2" firstDataCol="1"/>
  <pivotFields count="32">
    <pivotField showAll="0"/>
    <pivotField showAll="0"/>
    <pivotField showAll="0"/>
    <pivotField showAll="0"/>
    <pivotField axis="axisCol" showAll="0">
      <items count="5">
        <item x="3"/>
        <item x="1"/>
        <item x="2"/>
        <item x="0"/>
        <item t="default"/>
      </items>
    </pivotField>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axis="axisRow" dataField="1" showAll="0">
      <items count="7">
        <item x="5"/>
        <item x="3"/>
        <item x="1"/>
        <item x="2"/>
        <item x="4"/>
        <item h="1" x="0"/>
        <item t="default"/>
      </items>
    </pivotField>
    <pivotField showAll="0">
      <items count="5">
        <item x="3"/>
        <item x="1"/>
        <item x="2"/>
        <item x="0"/>
        <item t="default"/>
      </items>
    </pivotField>
    <pivotField showAll="0"/>
    <pivotField showAll="0">
      <items count="7">
        <item x="0"/>
        <item x="1"/>
        <item x="2"/>
        <item x="3"/>
        <item x="4"/>
        <item x="5"/>
        <item t="default"/>
      </items>
    </pivotField>
    <pivotField showAll="0">
      <items count="6">
        <item x="0"/>
        <item x="1"/>
        <item x="2"/>
        <item x="3"/>
        <item x="4"/>
        <item t="default"/>
      </items>
    </pivotField>
    <pivotField showAll="0">
      <items count="4">
        <item x="2"/>
        <item x="1"/>
        <item x="0"/>
        <item t="default"/>
      </items>
    </pivotField>
    <pivotField showAll="0">
      <items count="4">
        <item x="2"/>
        <item x="0"/>
        <item x="1"/>
        <item t="default"/>
      </items>
    </pivotField>
  </pivotFields>
  <rowFields count="1">
    <field x="25"/>
  </rowFields>
  <rowItems count="6">
    <i>
      <x/>
    </i>
    <i>
      <x v="1"/>
    </i>
    <i>
      <x v="2"/>
    </i>
    <i>
      <x v="3"/>
    </i>
    <i>
      <x v="4"/>
    </i>
    <i t="grand">
      <x/>
    </i>
  </rowItems>
  <colFields count="1">
    <field x="4"/>
  </colFields>
  <colItems count="5">
    <i>
      <x/>
    </i>
    <i>
      <x v="1"/>
    </i>
    <i>
      <x v="2"/>
    </i>
    <i>
      <x v="3"/>
    </i>
    <i t="grand">
      <x/>
    </i>
  </colItems>
  <dataFields count="1">
    <dataField name="Count of Complaint_Type" fld="2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AF8560-7979-410E-8BE1-6B31B7289377}" name="Total complaints"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6:A7" firstHeaderRow="1" firstDataRow="1" firstDataCol="0"/>
  <pivotFields count="32">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pivotField showAll="0"/>
    <pivotField showAll="0">
      <items count="5">
        <item x="3"/>
        <item x="1"/>
        <item x="2"/>
        <item x="0"/>
        <item t="default"/>
      </items>
    </pivotField>
    <pivotField showAll="0"/>
    <pivotField showAll="0">
      <items count="7">
        <item x="0"/>
        <item x="1"/>
        <item x="2"/>
        <item x="3"/>
        <item x="4"/>
        <item x="5"/>
        <item t="default"/>
      </items>
    </pivotField>
    <pivotField showAll="0">
      <items count="6">
        <item x="0"/>
        <item x="1"/>
        <item x="2"/>
        <item x="3"/>
        <item x="4"/>
        <item t="default"/>
      </items>
    </pivotField>
    <pivotField showAll="0">
      <items count="4">
        <item x="2"/>
        <item x="1"/>
        <item x="0"/>
        <item t="default"/>
      </items>
    </pivotField>
    <pivotField showAll="0">
      <items count="4">
        <item x="2"/>
        <item x="0"/>
        <item x="1"/>
        <item t="default"/>
      </items>
    </pivotField>
  </pivotFields>
  <rowItems count="1">
    <i/>
  </rowItems>
  <colItems count="1">
    <i/>
  </colItems>
  <dataFields count="1">
    <dataField name="Count of ComplaintID" fld="2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5F5A77D-F7A6-47F7-AB85-202E03A11D1F}" name="customer segment"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8:B42" firstHeaderRow="1" firstDataRow="1" firstDataCol="1"/>
  <pivotFields count="32">
    <pivotField showAll="0"/>
    <pivotField showAll="0"/>
    <pivotField showAll="0"/>
    <pivotField showAll="0"/>
    <pivotField showAll="0"/>
    <pivotField showAll="0">
      <items count="5">
        <item x="3"/>
        <item x="0"/>
        <item x="1"/>
        <item x="2"/>
        <item t="default"/>
      </items>
    </pivotField>
    <pivotField showAll="0"/>
    <pivotField showAll="0"/>
    <pivotField showAll="0"/>
    <pivotField axis="axisRow" showAll="0">
      <items count="4">
        <item x="1"/>
        <item x="2"/>
        <item x="0"/>
        <item t="default"/>
      </items>
    </pivotField>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pivotField showAll="0"/>
    <pivotField showAll="0">
      <items count="5">
        <item x="3"/>
        <item x="1"/>
        <item x="2"/>
        <item x="0"/>
        <item t="default"/>
      </items>
    </pivotField>
    <pivotField showAll="0"/>
    <pivotField showAll="0">
      <items count="7">
        <item x="0"/>
        <item x="1"/>
        <item x="2"/>
        <item x="3"/>
        <item x="4"/>
        <item x="5"/>
        <item t="default"/>
      </items>
    </pivotField>
    <pivotField showAll="0">
      <items count="6">
        <item x="0"/>
        <item x="1"/>
        <item x="2"/>
        <item x="3"/>
        <item x="4"/>
        <item t="default"/>
      </items>
    </pivotField>
    <pivotField showAll="0">
      <items count="4">
        <item x="2"/>
        <item x="1"/>
        <item x="0"/>
        <item t="default"/>
      </items>
    </pivotField>
    <pivotField showAll="0">
      <items count="4">
        <item x="2"/>
        <item x="0"/>
        <item x="1"/>
        <item t="default"/>
      </items>
    </pivotField>
  </pivotFields>
  <rowFields count="1">
    <field x="9"/>
  </rowFields>
  <rowItems count="4">
    <i>
      <x/>
    </i>
    <i>
      <x v="1"/>
    </i>
    <i>
      <x v="2"/>
    </i>
    <i t="grand">
      <x/>
    </i>
  </rowItems>
  <colItems count="1">
    <i/>
  </colItems>
  <dataFields count="1">
    <dataField name="Count of ComplaintID" fld="2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85F15A-F844-4E51-A8A9-141F7F023292}" name="PivotTable7"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37:I39" firstHeaderRow="1" firstDataRow="1" firstDataCol="1"/>
  <pivotFields count="32">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items count="4">
        <item x="0"/>
        <item x="1"/>
        <item x="2"/>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axis="axisRow" showAll="0">
      <items count="7">
        <item h="1" x="5"/>
        <item x="3"/>
        <item h="1" x="1"/>
        <item h="1" x="2"/>
        <item h="1" x="4"/>
        <item h="1" x="0"/>
        <item t="default"/>
      </items>
    </pivotField>
    <pivotField showAll="0">
      <items count="5">
        <item x="3"/>
        <item x="1"/>
        <item x="2"/>
        <item x="0"/>
        <item t="default"/>
      </items>
    </pivotField>
    <pivotField dataField="1" showAll="0"/>
    <pivotField showAll="0">
      <items count="7">
        <item x="0"/>
        <item x="1"/>
        <item x="2"/>
        <item x="3"/>
        <item x="4"/>
        <item x="5"/>
        <item t="default"/>
      </items>
    </pivotField>
    <pivotField showAll="0">
      <items count="6">
        <item x="0"/>
        <item x="1"/>
        <item x="2"/>
        <item x="3"/>
        <item x="4"/>
        <item t="default"/>
      </items>
    </pivotField>
    <pivotField showAll="0">
      <items count="4">
        <item x="2"/>
        <item x="1"/>
        <item x="0"/>
        <item t="default"/>
      </items>
    </pivotField>
    <pivotField showAll="0">
      <items count="4">
        <item x="2"/>
        <item x="0"/>
        <item x="1"/>
        <item t="default"/>
      </items>
    </pivotField>
  </pivotFields>
  <rowFields count="1">
    <field x="25"/>
  </rowFields>
  <rowItems count="2">
    <i>
      <x v="1"/>
    </i>
    <i t="grand">
      <x/>
    </i>
  </rowItems>
  <colItems count="1">
    <i/>
  </colItems>
  <dataFields count="1">
    <dataField name="Average of Resolution_Time(days)" fld="27" subtotal="average" baseField="25" baseItem="1" numFmtId="1"/>
  </dataFields>
  <formats count="2">
    <format dxfId="41">
      <pivotArea collapsedLevelsAreSubtotals="1" fieldPosition="0">
        <references count="1">
          <reference field="25" count="0"/>
        </references>
      </pivotArea>
    </format>
    <format dxfId="4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EFF8611-3DB3-4A04-B448-39976EA270FC}" name="PivotTable2"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6:C7" firstHeaderRow="1" firstDataRow="1" firstDataCol="0"/>
  <pivotFields count="32">
    <pivotField dataField="1" showAll="0"/>
    <pivotField showAll="0"/>
    <pivotField showAll="0"/>
    <pivotField showAll="0"/>
    <pivotField showAll="0"/>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items count="5">
        <item x="3"/>
        <item x="1"/>
        <item x="2"/>
        <item x="0"/>
        <item t="default"/>
      </items>
    </pivotField>
    <pivotField showAll="0"/>
    <pivotField showAll="0">
      <items count="7">
        <item x="0"/>
        <item x="1"/>
        <item x="2"/>
        <item x="3"/>
        <item x="4"/>
        <item x="5"/>
        <item t="default"/>
      </items>
    </pivotField>
    <pivotField showAll="0">
      <items count="6">
        <item x="0"/>
        <item x="1"/>
        <item x="2"/>
        <item x="3"/>
        <item x="4"/>
        <item t="default"/>
      </items>
    </pivotField>
    <pivotField showAll="0">
      <items count="4">
        <item x="2"/>
        <item x="1"/>
        <item x="0"/>
        <item t="default"/>
      </items>
    </pivotField>
    <pivotField showAll="0">
      <items count="4">
        <item x="2"/>
        <item x="0"/>
        <item x="1"/>
        <item t="default"/>
      </items>
    </pivotField>
  </pivotFields>
  <rowItems count="1">
    <i/>
  </rowItems>
  <colItems count="1">
    <i/>
  </colItems>
  <dataFields count="1">
    <dataField name="Count of Customer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362674-7CCA-4A18-A546-904508823351}" name="complaint type vs resolution days"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21:E27" firstHeaderRow="1" firstDataRow="1" firstDataCol="1"/>
  <pivotFields count="32">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axis="axisRow" showAll="0">
      <items count="7">
        <item x="5"/>
        <item x="3"/>
        <item x="1"/>
        <item x="2"/>
        <item x="4"/>
        <item h="1" x="0"/>
        <item t="default"/>
      </items>
    </pivotField>
    <pivotField showAll="0">
      <items count="5">
        <item x="3"/>
        <item x="1"/>
        <item x="2"/>
        <item x="0"/>
        <item t="default"/>
      </items>
    </pivotField>
    <pivotField dataField="1" showAll="0"/>
    <pivotField showAll="0">
      <items count="7">
        <item x="0"/>
        <item x="1"/>
        <item x="2"/>
        <item x="3"/>
        <item x="4"/>
        <item x="5"/>
        <item t="default"/>
      </items>
    </pivotField>
    <pivotField showAll="0">
      <items count="6">
        <item x="0"/>
        <item x="1"/>
        <item x="2"/>
        <item x="3"/>
        <item x="4"/>
        <item t="default"/>
      </items>
    </pivotField>
    <pivotField showAll="0">
      <items count="4">
        <item x="2"/>
        <item x="1"/>
        <item x="0"/>
        <item t="default"/>
      </items>
    </pivotField>
    <pivotField showAll="0">
      <items count="4">
        <item x="2"/>
        <item x="0"/>
        <item x="1"/>
        <item t="default"/>
      </items>
    </pivotField>
  </pivotFields>
  <rowFields count="1">
    <field x="25"/>
  </rowFields>
  <rowItems count="6">
    <i>
      <x/>
    </i>
    <i>
      <x v="1"/>
    </i>
    <i>
      <x v="2"/>
    </i>
    <i>
      <x v="3"/>
    </i>
    <i>
      <x v="4"/>
    </i>
    <i t="grand">
      <x/>
    </i>
  </rowItems>
  <colItems count="1">
    <i/>
  </colItems>
  <dataFields count="1">
    <dataField name="Average of Resolution_Time(days)" fld="27" subtotal="average" baseField="24" baseItem="0" numFmtId="164"/>
  </dataFields>
  <formats count="1">
    <format dxfId="4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F71EB72-6D14-4D20-9E2C-75A2C949E08B}" name="region"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38:E43" firstHeaderRow="1" firstDataRow="1" firstDataCol="1"/>
  <pivotFields count="32">
    <pivotField showAll="0"/>
    <pivotField showAll="0"/>
    <pivotField showAll="0"/>
    <pivotField showAll="0"/>
    <pivotField showAll="0"/>
    <pivotField axis="axisRow"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pivotField showAll="0"/>
    <pivotField showAll="0">
      <items count="5">
        <item x="3"/>
        <item x="1"/>
        <item x="2"/>
        <item x="0"/>
        <item t="default"/>
      </items>
    </pivotField>
    <pivotField showAll="0"/>
    <pivotField showAll="0">
      <items count="7">
        <item x="0"/>
        <item x="1"/>
        <item x="2"/>
        <item x="3"/>
        <item x="4"/>
        <item x="5"/>
        <item t="default"/>
      </items>
    </pivotField>
    <pivotField showAll="0">
      <items count="6">
        <item x="0"/>
        <item x="1"/>
        <item x="2"/>
        <item x="3"/>
        <item x="4"/>
        <item t="default"/>
      </items>
    </pivotField>
    <pivotField showAll="0">
      <items count="4">
        <item x="2"/>
        <item x="1"/>
        <item x="0"/>
        <item t="default"/>
      </items>
    </pivotField>
    <pivotField showAll="0">
      <items count="4">
        <item x="2"/>
        <item x="0"/>
        <item x="1"/>
        <item t="default"/>
      </items>
    </pivotField>
  </pivotFields>
  <rowFields count="1">
    <field x="5"/>
  </rowFields>
  <rowItems count="5">
    <i>
      <x/>
    </i>
    <i>
      <x v="1"/>
    </i>
    <i>
      <x v="2"/>
    </i>
    <i>
      <x v="3"/>
    </i>
    <i t="grand">
      <x/>
    </i>
  </rowItems>
  <colItems count="1">
    <i/>
  </colItems>
  <dataFields count="1">
    <dataField name="Count of ComplaintID" fld="2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12037D7-727D-4E90-A541-0460A54F471E}" name="Most Common complain type"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29:B35" firstHeaderRow="1" firstDataRow="1" firstDataCol="1"/>
  <pivotFields count="32">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pivotField axis="axisRow" showAll="0" sortType="descending">
      <items count="7">
        <item h="1" x="0"/>
        <item x="4"/>
        <item x="2"/>
        <item x="1"/>
        <item x="3"/>
        <item x="5"/>
        <item t="default"/>
      </items>
      <autoSortScope>
        <pivotArea dataOnly="0" outline="0" fieldPosition="0">
          <references count="1">
            <reference field="4294967294" count="1" selected="0">
              <x v="0"/>
            </reference>
          </references>
        </pivotArea>
      </autoSortScope>
    </pivotField>
    <pivotField showAll="0">
      <items count="5">
        <item x="3"/>
        <item x="1"/>
        <item x="2"/>
        <item x="0"/>
        <item t="default"/>
      </items>
    </pivotField>
    <pivotField showAll="0"/>
    <pivotField showAll="0">
      <items count="7">
        <item x="0"/>
        <item x="1"/>
        <item x="2"/>
        <item x="3"/>
        <item x="4"/>
        <item x="5"/>
        <item t="default"/>
      </items>
    </pivotField>
    <pivotField showAll="0">
      <items count="6">
        <item x="0"/>
        <item x="1"/>
        <item x="2"/>
        <item x="3"/>
        <item x="4"/>
        <item t="default"/>
      </items>
    </pivotField>
    <pivotField showAll="0">
      <items count="4">
        <item x="2"/>
        <item x="1"/>
        <item x="0"/>
        <item t="default"/>
      </items>
    </pivotField>
    <pivotField showAll="0">
      <items count="4">
        <item x="2"/>
        <item x="0"/>
        <item x="1"/>
        <item t="default"/>
      </items>
    </pivotField>
  </pivotFields>
  <rowFields count="1">
    <field x="25"/>
  </rowFields>
  <rowItems count="6">
    <i>
      <x v="5"/>
    </i>
    <i>
      <x v="3"/>
    </i>
    <i>
      <x v="2"/>
    </i>
    <i>
      <x v="1"/>
    </i>
    <i>
      <x v="4"/>
    </i>
    <i t="grand">
      <x/>
    </i>
  </rowItems>
  <colItems count="1">
    <i/>
  </colItems>
  <dataFields count="1">
    <dataField name="Count of ComplaintID" fld="22" subtotal="count" baseField="0" baseItem="0"/>
  </dataFields>
  <chartFormats count="6">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25" count="1" selected="0">
            <x v="5"/>
          </reference>
        </references>
      </pivotArea>
    </chartFormat>
    <chartFormat chart="5" format="9">
      <pivotArea type="data" outline="0" fieldPosition="0">
        <references count="2">
          <reference field="4294967294" count="1" selected="0">
            <x v="0"/>
          </reference>
          <reference field="25" count="1" selected="0">
            <x v="3"/>
          </reference>
        </references>
      </pivotArea>
    </chartFormat>
    <chartFormat chart="5" format="10">
      <pivotArea type="data" outline="0" fieldPosition="0">
        <references count="2">
          <reference field="4294967294" count="1" selected="0">
            <x v="0"/>
          </reference>
          <reference field="25" count="1" selected="0">
            <x v="2"/>
          </reference>
        </references>
      </pivotArea>
    </chartFormat>
    <chartFormat chart="5" format="11">
      <pivotArea type="data" outline="0" fieldPosition="0">
        <references count="2">
          <reference field="4294967294" count="1" selected="0">
            <x v="0"/>
          </reference>
          <reference field="25" count="1" selected="0">
            <x v="1"/>
          </reference>
        </references>
      </pivotArea>
    </chartFormat>
    <chartFormat chart="5" format="12">
      <pivotArea type="data" outline="0" fieldPosition="0">
        <references count="2">
          <reference field="4294967294" count="1" selected="0">
            <x v="0"/>
          </reference>
          <reference field="2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4EA01B5-FCF3-416F-B662-9385C9808CB8}" name="generation that complains the most"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1:B26" firstHeaderRow="1" firstDataRow="1" firstDataCol="1"/>
  <pivotFields count="32">
    <pivotField showAll="0"/>
    <pivotField showAll="0"/>
    <pivotField showAll="0"/>
    <pivotField showAll="0"/>
    <pivotField axis="axisRow" dataField="1" showAll="0">
      <items count="5">
        <item x="3"/>
        <item x="1"/>
        <item x="2"/>
        <item x="0"/>
        <item t="default"/>
      </items>
    </pivotField>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items count="5">
        <item x="3"/>
        <item x="1"/>
        <item x="2"/>
        <item x="0"/>
        <item t="default"/>
      </items>
    </pivotField>
    <pivotField showAll="0"/>
    <pivotField showAll="0">
      <items count="7">
        <item x="0"/>
        <item x="1"/>
        <item x="2"/>
        <item x="3"/>
        <item x="4"/>
        <item x="5"/>
        <item t="default"/>
      </items>
    </pivotField>
    <pivotField showAll="0">
      <items count="6">
        <item x="0"/>
        <item x="1"/>
        <item x="2"/>
        <item x="3"/>
        <item x="4"/>
        <item t="default"/>
      </items>
    </pivotField>
    <pivotField showAll="0">
      <items count="4">
        <item x="2"/>
        <item x="1"/>
        <item x="0"/>
        <item t="default"/>
      </items>
    </pivotField>
    <pivotField showAll="0">
      <items count="4">
        <item x="2"/>
        <item x="0"/>
        <item x="1"/>
        <item t="default"/>
      </items>
    </pivotField>
  </pivotFields>
  <rowFields count="1">
    <field x="4"/>
  </rowFields>
  <rowItems count="5">
    <i>
      <x/>
    </i>
    <i>
      <x v="1"/>
    </i>
    <i>
      <x v="2"/>
    </i>
    <i>
      <x v="3"/>
    </i>
    <i t="grand">
      <x/>
    </i>
  </rowItems>
  <colItems count="1">
    <i/>
  </colItems>
  <dataFields count="1">
    <dataField name="Count of Generation Segment"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064BC91-73D0-4960-8A11-9764E50ACC4D}" name="PivotTable5"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H23:I27" firstHeaderRow="1" firstDataRow="1" firstDataCol="1"/>
  <pivotFields count="32">
    <pivotField axis="axisRow" showAll="0">
      <items count="501">
        <item x="0"/>
        <item x="5"/>
        <item x="22"/>
        <item x="14"/>
        <item x="18"/>
        <item x="317"/>
        <item x="25"/>
        <item x="28"/>
        <item x="318"/>
        <item x="319"/>
        <item m="1" x="422"/>
        <item x="42"/>
        <item x="320"/>
        <item x="321"/>
        <item x="267"/>
        <item x="51"/>
        <item x="11"/>
        <item x="322"/>
        <item x="52"/>
        <item x="60"/>
        <item x="65"/>
        <item m="1" x="430"/>
        <item x="323"/>
        <item x="324"/>
        <item x="76"/>
        <item x="80"/>
        <item m="1" x="464"/>
        <item x="83"/>
        <item m="1" x="488"/>
        <item x="35"/>
        <item x="91"/>
        <item x="93"/>
        <item x="325"/>
        <item x="100"/>
        <item x="106"/>
        <item x="109"/>
        <item x="104"/>
        <item x="308"/>
        <item x="81"/>
        <item x="119"/>
        <item x="125"/>
        <item m="1" x="431"/>
        <item m="1" x="440"/>
        <item x="69"/>
        <item m="1" x="453"/>
        <item x="290"/>
        <item x="129"/>
        <item x="326"/>
        <item x="136"/>
        <item x="139"/>
        <item x="26"/>
        <item x="327"/>
        <item x="328"/>
        <item m="1" x="445"/>
        <item x="145"/>
        <item x="329"/>
        <item x="6"/>
        <item m="1" x="478"/>
        <item x="153"/>
        <item x="155"/>
        <item m="1" x="425"/>
        <item x="244"/>
        <item x="162"/>
        <item m="1" x="446"/>
        <item x="75"/>
        <item x="126"/>
        <item x="166"/>
        <item x="168"/>
        <item x="169"/>
        <item x="150"/>
        <item x="330"/>
        <item x="43"/>
        <item x="252"/>
        <item x="174"/>
        <item x="89"/>
        <item x="31"/>
        <item m="1" x="465"/>
        <item x="49"/>
        <item x="183"/>
        <item x="331"/>
        <item x="41"/>
        <item x="132"/>
        <item x="219"/>
        <item x="192"/>
        <item m="1" x="454"/>
        <item x="196"/>
        <item x="197"/>
        <item x="332"/>
        <item x="199"/>
        <item x="143"/>
        <item x="201"/>
        <item x="135"/>
        <item x="254"/>
        <item x="333"/>
        <item m="1" x="455"/>
        <item x="334"/>
        <item x="171"/>
        <item x="94"/>
        <item x="208"/>
        <item x="210"/>
        <item x="211"/>
        <item x="149"/>
        <item x="102"/>
        <item x="95"/>
        <item x="152"/>
        <item x="105"/>
        <item x="154"/>
        <item x="24"/>
        <item m="1" x="420"/>
        <item x="55"/>
        <item x="335"/>
        <item m="1" x="490"/>
        <item x="72"/>
        <item x="221"/>
        <item x="222"/>
        <item x="30"/>
        <item m="1" x="406"/>
        <item x="107"/>
        <item x="336"/>
        <item x="226"/>
        <item x="312"/>
        <item x="337"/>
        <item x="338"/>
        <item x="137"/>
        <item x="231"/>
        <item x="203"/>
        <item x="180"/>
        <item x="234"/>
        <item x="112"/>
        <item x="339"/>
        <item x="228"/>
        <item x="218"/>
        <item x="161"/>
        <item m="1" x="494"/>
        <item x="340"/>
        <item m="1" x="404"/>
        <item x="142"/>
        <item x="8"/>
        <item x="64"/>
        <item x="341"/>
        <item x="156"/>
        <item x="212"/>
        <item x="1"/>
        <item m="1" x="495"/>
        <item x="342"/>
        <item x="78"/>
        <item x="282"/>
        <item x="110"/>
        <item m="1" x="423"/>
        <item x="193"/>
        <item m="1" x="486"/>
        <item m="1" x="491"/>
        <item x="82"/>
        <item x="36"/>
        <item x="343"/>
        <item x="256"/>
        <item x="214"/>
        <item x="50"/>
        <item m="1" x="424"/>
        <item x="223"/>
        <item m="1" x="487"/>
        <item x="216"/>
        <item x="77"/>
        <item x="79"/>
        <item x="260"/>
        <item x="344"/>
        <item x="4"/>
        <item x="202"/>
        <item x="261"/>
        <item x="345"/>
        <item x="346"/>
        <item x="316"/>
        <item x="56"/>
        <item x="29"/>
        <item m="1" x="499"/>
        <item x="264"/>
        <item x="266"/>
        <item x="224"/>
        <item x="284"/>
        <item m="1" x="477"/>
        <item x="347"/>
        <item x="215"/>
        <item x="32"/>
        <item x="246"/>
        <item x="348"/>
        <item x="349"/>
        <item x="350"/>
        <item x="220"/>
        <item x="269"/>
        <item x="265"/>
        <item x="128"/>
        <item x="48"/>
        <item x="351"/>
        <item m="1" x="496"/>
        <item x="352"/>
        <item x="251"/>
        <item x="272"/>
        <item x="117"/>
        <item x="116"/>
        <item x="353"/>
        <item m="1" x="416"/>
        <item x="253"/>
        <item x="255"/>
        <item x="354"/>
        <item x="243"/>
        <item x="275"/>
        <item x="277"/>
        <item x="355"/>
        <item x="356"/>
        <item m="1" x="408"/>
        <item x="15"/>
        <item x="280"/>
        <item m="1" x="436"/>
        <item x="281"/>
        <item x="309"/>
        <item m="1" x="459"/>
        <item x="242"/>
        <item x="45"/>
        <item m="1" x="484"/>
        <item x="138"/>
        <item x="357"/>
        <item x="241"/>
        <item x="285"/>
        <item m="1" x="443"/>
        <item x="157"/>
        <item x="122"/>
        <item x="73"/>
        <item x="58"/>
        <item x="358"/>
        <item x="359"/>
        <item x="204"/>
        <item x="239"/>
        <item x="307"/>
        <item x="360"/>
        <item x="361"/>
        <item x="362"/>
        <item x="141"/>
        <item x="276"/>
        <item x="230"/>
        <item m="1" x="409"/>
        <item x="173"/>
        <item x="363"/>
        <item x="23"/>
        <item x="364"/>
        <item x="124"/>
        <item x="186"/>
        <item x="38"/>
        <item m="1" x="474"/>
        <item m="1" x="485"/>
        <item x="249"/>
        <item x="85"/>
        <item m="1" x="429"/>
        <item x="365"/>
        <item x="163"/>
        <item m="1" x="449"/>
        <item x="366"/>
        <item x="90"/>
        <item m="1" x="475"/>
        <item x="62"/>
        <item x="121"/>
        <item x="198"/>
        <item x="292"/>
        <item m="1" x="437"/>
        <item x="274"/>
        <item m="1" x="450"/>
        <item x="190"/>
        <item x="247"/>
        <item x="294"/>
        <item x="86"/>
        <item m="1" x="412"/>
        <item m="1" x="419"/>
        <item x="295"/>
        <item x="13"/>
        <item m="1" x="444"/>
        <item x="68"/>
        <item m="1" x="460"/>
        <item x="131"/>
        <item m="1" x="476"/>
        <item x="296"/>
        <item x="134"/>
        <item x="297"/>
        <item x="367"/>
        <item m="1" x="438"/>
        <item x="115"/>
        <item m="1" x="451"/>
        <item x="298"/>
        <item x="368"/>
        <item x="369"/>
        <item x="151"/>
        <item x="370"/>
        <item m="1" x="421"/>
        <item x="371"/>
        <item m="1" x="439"/>
        <item x="176"/>
        <item m="1" x="452"/>
        <item m="1" x="461"/>
        <item x="213"/>
        <item x="372"/>
        <item x="373"/>
        <item x="374"/>
        <item x="111"/>
        <item x="179"/>
        <item x="96"/>
        <item x="147"/>
        <item x="2"/>
        <item x="375"/>
        <item x="158"/>
        <item m="1" x="407"/>
        <item x="160"/>
        <item x="167"/>
        <item m="1" x="479"/>
        <item x="53"/>
        <item x="101"/>
        <item x="37"/>
        <item x="376"/>
        <item x="185"/>
        <item x="314"/>
        <item x="245"/>
        <item x="7"/>
        <item x="84"/>
        <item x="377"/>
        <item x="378"/>
        <item x="379"/>
        <item x="63"/>
        <item x="146"/>
        <item x="88"/>
        <item x="9"/>
        <item x="310"/>
        <item m="1" x="417"/>
        <item m="1" x="467"/>
        <item m="1" x="481"/>
        <item x="12"/>
        <item x="248"/>
        <item x="21"/>
        <item m="1" x="497"/>
        <item x="238"/>
        <item x="164"/>
        <item x="67"/>
        <item x="380"/>
        <item x="278"/>
        <item m="1" x="482"/>
        <item x="227"/>
        <item x="257"/>
        <item x="287"/>
        <item m="1" x="498"/>
        <item m="1" x="402"/>
        <item x="175"/>
        <item x="140"/>
        <item x="184"/>
        <item x="27"/>
        <item x="381"/>
        <item x="382"/>
        <item x="3"/>
        <item x="279"/>
        <item x="34"/>
        <item x="47"/>
        <item x="311"/>
        <item x="383"/>
        <item m="1" x="418"/>
        <item x="384"/>
        <item x="33"/>
        <item x="313"/>
        <item x="165"/>
        <item x="108"/>
        <item x="170"/>
        <item x="10"/>
        <item x="385"/>
        <item m="1" x="410"/>
        <item x="271"/>
        <item x="386"/>
        <item x="268"/>
        <item x="97"/>
        <item m="1" x="492"/>
        <item x="387"/>
        <item x="19"/>
        <item x="16"/>
        <item m="1" x="405"/>
        <item m="1" x="411"/>
        <item x="286"/>
        <item m="1" x="471"/>
        <item x="144"/>
        <item x="302"/>
        <item m="1" x="493"/>
        <item x="263"/>
        <item x="388"/>
        <item m="1" x="403"/>
        <item x="237"/>
        <item x="389"/>
        <item x="390"/>
        <item m="1" x="473"/>
        <item x="229"/>
        <item m="1" x="489"/>
        <item x="98"/>
        <item x="236"/>
        <item x="301"/>
        <item x="191"/>
        <item x="66"/>
        <item m="1" x="413"/>
        <item x="46"/>
        <item x="17"/>
        <item x="114"/>
        <item m="1" x="426"/>
        <item x="44"/>
        <item x="187"/>
        <item x="194"/>
        <item x="20"/>
        <item x="200"/>
        <item m="1" x="466"/>
        <item x="258"/>
        <item x="178"/>
        <item m="1" x="414"/>
        <item x="232"/>
        <item x="391"/>
        <item x="225"/>
        <item x="39"/>
        <item x="300"/>
        <item x="70"/>
        <item x="123"/>
        <item x="205"/>
        <item x="120"/>
        <item x="188"/>
        <item x="71"/>
        <item m="1" x="432"/>
        <item x="289"/>
        <item x="270"/>
        <item x="177"/>
        <item x="57"/>
        <item x="304"/>
        <item x="130"/>
        <item x="392"/>
        <item x="305"/>
        <item x="54"/>
        <item x="293"/>
        <item x="303"/>
        <item x="127"/>
        <item x="299"/>
        <item x="233"/>
        <item x="92"/>
        <item m="1" x="480"/>
        <item x="393"/>
        <item x="250"/>
        <item m="1" x="427"/>
        <item m="1" x="433"/>
        <item x="59"/>
        <item x="195"/>
        <item x="394"/>
        <item x="217"/>
        <item m="1" x="468"/>
        <item x="118"/>
        <item x="209"/>
        <item x="189"/>
        <item x="395"/>
        <item x="240"/>
        <item m="1" x="441"/>
        <item x="235"/>
        <item m="1" x="456"/>
        <item m="1" x="462"/>
        <item m="1" x="469"/>
        <item x="99"/>
        <item x="273"/>
        <item x="159"/>
        <item x="396"/>
        <item x="397"/>
        <item x="398"/>
        <item m="1" x="447"/>
        <item m="1" x="457"/>
        <item x="61"/>
        <item x="181"/>
        <item x="259"/>
        <item x="306"/>
        <item m="1" x="415"/>
        <item m="1" x="428"/>
        <item m="1" x="434"/>
        <item x="207"/>
        <item x="133"/>
        <item x="87"/>
        <item m="1" x="463"/>
        <item x="206"/>
        <item m="1" x="483"/>
        <item x="291"/>
        <item x="74"/>
        <item x="315"/>
        <item x="113"/>
        <item m="1" x="442"/>
        <item m="1" x="448"/>
        <item x="40"/>
        <item x="399"/>
        <item m="1" x="470"/>
        <item x="172"/>
        <item x="103"/>
        <item x="400"/>
        <item x="262"/>
        <item m="1" x="435"/>
        <item x="283"/>
        <item x="288"/>
        <item m="1" x="458"/>
        <item x="401"/>
        <item m="1" x="472"/>
        <item x="182"/>
        <item x="148"/>
        <item t="default"/>
      </items>
    </pivotField>
    <pivotField showAll="0"/>
    <pivotField showAll="0"/>
    <pivotField showAll="0"/>
    <pivotField showAll="0"/>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pivotField showAll="0" sortType="descending">
      <autoSortScope>
        <pivotArea dataOnly="0" outline="0" fieldPosition="0">
          <references count="1">
            <reference field="4294967294" count="1" selected="0">
              <x v="0"/>
            </reference>
          </references>
        </pivotArea>
      </autoSortScope>
    </pivotField>
    <pivotField showAll="0">
      <items count="5">
        <item x="3"/>
        <item x="1"/>
        <item x="2"/>
        <item x="0"/>
        <item t="default"/>
      </items>
    </pivotField>
    <pivotField showAll="0"/>
    <pivotField showAll="0">
      <items count="7">
        <item x="0"/>
        <item x="1"/>
        <item x="2"/>
        <item x="3"/>
        <item x="4"/>
        <item x="5"/>
        <item t="default"/>
      </items>
    </pivotField>
    <pivotField axis="axisRow" showAll="0">
      <items count="6">
        <item h="1" x="0"/>
        <item sd="0" x="1"/>
        <item sd="0" x="2"/>
        <item sd="0" x="3"/>
        <item h="1" sd="0" x="4"/>
        <item t="default" sd="0"/>
      </items>
    </pivotField>
    <pivotField showAll="0">
      <items count="4">
        <item x="2"/>
        <item x="1"/>
        <item x="0"/>
        <item t="default"/>
      </items>
    </pivotField>
    <pivotField showAll="0">
      <items count="4">
        <item x="2"/>
        <item x="0"/>
        <item x="1"/>
        <item t="default"/>
      </items>
    </pivotField>
  </pivotFields>
  <rowFields count="2">
    <field x="29"/>
    <field x="0"/>
  </rowFields>
  <rowItems count="4">
    <i>
      <x v="1"/>
    </i>
    <i>
      <x v="2"/>
    </i>
    <i>
      <x v="3"/>
    </i>
    <i t="grand">
      <x/>
    </i>
  </rowItems>
  <colItems count="1">
    <i/>
  </colItems>
  <dataFields count="1">
    <dataField name="Count of ComplaintID" fld="22"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CAC3030-9CBD-4D3D-9C06-0FF54DE738C0}" name="fraud status" cacheId="25"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5">
  <location ref="D55:E59" firstHeaderRow="1" firstDataRow="2" firstDataCol="1"/>
  <pivotFields count="32">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axis="axisCol" showAll="0">
      <items count="7">
        <item h="1" x="5"/>
        <item x="3"/>
        <item h="1" x="1"/>
        <item h="1" x="2"/>
        <item h="1" x="4"/>
        <item h="1" x="0"/>
        <item t="default"/>
      </items>
    </pivotField>
    <pivotField axis="axisRow" dataField="1" showAll="0" sortType="descending">
      <items count="5">
        <item x="3"/>
        <item x="1"/>
        <item x="2"/>
        <item x="0"/>
        <item t="default"/>
      </items>
      <autoSortScope>
        <pivotArea dataOnly="0" outline="0" fieldPosition="0">
          <references count="1">
            <reference field="4294967294" count="1" selected="0">
              <x v="0"/>
            </reference>
          </references>
        </pivotArea>
      </autoSortScope>
    </pivotField>
    <pivotField showAll="0"/>
    <pivotField showAll="0">
      <items count="7">
        <item x="0"/>
        <item x="1"/>
        <item x="2"/>
        <item x="3"/>
        <item x="4"/>
        <item x="5"/>
        <item t="default"/>
      </items>
    </pivotField>
    <pivotField showAll="0">
      <items count="6">
        <item x="0"/>
        <item x="1"/>
        <item x="2"/>
        <item x="3"/>
        <item x="4"/>
        <item t="default"/>
      </items>
    </pivotField>
    <pivotField showAll="0">
      <items count="4">
        <item x="2"/>
        <item x="1"/>
        <item x="0"/>
        <item t="default"/>
      </items>
    </pivotField>
    <pivotField showAll="0">
      <items count="4">
        <item x="2"/>
        <item x="0"/>
        <item x="1"/>
        <item t="default"/>
      </items>
    </pivotField>
  </pivotFields>
  <rowFields count="1">
    <field x="26"/>
  </rowFields>
  <rowItems count="3">
    <i>
      <x v="2"/>
    </i>
    <i>
      <x v="1"/>
    </i>
    <i>
      <x/>
    </i>
  </rowItems>
  <colFields count="1">
    <field x="25"/>
  </colFields>
  <colItems count="1">
    <i>
      <x v="1"/>
    </i>
  </colItems>
  <dataFields count="1">
    <dataField name="Count of Status" fld="26" subtotal="count" baseField="0" baseItem="0"/>
  </dataFields>
  <chartFormats count="7">
    <chartFormat chart="3" format="10" series="1">
      <pivotArea type="data" outline="0" fieldPosition="0">
        <references count="2">
          <reference field="4294967294" count="1" selected="0">
            <x v="0"/>
          </reference>
          <reference field="26" count="1" selected="0">
            <x v="0"/>
          </reference>
        </references>
      </pivotArea>
    </chartFormat>
    <chartFormat chart="3" format="11" series="1">
      <pivotArea type="data" outline="0" fieldPosition="0">
        <references count="2">
          <reference field="4294967294" count="1" selected="0">
            <x v="0"/>
          </reference>
          <reference field="26" count="1" selected="0">
            <x v="1"/>
          </reference>
        </references>
      </pivotArea>
    </chartFormat>
    <chartFormat chart="3" format="12" series="1">
      <pivotArea type="data" outline="0" fieldPosition="0">
        <references count="2">
          <reference field="4294967294" count="1" selected="0">
            <x v="0"/>
          </reference>
          <reference field="26" count="1" selected="0">
            <x v="2"/>
          </reference>
        </references>
      </pivotArea>
    </chartFormat>
    <chartFormat chart="3" format="13" series="1">
      <pivotArea type="data" outline="0" fieldPosition="0">
        <references count="2">
          <reference field="4294967294" count="1" selected="0">
            <x v="0"/>
          </reference>
          <reference field="25" count="1" selected="0">
            <x v="1"/>
          </reference>
        </references>
      </pivotArea>
    </chartFormat>
    <chartFormat chart="12"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1FC934B-50FA-4863-BEE5-C2FF9F36BFD1}" name="PivotTable6"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E2:F5" firstHeaderRow="1" firstDataRow="1" firstDataCol="1"/>
  <pivotFields count="32">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axis="axisRow" dataField="1" showAll="0">
      <items count="5">
        <item x="3"/>
        <item x="1"/>
        <item x="2"/>
        <item h="1" x="0"/>
        <item t="default"/>
      </items>
    </pivotField>
    <pivotField showAll="0"/>
    <pivotField showAll="0">
      <items count="7">
        <item x="0"/>
        <item x="1"/>
        <item x="2"/>
        <item x="3"/>
        <item x="4"/>
        <item x="5"/>
        <item t="default"/>
      </items>
    </pivotField>
    <pivotField showAll="0">
      <items count="6">
        <item x="0"/>
        <item x="1"/>
        <item x="2"/>
        <item x="3"/>
        <item x="4"/>
        <item t="default"/>
      </items>
    </pivotField>
    <pivotField axis="axisRow" showAll="0">
      <items count="4">
        <item n="Unresolved" sd="0" x="2"/>
        <item sd="0" x="1"/>
        <item h="1" x="0"/>
        <item t="default"/>
      </items>
    </pivotField>
    <pivotField showAll="0">
      <items count="4">
        <item x="2"/>
        <item x="0"/>
        <item x="1"/>
        <item t="default"/>
      </items>
    </pivotField>
  </pivotFields>
  <rowFields count="2">
    <field x="30"/>
    <field x="26"/>
  </rowFields>
  <rowItems count="3">
    <i>
      <x/>
    </i>
    <i>
      <x v="1"/>
    </i>
    <i t="grand">
      <x/>
    </i>
  </rowItems>
  <colItems count="1">
    <i/>
  </colItems>
  <dataFields count="1">
    <dataField name="Count of Status" fld="26" subtotal="count" baseField="0" baseItem="0"/>
  </dataFields>
  <chartFormats count="3">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30" count="1" selected="0">
            <x v="0"/>
          </reference>
        </references>
      </pivotArea>
    </chartFormat>
    <chartFormat chart="6" format="6">
      <pivotArea type="data" outline="0" fieldPosition="0">
        <references count="2">
          <reference field="4294967294" count="1" selected="0">
            <x v="0"/>
          </reference>
          <reference field="3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C0BB0DE-02E1-4074-893B-D231EFA57933}" name="resolution time for resolved complaints"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5:B48" firstHeaderRow="1" firstDataRow="1" firstDataCol="1"/>
  <pivotFields count="32">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axis="axisRow" showAll="0">
      <items count="5">
        <item h="1" x="3"/>
        <item h="1" x="1"/>
        <item x="2"/>
        <item h="1" x="0"/>
        <item t="default"/>
      </items>
    </pivotField>
    <pivotField dataField="1" showAll="0"/>
    <pivotField showAll="0">
      <items count="7">
        <item x="0"/>
        <item x="1"/>
        <item x="2"/>
        <item x="3"/>
        <item x="4"/>
        <item x="5"/>
        <item t="default"/>
      </items>
    </pivotField>
    <pivotField showAll="0">
      <items count="6">
        <item x="0"/>
        <item x="1"/>
        <item x="2"/>
        <item x="3"/>
        <item x="4"/>
        <item t="default"/>
      </items>
    </pivotField>
    <pivotField axis="axisRow" showAll="0">
      <items count="4">
        <item x="2"/>
        <item x="1"/>
        <item h="1" x="0"/>
        <item t="default"/>
      </items>
    </pivotField>
    <pivotField showAll="0">
      <items count="4">
        <item x="2"/>
        <item x="0"/>
        <item x="1"/>
        <item t="default"/>
      </items>
    </pivotField>
  </pivotFields>
  <rowFields count="2">
    <field x="30"/>
    <field x="26"/>
  </rowFields>
  <rowItems count="3">
    <i>
      <x v="1"/>
    </i>
    <i r="1">
      <x v="2"/>
    </i>
    <i t="grand">
      <x/>
    </i>
  </rowItems>
  <colItems count="1">
    <i/>
  </colItems>
  <dataFields count="1">
    <dataField name="Average of Resolution_Time(days)" fld="27" subtotal="average" baseField="24" baseItem="0" numFmtId="1"/>
  </dataFields>
  <formats count="1">
    <format dxfId="4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987C221-B77F-422E-A495-EEEADCFFDCB2}" name="PivotTable9"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30:F34" firstHeaderRow="0" firstDataRow="1" firstDataCol="1"/>
  <pivotFields count="32">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dataField="1" showAll="0"/>
    <pivotField showAll="0"/>
    <pivotField axis="axisRow" dataField="1" showAll="0">
      <items count="5">
        <item x="3"/>
        <item x="1"/>
        <item h="1" x="2"/>
        <item h="1" x="0"/>
        <item t="default"/>
      </items>
    </pivotField>
    <pivotField showAll="0"/>
    <pivotField showAll="0">
      <items count="7">
        <item x="0"/>
        <item x="1"/>
        <item x="2"/>
        <item x="3"/>
        <item x="4"/>
        <item x="5"/>
        <item t="default"/>
      </items>
    </pivotField>
    <pivotField showAll="0">
      <items count="6">
        <item x="0"/>
        <item x="1"/>
        <item x="2"/>
        <item x="3"/>
        <item x="4"/>
        <item t="default"/>
      </items>
    </pivotField>
    <pivotField axis="axisRow" showAll="0">
      <items count="4">
        <item x="2"/>
        <item h="1" x="1"/>
        <item h="1" x="0"/>
        <item t="default"/>
      </items>
    </pivotField>
    <pivotField showAll="0">
      <items count="4">
        <item x="2"/>
        <item x="0"/>
        <item x="1"/>
        <item t="default"/>
      </items>
    </pivotField>
  </pivotFields>
  <rowFields count="2">
    <field x="30"/>
    <field x="26"/>
  </rowFields>
  <rowItems count="4">
    <i>
      <x/>
    </i>
    <i r="1">
      <x/>
    </i>
    <i r="1">
      <x v="1"/>
    </i>
    <i t="grand">
      <x/>
    </i>
  </rowItems>
  <colFields count="1">
    <field x="-2"/>
  </colFields>
  <colItems count="2">
    <i>
      <x/>
    </i>
    <i i="1">
      <x v="1"/>
    </i>
  </colItems>
  <dataFields count="2">
    <dataField name="Count of Status" fld="26" subtotal="count" baseField="0" baseItem="0" numFmtId="1"/>
    <dataField name="Max of Length_of_complaint(years)" fld="24" subtotal="max" baseField="26" baseItem="0"/>
  </dataFields>
  <formats count="1">
    <format dxfId="4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DB43BE6-8B6E-48E1-A8F5-747CAD2396C1}" name="PivotTable11"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D45:J49" firstHeaderRow="1" firstDataRow="2" firstDataCol="1"/>
  <pivotFields count="32">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axis="axisRow" showAll="0">
      <items count="6">
        <item x="1"/>
        <item x="3"/>
        <item x="2"/>
        <item x="0"/>
        <item h="1" x="4"/>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axis="axisCol" dataField="1" showAll="0">
      <items count="7">
        <item x="5"/>
        <item x="3"/>
        <item x="1"/>
        <item x="2"/>
        <item x="4"/>
        <item h="1" x="0"/>
        <item t="default"/>
      </items>
    </pivotField>
    <pivotField showAll="0">
      <items count="5">
        <item x="3"/>
        <item x="1"/>
        <item x="2"/>
        <item x="0"/>
        <item t="default"/>
      </items>
    </pivotField>
    <pivotField showAll="0"/>
    <pivotField showAll="0">
      <items count="7">
        <item x="0"/>
        <item x="1"/>
        <item x="2"/>
        <item x="3"/>
        <item x="4"/>
        <item x="5"/>
        <item t="default"/>
      </items>
    </pivotField>
    <pivotField showAll="0">
      <items count="6">
        <item x="0"/>
        <item x="1"/>
        <item x="2"/>
        <item x="3"/>
        <item x="4"/>
        <item t="default"/>
      </items>
    </pivotField>
    <pivotField showAll="0">
      <items count="4">
        <item x="2"/>
        <item x="1"/>
        <item x="0"/>
        <item t="default"/>
      </items>
    </pivotField>
    <pivotField axis="axisRow" showAll="0">
      <items count="4">
        <item n="Non-Credit card Customers" sd="0" x="2"/>
        <item n="CreditCard Customers" sd="0" x="0"/>
        <item h="1" x="1"/>
        <item t="default"/>
      </items>
    </pivotField>
  </pivotFields>
  <rowFields count="2">
    <field x="31"/>
    <field x="15"/>
  </rowFields>
  <rowItems count="3">
    <i>
      <x/>
    </i>
    <i>
      <x v="1"/>
    </i>
    <i t="grand">
      <x/>
    </i>
  </rowItems>
  <colFields count="1">
    <field x="25"/>
  </colFields>
  <colItems count="6">
    <i>
      <x/>
    </i>
    <i>
      <x v="1"/>
    </i>
    <i>
      <x v="2"/>
    </i>
    <i>
      <x v="3"/>
    </i>
    <i>
      <x v="4"/>
    </i>
    <i t="grand">
      <x/>
    </i>
  </colItems>
  <dataFields count="1">
    <dataField name="Count of Complaint_Type" fld="25" subtotal="count" baseField="0" baseItem="0"/>
  </dataFields>
  <chartFormats count="5">
    <chartFormat chart="11" format="10" series="1">
      <pivotArea type="data" outline="0" fieldPosition="0">
        <references count="2">
          <reference field="4294967294" count="1" selected="0">
            <x v="0"/>
          </reference>
          <reference field="25" count="1" selected="0">
            <x v="0"/>
          </reference>
        </references>
      </pivotArea>
    </chartFormat>
    <chartFormat chart="11" format="11" series="1">
      <pivotArea type="data" outline="0" fieldPosition="0">
        <references count="2">
          <reference field="4294967294" count="1" selected="0">
            <x v="0"/>
          </reference>
          <reference field="25" count="1" selected="0">
            <x v="1"/>
          </reference>
        </references>
      </pivotArea>
    </chartFormat>
    <chartFormat chart="11" format="12" series="1">
      <pivotArea type="data" outline="0" fieldPosition="0">
        <references count="2">
          <reference field="4294967294" count="1" selected="0">
            <x v="0"/>
          </reference>
          <reference field="25" count="1" selected="0">
            <x v="2"/>
          </reference>
        </references>
      </pivotArea>
    </chartFormat>
    <chartFormat chart="11" format="13" series="1">
      <pivotArea type="data" outline="0" fieldPosition="0">
        <references count="2">
          <reference field="4294967294" count="1" selected="0">
            <x v="0"/>
          </reference>
          <reference field="25" count="1" selected="0">
            <x v="3"/>
          </reference>
        </references>
      </pivotArea>
    </chartFormat>
    <chartFormat chart="11" format="14" series="1">
      <pivotArea type="data" outline="0" fieldPosition="0">
        <references count="2">
          <reference field="4294967294" count="1" selected="0">
            <x v="0"/>
          </reference>
          <reference field="2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4" xr16:uid="{94306AB6-4B72-4661-B750-86FE22C69BA4}" autoFormatId="16" applyNumberFormats="0" applyBorderFormats="0" applyFontFormats="0" applyPatternFormats="0" applyAlignmentFormats="0" applyWidthHeightFormats="0">
  <queryTableRefresh nextId="29">
    <queryTableFields count="28">
      <queryTableField id="1" name="CustomerID" tableColumnId="1"/>
      <queryTableField id="2" name="Name" tableColumnId="2"/>
      <queryTableField id="3" name="Gender" tableColumnId="3"/>
      <queryTableField id="4" name="Age" tableColumnId="4"/>
      <queryTableField id="22" dataBound="0" tableColumnId="22"/>
      <queryTableField id="5" name="Region" tableColumnId="5"/>
      <queryTableField id="6" name="Occupation" tableColumnId="6"/>
      <queryTableField id="7" name="Income" tableColumnId="7"/>
      <queryTableField id="25" dataBound="0" tableColumnId="25"/>
      <queryTableField id="8" name="Customer_Segment" tableColumnId="8"/>
      <queryTableField id="9" name="Join_Date" tableColumnId="9"/>
      <queryTableField id="23" dataBound="0" tableColumnId="23"/>
      <queryTableField id="24" dataBound="0" tableColumnId="24"/>
      <queryTableField id="26" dataBound="0" tableColumnId="26"/>
      <queryTableField id="10" name="AccountID" tableColumnId="10"/>
      <queryTableField id="11" name="Account_Type" tableColumnId="11"/>
      <queryTableField id="12" name="Open_Date" tableColumnId="12"/>
      <queryTableField id="13" name="Balance" tableColumnId="13"/>
      <queryTableField id="28" dataBound="0" tableColumnId="28"/>
      <queryTableField id="14" name="Credit_Score" tableColumnId="14"/>
      <queryTableField id="15" name="Loan_Amount" tableColumnId="15"/>
      <queryTableField id="16" name="Loan_Status" tableColumnId="16"/>
      <queryTableField id="17" name="ComplaintID" tableColumnId="17"/>
      <queryTableField id="18" name="Date" tableColumnId="18"/>
      <queryTableField id="27" dataBound="0" tableColumnId="27"/>
      <queryTableField id="19" name="Complaint_Type" tableColumnId="19"/>
      <queryTableField id="20" name="Status" tableColumnId="20"/>
      <queryTableField id="21" name="Resolution_Time(days)" tableColumnId="2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B1740737-D1E9-4F14-B77D-176C3C7BB893}" autoFormatId="16" applyNumberFormats="0" applyBorderFormats="0" applyFontFormats="0" applyPatternFormats="0" applyAlignmentFormats="0" applyWidthHeightFormats="0">
  <queryTableRefresh nextId="9">
    <queryTableFields count="8">
      <queryTableField id="1" name="AccountID" tableColumnId="1"/>
      <queryTableField id="2" name="CustomerID" tableColumnId="2"/>
      <queryTableField id="3" name="Account_Type" tableColumnId="3"/>
      <queryTableField id="4" name="Open_Date" tableColumnId="4"/>
      <queryTableField id="5" name="Balance" tableColumnId="5"/>
      <queryTableField id="6" name="Credit_Score" tableColumnId="6"/>
      <queryTableField id="7" name="Loan_Amount" tableColumnId="7"/>
      <queryTableField id="8" name="Loan_Status"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F02FC95-182F-411F-B40D-0546E502EB2C}" autoFormatId="16" applyNumberFormats="0" applyBorderFormats="0" applyFontFormats="0" applyPatternFormats="0" applyAlignmentFormats="0" applyWidthHeightFormats="0">
  <queryTableRefresh nextId="7">
    <queryTableFields count="6">
      <queryTableField id="1" name="ComplaintID" tableColumnId="1"/>
      <queryTableField id="2" name="CustomerID" tableColumnId="2"/>
      <queryTableField id="3" name="Date" tableColumnId="3"/>
      <queryTableField id="4" name="Complaint_Type" tableColumnId="4"/>
      <queryTableField id="5" name="Status" tableColumnId="5"/>
      <queryTableField id="6" name="Resolution_Time(days)"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AA5AB682-22BD-4BA2-BF71-5FF05B42BE90}" autoFormatId="16" applyNumberFormats="0" applyBorderFormats="0" applyFontFormats="0" applyPatternFormats="0" applyAlignmentFormats="0" applyWidthHeightFormats="0">
  <queryTableRefresh nextId="9" unboundColumnsRight="1">
    <queryTableFields count="7">
      <queryTableField id="1" name="ComplaintID" tableColumnId="1"/>
      <queryTableField id="2" name="CustomerID" tableColumnId="2"/>
      <queryTableField id="3" name="Date" tableColumnId="3"/>
      <queryTableField id="4" name="Complaint_Type" tableColumnId="4"/>
      <queryTableField id="5" name="Status" tableColumnId="5"/>
      <queryTableField id="6" name="Resolution_Time(days)" tableColumnId="6"/>
      <queryTableField id="8" dataBound="0"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EFFF869D-8CEC-4E63-9F61-3F95C254F580}" sourceName="Region">
  <pivotTables>
    <pivotTable tabId="5" name="complaint type vs resolution days"/>
    <pivotTable tabId="5" name="customer segment"/>
    <pivotTable tabId="5" name="generation that complains the most"/>
    <pivotTable tabId="5" name="generation vs complaint type"/>
    <pivotTable tabId="5" name="Most Common complain type"/>
    <pivotTable tabId="5" name="PivotTable1"/>
    <pivotTable tabId="5" name="PivotTable11"/>
    <pivotTable tabId="5" name="PivotTable2"/>
    <pivotTable tabId="5" name="fraud status"/>
    <pivotTable tabId="5" name="PivotTable4"/>
    <pivotTable tabId="5" name="PivotTable5"/>
    <pivotTable tabId="5" name="PivotTable6"/>
    <pivotTable tabId="5" name="PivotTable7"/>
    <pivotTable tabId="5" name="PivotTable9"/>
    <pivotTable tabId="5" name="region"/>
    <pivotTable tabId="5" name="resolution time for resolved complaints"/>
    <pivotTable tabId="5" name="Total complaints"/>
  </pivotTables>
  <data>
    <tabular pivotCacheId="1778362778">
      <items count="4">
        <i x="3" s="1"/>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0CF9252D-ADF7-4CF2-830B-F4BAD0C787B0}" cache="Slicer_Region1" caption="Region" columnCount="4" style="SlicerStyleLight1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316EFC-8E89-477D-8D2D-1F8097A6713F}" name="metrobank_customers" displayName="metrobank_customers" ref="A1:AB1610" tableType="queryTable" totalsRowShown="0">
  <autoFilter ref="A1:AB1610" xr:uid="{20316EFC-8E89-477D-8D2D-1F8097A6713F}"/>
  <tableColumns count="28">
    <tableColumn id="1" xr3:uid="{C55583DB-7073-4F6A-9181-5AFB632C5638}" uniqueName="1" name="CustomerID" queryTableFieldId="1" dataDxfId="86"/>
    <tableColumn id="2" xr3:uid="{F40BA4A1-F91C-4693-815B-B9F0E388545E}" uniqueName="2" name="Name" queryTableFieldId="2" dataDxfId="85"/>
    <tableColumn id="3" xr3:uid="{4D6B2ED3-845F-4299-B678-7F33AF05D22E}" uniqueName="3" name="Gender" queryTableFieldId="3" dataDxfId="84"/>
    <tableColumn id="4" xr3:uid="{51397859-03FD-4CBF-AD99-D102F328B86E}" uniqueName="4" name="Age" queryTableFieldId="4"/>
    <tableColumn id="22" xr3:uid="{AB24B50E-2E9F-42BB-80AE-98180D48F952}" uniqueName="22" name="Generation Segment" queryTableFieldId="22" dataDxfId="83">
      <calculatedColumnFormula array="1">_xlfn.IFS(metrobank_customers[[#This Row],[Age]]&lt;= 28,"Gen Z", metrobank_customers[[#This Row],[Age]]&lt;=44,"Millennials", metrobank_customers[[#This Row],[Age]]&lt;=60,"Gen X", metrobank_customers[[#This Row],[Age]]&gt;60,"Baby Boomers")</calculatedColumnFormula>
    </tableColumn>
    <tableColumn id="5" xr3:uid="{C96ECE46-8E5E-4F3D-9D56-847E82A786DA}" uniqueName="5" name="Region" queryTableFieldId="5" dataDxfId="82"/>
    <tableColumn id="6" xr3:uid="{F0FDD809-611D-49F3-877F-5D8E1689C4FC}" uniqueName="6" name="Occupation" queryTableFieldId="6" dataDxfId="81"/>
    <tableColumn id="7" xr3:uid="{EF3119F9-5D97-43BD-8876-123E50E3C192}" uniqueName="7" name="Income" queryTableFieldId="7"/>
    <tableColumn id="25" xr3:uid="{42BBFD38-1ED4-4D1E-A63F-D3800BAC28BF}" uniqueName="25" name="Income_Segment" queryTableFieldId="25" dataDxfId="80">
      <calculatedColumnFormula array="1">_xlfn.IFS(metrobank_customers[[#This Row],[Income]]&lt;=30000,"Low",metrobank_customers[[#This Row],[Income]]&lt;=60000,"Medium",metrobank_customers[[#This Row],[Income]]&lt;=100000,"High", metrobank_customers[[#This Row],[Income]]&gt;100000," Premium")</calculatedColumnFormula>
    </tableColumn>
    <tableColumn id="8" xr3:uid="{10D47C0D-B413-4B8B-9CD2-BD8E3167FCB6}" uniqueName="8" name="Customer_Segment" queryTableFieldId="8" dataDxfId="79"/>
    <tableColumn id="9" xr3:uid="{0E2F2E1E-19A2-4E91-93FA-10853BC019D3}" uniqueName="9" name="Join_Date" queryTableFieldId="9" dataDxfId="78"/>
    <tableColumn id="23" xr3:uid="{A0E79D65-C8CD-4E1F-85ED-0770C89118A9}" uniqueName="23" name="Today" queryTableFieldId="23" dataDxfId="77">
      <calculatedColumnFormula>TODAY()</calculatedColumnFormula>
    </tableColumn>
    <tableColumn id="24" xr3:uid="{F04F0116-77C6-4D98-9802-FA5A73CF8851}" uniqueName="24" name="Customer_Tenure" queryTableFieldId="24" dataDxfId="76">
      <calculatedColumnFormula>YEARFRAC(metrobank_customers[[#This Row],[Join_Date]],metrobank_customers[[#This Row],[Today]],3)</calculatedColumnFormula>
    </tableColumn>
    <tableColumn id="26" xr3:uid="{6A1F749A-8F35-4C6C-8013-CE1085DA556C}" uniqueName="26" name="Customer_Loyalty" queryTableFieldId="26" dataDxfId="75">
      <calculatedColumnFormula array="1">_xlfn.IFS(
   metrobank_customers[[#This Row],[Customer_Tenure]]&lt;=2,"New",
   metrobank_customers[[#This Row],[Customer_Tenure]]&lt;=5,"Emerging",
   metrobank_customers[[#This Row],[Customer_Tenure]]&lt;9,"Established",
   TRUE,"Loyal"
)</calculatedColumnFormula>
    </tableColumn>
    <tableColumn id="10" xr3:uid="{5BAC9800-FE2C-4947-ACE2-A3065FA1B065}" uniqueName="10" name="AccountID" queryTableFieldId="10" dataDxfId="74"/>
    <tableColumn id="11" xr3:uid="{6164091D-48B1-4828-984B-E392FA208F99}" uniqueName="11" name="Account_Type" queryTableFieldId="11" dataDxfId="73"/>
    <tableColumn id="12" xr3:uid="{C7403B0D-A97C-474A-A66D-FF1C7C8D7DEA}" uniqueName="12" name="Open_Date" queryTableFieldId="12" dataDxfId="72"/>
    <tableColumn id="13" xr3:uid="{F63E9A00-D0C0-4921-BC83-C2452542B6E4}" uniqueName="13" name="Balance" queryTableFieldId="13"/>
    <tableColumn id="28" xr3:uid="{2F0C8790-086B-4004-8DD3-3756A5FD1EF4}" uniqueName="28" name="Balance_segment" queryTableFieldId="28" dataDxfId="71">
      <calculatedColumnFormula array="1">_xlfn.IFS(
    metrobank_customers[[#This Row],[Balance]]&lt;=50000,"Low",
    metrobank_customers[[#This Row],[Balance]]&lt;=200000,"Medium",
    metrobank_customers[[#This Row],[Balance]]&gt;200000,"High"
)</calculatedColumnFormula>
    </tableColumn>
    <tableColumn id="14" xr3:uid="{3797F8BF-40F0-46FA-B346-B82BFB747985}" uniqueName="14" name="Credit_Score" queryTableFieldId="14"/>
    <tableColumn id="15" xr3:uid="{4426F62D-41EA-47C2-82F4-4B540630FA7B}" uniqueName="15" name="Loan_Amount" queryTableFieldId="15"/>
    <tableColumn id="16" xr3:uid="{EAB8B2DD-92C6-48D0-B998-8D25DFF079AF}" uniqueName="16" name="Loan_Status" queryTableFieldId="16" dataDxfId="70"/>
    <tableColumn id="17" xr3:uid="{1457B903-7D9E-4176-ABAC-F838CFAF3E91}" uniqueName="17" name="ComplaintID" queryTableFieldId="17" dataDxfId="69"/>
    <tableColumn id="18" xr3:uid="{44EB44BC-430C-4188-9BCA-9BBC9AC39540}" uniqueName="18" name="Date" queryTableFieldId="18" dataDxfId="68"/>
    <tableColumn id="27" xr3:uid="{E28A8E19-DEF6-4C7B-B5B2-2096DBC4C27E}" uniqueName="27" name="Length_of_complaint(years)" queryTableFieldId="27" dataDxfId="67">
      <calculatedColumnFormula>YEARFRAC(metrobank_customers[[#This Row],[Date]],metrobank_customers[[#This Row],[Today]],3)</calculatedColumnFormula>
    </tableColumn>
    <tableColumn id="19" xr3:uid="{89568DFB-F0DB-42FE-86C5-6E02184E3A70}" uniqueName="19" name="Complaint_Type" queryTableFieldId="19" dataDxfId="66"/>
    <tableColumn id="20" xr3:uid="{4AEBB745-23F0-4BDB-AA00-945ACC9DCB57}" uniqueName="20" name="Status" queryTableFieldId="20" dataDxfId="65"/>
    <tableColumn id="21" xr3:uid="{F4B76365-2B0C-4D73-A899-08C4B423DD20}" uniqueName="21" name="Resolution_Time(days)" queryTableFieldId="2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49895-BC46-493C-ABD6-C6342B897289}" name="metrobank_accounts" displayName="metrobank_accounts" ref="A1:H801" tableType="queryTable" totalsRowShown="0">
  <autoFilter ref="A1:H801" xr:uid="{8D649895-BC46-493C-ABD6-C6342B897289}"/>
  <tableColumns count="8">
    <tableColumn id="1" xr3:uid="{CCCF7625-6D31-4865-B93B-EB8B9C7C0A45}" uniqueName="1" name="AccountID" queryTableFieldId="1" dataDxfId="64"/>
    <tableColumn id="2" xr3:uid="{58FB2880-8276-4758-AC5B-58A021601B86}" uniqueName="2" name="CustomerID" queryTableFieldId="2" dataDxfId="63"/>
    <tableColumn id="3" xr3:uid="{97CEB538-D62B-40A9-8264-ED6F86E8FE77}" uniqueName="3" name="Account_Type" queryTableFieldId="3" dataDxfId="62"/>
    <tableColumn id="4" xr3:uid="{916C7398-607F-4307-9AD4-F6CBAC76ED87}" uniqueName="4" name="Open_Date" queryTableFieldId="4" dataDxfId="61"/>
    <tableColumn id="5" xr3:uid="{5F78E65F-EAA7-4FF0-B70E-027CE3C4E493}" uniqueName="5" name="Balance" queryTableFieldId="5"/>
    <tableColumn id="6" xr3:uid="{2C329A97-A993-479E-BEB1-250937A869CA}" uniqueName="6" name="Credit_Score" queryTableFieldId="6"/>
    <tableColumn id="7" xr3:uid="{A11FAF47-4D3C-410E-BACC-F2931BEF2D66}" uniqueName="7" name="Loan_Amount" queryTableFieldId="7"/>
    <tableColumn id="8" xr3:uid="{DF6EDBEC-67C5-42A7-9E04-FDC2B238256E}" uniqueName="8" name="Loan_Status" queryTableFieldId="8" dataDxfId="6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B3F0F7-132E-41D6-8591-65451101A74C}" name="complaints" displayName="complaints" ref="A1:F801" tableType="queryTable" totalsRowShown="0">
  <autoFilter ref="A1:F801" xr:uid="{92B3F0F7-132E-41D6-8591-65451101A74C}"/>
  <tableColumns count="6">
    <tableColumn id="1" xr3:uid="{D3949D68-5B25-4A29-9B23-FD092641399C}" uniqueName="1" name="ComplaintID" queryTableFieldId="1" dataDxfId="59"/>
    <tableColumn id="2" xr3:uid="{74EFDE32-C277-4AB5-A802-EABA4BB697AB}" uniqueName="2" name="CustomerID" queryTableFieldId="2" dataDxfId="58"/>
    <tableColumn id="3" xr3:uid="{66DD11CC-C7B6-4A3E-BEB4-E6CF30DC4230}" uniqueName="3" name="Date" queryTableFieldId="3" dataDxfId="57"/>
    <tableColumn id="4" xr3:uid="{4F3CA420-654E-47B6-8530-74060636BAB0}" uniqueName="4" name="Complaint_Type" queryTableFieldId="4" dataDxfId="56"/>
    <tableColumn id="5" xr3:uid="{DAE768BE-57B8-4DD7-8693-4D097C5950E8}" uniqueName="5" name="Status" queryTableFieldId="5" dataDxfId="55"/>
    <tableColumn id="6" xr3:uid="{9CA43760-C907-421E-9DF0-4982518D1EBF}" uniqueName="6" name="Resolution_Time(days)" queryTableField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320A8E7-68A7-40D7-9520-4886D6629CFC}" name="complaints__2" displayName="complaints__2" ref="A1:G801" tableType="queryTable" totalsRowShown="0">
  <autoFilter ref="A1:G801" xr:uid="{D320A8E7-68A7-40D7-9520-4886D6629CFC}"/>
  <tableColumns count="7">
    <tableColumn id="1" xr3:uid="{459D756B-1338-4D22-BB59-FCECD3AAC8E9}" uniqueName="1" name="ComplaintID" queryTableFieldId="1" dataDxfId="50"/>
    <tableColumn id="2" xr3:uid="{27D4E9A1-63A6-4A42-B96E-CAAC42696CDB}" uniqueName="2" name="CustomerID" queryTableFieldId="2" dataDxfId="49"/>
    <tableColumn id="3" xr3:uid="{A5CDA318-8735-4A28-9494-F7798037B3B7}" uniqueName="3" name="Date" queryTableFieldId="3" dataDxfId="48"/>
    <tableColumn id="4" xr3:uid="{991C609B-7B57-4C2A-A878-A99DCCC8E75B}" uniqueName="4" name="Complaint_Type" queryTableFieldId="4" dataDxfId="47"/>
    <tableColumn id="5" xr3:uid="{5E3B83E4-6C5C-48B4-A259-BEC87BA4E2CE}" uniqueName="5" name="Status" queryTableFieldId="5" dataDxfId="46"/>
    <tableColumn id="6" xr3:uid="{CFD60135-57C3-4CA7-AC51-311957BE51CE}" uniqueName="6" name="Resolution_Time(days)" queryTableFieldId="6"/>
    <tableColumn id="8" xr3:uid="{1017FAA8-D019-4434-8CD1-2A50DCB316EB}" uniqueName="8" name="Priority" queryTableFieldId="8" dataDxfId="45">
      <calculatedColumnFormula>IF(AND(OR(complaints__2[[#This Row],[Complaint_Type]]="Fraud"),OR(complaints__2[[#This Row],[Status]]="Open",complaints__2[[#This Row],[Status]]="In Progress")),"Urgent",
IF(AND(complaints__2[[#This Row],[Status]]="Open",complaints__2[[#This Row],[Resolution_Time(days)]]&gt;3),"Pending Action",
"Normal"))</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CCC65-CF5E-4ABA-93EB-CE74CC3C3163}">
  <dimension ref="A1:AB3226"/>
  <sheetViews>
    <sheetView topLeftCell="Q1" workbookViewId="0">
      <selection activeCell="W4" sqref="W4"/>
    </sheetView>
  </sheetViews>
  <sheetFormatPr defaultRowHeight="15" x14ac:dyDescent="0.25"/>
  <cols>
    <col min="1" max="1" width="13.7109375" bestFit="1" customWidth="1"/>
    <col min="2" max="2" width="27.28515625" bestFit="1" customWidth="1"/>
    <col min="3" max="3" width="10" bestFit="1" customWidth="1"/>
    <col min="4" max="4" width="6.7109375" bestFit="1" customWidth="1"/>
    <col min="5" max="5" width="22" bestFit="1" customWidth="1"/>
    <col min="6" max="6" width="9.42578125" bestFit="1" customWidth="1"/>
    <col min="7" max="7" width="13.28515625" bestFit="1" customWidth="1"/>
    <col min="8" max="8" width="9.85546875" bestFit="1" customWidth="1"/>
    <col min="9" max="9" width="18.85546875" bestFit="1" customWidth="1"/>
    <col min="10" max="10" width="21" bestFit="1" customWidth="1"/>
    <col min="11" max="11" width="12" bestFit="1" customWidth="1"/>
    <col min="12" max="12" width="9.7109375" bestFit="1" customWidth="1"/>
    <col min="13" max="13" width="19.28515625" style="4" bestFit="1" customWidth="1"/>
    <col min="14" max="14" width="19.28515625" style="4" customWidth="1"/>
    <col min="15" max="15" width="12.28515625" bestFit="1" customWidth="1"/>
    <col min="16" max="16" width="15.85546875" bestFit="1" customWidth="1"/>
    <col min="17" max="17" width="13.28515625" bestFit="1" customWidth="1"/>
    <col min="18" max="18" width="10.140625" bestFit="1" customWidth="1"/>
    <col min="19" max="19" width="19" bestFit="1" customWidth="1"/>
    <col min="20" max="20" width="14.5703125" bestFit="1" customWidth="1"/>
    <col min="21" max="21" width="15.7109375" bestFit="1" customWidth="1"/>
    <col min="22" max="22" width="13.85546875" bestFit="1" customWidth="1"/>
    <col min="23" max="23" width="14.28515625" bestFit="1" customWidth="1"/>
    <col min="24" max="24" width="10.7109375" bestFit="1" customWidth="1"/>
    <col min="25" max="25" width="28.7109375" style="4" bestFit="1" customWidth="1"/>
    <col min="26" max="26" width="17.85546875" bestFit="1" customWidth="1"/>
    <col min="27" max="27" width="10.7109375" bestFit="1" customWidth="1"/>
    <col min="28" max="28" width="24.140625" bestFit="1" customWidth="1"/>
  </cols>
  <sheetData>
    <row r="1" spans="1:28" x14ac:dyDescent="0.25">
      <c r="A1" t="s">
        <v>1</v>
      </c>
      <c r="B1" t="s">
        <v>2106</v>
      </c>
      <c r="C1" t="s">
        <v>2107</v>
      </c>
      <c r="D1" t="s">
        <v>2108</v>
      </c>
      <c r="E1" t="s">
        <v>2653</v>
      </c>
      <c r="F1" t="s">
        <v>2109</v>
      </c>
      <c r="G1" t="s">
        <v>2110</v>
      </c>
      <c r="H1" t="s">
        <v>2111</v>
      </c>
      <c r="I1" t="s">
        <v>2656</v>
      </c>
      <c r="J1" t="s">
        <v>2112</v>
      </c>
      <c r="K1" t="s">
        <v>2113</v>
      </c>
      <c r="L1" t="s">
        <v>2654</v>
      </c>
      <c r="M1" s="4" t="s">
        <v>2655</v>
      </c>
      <c r="N1" s="4" t="s">
        <v>2657</v>
      </c>
      <c r="O1" t="s">
        <v>1215</v>
      </c>
      <c r="P1" t="s">
        <v>1216</v>
      </c>
      <c r="Q1" t="s">
        <v>1217</v>
      </c>
      <c r="R1" t="s">
        <v>1218</v>
      </c>
      <c r="S1" t="s">
        <v>2672</v>
      </c>
      <c r="T1" t="s">
        <v>1219</v>
      </c>
      <c r="U1" t="s">
        <v>1220</v>
      </c>
      <c r="V1" t="s">
        <v>1221</v>
      </c>
      <c r="W1" t="s">
        <v>0</v>
      </c>
      <c r="X1" t="s">
        <v>2</v>
      </c>
      <c r="Y1" s="4" t="s">
        <v>2671</v>
      </c>
      <c r="Z1" t="s">
        <v>3</v>
      </c>
      <c r="AA1" t="s">
        <v>4</v>
      </c>
      <c r="AB1" t="s">
        <v>5</v>
      </c>
    </row>
    <row r="2" spans="1:28" x14ac:dyDescent="0.25">
      <c r="A2" s="1" t="s">
        <v>1745</v>
      </c>
      <c r="B2" s="1" t="s">
        <v>2114</v>
      </c>
      <c r="C2" s="1" t="s">
        <v>2115</v>
      </c>
      <c r="D2">
        <v>38</v>
      </c>
      <c r="E2" s="1" t="str" cm="1">
        <f t="array" ref="E2">_xlfn.IFS(metrobank_customers[[#This Row],[Age]]&lt;= 28,"Gen Z", metrobank_customers[[#This Row],[Age]]&lt;=44,"Millennials", metrobank_customers[[#This Row],[Age]]&lt;=60,"Gen X", metrobank_customers[[#This Row],[Age]]&gt;60,"Baby Boomers")</f>
        <v>Millennials</v>
      </c>
      <c r="F2" s="1" t="s">
        <v>2116</v>
      </c>
      <c r="G2" s="1" t="s">
        <v>2117</v>
      </c>
      <c r="H2">
        <v>191672</v>
      </c>
      <c r="I2" s="1" t="str" cm="1">
        <f t="array" ref="I2">_xlfn.IFS(metrobank_customers[[#This Row],[Income]]&lt;=30000,"Low",metrobank_customers[[#This Row],[Income]]&lt;=60000,"Medium",metrobank_customers[[#This Row],[Income]]&lt;=100000,"High", metrobank_customers[[#This Row],[Income]]&gt;100000," Premium")</f>
        <v xml:space="preserve"> Premium</v>
      </c>
      <c r="J2" s="1" t="s">
        <v>2118</v>
      </c>
      <c r="K2" s="2">
        <v>45041</v>
      </c>
      <c r="L2" s="2">
        <f t="shared" ref="L2:L65" ca="1" si="0">TODAY()</f>
        <v>45940</v>
      </c>
      <c r="M2" s="4">
        <f ca="1">YEARFRAC(metrobank_customers[[#This Row],[Join_Date]],metrobank_customers[[#This Row],[Today]],3)</f>
        <v>2.463013698630137</v>
      </c>
      <c r="N2" s="4" t="str" cm="1">
        <f t="array" aca="1" ref="N2" ca="1">_xlfn.IFS(
   metrobank_customers[[#This Row],[Customer_Tenure]]&lt;=2,"New",
   metrobank_customers[[#This Row],[Customer_Tenure]]&lt;=5,"Emerging",
   metrobank_customers[[#This Row],[Customer_Tenure]]&lt;9,"Established",
   TRUE,"Loyal"
)</f>
        <v>Emerging</v>
      </c>
      <c r="O2" s="1" t="s">
        <v>1744</v>
      </c>
      <c r="P2" s="1" t="s">
        <v>1226</v>
      </c>
      <c r="Q2" s="2">
        <v>45360</v>
      </c>
      <c r="R2">
        <v>370180</v>
      </c>
      <c r="S2" s="1" t="str" cm="1">
        <f t="array" ref="S2">_xlfn.IFS(
    metrobank_customers[[#This Row],[Balance]]&lt;=50000,"Low",
    metrobank_customers[[#This Row],[Balance]]&lt;=200000,"Medium",
    metrobank_customers[[#This Row],[Balance]]&gt;200000,"High"
)</f>
        <v>High</v>
      </c>
      <c r="T2">
        <v>344</v>
      </c>
      <c r="U2">
        <v>0</v>
      </c>
      <c r="V2" s="1" t="s">
        <v>2652</v>
      </c>
      <c r="W2" s="1"/>
      <c r="X2" s="2"/>
      <c r="Y2" s="4">
        <f ca="1">YEARFRAC(metrobank_customers[[#This Row],[Date]],metrobank_customers[[#This Row],[Today]],3)</f>
        <v>125.86301369863014</v>
      </c>
      <c r="Z2" s="1"/>
      <c r="AA2" s="1"/>
    </row>
    <row r="3" spans="1:28" x14ac:dyDescent="0.25">
      <c r="A3" s="1" t="s">
        <v>1745</v>
      </c>
      <c r="B3" s="1" t="s">
        <v>2114</v>
      </c>
      <c r="C3" s="1" t="s">
        <v>2115</v>
      </c>
      <c r="D3">
        <v>38</v>
      </c>
      <c r="E3" s="1" t="str" cm="1">
        <f t="array" ref="E3">_xlfn.IFS(metrobank_customers[[#This Row],[Age]]&lt;= 28,"Gen Z", metrobank_customers[[#This Row],[Age]]&lt;=44,"Millennials", metrobank_customers[[#This Row],[Age]]&lt;=60,"Gen X", metrobank_customers[[#This Row],[Age]]&gt;60,"Baby Boomers")</f>
        <v>Millennials</v>
      </c>
      <c r="F3" s="1" t="s">
        <v>2116</v>
      </c>
      <c r="G3" s="1" t="s">
        <v>2117</v>
      </c>
      <c r="H3">
        <v>191672</v>
      </c>
      <c r="I3" s="1" t="str" cm="1">
        <f t="array" ref="I3">_xlfn.IFS(metrobank_customers[[#This Row],[Income]]&lt;=30000,"Low",metrobank_customers[[#This Row],[Income]]&lt;=60000,"Medium",metrobank_customers[[#This Row],[Income]]&lt;=100000,"High", metrobank_customers[[#This Row],[Income]]&gt;100000," Premium")</f>
        <v xml:space="preserve"> Premium</v>
      </c>
      <c r="J3" s="1" t="s">
        <v>2118</v>
      </c>
      <c r="K3" s="2">
        <v>45041</v>
      </c>
      <c r="L3" s="2">
        <f t="shared" ca="1" si="0"/>
        <v>45940</v>
      </c>
      <c r="M3" s="4">
        <f ca="1">YEARFRAC(metrobank_customers[[#This Row],[Join_Date]],metrobank_customers[[#This Row],[Today]],3)</f>
        <v>2.463013698630137</v>
      </c>
      <c r="N3" s="4" t="str" cm="1">
        <f t="array" aca="1" ref="N3" ca="1">_xlfn.IFS(
   metrobank_customers[[#This Row],[Customer_Tenure]]&lt;=2,"New",
   metrobank_customers[[#This Row],[Customer_Tenure]]&lt;=5,"Emerging",
   metrobank_customers[[#This Row],[Customer_Tenure]]&lt;9,"Established",
   TRUE,"Loyal"
)</f>
        <v>Emerging</v>
      </c>
      <c r="O3" s="1" t="s">
        <v>2037</v>
      </c>
      <c r="P3" s="1" t="s">
        <v>1226</v>
      </c>
      <c r="Q3" s="2">
        <v>45036</v>
      </c>
      <c r="R3">
        <v>173115</v>
      </c>
      <c r="S3" s="1" t="str" cm="1">
        <f t="array" ref="S3">_xlfn.IFS(
    metrobank_customers[[#This Row],[Balance]]&lt;=50000,"Low",
    metrobank_customers[[#This Row],[Balance]]&lt;=200000,"Medium",
    metrobank_customers[[#This Row],[Balance]]&gt;200000,"High"
)</f>
        <v>Medium</v>
      </c>
      <c r="T3">
        <v>680</v>
      </c>
      <c r="U3">
        <v>0</v>
      </c>
      <c r="V3" s="1" t="s">
        <v>2652</v>
      </c>
      <c r="W3" s="1"/>
      <c r="X3" s="2"/>
      <c r="Y3" s="4">
        <f ca="1">YEARFRAC(metrobank_customers[[#This Row],[Date]],metrobank_customers[[#This Row],[Today]],3)</f>
        <v>125.86301369863014</v>
      </c>
      <c r="Z3" s="1"/>
      <c r="AA3" s="1"/>
    </row>
    <row r="4" spans="1:28" x14ac:dyDescent="0.25">
      <c r="A4" s="1" t="s">
        <v>7</v>
      </c>
      <c r="B4" s="1" t="s">
        <v>2119</v>
      </c>
      <c r="C4" s="1" t="s">
        <v>2120</v>
      </c>
      <c r="D4">
        <v>47</v>
      </c>
      <c r="E4" s="1" t="str" cm="1">
        <f t="array" ref="E4">_xlfn.IFS(metrobank_customers[[#This Row],[Age]]&lt;= 28,"Gen Z", metrobank_customers[[#This Row],[Age]]&lt;=44,"Millennials", metrobank_customers[[#This Row],[Age]]&lt;=60,"Gen X", metrobank_customers[[#This Row],[Age]]&gt;60,"Baby Boomers")</f>
        <v>Gen X</v>
      </c>
      <c r="F4" s="1" t="s">
        <v>2121</v>
      </c>
      <c r="G4" s="1" t="s">
        <v>2122</v>
      </c>
      <c r="H4">
        <v>152079</v>
      </c>
      <c r="I4" s="1" t="str" cm="1">
        <f t="array" ref="I4">_xlfn.IFS(metrobank_customers[[#This Row],[Income]]&lt;=30000,"Low",metrobank_customers[[#This Row],[Income]]&lt;=60000,"Medium",metrobank_customers[[#This Row],[Income]]&lt;=100000,"High", metrobank_customers[[#This Row],[Income]]&gt;100000," Premium")</f>
        <v xml:space="preserve"> Premium</v>
      </c>
      <c r="J4" s="1" t="s">
        <v>2118</v>
      </c>
      <c r="K4" s="2">
        <v>44528</v>
      </c>
      <c r="L4" s="2">
        <f t="shared" ca="1" si="0"/>
        <v>45940</v>
      </c>
      <c r="M4" s="4">
        <f ca="1">YEARFRAC(metrobank_customers[[#This Row],[Join_Date]],metrobank_customers[[#This Row],[Today]],3)</f>
        <v>3.8684931506849316</v>
      </c>
      <c r="N4" s="4" t="str" cm="1">
        <f t="array" aca="1" ref="N4" ca="1">_xlfn.IFS(
   metrobank_customers[[#This Row],[Customer_Tenure]]&lt;=2,"New",
   metrobank_customers[[#This Row],[Customer_Tenure]]&lt;=5,"Emerging",
   metrobank_customers[[#This Row],[Customer_Tenure]]&lt;9,"Established",
   TRUE,"Loyal"
)</f>
        <v>Emerging</v>
      </c>
      <c r="O4" s="1" t="s">
        <v>1413</v>
      </c>
      <c r="P4" s="1" t="s">
        <v>1226</v>
      </c>
      <c r="Q4" s="2">
        <v>43705</v>
      </c>
      <c r="R4">
        <v>440437</v>
      </c>
      <c r="S4" s="1" t="str" cm="1">
        <f t="array" ref="S4">_xlfn.IFS(
    metrobank_customers[[#This Row],[Balance]]&lt;=50000,"Low",
    metrobank_customers[[#This Row],[Balance]]&lt;=200000,"Medium",
    metrobank_customers[[#This Row],[Balance]]&gt;200000,"High"
)</f>
        <v>High</v>
      </c>
      <c r="T4">
        <v>746</v>
      </c>
      <c r="U4">
        <v>499927</v>
      </c>
      <c r="V4" s="1" t="s">
        <v>1244</v>
      </c>
      <c r="W4" s="1" t="s">
        <v>6</v>
      </c>
      <c r="X4" s="2">
        <v>45232</v>
      </c>
      <c r="Y4" s="4">
        <f ca="1">YEARFRAC(metrobank_customers[[#This Row],[Date]],metrobank_customers[[#This Row],[Today]],3)</f>
        <v>1.9397260273972603</v>
      </c>
      <c r="Z4" s="1" t="s">
        <v>8</v>
      </c>
      <c r="AA4" s="1" t="s">
        <v>9</v>
      </c>
      <c r="AB4">
        <v>35</v>
      </c>
    </row>
    <row r="5" spans="1:28" x14ac:dyDescent="0.25">
      <c r="A5" s="1" t="s">
        <v>7</v>
      </c>
      <c r="B5" s="1" t="s">
        <v>2119</v>
      </c>
      <c r="C5" s="1" t="s">
        <v>2120</v>
      </c>
      <c r="D5">
        <v>47</v>
      </c>
      <c r="E5" s="1" t="str" cm="1">
        <f t="array" ref="E5">_xlfn.IFS(metrobank_customers[[#This Row],[Age]]&lt;= 28,"Gen Z", metrobank_customers[[#This Row],[Age]]&lt;=44,"Millennials", metrobank_customers[[#This Row],[Age]]&lt;=60,"Gen X", metrobank_customers[[#This Row],[Age]]&gt;60,"Baby Boomers")</f>
        <v>Gen X</v>
      </c>
      <c r="F5" s="1" t="s">
        <v>2121</v>
      </c>
      <c r="G5" s="1" t="s">
        <v>2122</v>
      </c>
      <c r="H5">
        <v>152079</v>
      </c>
      <c r="I5" s="1" t="str" cm="1">
        <f t="array" ref="I5">_xlfn.IFS(metrobank_customers[[#This Row],[Income]]&lt;=30000,"Low",metrobank_customers[[#This Row],[Income]]&lt;=60000,"Medium",metrobank_customers[[#This Row],[Income]]&lt;=100000,"High", metrobank_customers[[#This Row],[Income]]&gt;100000," Premium")</f>
        <v xml:space="preserve"> Premium</v>
      </c>
      <c r="J5" s="1" t="s">
        <v>2118</v>
      </c>
      <c r="K5" s="2">
        <v>44528</v>
      </c>
      <c r="L5" s="2">
        <f t="shared" ca="1" si="0"/>
        <v>45940</v>
      </c>
      <c r="M5" s="4">
        <f ca="1">YEARFRAC(metrobank_customers[[#This Row],[Join_Date]],metrobank_customers[[#This Row],[Today]],3)</f>
        <v>3.8684931506849316</v>
      </c>
      <c r="N5" s="4" t="str" cm="1">
        <f t="array" aca="1" ref="N5" ca="1">_xlfn.IFS(
   metrobank_customers[[#This Row],[Customer_Tenure]]&lt;=2,"New",
   metrobank_customers[[#This Row],[Customer_Tenure]]&lt;=5,"Emerging",
   metrobank_customers[[#This Row],[Customer_Tenure]]&lt;9,"Established",
   TRUE,"Loyal"
)</f>
        <v>Emerging</v>
      </c>
      <c r="O5" s="1" t="s">
        <v>1413</v>
      </c>
      <c r="P5" s="1" t="s">
        <v>1226</v>
      </c>
      <c r="Q5" s="2">
        <v>43705</v>
      </c>
      <c r="R5">
        <v>440437</v>
      </c>
      <c r="S5" s="1" t="str" cm="1">
        <f t="array" ref="S5">_xlfn.IFS(
    metrobank_customers[[#This Row],[Balance]]&lt;=50000,"Low",
    metrobank_customers[[#This Row],[Balance]]&lt;=200000,"Medium",
    metrobank_customers[[#This Row],[Balance]]&gt;200000,"High"
)</f>
        <v>High</v>
      </c>
      <c r="T5">
        <v>746</v>
      </c>
      <c r="U5">
        <v>499927</v>
      </c>
      <c r="V5" s="1" t="s">
        <v>1244</v>
      </c>
      <c r="W5" s="1" t="s">
        <v>830</v>
      </c>
      <c r="X5" s="2">
        <v>45291</v>
      </c>
      <c r="Y5" s="4">
        <f ca="1">YEARFRAC(metrobank_customers[[#This Row],[Date]],metrobank_customers[[#This Row],[Today]],3)</f>
        <v>1.7780821917808218</v>
      </c>
      <c r="Z5" s="1" t="s">
        <v>12</v>
      </c>
      <c r="AA5" s="1" t="s">
        <v>9</v>
      </c>
      <c r="AB5">
        <v>58</v>
      </c>
    </row>
    <row r="6" spans="1:28" x14ac:dyDescent="0.25">
      <c r="A6" s="1" t="s">
        <v>7</v>
      </c>
      <c r="B6" s="1" t="s">
        <v>2119</v>
      </c>
      <c r="C6" s="1" t="s">
        <v>2120</v>
      </c>
      <c r="D6">
        <v>47</v>
      </c>
      <c r="E6" s="1" t="str" cm="1">
        <f t="array" ref="E6">_xlfn.IFS(metrobank_customers[[#This Row],[Age]]&lt;= 28,"Gen Z", metrobank_customers[[#This Row],[Age]]&lt;=44,"Millennials", metrobank_customers[[#This Row],[Age]]&lt;=60,"Gen X", metrobank_customers[[#This Row],[Age]]&gt;60,"Baby Boomers")</f>
        <v>Gen X</v>
      </c>
      <c r="F6" s="1" t="s">
        <v>2121</v>
      </c>
      <c r="G6" s="1" t="s">
        <v>2122</v>
      </c>
      <c r="H6">
        <v>152079</v>
      </c>
      <c r="I6" s="1" t="str" cm="1">
        <f t="array" ref="I6">_xlfn.IFS(metrobank_customers[[#This Row],[Income]]&lt;=30000,"Low",metrobank_customers[[#This Row],[Income]]&lt;=60000,"Medium",metrobank_customers[[#This Row],[Income]]&lt;=100000,"High", metrobank_customers[[#This Row],[Income]]&gt;100000," Premium")</f>
        <v xml:space="preserve"> Premium</v>
      </c>
      <c r="J6" s="1" t="s">
        <v>2118</v>
      </c>
      <c r="K6" s="2">
        <v>44528</v>
      </c>
      <c r="L6" s="2">
        <f t="shared" ca="1" si="0"/>
        <v>45940</v>
      </c>
      <c r="M6" s="4">
        <f ca="1">YEARFRAC(metrobank_customers[[#This Row],[Join_Date]],metrobank_customers[[#This Row],[Today]],3)</f>
        <v>3.8684931506849316</v>
      </c>
      <c r="N6" s="4" t="str" cm="1">
        <f t="array" aca="1" ref="N6" ca="1">_xlfn.IFS(
   metrobank_customers[[#This Row],[Customer_Tenure]]&lt;=2,"New",
   metrobank_customers[[#This Row],[Customer_Tenure]]&lt;=5,"Emerging",
   metrobank_customers[[#This Row],[Customer_Tenure]]&lt;9,"Established",
   TRUE,"Loyal"
)</f>
        <v>Emerging</v>
      </c>
      <c r="O6" s="1" t="s">
        <v>1413</v>
      </c>
      <c r="P6" s="1" t="s">
        <v>1226</v>
      </c>
      <c r="Q6" s="2">
        <v>43705</v>
      </c>
      <c r="R6">
        <v>440437</v>
      </c>
      <c r="S6" s="1" t="str" cm="1">
        <f t="array" ref="S6">_xlfn.IFS(
    metrobank_customers[[#This Row],[Balance]]&lt;=50000,"Low",
    metrobank_customers[[#This Row],[Balance]]&lt;=200000,"Medium",
    metrobank_customers[[#This Row],[Balance]]&gt;200000,"High"
)</f>
        <v>High</v>
      </c>
      <c r="T6">
        <v>746</v>
      </c>
      <c r="U6">
        <v>499927</v>
      </c>
      <c r="V6" s="1" t="s">
        <v>1244</v>
      </c>
      <c r="W6" s="1" t="s">
        <v>1108</v>
      </c>
      <c r="X6" s="2">
        <v>45625</v>
      </c>
      <c r="Y6" s="4">
        <f ca="1">YEARFRAC(metrobank_customers[[#This Row],[Date]],metrobank_customers[[#This Row],[Today]],3)</f>
        <v>0.86301369863013699</v>
      </c>
      <c r="Z6" s="1" t="s">
        <v>31</v>
      </c>
      <c r="AA6" s="1" t="s">
        <v>23</v>
      </c>
      <c r="AB6">
        <v>7</v>
      </c>
    </row>
    <row r="7" spans="1:28" x14ac:dyDescent="0.25">
      <c r="A7" s="1" t="s">
        <v>7</v>
      </c>
      <c r="B7" s="1" t="s">
        <v>2119</v>
      </c>
      <c r="C7" s="1" t="s">
        <v>2120</v>
      </c>
      <c r="D7">
        <v>47</v>
      </c>
      <c r="E7" s="1" t="str" cm="1">
        <f t="array" ref="E7">_xlfn.IFS(metrobank_customers[[#This Row],[Age]]&lt;= 28,"Gen Z", metrobank_customers[[#This Row],[Age]]&lt;=44,"Millennials", metrobank_customers[[#This Row],[Age]]&lt;=60,"Gen X", metrobank_customers[[#This Row],[Age]]&gt;60,"Baby Boomers")</f>
        <v>Gen X</v>
      </c>
      <c r="F7" s="1" t="s">
        <v>2121</v>
      </c>
      <c r="G7" s="1" t="s">
        <v>2122</v>
      </c>
      <c r="H7">
        <v>152079</v>
      </c>
      <c r="I7" s="1" t="str" cm="1">
        <f t="array" ref="I7">_xlfn.IFS(metrobank_customers[[#This Row],[Income]]&lt;=30000,"Low",metrobank_customers[[#This Row],[Income]]&lt;=60000,"Medium",metrobank_customers[[#This Row],[Income]]&lt;=100000,"High", metrobank_customers[[#This Row],[Income]]&gt;100000," Premium")</f>
        <v xml:space="preserve"> Premium</v>
      </c>
      <c r="J7" s="1" t="s">
        <v>2118</v>
      </c>
      <c r="K7" s="2">
        <v>44528</v>
      </c>
      <c r="L7" s="2">
        <f t="shared" ca="1" si="0"/>
        <v>45940</v>
      </c>
      <c r="M7" s="4">
        <f ca="1">YEARFRAC(metrobank_customers[[#This Row],[Join_Date]],metrobank_customers[[#This Row],[Today]],3)</f>
        <v>3.8684931506849316</v>
      </c>
      <c r="N7" s="4" t="str" cm="1">
        <f t="array" aca="1" ref="N7" ca="1">_xlfn.IFS(
   metrobank_customers[[#This Row],[Customer_Tenure]]&lt;=2,"New",
   metrobank_customers[[#This Row],[Customer_Tenure]]&lt;=5,"Emerging",
   metrobank_customers[[#This Row],[Customer_Tenure]]&lt;9,"Established",
   TRUE,"Loyal"
)</f>
        <v>Emerging</v>
      </c>
      <c r="O7" s="1" t="s">
        <v>1413</v>
      </c>
      <c r="P7" s="1" t="s">
        <v>1226</v>
      </c>
      <c r="Q7" s="2">
        <v>43705</v>
      </c>
      <c r="R7">
        <v>440437</v>
      </c>
      <c r="S7" s="1" t="str" cm="1">
        <f t="array" ref="S7">_xlfn.IFS(
    metrobank_customers[[#This Row],[Balance]]&lt;=50000,"Low",
    metrobank_customers[[#This Row],[Balance]]&lt;=200000,"Medium",
    metrobank_customers[[#This Row],[Balance]]&gt;200000,"High"
)</f>
        <v>High</v>
      </c>
      <c r="T7">
        <v>746</v>
      </c>
      <c r="U7">
        <v>499927</v>
      </c>
      <c r="V7" s="1" t="s">
        <v>1244</v>
      </c>
      <c r="W7" s="1" t="s">
        <v>1179</v>
      </c>
      <c r="X7" s="2">
        <v>45375</v>
      </c>
      <c r="Y7" s="4">
        <f ca="1">YEARFRAC(metrobank_customers[[#This Row],[Date]],metrobank_customers[[#This Row],[Today]],3)</f>
        <v>1.547945205479452</v>
      </c>
      <c r="Z7" s="1" t="s">
        <v>12</v>
      </c>
      <c r="AA7" s="1" t="s">
        <v>15</v>
      </c>
      <c r="AB7">
        <v>28</v>
      </c>
    </row>
    <row r="8" spans="1:28" x14ac:dyDescent="0.25">
      <c r="A8" s="1" t="s">
        <v>7</v>
      </c>
      <c r="B8" s="1" t="s">
        <v>2119</v>
      </c>
      <c r="C8" s="1" t="s">
        <v>2120</v>
      </c>
      <c r="D8">
        <v>47</v>
      </c>
      <c r="E8" s="1" t="str" cm="1">
        <f t="array" ref="E8">_xlfn.IFS(metrobank_customers[[#This Row],[Age]]&lt;= 28,"Gen Z", metrobank_customers[[#This Row],[Age]]&lt;=44,"Millennials", metrobank_customers[[#This Row],[Age]]&lt;=60,"Gen X", metrobank_customers[[#This Row],[Age]]&gt;60,"Baby Boomers")</f>
        <v>Gen X</v>
      </c>
      <c r="F8" s="1" t="s">
        <v>2121</v>
      </c>
      <c r="G8" s="1" t="s">
        <v>2122</v>
      </c>
      <c r="H8">
        <v>152079</v>
      </c>
      <c r="I8" s="1" t="str" cm="1">
        <f t="array" ref="I8">_xlfn.IFS(metrobank_customers[[#This Row],[Income]]&lt;=30000,"Low",metrobank_customers[[#This Row],[Income]]&lt;=60000,"Medium",metrobank_customers[[#This Row],[Income]]&lt;=100000,"High", metrobank_customers[[#This Row],[Income]]&gt;100000," Premium")</f>
        <v xml:space="preserve"> Premium</v>
      </c>
      <c r="J8" s="1" t="s">
        <v>2118</v>
      </c>
      <c r="K8" s="2">
        <v>44528</v>
      </c>
      <c r="L8" s="2">
        <f t="shared" ca="1" si="0"/>
        <v>45940</v>
      </c>
      <c r="M8" s="4">
        <f ca="1">YEARFRAC(metrobank_customers[[#This Row],[Join_Date]],metrobank_customers[[#This Row],[Today]],3)</f>
        <v>3.8684931506849316</v>
      </c>
      <c r="N8" s="4" t="str" cm="1">
        <f t="array" aca="1" ref="N8" ca="1">_xlfn.IFS(
   metrobank_customers[[#This Row],[Customer_Tenure]]&lt;=2,"New",
   metrobank_customers[[#This Row],[Customer_Tenure]]&lt;=5,"Emerging",
   metrobank_customers[[#This Row],[Customer_Tenure]]&lt;9,"Established",
   TRUE,"Loyal"
)</f>
        <v>Emerging</v>
      </c>
      <c r="O8" s="1" t="s">
        <v>1524</v>
      </c>
      <c r="P8" s="1" t="s">
        <v>1223</v>
      </c>
      <c r="Q8" s="2">
        <v>44634</v>
      </c>
      <c r="R8">
        <v>37405</v>
      </c>
      <c r="S8" s="1" t="str" cm="1">
        <f t="array" ref="S8">_xlfn.IFS(
    metrobank_customers[[#This Row],[Balance]]&lt;=50000,"Low",
    metrobank_customers[[#This Row],[Balance]]&lt;=200000,"Medium",
    metrobank_customers[[#This Row],[Balance]]&gt;200000,"High"
)</f>
        <v>Low</v>
      </c>
      <c r="T8">
        <v>507</v>
      </c>
      <c r="U8">
        <v>0</v>
      </c>
      <c r="V8" s="1" t="s">
        <v>1229</v>
      </c>
      <c r="W8" s="1" t="s">
        <v>6</v>
      </c>
      <c r="X8" s="2">
        <v>45232</v>
      </c>
      <c r="Y8" s="4">
        <f ca="1">YEARFRAC(metrobank_customers[[#This Row],[Date]],metrobank_customers[[#This Row],[Today]],3)</f>
        <v>1.9397260273972603</v>
      </c>
      <c r="Z8" s="1" t="s">
        <v>8</v>
      </c>
      <c r="AA8" s="1" t="s">
        <v>9</v>
      </c>
      <c r="AB8">
        <v>35</v>
      </c>
    </row>
    <row r="9" spans="1:28" x14ac:dyDescent="0.25">
      <c r="A9" s="1" t="s">
        <v>7</v>
      </c>
      <c r="B9" s="1" t="s">
        <v>2119</v>
      </c>
      <c r="C9" s="1" t="s">
        <v>2120</v>
      </c>
      <c r="D9">
        <v>47</v>
      </c>
      <c r="E9" s="1" t="str" cm="1">
        <f t="array" ref="E9">_xlfn.IFS(metrobank_customers[[#This Row],[Age]]&lt;= 28,"Gen Z", metrobank_customers[[#This Row],[Age]]&lt;=44,"Millennials", metrobank_customers[[#This Row],[Age]]&lt;=60,"Gen X", metrobank_customers[[#This Row],[Age]]&gt;60,"Baby Boomers")</f>
        <v>Gen X</v>
      </c>
      <c r="F9" s="1" t="s">
        <v>2121</v>
      </c>
      <c r="G9" s="1" t="s">
        <v>2122</v>
      </c>
      <c r="H9">
        <v>152079</v>
      </c>
      <c r="I9" s="1" t="str" cm="1">
        <f t="array" ref="I9">_xlfn.IFS(metrobank_customers[[#This Row],[Income]]&lt;=30000,"Low",metrobank_customers[[#This Row],[Income]]&lt;=60000,"Medium",metrobank_customers[[#This Row],[Income]]&lt;=100000,"High", metrobank_customers[[#This Row],[Income]]&gt;100000," Premium")</f>
        <v xml:space="preserve"> Premium</v>
      </c>
      <c r="J9" s="1" t="s">
        <v>2118</v>
      </c>
      <c r="K9" s="2">
        <v>44528</v>
      </c>
      <c r="L9" s="2">
        <f t="shared" ca="1" si="0"/>
        <v>45940</v>
      </c>
      <c r="M9" s="4">
        <f ca="1">YEARFRAC(metrobank_customers[[#This Row],[Join_Date]],metrobank_customers[[#This Row],[Today]],3)</f>
        <v>3.8684931506849316</v>
      </c>
      <c r="N9" s="4" t="str" cm="1">
        <f t="array" aca="1" ref="N9" ca="1">_xlfn.IFS(
   metrobank_customers[[#This Row],[Customer_Tenure]]&lt;=2,"New",
   metrobank_customers[[#This Row],[Customer_Tenure]]&lt;=5,"Emerging",
   metrobank_customers[[#This Row],[Customer_Tenure]]&lt;9,"Established",
   TRUE,"Loyal"
)</f>
        <v>Emerging</v>
      </c>
      <c r="O9" s="1" t="s">
        <v>1524</v>
      </c>
      <c r="P9" s="1" t="s">
        <v>1223</v>
      </c>
      <c r="Q9" s="2">
        <v>44634</v>
      </c>
      <c r="R9">
        <v>37405</v>
      </c>
      <c r="S9" s="1" t="str" cm="1">
        <f t="array" ref="S9">_xlfn.IFS(
    metrobank_customers[[#This Row],[Balance]]&lt;=50000,"Low",
    metrobank_customers[[#This Row],[Balance]]&lt;=200000,"Medium",
    metrobank_customers[[#This Row],[Balance]]&gt;200000,"High"
)</f>
        <v>Low</v>
      </c>
      <c r="T9">
        <v>507</v>
      </c>
      <c r="U9">
        <v>0</v>
      </c>
      <c r="V9" s="1" t="s">
        <v>1229</v>
      </c>
      <c r="W9" s="1" t="s">
        <v>830</v>
      </c>
      <c r="X9" s="2">
        <v>45291</v>
      </c>
      <c r="Y9" s="4">
        <f ca="1">YEARFRAC(metrobank_customers[[#This Row],[Date]],metrobank_customers[[#This Row],[Today]],3)</f>
        <v>1.7780821917808218</v>
      </c>
      <c r="Z9" s="1" t="s">
        <v>12</v>
      </c>
      <c r="AA9" s="1" t="s">
        <v>9</v>
      </c>
      <c r="AB9">
        <v>58</v>
      </c>
    </row>
    <row r="10" spans="1:28" x14ac:dyDescent="0.25">
      <c r="A10" s="1" t="s">
        <v>7</v>
      </c>
      <c r="B10" s="1" t="s">
        <v>2119</v>
      </c>
      <c r="C10" s="1" t="s">
        <v>2120</v>
      </c>
      <c r="D10">
        <v>47</v>
      </c>
      <c r="E10" s="1" t="str" cm="1">
        <f t="array" ref="E10">_xlfn.IFS(metrobank_customers[[#This Row],[Age]]&lt;= 28,"Gen Z", metrobank_customers[[#This Row],[Age]]&lt;=44,"Millennials", metrobank_customers[[#This Row],[Age]]&lt;=60,"Gen X", metrobank_customers[[#This Row],[Age]]&gt;60,"Baby Boomers")</f>
        <v>Gen X</v>
      </c>
      <c r="F10" s="1" t="s">
        <v>2121</v>
      </c>
      <c r="G10" s="1" t="s">
        <v>2122</v>
      </c>
      <c r="H10">
        <v>152079</v>
      </c>
      <c r="I10" s="1" t="str" cm="1">
        <f t="array" ref="I10">_xlfn.IFS(metrobank_customers[[#This Row],[Income]]&lt;=30000,"Low",metrobank_customers[[#This Row],[Income]]&lt;=60000,"Medium",metrobank_customers[[#This Row],[Income]]&lt;=100000,"High", metrobank_customers[[#This Row],[Income]]&gt;100000," Premium")</f>
        <v xml:space="preserve"> Premium</v>
      </c>
      <c r="J10" s="1" t="s">
        <v>2118</v>
      </c>
      <c r="K10" s="2">
        <v>44528</v>
      </c>
      <c r="L10" s="2">
        <f t="shared" ca="1" si="0"/>
        <v>45940</v>
      </c>
      <c r="M10" s="4">
        <f ca="1">YEARFRAC(metrobank_customers[[#This Row],[Join_Date]],metrobank_customers[[#This Row],[Today]],3)</f>
        <v>3.8684931506849316</v>
      </c>
      <c r="N10" s="4" t="str" cm="1">
        <f t="array" aca="1" ref="N10" ca="1">_xlfn.IFS(
   metrobank_customers[[#This Row],[Customer_Tenure]]&lt;=2,"New",
   metrobank_customers[[#This Row],[Customer_Tenure]]&lt;=5,"Emerging",
   metrobank_customers[[#This Row],[Customer_Tenure]]&lt;9,"Established",
   TRUE,"Loyal"
)</f>
        <v>Emerging</v>
      </c>
      <c r="O10" s="1" t="s">
        <v>1524</v>
      </c>
      <c r="P10" s="1" t="s">
        <v>1223</v>
      </c>
      <c r="Q10" s="2">
        <v>44634</v>
      </c>
      <c r="R10">
        <v>37405</v>
      </c>
      <c r="S10" s="1" t="str" cm="1">
        <f t="array" ref="S10">_xlfn.IFS(
    metrobank_customers[[#This Row],[Balance]]&lt;=50000,"Low",
    metrobank_customers[[#This Row],[Balance]]&lt;=200000,"Medium",
    metrobank_customers[[#This Row],[Balance]]&gt;200000,"High"
)</f>
        <v>Low</v>
      </c>
      <c r="T10">
        <v>507</v>
      </c>
      <c r="U10">
        <v>0</v>
      </c>
      <c r="V10" s="1" t="s">
        <v>1229</v>
      </c>
      <c r="W10" s="1" t="s">
        <v>1108</v>
      </c>
      <c r="X10" s="2">
        <v>45625</v>
      </c>
      <c r="Y10" s="4">
        <f ca="1">YEARFRAC(metrobank_customers[[#This Row],[Date]],metrobank_customers[[#This Row],[Today]],3)</f>
        <v>0.86301369863013699</v>
      </c>
      <c r="Z10" s="1" t="s">
        <v>31</v>
      </c>
      <c r="AA10" s="1" t="s">
        <v>23</v>
      </c>
      <c r="AB10">
        <v>7</v>
      </c>
    </row>
    <row r="11" spans="1:28" x14ac:dyDescent="0.25">
      <c r="A11" s="1" t="s">
        <v>7</v>
      </c>
      <c r="B11" s="1" t="s">
        <v>2119</v>
      </c>
      <c r="C11" s="1" t="s">
        <v>2120</v>
      </c>
      <c r="D11">
        <v>47</v>
      </c>
      <c r="E11" s="1" t="str" cm="1">
        <f t="array" ref="E11">_xlfn.IFS(metrobank_customers[[#This Row],[Age]]&lt;= 28,"Gen Z", metrobank_customers[[#This Row],[Age]]&lt;=44,"Millennials", metrobank_customers[[#This Row],[Age]]&lt;=60,"Gen X", metrobank_customers[[#This Row],[Age]]&gt;60,"Baby Boomers")</f>
        <v>Gen X</v>
      </c>
      <c r="F11" s="1" t="s">
        <v>2121</v>
      </c>
      <c r="G11" s="1" t="s">
        <v>2122</v>
      </c>
      <c r="H11">
        <v>152079</v>
      </c>
      <c r="I11" s="1" t="str" cm="1">
        <f t="array" ref="I11">_xlfn.IFS(metrobank_customers[[#This Row],[Income]]&lt;=30000,"Low",metrobank_customers[[#This Row],[Income]]&lt;=60000,"Medium",metrobank_customers[[#This Row],[Income]]&lt;=100000,"High", metrobank_customers[[#This Row],[Income]]&gt;100000," Premium")</f>
        <v xml:space="preserve"> Premium</v>
      </c>
      <c r="J11" s="1" t="s">
        <v>2118</v>
      </c>
      <c r="K11" s="2">
        <v>44528</v>
      </c>
      <c r="L11" s="2">
        <f t="shared" ca="1" si="0"/>
        <v>45940</v>
      </c>
      <c r="M11" s="4">
        <f ca="1">YEARFRAC(metrobank_customers[[#This Row],[Join_Date]],metrobank_customers[[#This Row],[Today]],3)</f>
        <v>3.8684931506849316</v>
      </c>
      <c r="N11" s="4" t="str" cm="1">
        <f t="array" aca="1" ref="N11" ca="1">_xlfn.IFS(
   metrobank_customers[[#This Row],[Customer_Tenure]]&lt;=2,"New",
   metrobank_customers[[#This Row],[Customer_Tenure]]&lt;=5,"Emerging",
   metrobank_customers[[#This Row],[Customer_Tenure]]&lt;9,"Established",
   TRUE,"Loyal"
)</f>
        <v>Emerging</v>
      </c>
      <c r="O11" s="1" t="s">
        <v>1524</v>
      </c>
      <c r="P11" s="1" t="s">
        <v>1223</v>
      </c>
      <c r="Q11" s="2">
        <v>44634</v>
      </c>
      <c r="R11">
        <v>37405</v>
      </c>
      <c r="S11" s="1" t="str" cm="1">
        <f t="array" ref="S11">_xlfn.IFS(
    metrobank_customers[[#This Row],[Balance]]&lt;=50000,"Low",
    metrobank_customers[[#This Row],[Balance]]&lt;=200000,"Medium",
    metrobank_customers[[#This Row],[Balance]]&gt;200000,"High"
)</f>
        <v>Low</v>
      </c>
      <c r="T11">
        <v>507</v>
      </c>
      <c r="U11">
        <v>0</v>
      </c>
      <c r="V11" s="1" t="s">
        <v>1229</v>
      </c>
      <c r="W11" s="1" t="s">
        <v>1179</v>
      </c>
      <c r="X11" s="2">
        <v>45375</v>
      </c>
      <c r="Y11" s="4">
        <f ca="1">YEARFRAC(metrobank_customers[[#This Row],[Date]],metrobank_customers[[#This Row],[Today]],3)</f>
        <v>1.547945205479452</v>
      </c>
      <c r="Z11" s="1" t="s">
        <v>12</v>
      </c>
      <c r="AA11" s="1" t="s">
        <v>15</v>
      </c>
      <c r="AB11">
        <v>28</v>
      </c>
    </row>
    <row r="12" spans="1:28" x14ac:dyDescent="0.25">
      <c r="A12" s="1" t="s">
        <v>7</v>
      </c>
      <c r="B12" s="1" t="s">
        <v>2119</v>
      </c>
      <c r="C12" s="1" t="s">
        <v>2120</v>
      </c>
      <c r="D12">
        <v>47</v>
      </c>
      <c r="E12" s="1" t="str" cm="1">
        <f t="array" ref="E12">_xlfn.IFS(metrobank_customers[[#This Row],[Age]]&lt;= 28,"Gen Z", metrobank_customers[[#This Row],[Age]]&lt;=44,"Millennials", metrobank_customers[[#This Row],[Age]]&lt;=60,"Gen X", metrobank_customers[[#This Row],[Age]]&gt;60,"Baby Boomers")</f>
        <v>Gen X</v>
      </c>
      <c r="F12" s="1" t="s">
        <v>2121</v>
      </c>
      <c r="G12" s="1" t="s">
        <v>2122</v>
      </c>
      <c r="H12">
        <v>152079</v>
      </c>
      <c r="I12" s="1" t="str" cm="1">
        <f t="array" ref="I12">_xlfn.IFS(metrobank_customers[[#This Row],[Income]]&lt;=30000,"Low",metrobank_customers[[#This Row],[Income]]&lt;=60000,"Medium",metrobank_customers[[#This Row],[Income]]&lt;=100000,"High", metrobank_customers[[#This Row],[Income]]&gt;100000," Premium")</f>
        <v xml:space="preserve"> Premium</v>
      </c>
      <c r="J12" s="1" t="s">
        <v>2118</v>
      </c>
      <c r="K12" s="2">
        <v>44528</v>
      </c>
      <c r="L12" s="2">
        <f t="shared" ca="1" si="0"/>
        <v>45940</v>
      </c>
      <c r="M12" s="4">
        <f ca="1">YEARFRAC(metrobank_customers[[#This Row],[Join_Date]],metrobank_customers[[#This Row],[Today]],3)</f>
        <v>3.8684931506849316</v>
      </c>
      <c r="N12" s="4" t="str" cm="1">
        <f t="array" aca="1" ref="N12" ca="1">_xlfn.IFS(
   metrobank_customers[[#This Row],[Customer_Tenure]]&lt;=2,"New",
   metrobank_customers[[#This Row],[Customer_Tenure]]&lt;=5,"Emerging",
   metrobank_customers[[#This Row],[Customer_Tenure]]&lt;9,"Established",
   TRUE,"Loyal"
)</f>
        <v>Emerging</v>
      </c>
      <c r="O12" s="1" t="s">
        <v>1757</v>
      </c>
      <c r="P12" s="1" t="s">
        <v>1235</v>
      </c>
      <c r="Q12" s="2">
        <v>44620</v>
      </c>
      <c r="R12">
        <v>409319</v>
      </c>
      <c r="S12" s="1" t="str" cm="1">
        <f t="array" ref="S12">_xlfn.IFS(
    metrobank_customers[[#This Row],[Balance]]&lt;=50000,"Low",
    metrobank_customers[[#This Row],[Balance]]&lt;=200000,"Medium",
    metrobank_customers[[#This Row],[Balance]]&gt;200000,"High"
)</f>
        <v>High</v>
      </c>
      <c r="T12">
        <v>447</v>
      </c>
      <c r="U12">
        <v>0</v>
      </c>
      <c r="V12" s="1" t="s">
        <v>2652</v>
      </c>
      <c r="W12" s="1" t="s">
        <v>6</v>
      </c>
      <c r="X12" s="2">
        <v>45232</v>
      </c>
      <c r="Y12" s="4">
        <f ca="1">YEARFRAC(metrobank_customers[[#This Row],[Date]],metrobank_customers[[#This Row],[Today]],3)</f>
        <v>1.9397260273972603</v>
      </c>
      <c r="Z12" s="1" t="s">
        <v>8</v>
      </c>
      <c r="AA12" s="1" t="s">
        <v>9</v>
      </c>
      <c r="AB12">
        <v>35</v>
      </c>
    </row>
    <row r="13" spans="1:28" x14ac:dyDescent="0.25">
      <c r="A13" s="1" t="s">
        <v>7</v>
      </c>
      <c r="B13" s="1" t="s">
        <v>2119</v>
      </c>
      <c r="C13" s="1" t="s">
        <v>2120</v>
      </c>
      <c r="D13">
        <v>47</v>
      </c>
      <c r="E13" s="1" t="str" cm="1">
        <f t="array" ref="E13">_xlfn.IFS(metrobank_customers[[#This Row],[Age]]&lt;= 28,"Gen Z", metrobank_customers[[#This Row],[Age]]&lt;=44,"Millennials", metrobank_customers[[#This Row],[Age]]&lt;=60,"Gen X", metrobank_customers[[#This Row],[Age]]&gt;60,"Baby Boomers")</f>
        <v>Gen X</v>
      </c>
      <c r="F13" s="1" t="s">
        <v>2121</v>
      </c>
      <c r="G13" s="1" t="s">
        <v>2122</v>
      </c>
      <c r="H13">
        <v>152079</v>
      </c>
      <c r="I13" s="1" t="str" cm="1">
        <f t="array" ref="I13">_xlfn.IFS(metrobank_customers[[#This Row],[Income]]&lt;=30000,"Low",metrobank_customers[[#This Row],[Income]]&lt;=60000,"Medium",metrobank_customers[[#This Row],[Income]]&lt;=100000,"High", metrobank_customers[[#This Row],[Income]]&gt;100000," Premium")</f>
        <v xml:space="preserve"> Premium</v>
      </c>
      <c r="J13" s="1" t="s">
        <v>2118</v>
      </c>
      <c r="K13" s="2">
        <v>44528</v>
      </c>
      <c r="L13" s="2">
        <f t="shared" ca="1" si="0"/>
        <v>45940</v>
      </c>
      <c r="M13" s="4">
        <f ca="1">YEARFRAC(metrobank_customers[[#This Row],[Join_Date]],metrobank_customers[[#This Row],[Today]],3)</f>
        <v>3.8684931506849316</v>
      </c>
      <c r="N13" s="4" t="str" cm="1">
        <f t="array" aca="1" ref="N13" ca="1">_xlfn.IFS(
   metrobank_customers[[#This Row],[Customer_Tenure]]&lt;=2,"New",
   metrobank_customers[[#This Row],[Customer_Tenure]]&lt;=5,"Emerging",
   metrobank_customers[[#This Row],[Customer_Tenure]]&lt;9,"Established",
   TRUE,"Loyal"
)</f>
        <v>Emerging</v>
      </c>
      <c r="O13" s="1" t="s">
        <v>1757</v>
      </c>
      <c r="P13" s="1" t="s">
        <v>1235</v>
      </c>
      <c r="Q13" s="2">
        <v>44620</v>
      </c>
      <c r="R13">
        <v>409319</v>
      </c>
      <c r="S13" s="1" t="str" cm="1">
        <f t="array" ref="S13">_xlfn.IFS(
    metrobank_customers[[#This Row],[Balance]]&lt;=50000,"Low",
    metrobank_customers[[#This Row],[Balance]]&lt;=200000,"Medium",
    metrobank_customers[[#This Row],[Balance]]&gt;200000,"High"
)</f>
        <v>High</v>
      </c>
      <c r="T13">
        <v>447</v>
      </c>
      <c r="U13">
        <v>0</v>
      </c>
      <c r="V13" s="1" t="s">
        <v>2652</v>
      </c>
      <c r="W13" s="1" t="s">
        <v>830</v>
      </c>
      <c r="X13" s="2">
        <v>45291</v>
      </c>
      <c r="Y13" s="4">
        <f ca="1">YEARFRAC(metrobank_customers[[#This Row],[Date]],metrobank_customers[[#This Row],[Today]],3)</f>
        <v>1.7780821917808218</v>
      </c>
      <c r="Z13" s="1" t="s">
        <v>12</v>
      </c>
      <c r="AA13" s="1" t="s">
        <v>9</v>
      </c>
      <c r="AB13">
        <v>58</v>
      </c>
    </row>
    <row r="14" spans="1:28" x14ac:dyDescent="0.25">
      <c r="A14" s="1" t="s">
        <v>7</v>
      </c>
      <c r="B14" s="1" t="s">
        <v>2119</v>
      </c>
      <c r="C14" s="1" t="s">
        <v>2120</v>
      </c>
      <c r="D14">
        <v>47</v>
      </c>
      <c r="E14" s="1" t="str" cm="1">
        <f t="array" ref="E14">_xlfn.IFS(metrobank_customers[[#This Row],[Age]]&lt;= 28,"Gen Z", metrobank_customers[[#This Row],[Age]]&lt;=44,"Millennials", metrobank_customers[[#This Row],[Age]]&lt;=60,"Gen X", metrobank_customers[[#This Row],[Age]]&gt;60,"Baby Boomers")</f>
        <v>Gen X</v>
      </c>
      <c r="F14" s="1" t="s">
        <v>2121</v>
      </c>
      <c r="G14" s="1" t="s">
        <v>2122</v>
      </c>
      <c r="H14">
        <v>152079</v>
      </c>
      <c r="I14" s="1" t="str" cm="1">
        <f t="array" ref="I14">_xlfn.IFS(metrobank_customers[[#This Row],[Income]]&lt;=30000,"Low",metrobank_customers[[#This Row],[Income]]&lt;=60000,"Medium",metrobank_customers[[#This Row],[Income]]&lt;=100000,"High", metrobank_customers[[#This Row],[Income]]&gt;100000," Premium")</f>
        <v xml:space="preserve"> Premium</v>
      </c>
      <c r="J14" s="1" t="s">
        <v>2118</v>
      </c>
      <c r="K14" s="2">
        <v>44528</v>
      </c>
      <c r="L14" s="2">
        <f t="shared" ca="1" si="0"/>
        <v>45940</v>
      </c>
      <c r="M14" s="4">
        <f ca="1">YEARFRAC(metrobank_customers[[#This Row],[Join_Date]],metrobank_customers[[#This Row],[Today]],3)</f>
        <v>3.8684931506849316</v>
      </c>
      <c r="N14" s="4" t="str" cm="1">
        <f t="array" aca="1" ref="N14" ca="1">_xlfn.IFS(
   metrobank_customers[[#This Row],[Customer_Tenure]]&lt;=2,"New",
   metrobank_customers[[#This Row],[Customer_Tenure]]&lt;=5,"Emerging",
   metrobank_customers[[#This Row],[Customer_Tenure]]&lt;9,"Established",
   TRUE,"Loyal"
)</f>
        <v>Emerging</v>
      </c>
      <c r="O14" s="1" t="s">
        <v>1757</v>
      </c>
      <c r="P14" s="1" t="s">
        <v>1235</v>
      </c>
      <c r="Q14" s="2">
        <v>44620</v>
      </c>
      <c r="R14">
        <v>409319</v>
      </c>
      <c r="S14" s="1" t="str" cm="1">
        <f t="array" ref="S14">_xlfn.IFS(
    metrobank_customers[[#This Row],[Balance]]&lt;=50000,"Low",
    metrobank_customers[[#This Row],[Balance]]&lt;=200000,"Medium",
    metrobank_customers[[#This Row],[Balance]]&gt;200000,"High"
)</f>
        <v>High</v>
      </c>
      <c r="T14">
        <v>447</v>
      </c>
      <c r="U14">
        <v>0</v>
      </c>
      <c r="V14" s="1" t="s">
        <v>2652</v>
      </c>
      <c r="W14" s="1" t="s">
        <v>1108</v>
      </c>
      <c r="X14" s="2">
        <v>45625</v>
      </c>
      <c r="Y14" s="4">
        <f ca="1">YEARFRAC(metrobank_customers[[#This Row],[Date]],metrobank_customers[[#This Row],[Today]],3)</f>
        <v>0.86301369863013699</v>
      </c>
      <c r="Z14" s="1" t="s">
        <v>31</v>
      </c>
      <c r="AA14" s="1" t="s">
        <v>23</v>
      </c>
      <c r="AB14">
        <v>7</v>
      </c>
    </row>
    <row r="15" spans="1:28" x14ac:dyDescent="0.25">
      <c r="A15" s="1" t="s">
        <v>7</v>
      </c>
      <c r="B15" s="1" t="s">
        <v>2119</v>
      </c>
      <c r="C15" s="1" t="s">
        <v>2120</v>
      </c>
      <c r="D15">
        <v>47</v>
      </c>
      <c r="E15" s="1" t="str" cm="1">
        <f t="array" ref="E15">_xlfn.IFS(metrobank_customers[[#This Row],[Age]]&lt;= 28,"Gen Z", metrobank_customers[[#This Row],[Age]]&lt;=44,"Millennials", metrobank_customers[[#This Row],[Age]]&lt;=60,"Gen X", metrobank_customers[[#This Row],[Age]]&gt;60,"Baby Boomers")</f>
        <v>Gen X</v>
      </c>
      <c r="F15" s="1" t="s">
        <v>2121</v>
      </c>
      <c r="G15" s="1" t="s">
        <v>2122</v>
      </c>
      <c r="H15">
        <v>152079</v>
      </c>
      <c r="I15" s="1" t="str" cm="1">
        <f t="array" ref="I15">_xlfn.IFS(metrobank_customers[[#This Row],[Income]]&lt;=30000,"Low",metrobank_customers[[#This Row],[Income]]&lt;=60000,"Medium",metrobank_customers[[#This Row],[Income]]&lt;=100000,"High", metrobank_customers[[#This Row],[Income]]&gt;100000," Premium")</f>
        <v xml:space="preserve"> Premium</v>
      </c>
      <c r="J15" s="1" t="s">
        <v>2118</v>
      </c>
      <c r="K15" s="2">
        <v>44528</v>
      </c>
      <c r="L15" s="2">
        <f t="shared" ca="1" si="0"/>
        <v>45940</v>
      </c>
      <c r="M15" s="4">
        <f ca="1">YEARFRAC(metrobank_customers[[#This Row],[Join_Date]],metrobank_customers[[#This Row],[Today]],3)</f>
        <v>3.8684931506849316</v>
      </c>
      <c r="N15" s="4" t="str" cm="1">
        <f t="array" aca="1" ref="N15" ca="1">_xlfn.IFS(
   metrobank_customers[[#This Row],[Customer_Tenure]]&lt;=2,"New",
   metrobank_customers[[#This Row],[Customer_Tenure]]&lt;=5,"Emerging",
   metrobank_customers[[#This Row],[Customer_Tenure]]&lt;9,"Established",
   TRUE,"Loyal"
)</f>
        <v>Emerging</v>
      </c>
      <c r="O15" s="1" t="s">
        <v>1757</v>
      </c>
      <c r="P15" s="1" t="s">
        <v>1235</v>
      </c>
      <c r="Q15" s="2">
        <v>44620</v>
      </c>
      <c r="R15">
        <v>409319</v>
      </c>
      <c r="S15" s="1" t="str" cm="1">
        <f t="array" ref="S15">_xlfn.IFS(
    metrobank_customers[[#This Row],[Balance]]&lt;=50000,"Low",
    metrobank_customers[[#This Row],[Balance]]&lt;=200000,"Medium",
    metrobank_customers[[#This Row],[Balance]]&gt;200000,"High"
)</f>
        <v>High</v>
      </c>
      <c r="T15">
        <v>447</v>
      </c>
      <c r="U15">
        <v>0</v>
      </c>
      <c r="V15" s="1" t="s">
        <v>2652</v>
      </c>
      <c r="W15" s="1" t="s">
        <v>1179</v>
      </c>
      <c r="X15" s="2">
        <v>45375</v>
      </c>
      <c r="Y15" s="4">
        <f ca="1">YEARFRAC(metrobank_customers[[#This Row],[Date]],metrobank_customers[[#This Row],[Today]],3)</f>
        <v>1.547945205479452</v>
      </c>
      <c r="Z15" s="1" t="s">
        <v>12</v>
      </c>
      <c r="AA15" s="1" t="s">
        <v>15</v>
      </c>
      <c r="AB15">
        <v>28</v>
      </c>
    </row>
    <row r="16" spans="1:28" x14ac:dyDescent="0.25">
      <c r="A16" s="1" t="s">
        <v>7</v>
      </c>
      <c r="B16" s="1" t="s">
        <v>2119</v>
      </c>
      <c r="C16" s="1" t="s">
        <v>2120</v>
      </c>
      <c r="D16">
        <v>47</v>
      </c>
      <c r="E16" s="1" t="str" cm="1">
        <f t="array" ref="E16">_xlfn.IFS(metrobank_customers[[#This Row],[Age]]&lt;= 28,"Gen Z", metrobank_customers[[#This Row],[Age]]&lt;=44,"Millennials", metrobank_customers[[#This Row],[Age]]&lt;=60,"Gen X", metrobank_customers[[#This Row],[Age]]&gt;60,"Baby Boomers")</f>
        <v>Gen X</v>
      </c>
      <c r="F16" s="1" t="s">
        <v>2121</v>
      </c>
      <c r="G16" s="1" t="s">
        <v>2122</v>
      </c>
      <c r="H16">
        <v>152079</v>
      </c>
      <c r="I16" s="1" t="str" cm="1">
        <f t="array" ref="I16">_xlfn.IFS(metrobank_customers[[#This Row],[Income]]&lt;=30000,"Low",metrobank_customers[[#This Row],[Income]]&lt;=60000,"Medium",metrobank_customers[[#This Row],[Income]]&lt;=100000,"High", metrobank_customers[[#This Row],[Income]]&gt;100000," Premium")</f>
        <v xml:space="preserve"> Premium</v>
      </c>
      <c r="J16" s="1" t="s">
        <v>2118</v>
      </c>
      <c r="K16" s="2">
        <v>44528</v>
      </c>
      <c r="L16" s="2">
        <f t="shared" ca="1" si="0"/>
        <v>45940</v>
      </c>
      <c r="M16" s="4">
        <f ca="1">YEARFRAC(metrobank_customers[[#This Row],[Join_Date]],metrobank_customers[[#This Row],[Today]],3)</f>
        <v>3.8684931506849316</v>
      </c>
      <c r="N16" s="4" t="str" cm="1">
        <f t="array" aca="1" ref="N16" ca="1">_xlfn.IFS(
   metrobank_customers[[#This Row],[Customer_Tenure]]&lt;=2,"New",
   metrobank_customers[[#This Row],[Customer_Tenure]]&lt;=5,"Emerging",
   metrobank_customers[[#This Row],[Customer_Tenure]]&lt;9,"Established",
   TRUE,"Loyal"
)</f>
        <v>Emerging</v>
      </c>
      <c r="O16" s="1" t="s">
        <v>2090</v>
      </c>
      <c r="P16" s="1" t="s">
        <v>1226</v>
      </c>
      <c r="Q16" s="2">
        <v>45822</v>
      </c>
      <c r="R16">
        <v>423350</v>
      </c>
      <c r="S16" s="1" t="str" cm="1">
        <f t="array" ref="S16">_xlfn.IFS(
    metrobank_customers[[#This Row],[Balance]]&lt;=50000,"Low",
    metrobank_customers[[#This Row],[Balance]]&lt;=200000,"Medium",
    metrobank_customers[[#This Row],[Balance]]&gt;200000,"High"
)</f>
        <v>High</v>
      </c>
      <c r="T16">
        <v>318</v>
      </c>
      <c r="U16">
        <v>0</v>
      </c>
      <c r="V16" s="1" t="s">
        <v>2652</v>
      </c>
      <c r="W16" s="1" t="s">
        <v>6</v>
      </c>
      <c r="X16" s="2">
        <v>45232</v>
      </c>
      <c r="Y16" s="4">
        <f ca="1">YEARFRAC(metrobank_customers[[#This Row],[Date]],metrobank_customers[[#This Row],[Today]],3)</f>
        <v>1.9397260273972603</v>
      </c>
      <c r="Z16" s="1" t="s">
        <v>8</v>
      </c>
      <c r="AA16" s="1" t="s">
        <v>9</v>
      </c>
      <c r="AB16">
        <v>35</v>
      </c>
    </row>
    <row r="17" spans="1:28" x14ac:dyDescent="0.25">
      <c r="A17" s="1" t="s">
        <v>7</v>
      </c>
      <c r="B17" s="1" t="s">
        <v>2119</v>
      </c>
      <c r="C17" s="1" t="s">
        <v>2120</v>
      </c>
      <c r="D17">
        <v>47</v>
      </c>
      <c r="E17" s="1" t="str" cm="1">
        <f t="array" ref="E17">_xlfn.IFS(metrobank_customers[[#This Row],[Age]]&lt;= 28,"Gen Z", metrobank_customers[[#This Row],[Age]]&lt;=44,"Millennials", metrobank_customers[[#This Row],[Age]]&lt;=60,"Gen X", metrobank_customers[[#This Row],[Age]]&gt;60,"Baby Boomers")</f>
        <v>Gen X</v>
      </c>
      <c r="F17" s="1" t="s">
        <v>2121</v>
      </c>
      <c r="G17" s="1" t="s">
        <v>2122</v>
      </c>
      <c r="H17">
        <v>152079</v>
      </c>
      <c r="I17" s="1" t="str" cm="1">
        <f t="array" ref="I17">_xlfn.IFS(metrobank_customers[[#This Row],[Income]]&lt;=30000,"Low",metrobank_customers[[#This Row],[Income]]&lt;=60000,"Medium",metrobank_customers[[#This Row],[Income]]&lt;=100000,"High", metrobank_customers[[#This Row],[Income]]&gt;100000," Premium")</f>
        <v xml:space="preserve"> Premium</v>
      </c>
      <c r="J17" s="1" t="s">
        <v>2118</v>
      </c>
      <c r="K17" s="2">
        <v>44528</v>
      </c>
      <c r="L17" s="2">
        <f t="shared" ca="1" si="0"/>
        <v>45940</v>
      </c>
      <c r="M17" s="4">
        <f ca="1">YEARFRAC(metrobank_customers[[#This Row],[Join_Date]],metrobank_customers[[#This Row],[Today]],3)</f>
        <v>3.8684931506849316</v>
      </c>
      <c r="N17" s="4" t="str" cm="1">
        <f t="array" aca="1" ref="N17" ca="1">_xlfn.IFS(
   metrobank_customers[[#This Row],[Customer_Tenure]]&lt;=2,"New",
   metrobank_customers[[#This Row],[Customer_Tenure]]&lt;=5,"Emerging",
   metrobank_customers[[#This Row],[Customer_Tenure]]&lt;9,"Established",
   TRUE,"Loyal"
)</f>
        <v>Emerging</v>
      </c>
      <c r="O17" s="1" t="s">
        <v>2090</v>
      </c>
      <c r="P17" s="1" t="s">
        <v>1226</v>
      </c>
      <c r="Q17" s="2">
        <v>45822</v>
      </c>
      <c r="R17">
        <v>423350</v>
      </c>
      <c r="S17" s="1" t="str" cm="1">
        <f t="array" ref="S17">_xlfn.IFS(
    metrobank_customers[[#This Row],[Balance]]&lt;=50000,"Low",
    metrobank_customers[[#This Row],[Balance]]&lt;=200000,"Medium",
    metrobank_customers[[#This Row],[Balance]]&gt;200000,"High"
)</f>
        <v>High</v>
      </c>
      <c r="T17">
        <v>318</v>
      </c>
      <c r="U17">
        <v>0</v>
      </c>
      <c r="V17" s="1" t="s">
        <v>2652</v>
      </c>
      <c r="W17" s="1" t="s">
        <v>830</v>
      </c>
      <c r="X17" s="2">
        <v>45291</v>
      </c>
      <c r="Y17" s="4">
        <f ca="1">YEARFRAC(metrobank_customers[[#This Row],[Date]],metrobank_customers[[#This Row],[Today]],3)</f>
        <v>1.7780821917808218</v>
      </c>
      <c r="Z17" s="1" t="s">
        <v>12</v>
      </c>
      <c r="AA17" s="1" t="s">
        <v>9</v>
      </c>
      <c r="AB17">
        <v>58</v>
      </c>
    </row>
    <row r="18" spans="1:28" x14ac:dyDescent="0.25">
      <c r="A18" s="1" t="s">
        <v>7</v>
      </c>
      <c r="B18" s="1" t="s">
        <v>2119</v>
      </c>
      <c r="C18" s="1" t="s">
        <v>2120</v>
      </c>
      <c r="D18">
        <v>47</v>
      </c>
      <c r="E18" s="1" t="str" cm="1">
        <f t="array" ref="E18">_xlfn.IFS(metrobank_customers[[#This Row],[Age]]&lt;= 28,"Gen Z", metrobank_customers[[#This Row],[Age]]&lt;=44,"Millennials", metrobank_customers[[#This Row],[Age]]&lt;=60,"Gen X", metrobank_customers[[#This Row],[Age]]&gt;60,"Baby Boomers")</f>
        <v>Gen X</v>
      </c>
      <c r="F18" s="1" t="s">
        <v>2121</v>
      </c>
      <c r="G18" s="1" t="s">
        <v>2122</v>
      </c>
      <c r="H18">
        <v>152079</v>
      </c>
      <c r="I18" s="1" t="str" cm="1">
        <f t="array" ref="I18">_xlfn.IFS(metrobank_customers[[#This Row],[Income]]&lt;=30000,"Low",metrobank_customers[[#This Row],[Income]]&lt;=60000,"Medium",metrobank_customers[[#This Row],[Income]]&lt;=100000,"High", metrobank_customers[[#This Row],[Income]]&gt;100000," Premium")</f>
        <v xml:space="preserve"> Premium</v>
      </c>
      <c r="J18" s="1" t="s">
        <v>2118</v>
      </c>
      <c r="K18" s="2">
        <v>44528</v>
      </c>
      <c r="L18" s="2">
        <f t="shared" ca="1" si="0"/>
        <v>45940</v>
      </c>
      <c r="M18" s="4">
        <f ca="1">YEARFRAC(metrobank_customers[[#This Row],[Join_Date]],metrobank_customers[[#This Row],[Today]],3)</f>
        <v>3.8684931506849316</v>
      </c>
      <c r="N18" s="4" t="str" cm="1">
        <f t="array" aca="1" ref="N18" ca="1">_xlfn.IFS(
   metrobank_customers[[#This Row],[Customer_Tenure]]&lt;=2,"New",
   metrobank_customers[[#This Row],[Customer_Tenure]]&lt;=5,"Emerging",
   metrobank_customers[[#This Row],[Customer_Tenure]]&lt;9,"Established",
   TRUE,"Loyal"
)</f>
        <v>Emerging</v>
      </c>
      <c r="O18" s="1" t="s">
        <v>2090</v>
      </c>
      <c r="P18" s="1" t="s">
        <v>1226</v>
      </c>
      <c r="Q18" s="2">
        <v>45822</v>
      </c>
      <c r="R18">
        <v>423350</v>
      </c>
      <c r="S18" s="1" t="str" cm="1">
        <f t="array" ref="S18">_xlfn.IFS(
    metrobank_customers[[#This Row],[Balance]]&lt;=50000,"Low",
    metrobank_customers[[#This Row],[Balance]]&lt;=200000,"Medium",
    metrobank_customers[[#This Row],[Balance]]&gt;200000,"High"
)</f>
        <v>High</v>
      </c>
      <c r="T18">
        <v>318</v>
      </c>
      <c r="U18">
        <v>0</v>
      </c>
      <c r="V18" s="1" t="s">
        <v>2652</v>
      </c>
      <c r="W18" s="1" t="s">
        <v>1108</v>
      </c>
      <c r="X18" s="2">
        <v>45625</v>
      </c>
      <c r="Y18" s="4">
        <f ca="1">YEARFRAC(metrobank_customers[[#This Row],[Date]],metrobank_customers[[#This Row],[Today]],3)</f>
        <v>0.86301369863013699</v>
      </c>
      <c r="Z18" s="1" t="s">
        <v>31</v>
      </c>
      <c r="AA18" s="1" t="s">
        <v>23</v>
      </c>
      <c r="AB18">
        <v>7</v>
      </c>
    </row>
    <row r="19" spans="1:28" x14ac:dyDescent="0.25">
      <c r="A19" s="1" t="s">
        <v>7</v>
      </c>
      <c r="B19" s="1" t="s">
        <v>2119</v>
      </c>
      <c r="C19" s="1" t="s">
        <v>2120</v>
      </c>
      <c r="D19">
        <v>47</v>
      </c>
      <c r="E19" s="1" t="str" cm="1">
        <f t="array" ref="E19">_xlfn.IFS(metrobank_customers[[#This Row],[Age]]&lt;= 28,"Gen Z", metrobank_customers[[#This Row],[Age]]&lt;=44,"Millennials", metrobank_customers[[#This Row],[Age]]&lt;=60,"Gen X", metrobank_customers[[#This Row],[Age]]&gt;60,"Baby Boomers")</f>
        <v>Gen X</v>
      </c>
      <c r="F19" s="1" t="s">
        <v>2121</v>
      </c>
      <c r="G19" s="1" t="s">
        <v>2122</v>
      </c>
      <c r="H19">
        <v>152079</v>
      </c>
      <c r="I19" s="1" t="str" cm="1">
        <f t="array" ref="I19">_xlfn.IFS(metrobank_customers[[#This Row],[Income]]&lt;=30000,"Low",metrobank_customers[[#This Row],[Income]]&lt;=60000,"Medium",metrobank_customers[[#This Row],[Income]]&lt;=100000,"High", metrobank_customers[[#This Row],[Income]]&gt;100000," Premium")</f>
        <v xml:space="preserve"> Premium</v>
      </c>
      <c r="J19" s="1" t="s">
        <v>2118</v>
      </c>
      <c r="K19" s="2">
        <v>44528</v>
      </c>
      <c r="L19" s="2">
        <f t="shared" ca="1" si="0"/>
        <v>45940</v>
      </c>
      <c r="M19" s="4">
        <f ca="1">YEARFRAC(metrobank_customers[[#This Row],[Join_Date]],metrobank_customers[[#This Row],[Today]],3)</f>
        <v>3.8684931506849316</v>
      </c>
      <c r="N19" s="4" t="str" cm="1">
        <f t="array" aca="1" ref="N19" ca="1">_xlfn.IFS(
   metrobank_customers[[#This Row],[Customer_Tenure]]&lt;=2,"New",
   metrobank_customers[[#This Row],[Customer_Tenure]]&lt;=5,"Emerging",
   metrobank_customers[[#This Row],[Customer_Tenure]]&lt;9,"Established",
   TRUE,"Loyal"
)</f>
        <v>Emerging</v>
      </c>
      <c r="O19" s="1" t="s">
        <v>2090</v>
      </c>
      <c r="P19" s="1" t="s">
        <v>1226</v>
      </c>
      <c r="Q19" s="2">
        <v>45822</v>
      </c>
      <c r="R19">
        <v>423350</v>
      </c>
      <c r="S19" s="1" t="str" cm="1">
        <f t="array" ref="S19">_xlfn.IFS(
    metrobank_customers[[#This Row],[Balance]]&lt;=50000,"Low",
    metrobank_customers[[#This Row],[Balance]]&lt;=200000,"Medium",
    metrobank_customers[[#This Row],[Balance]]&gt;200000,"High"
)</f>
        <v>High</v>
      </c>
      <c r="T19">
        <v>318</v>
      </c>
      <c r="U19">
        <v>0</v>
      </c>
      <c r="V19" s="1" t="s">
        <v>2652</v>
      </c>
      <c r="W19" s="1" t="s">
        <v>1179</v>
      </c>
      <c r="X19" s="2">
        <v>45375</v>
      </c>
      <c r="Y19" s="4">
        <f ca="1">YEARFRAC(metrobank_customers[[#This Row],[Date]],metrobank_customers[[#This Row],[Today]],3)</f>
        <v>1.547945205479452</v>
      </c>
      <c r="Z19" s="1" t="s">
        <v>12</v>
      </c>
      <c r="AA19" s="1" t="s">
        <v>15</v>
      </c>
      <c r="AB19">
        <v>28</v>
      </c>
    </row>
    <row r="20" spans="1:28" x14ac:dyDescent="0.25">
      <c r="A20" s="1" t="s">
        <v>723</v>
      </c>
      <c r="B20" s="1" t="s">
        <v>2123</v>
      </c>
      <c r="C20" s="1" t="s">
        <v>2120</v>
      </c>
      <c r="D20">
        <v>46</v>
      </c>
      <c r="E20" s="1" t="str" cm="1">
        <f t="array" ref="E20">_xlfn.IFS(metrobank_customers[[#This Row],[Age]]&lt;= 28,"Gen Z", metrobank_customers[[#This Row],[Age]]&lt;=44,"Millennials", metrobank_customers[[#This Row],[Age]]&lt;=60,"Gen X", metrobank_customers[[#This Row],[Age]]&gt;60,"Baby Boomers")</f>
        <v>Gen X</v>
      </c>
      <c r="F20" s="1" t="s">
        <v>2124</v>
      </c>
      <c r="G20" s="1" t="s">
        <v>2125</v>
      </c>
      <c r="H20">
        <v>29078</v>
      </c>
      <c r="I20" s="1" t="str" cm="1">
        <f t="array" ref="I20">_xlfn.IFS(metrobank_customers[[#This Row],[Income]]&lt;=30000,"Low",metrobank_customers[[#This Row],[Income]]&lt;=60000,"Medium",metrobank_customers[[#This Row],[Income]]&lt;=100000,"High", metrobank_customers[[#This Row],[Income]]&gt;100000," Premium")</f>
        <v>Low</v>
      </c>
      <c r="J20" s="1" t="s">
        <v>2126</v>
      </c>
      <c r="K20" s="2">
        <v>43041</v>
      </c>
      <c r="L20" s="2">
        <f t="shared" ca="1" si="0"/>
        <v>45940</v>
      </c>
      <c r="M20" s="4">
        <f ca="1">YEARFRAC(metrobank_customers[[#This Row],[Join_Date]],metrobank_customers[[#This Row],[Today]],3)</f>
        <v>7.9424657534246572</v>
      </c>
      <c r="N20" s="4" t="str" cm="1">
        <f t="array" aca="1" ref="N20" ca="1">_xlfn.IFS(
   metrobank_customers[[#This Row],[Customer_Tenure]]&lt;=2,"New",
   metrobank_customers[[#This Row],[Customer_Tenure]]&lt;=5,"Emerging",
   metrobank_customers[[#This Row],[Customer_Tenure]]&lt;9,"Established",
   TRUE,"Loyal"
)</f>
        <v>Established</v>
      </c>
      <c r="O20" s="1" t="s">
        <v>1222</v>
      </c>
      <c r="P20" s="1" t="s">
        <v>1223</v>
      </c>
      <c r="Q20" s="2">
        <v>43258</v>
      </c>
      <c r="R20">
        <v>363265</v>
      </c>
      <c r="S20" s="1" t="str" cm="1">
        <f t="array" ref="S20">_xlfn.IFS(
    metrobank_customers[[#This Row],[Balance]]&lt;=50000,"Low",
    metrobank_customers[[#This Row],[Balance]]&lt;=200000,"Medium",
    metrobank_customers[[#This Row],[Balance]]&gt;200000,"High"
)</f>
        <v>High</v>
      </c>
      <c r="T20">
        <v>698</v>
      </c>
      <c r="U20">
        <v>0</v>
      </c>
      <c r="V20" s="1" t="s">
        <v>2652</v>
      </c>
      <c r="W20" s="1" t="s">
        <v>722</v>
      </c>
      <c r="X20" s="2">
        <v>45260</v>
      </c>
      <c r="Y20" s="4">
        <f ca="1">YEARFRAC(metrobank_customers[[#This Row],[Date]],metrobank_customers[[#This Row],[Today]],3)</f>
        <v>1.8630136986301369</v>
      </c>
      <c r="Z20" s="1" t="s">
        <v>20</v>
      </c>
      <c r="AA20" s="1" t="s">
        <v>23</v>
      </c>
      <c r="AB20">
        <v>57</v>
      </c>
    </row>
    <row r="21" spans="1:28" x14ac:dyDescent="0.25">
      <c r="A21" s="1" t="s">
        <v>723</v>
      </c>
      <c r="B21" s="1" t="s">
        <v>2123</v>
      </c>
      <c r="C21" s="1" t="s">
        <v>2120</v>
      </c>
      <c r="D21">
        <v>46</v>
      </c>
      <c r="E21" s="1" t="str" cm="1">
        <f t="array" ref="E21">_xlfn.IFS(metrobank_customers[[#This Row],[Age]]&lt;= 28,"Gen Z", metrobank_customers[[#This Row],[Age]]&lt;=44,"Millennials", metrobank_customers[[#This Row],[Age]]&lt;=60,"Gen X", metrobank_customers[[#This Row],[Age]]&gt;60,"Baby Boomers")</f>
        <v>Gen X</v>
      </c>
      <c r="F21" s="1" t="s">
        <v>2124</v>
      </c>
      <c r="G21" s="1" t="s">
        <v>2125</v>
      </c>
      <c r="H21">
        <v>29078</v>
      </c>
      <c r="I21" s="1" t="str" cm="1">
        <f t="array" ref="I21">_xlfn.IFS(metrobank_customers[[#This Row],[Income]]&lt;=30000,"Low",metrobank_customers[[#This Row],[Income]]&lt;=60000,"Medium",metrobank_customers[[#This Row],[Income]]&lt;=100000,"High", metrobank_customers[[#This Row],[Income]]&gt;100000," Premium")</f>
        <v>Low</v>
      </c>
      <c r="J21" s="1" t="s">
        <v>2126</v>
      </c>
      <c r="K21" s="2">
        <v>43041</v>
      </c>
      <c r="L21" s="2">
        <f t="shared" ca="1" si="0"/>
        <v>45940</v>
      </c>
      <c r="M21" s="4">
        <f ca="1">YEARFRAC(metrobank_customers[[#This Row],[Join_Date]],metrobank_customers[[#This Row],[Today]],3)</f>
        <v>7.9424657534246572</v>
      </c>
      <c r="N21" s="4" t="str" cm="1">
        <f t="array" aca="1" ref="N21" ca="1">_xlfn.IFS(
   metrobank_customers[[#This Row],[Customer_Tenure]]&lt;=2,"New",
   metrobank_customers[[#This Row],[Customer_Tenure]]&lt;=5,"Emerging",
   metrobank_customers[[#This Row],[Customer_Tenure]]&lt;9,"Established",
   TRUE,"Loyal"
)</f>
        <v>Established</v>
      </c>
      <c r="O21" s="1" t="s">
        <v>1222</v>
      </c>
      <c r="P21" s="1" t="s">
        <v>1223</v>
      </c>
      <c r="Q21" s="2">
        <v>43258</v>
      </c>
      <c r="R21">
        <v>363265</v>
      </c>
      <c r="S21" s="1" t="str" cm="1">
        <f t="array" ref="S21">_xlfn.IFS(
    metrobank_customers[[#This Row],[Balance]]&lt;=50000,"Low",
    metrobank_customers[[#This Row],[Balance]]&lt;=200000,"Medium",
    metrobank_customers[[#This Row],[Balance]]&gt;200000,"High"
)</f>
        <v>High</v>
      </c>
      <c r="T21">
        <v>698</v>
      </c>
      <c r="U21">
        <v>0</v>
      </c>
      <c r="V21" s="1" t="s">
        <v>2652</v>
      </c>
      <c r="W21" s="1" t="s">
        <v>757</v>
      </c>
      <c r="X21" s="2">
        <v>45715</v>
      </c>
      <c r="Y21" s="4">
        <f ca="1">YEARFRAC(metrobank_customers[[#This Row],[Date]],metrobank_customers[[#This Row],[Today]],3)</f>
        <v>0.61643835616438358</v>
      </c>
      <c r="Z21" s="1" t="s">
        <v>8</v>
      </c>
      <c r="AA21" s="1" t="s">
        <v>23</v>
      </c>
      <c r="AB21">
        <v>43</v>
      </c>
    </row>
    <row r="22" spans="1:28" x14ac:dyDescent="0.25">
      <c r="A22" s="1" t="s">
        <v>723</v>
      </c>
      <c r="B22" s="1" t="s">
        <v>2123</v>
      </c>
      <c r="C22" s="1" t="s">
        <v>2120</v>
      </c>
      <c r="D22">
        <v>46</v>
      </c>
      <c r="E22" s="1" t="str" cm="1">
        <f t="array" ref="E22">_xlfn.IFS(metrobank_customers[[#This Row],[Age]]&lt;= 28,"Gen Z", metrobank_customers[[#This Row],[Age]]&lt;=44,"Millennials", metrobank_customers[[#This Row],[Age]]&lt;=60,"Gen X", metrobank_customers[[#This Row],[Age]]&gt;60,"Baby Boomers")</f>
        <v>Gen X</v>
      </c>
      <c r="F22" s="1" t="s">
        <v>2124</v>
      </c>
      <c r="G22" s="1" t="s">
        <v>2125</v>
      </c>
      <c r="H22">
        <v>29078</v>
      </c>
      <c r="I22" s="1" t="str" cm="1">
        <f t="array" ref="I22">_xlfn.IFS(metrobank_customers[[#This Row],[Income]]&lt;=30000,"Low",metrobank_customers[[#This Row],[Income]]&lt;=60000,"Medium",metrobank_customers[[#This Row],[Income]]&lt;=100000,"High", metrobank_customers[[#This Row],[Income]]&gt;100000," Premium")</f>
        <v>Low</v>
      </c>
      <c r="J22" s="1" t="s">
        <v>2126</v>
      </c>
      <c r="K22" s="2">
        <v>43041</v>
      </c>
      <c r="L22" s="2">
        <f t="shared" ca="1" si="0"/>
        <v>45940</v>
      </c>
      <c r="M22" s="4">
        <f ca="1">YEARFRAC(metrobank_customers[[#This Row],[Join_Date]],metrobank_customers[[#This Row],[Today]],3)</f>
        <v>7.9424657534246572</v>
      </c>
      <c r="N22" s="4" t="str" cm="1">
        <f t="array" aca="1" ref="N22" ca="1">_xlfn.IFS(
   metrobank_customers[[#This Row],[Customer_Tenure]]&lt;=2,"New",
   metrobank_customers[[#This Row],[Customer_Tenure]]&lt;=5,"Emerging",
   metrobank_customers[[#This Row],[Customer_Tenure]]&lt;9,"Established",
   TRUE,"Loyal"
)</f>
        <v>Established</v>
      </c>
      <c r="O22" s="1" t="s">
        <v>1434</v>
      </c>
      <c r="P22" s="1" t="s">
        <v>1226</v>
      </c>
      <c r="Q22" s="2">
        <v>44094</v>
      </c>
      <c r="R22">
        <v>398834</v>
      </c>
      <c r="S22" s="1" t="str" cm="1">
        <f t="array" ref="S22">_xlfn.IFS(
    metrobank_customers[[#This Row],[Balance]]&lt;=50000,"Low",
    metrobank_customers[[#This Row],[Balance]]&lt;=200000,"Medium",
    metrobank_customers[[#This Row],[Balance]]&gt;200000,"High"
)</f>
        <v>High</v>
      </c>
      <c r="T22">
        <v>304</v>
      </c>
      <c r="U22">
        <v>0</v>
      </c>
      <c r="V22" s="1" t="s">
        <v>2652</v>
      </c>
      <c r="W22" s="1" t="s">
        <v>722</v>
      </c>
      <c r="X22" s="2">
        <v>45260</v>
      </c>
      <c r="Y22" s="4">
        <f ca="1">YEARFRAC(metrobank_customers[[#This Row],[Date]],metrobank_customers[[#This Row],[Today]],3)</f>
        <v>1.8630136986301369</v>
      </c>
      <c r="Z22" s="1" t="s">
        <v>20</v>
      </c>
      <c r="AA22" s="1" t="s">
        <v>23</v>
      </c>
      <c r="AB22">
        <v>57</v>
      </c>
    </row>
    <row r="23" spans="1:28" x14ac:dyDescent="0.25">
      <c r="A23" s="1" t="s">
        <v>723</v>
      </c>
      <c r="B23" s="1" t="s">
        <v>2123</v>
      </c>
      <c r="C23" s="1" t="s">
        <v>2120</v>
      </c>
      <c r="D23">
        <v>46</v>
      </c>
      <c r="E23" s="1" t="str" cm="1">
        <f t="array" ref="E23">_xlfn.IFS(metrobank_customers[[#This Row],[Age]]&lt;= 28,"Gen Z", metrobank_customers[[#This Row],[Age]]&lt;=44,"Millennials", metrobank_customers[[#This Row],[Age]]&lt;=60,"Gen X", metrobank_customers[[#This Row],[Age]]&gt;60,"Baby Boomers")</f>
        <v>Gen X</v>
      </c>
      <c r="F23" s="1" t="s">
        <v>2124</v>
      </c>
      <c r="G23" s="1" t="s">
        <v>2125</v>
      </c>
      <c r="H23">
        <v>29078</v>
      </c>
      <c r="I23" s="1" t="str" cm="1">
        <f t="array" ref="I23">_xlfn.IFS(metrobank_customers[[#This Row],[Income]]&lt;=30000,"Low",metrobank_customers[[#This Row],[Income]]&lt;=60000,"Medium",metrobank_customers[[#This Row],[Income]]&lt;=100000,"High", metrobank_customers[[#This Row],[Income]]&gt;100000," Premium")</f>
        <v>Low</v>
      </c>
      <c r="J23" s="1" t="s">
        <v>2126</v>
      </c>
      <c r="K23" s="2">
        <v>43041</v>
      </c>
      <c r="L23" s="2">
        <f t="shared" ca="1" si="0"/>
        <v>45940</v>
      </c>
      <c r="M23" s="4">
        <f ca="1">YEARFRAC(metrobank_customers[[#This Row],[Join_Date]],metrobank_customers[[#This Row],[Today]],3)</f>
        <v>7.9424657534246572</v>
      </c>
      <c r="N23" s="4" t="str" cm="1">
        <f t="array" aca="1" ref="N23" ca="1">_xlfn.IFS(
   metrobank_customers[[#This Row],[Customer_Tenure]]&lt;=2,"New",
   metrobank_customers[[#This Row],[Customer_Tenure]]&lt;=5,"Emerging",
   metrobank_customers[[#This Row],[Customer_Tenure]]&lt;9,"Established",
   TRUE,"Loyal"
)</f>
        <v>Established</v>
      </c>
      <c r="O23" s="1" t="s">
        <v>1434</v>
      </c>
      <c r="P23" s="1" t="s">
        <v>1226</v>
      </c>
      <c r="Q23" s="2">
        <v>44094</v>
      </c>
      <c r="R23">
        <v>398834</v>
      </c>
      <c r="S23" s="1" t="str" cm="1">
        <f t="array" ref="S23">_xlfn.IFS(
    metrobank_customers[[#This Row],[Balance]]&lt;=50000,"Low",
    metrobank_customers[[#This Row],[Balance]]&lt;=200000,"Medium",
    metrobank_customers[[#This Row],[Balance]]&gt;200000,"High"
)</f>
        <v>High</v>
      </c>
      <c r="T23">
        <v>304</v>
      </c>
      <c r="U23">
        <v>0</v>
      </c>
      <c r="V23" s="1" t="s">
        <v>2652</v>
      </c>
      <c r="W23" s="1" t="s">
        <v>757</v>
      </c>
      <c r="X23" s="2">
        <v>45715</v>
      </c>
      <c r="Y23" s="4">
        <f ca="1">YEARFRAC(metrobank_customers[[#This Row],[Date]],metrobank_customers[[#This Row],[Today]],3)</f>
        <v>0.61643835616438358</v>
      </c>
      <c r="Z23" s="1" t="s">
        <v>8</v>
      </c>
      <c r="AA23" s="1" t="s">
        <v>23</v>
      </c>
      <c r="AB23">
        <v>43</v>
      </c>
    </row>
    <row r="24" spans="1:28" x14ac:dyDescent="0.25">
      <c r="A24" s="1" t="s">
        <v>723</v>
      </c>
      <c r="B24" s="1" t="s">
        <v>2123</v>
      </c>
      <c r="C24" s="1" t="s">
        <v>2120</v>
      </c>
      <c r="D24">
        <v>46</v>
      </c>
      <c r="E24" s="1" t="str" cm="1">
        <f t="array" ref="E24">_xlfn.IFS(metrobank_customers[[#This Row],[Age]]&lt;= 28,"Gen Z", metrobank_customers[[#This Row],[Age]]&lt;=44,"Millennials", metrobank_customers[[#This Row],[Age]]&lt;=60,"Gen X", metrobank_customers[[#This Row],[Age]]&gt;60,"Baby Boomers")</f>
        <v>Gen X</v>
      </c>
      <c r="F24" s="1" t="s">
        <v>2124</v>
      </c>
      <c r="G24" s="1" t="s">
        <v>2125</v>
      </c>
      <c r="H24">
        <v>29078</v>
      </c>
      <c r="I24" s="1" t="str" cm="1">
        <f t="array" ref="I24">_xlfn.IFS(metrobank_customers[[#This Row],[Income]]&lt;=30000,"Low",metrobank_customers[[#This Row],[Income]]&lt;=60000,"Medium",metrobank_customers[[#This Row],[Income]]&lt;=100000,"High", metrobank_customers[[#This Row],[Income]]&gt;100000," Premium")</f>
        <v>Low</v>
      </c>
      <c r="J24" s="1" t="s">
        <v>2126</v>
      </c>
      <c r="K24" s="2">
        <v>43041</v>
      </c>
      <c r="L24" s="2">
        <f t="shared" ca="1" si="0"/>
        <v>45940</v>
      </c>
      <c r="M24" s="4">
        <f ca="1">YEARFRAC(metrobank_customers[[#This Row],[Join_Date]],metrobank_customers[[#This Row],[Today]],3)</f>
        <v>7.9424657534246572</v>
      </c>
      <c r="N24" s="4" t="str" cm="1">
        <f t="array" aca="1" ref="N24" ca="1">_xlfn.IFS(
   metrobank_customers[[#This Row],[Customer_Tenure]]&lt;=2,"New",
   metrobank_customers[[#This Row],[Customer_Tenure]]&lt;=5,"Emerging",
   metrobank_customers[[#This Row],[Customer_Tenure]]&lt;9,"Established",
   TRUE,"Loyal"
)</f>
        <v>Established</v>
      </c>
      <c r="O24" s="1" t="s">
        <v>2015</v>
      </c>
      <c r="P24" s="1" t="s">
        <v>1223</v>
      </c>
      <c r="Q24" s="2">
        <v>44170</v>
      </c>
      <c r="R24">
        <v>45619</v>
      </c>
      <c r="S24" s="1" t="str" cm="1">
        <f t="array" ref="S24">_xlfn.IFS(
    metrobank_customers[[#This Row],[Balance]]&lt;=50000,"Low",
    metrobank_customers[[#This Row],[Balance]]&lt;=200000,"Medium",
    metrobank_customers[[#This Row],[Balance]]&gt;200000,"High"
)</f>
        <v>Low</v>
      </c>
      <c r="T24">
        <v>392</v>
      </c>
      <c r="U24">
        <v>0</v>
      </c>
      <c r="V24" s="1" t="s">
        <v>2652</v>
      </c>
      <c r="W24" s="1" t="s">
        <v>722</v>
      </c>
      <c r="X24" s="2">
        <v>45260</v>
      </c>
      <c r="Y24" s="4">
        <f ca="1">YEARFRAC(metrobank_customers[[#This Row],[Date]],metrobank_customers[[#This Row],[Today]],3)</f>
        <v>1.8630136986301369</v>
      </c>
      <c r="Z24" s="1" t="s">
        <v>20</v>
      </c>
      <c r="AA24" s="1" t="s">
        <v>23</v>
      </c>
      <c r="AB24">
        <v>57</v>
      </c>
    </row>
    <row r="25" spans="1:28" x14ac:dyDescent="0.25">
      <c r="A25" s="1" t="s">
        <v>723</v>
      </c>
      <c r="B25" s="1" t="s">
        <v>2123</v>
      </c>
      <c r="C25" s="1" t="s">
        <v>2120</v>
      </c>
      <c r="D25">
        <v>46</v>
      </c>
      <c r="E25" s="1" t="str" cm="1">
        <f t="array" ref="E25">_xlfn.IFS(metrobank_customers[[#This Row],[Age]]&lt;= 28,"Gen Z", metrobank_customers[[#This Row],[Age]]&lt;=44,"Millennials", metrobank_customers[[#This Row],[Age]]&lt;=60,"Gen X", metrobank_customers[[#This Row],[Age]]&gt;60,"Baby Boomers")</f>
        <v>Gen X</v>
      </c>
      <c r="F25" s="1" t="s">
        <v>2124</v>
      </c>
      <c r="G25" s="1" t="s">
        <v>2125</v>
      </c>
      <c r="H25">
        <v>29078</v>
      </c>
      <c r="I25" s="1" t="str" cm="1">
        <f t="array" ref="I25">_xlfn.IFS(metrobank_customers[[#This Row],[Income]]&lt;=30000,"Low",metrobank_customers[[#This Row],[Income]]&lt;=60000,"Medium",metrobank_customers[[#This Row],[Income]]&lt;=100000,"High", metrobank_customers[[#This Row],[Income]]&gt;100000," Premium")</f>
        <v>Low</v>
      </c>
      <c r="J25" s="1" t="s">
        <v>2126</v>
      </c>
      <c r="K25" s="2">
        <v>43041</v>
      </c>
      <c r="L25" s="2">
        <f t="shared" ca="1" si="0"/>
        <v>45940</v>
      </c>
      <c r="M25" s="4">
        <f ca="1">YEARFRAC(metrobank_customers[[#This Row],[Join_Date]],metrobank_customers[[#This Row],[Today]],3)</f>
        <v>7.9424657534246572</v>
      </c>
      <c r="N25" s="4" t="str" cm="1">
        <f t="array" aca="1" ref="N25" ca="1">_xlfn.IFS(
   metrobank_customers[[#This Row],[Customer_Tenure]]&lt;=2,"New",
   metrobank_customers[[#This Row],[Customer_Tenure]]&lt;=5,"Emerging",
   metrobank_customers[[#This Row],[Customer_Tenure]]&lt;9,"Established",
   TRUE,"Loyal"
)</f>
        <v>Established</v>
      </c>
      <c r="O25" s="1" t="s">
        <v>2015</v>
      </c>
      <c r="P25" s="1" t="s">
        <v>1223</v>
      </c>
      <c r="Q25" s="2">
        <v>44170</v>
      </c>
      <c r="R25">
        <v>45619</v>
      </c>
      <c r="S25" s="1" t="str" cm="1">
        <f t="array" ref="S25">_xlfn.IFS(
    metrobank_customers[[#This Row],[Balance]]&lt;=50000,"Low",
    metrobank_customers[[#This Row],[Balance]]&lt;=200000,"Medium",
    metrobank_customers[[#This Row],[Balance]]&gt;200000,"High"
)</f>
        <v>Low</v>
      </c>
      <c r="T25">
        <v>392</v>
      </c>
      <c r="U25">
        <v>0</v>
      </c>
      <c r="V25" s="1" t="s">
        <v>2652</v>
      </c>
      <c r="W25" s="1" t="s">
        <v>757</v>
      </c>
      <c r="X25" s="2">
        <v>45715</v>
      </c>
      <c r="Y25" s="4">
        <f ca="1">YEARFRAC(metrobank_customers[[#This Row],[Date]],metrobank_customers[[#This Row],[Today]],3)</f>
        <v>0.61643835616438358</v>
      </c>
      <c r="Z25" s="1" t="s">
        <v>8</v>
      </c>
      <c r="AA25" s="1" t="s">
        <v>23</v>
      </c>
      <c r="AB25">
        <v>43</v>
      </c>
    </row>
    <row r="26" spans="1:28" x14ac:dyDescent="0.25">
      <c r="A26" s="1" t="s">
        <v>11</v>
      </c>
      <c r="B26" s="1" t="s">
        <v>2127</v>
      </c>
      <c r="C26" s="1" t="s">
        <v>2115</v>
      </c>
      <c r="D26">
        <v>20</v>
      </c>
      <c r="E26" s="1" t="str" cm="1">
        <f t="array" ref="E26">_xlfn.IFS(metrobank_customers[[#This Row],[Age]]&lt;= 28,"Gen Z", metrobank_customers[[#This Row],[Age]]&lt;=44,"Millennials", metrobank_customers[[#This Row],[Age]]&lt;=60,"Gen X", metrobank_customers[[#This Row],[Age]]&gt;60,"Baby Boomers")</f>
        <v>Gen Z</v>
      </c>
      <c r="F26" s="1" t="s">
        <v>2116</v>
      </c>
      <c r="G26" s="1" t="s">
        <v>2117</v>
      </c>
      <c r="H26">
        <v>22356</v>
      </c>
      <c r="I26" s="1" t="str" cm="1">
        <f t="array" ref="I26">_xlfn.IFS(metrobank_customers[[#This Row],[Income]]&lt;=30000,"Low",metrobank_customers[[#This Row],[Income]]&lt;=60000,"Medium",metrobank_customers[[#This Row],[Income]]&lt;=100000,"High", metrobank_customers[[#This Row],[Income]]&gt;100000," Premium")</f>
        <v>Low</v>
      </c>
      <c r="J26" s="1" t="s">
        <v>2118</v>
      </c>
      <c r="K26" s="2">
        <v>43727</v>
      </c>
      <c r="L26" s="2">
        <f t="shared" ca="1" si="0"/>
        <v>45940</v>
      </c>
      <c r="M26" s="4">
        <f ca="1">YEARFRAC(metrobank_customers[[#This Row],[Join_Date]],metrobank_customers[[#This Row],[Today]],3)</f>
        <v>6.0630136986301366</v>
      </c>
      <c r="N26" s="4" t="str" cm="1">
        <f t="array" aca="1" ref="N26" ca="1">_xlfn.IFS(
   metrobank_customers[[#This Row],[Customer_Tenure]]&lt;=2,"New",
   metrobank_customers[[#This Row],[Customer_Tenure]]&lt;=5,"Emerging",
   metrobank_customers[[#This Row],[Customer_Tenure]]&lt;9,"Established",
   TRUE,"Loyal"
)</f>
        <v>Established</v>
      </c>
      <c r="O26" s="1" t="s">
        <v>1652</v>
      </c>
      <c r="P26" s="1" t="s">
        <v>1239</v>
      </c>
      <c r="Q26" s="2">
        <v>45188</v>
      </c>
      <c r="R26">
        <v>39178</v>
      </c>
      <c r="S26" s="1" t="str" cm="1">
        <f t="array" ref="S26">_xlfn.IFS(
    metrobank_customers[[#This Row],[Balance]]&lt;=50000,"Low",
    metrobank_customers[[#This Row],[Balance]]&lt;=200000,"Medium",
    metrobank_customers[[#This Row],[Balance]]&gt;200000,"High"
)</f>
        <v>Low</v>
      </c>
      <c r="T26">
        <v>424</v>
      </c>
      <c r="U26">
        <v>0</v>
      </c>
      <c r="V26" s="1" t="s">
        <v>2652</v>
      </c>
      <c r="W26" s="1" t="s">
        <v>10</v>
      </c>
      <c r="X26" s="2">
        <v>45407</v>
      </c>
      <c r="Y26" s="4">
        <f ca="1">YEARFRAC(metrobank_customers[[#This Row],[Date]],metrobank_customers[[#This Row],[Today]],3)</f>
        <v>1.4602739726027398</v>
      </c>
      <c r="Z26" s="1" t="s">
        <v>12</v>
      </c>
      <c r="AA26" s="1" t="s">
        <v>9</v>
      </c>
      <c r="AB26">
        <v>28</v>
      </c>
    </row>
    <row r="27" spans="1:28" x14ac:dyDescent="0.25">
      <c r="A27" s="1" t="s">
        <v>11</v>
      </c>
      <c r="B27" s="1" t="s">
        <v>2127</v>
      </c>
      <c r="C27" s="1" t="s">
        <v>2115</v>
      </c>
      <c r="D27">
        <v>20</v>
      </c>
      <c r="E27" s="1" t="str" cm="1">
        <f t="array" ref="E27">_xlfn.IFS(metrobank_customers[[#This Row],[Age]]&lt;= 28,"Gen Z", metrobank_customers[[#This Row],[Age]]&lt;=44,"Millennials", metrobank_customers[[#This Row],[Age]]&lt;=60,"Gen X", metrobank_customers[[#This Row],[Age]]&gt;60,"Baby Boomers")</f>
        <v>Gen Z</v>
      </c>
      <c r="F27" s="1" t="s">
        <v>2116</v>
      </c>
      <c r="G27" s="1" t="s">
        <v>2117</v>
      </c>
      <c r="H27">
        <v>22356</v>
      </c>
      <c r="I27" s="1" t="str" cm="1">
        <f t="array" ref="I27">_xlfn.IFS(metrobank_customers[[#This Row],[Income]]&lt;=30000,"Low",metrobank_customers[[#This Row],[Income]]&lt;=60000,"Medium",metrobank_customers[[#This Row],[Income]]&lt;=100000,"High", metrobank_customers[[#This Row],[Income]]&gt;100000," Premium")</f>
        <v>Low</v>
      </c>
      <c r="J27" s="1" t="s">
        <v>2118</v>
      </c>
      <c r="K27" s="2">
        <v>43727</v>
      </c>
      <c r="L27" s="2">
        <f t="shared" ca="1" si="0"/>
        <v>45940</v>
      </c>
      <c r="M27" s="4">
        <f ca="1">YEARFRAC(metrobank_customers[[#This Row],[Join_Date]],metrobank_customers[[#This Row],[Today]],3)</f>
        <v>6.0630136986301366</v>
      </c>
      <c r="N27" s="4" t="str" cm="1">
        <f t="array" aca="1" ref="N27" ca="1">_xlfn.IFS(
   metrobank_customers[[#This Row],[Customer_Tenure]]&lt;=2,"New",
   metrobank_customers[[#This Row],[Customer_Tenure]]&lt;=5,"Emerging",
   metrobank_customers[[#This Row],[Customer_Tenure]]&lt;9,"Established",
   TRUE,"Loyal"
)</f>
        <v>Established</v>
      </c>
      <c r="O27" s="1" t="s">
        <v>1652</v>
      </c>
      <c r="P27" s="1" t="s">
        <v>1239</v>
      </c>
      <c r="Q27" s="2">
        <v>45188</v>
      </c>
      <c r="R27">
        <v>39178</v>
      </c>
      <c r="S27" s="1" t="str" cm="1">
        <f t="array" ref="S27">_xlfn.IFS(
    metrobank_customers[[#This Row],[Balance]]&lt;=50000,"Low",
    metrobank_customers[[#This Row],[Balance]]&lt;=200000,"Medium",
    metrobank_customers[[#This Row],[Balance]]&gt;200000,"High"
)</f>
        <v>Low</v>
      </c>
      <c r="T27">
        <v>424</v>
      </c>
      <c r="U27">
        <v>0</v>
      </c>
      <c r="V27" s="1" t="s">
        <v>2652</v>
      </c>
      <c r="W27" s="1" t="s">
        <v>24</v>
      </c>
      <c r="X27" s="2">
        <v>45786</v>
      </c>
      <c r="Y27" s="4">
        <f ca="1">YEARFRAC(metrobank_customers[[#This Row],[Date]],metrobank_customers[[#This Row],[Today]],3)</f>
        <v>0.42191780821917807</v>
      </c>
      <c r="Z27" s="1" t="s">
        <v>20</v>
      </c>
      <c r="AA27" s="1" t="s">
        <v>23</v>
      </c>
      <c r="AB27">
        <v>50</v>
      </c>
    </row>
    <row r="28" spans="1:28" x14ac:dyDescent="0.25">
      <c r="A28" s="1" t="s">
        <v>11</v>
      </c>
      <c r="B28" s="1" t="s">
        <v>2127</v>
      </c>
      <c r="C28" s="1" t="s">
        <v>2115</v>
      </c>
      <c r="D28">
        <v>20</v>
      </c>
      <c r="E28" s="1" t="str" cm="1">
        <f t="array" ref="E28">_xlfn.IFS(metrobank_customers[[#This Row],[Age]]&lt;= 28,"Gen Z", metrobank_customers[[#This Row],[Age]]&lt;=44,"Millennials", metrobank_customers[[#This Row],[Age]]&lt;=60,"Gen X", metrobank_customers[[#This Row],[Age]]&gt;60,"Baby Boomers")</f>
        <v>Gen Z</v>
      </c>
      <c r="F28" s="1" t="s">
        <v>2116</v>
      </c>
      <c r="G28" s="1" t="s">
        <v>2117</v>
      </c>
      <c r="H28">
        <v>22356</v>
      </c>
      <c r="I28" s="1" t="str" cm="1">
        <f t="array" ref="I28">_xlfn.IFS(metrobank_customers[[#This Row],[Income]]&lt;=30000,"Low",metrobank_customers[[#This Row],[Income]]&lt;=60000,"Medium",metrobank_customers[[#This Row],[Income]]&lt;=100000,"High", metrobank_customers[[#This Row],[Income]]&gt;100000," Premium")</f>
        <v>Low</v>
      </c>
      <c r="J28" s="1" t="s">
        <v>2118</v>
      </c>
      <c r="K28" s="2">
        <v>43727</v>
      </c>
      <c r="L28" s="2">
        <f t="shared" ca="1" si="0"/>
        <v>45940</v>
      </c>
      <c r="M28" s="4">
        <f ca="1">YEARFRAC(metrobank_customers[[#This Row],[Join_Date]],metrobank_customers[[#This Row],[Today]],3)</f>
        <v>6.0630136986301366</v>
      </c>
      <c r="N28" s="4" t="str" cm="1">
        <f t="array" aca="1" ref="N28" ca="1">_xlfn.IFS(
   metrobank_customers[[#This Row],[Customer_Tenure]]&lt;=2,"New",
   metrobank_customers[[#This Row],[Customer_Tenure]]&lt;=5,"Emerging",
   metrobank_customers[[#This Row],[Customer_Tenure]]&lt;9,"Established",
   TRUE,"Loyal"
)</f>
        <v>Established</v>
      </c>
      <c r="O28" s="1" t="s">
        <v>1652</v>
      </c>
      <c r="P28" s="1" t="s">
        <v>1239</v>
      </c>
      <c r="Q28" s="2">
        <v>45188</v>
      </c>
      <c r="R28">
        <v>39178</v>
      </c>
      <c r="S28" s="1" t="str" cm="1">
        <f t="array" ref="S28">_xlfn.IFS(
    metrobank_customers[[#This Row],[Balance]]&lt;=50000,"Low",
    metrobank_customers[[#This Row],[Balance]]&lt;=200000,"Medium",
    metrobank_customers[[#This Row],[Balance]]&gt;200000,"High"
)</f>
        <v>Low</v>
      </c>
      <c r="T28">
        <v>424</v>
      </c>
      <c r="U28">
        <v>0</v>
      </c>
      <c r="V28" s="1" t="s">
        <v>2652</v>
      </c>
      <c r="W28" s="1" t="s">
        <v>478</v>
      </c>
      <c r="X28" s="2">
        <v>45390</v>
      </c>
      <c r="Y28" s="4">
        <f ca="1">YEARFRAC(metrobank_customers[[#This Row],[Date]],metrobank_customers[[#This Row],[Today]],3)</f>
        <v>1.5068493150684932</v>
      </c>
      <c r="Z28" s="1" t="s">
        <v>31</v>
      </c>
      <c r="AA28" s="1" t="s">
        <v>23</v>
      </c>
      <c r="AB28">
        <v>24</v>
      </c>
    </row>
    <row r="29" spans="1:28" x14ac:dyDescent="0.25">
      <c r="A29" s="1" t="s">
        <v>11</v>
      </c>
      <c r="B29" s="1" t="s">
        <v>2127</v>
      </c>
      <c r="C29" s="1" t="s">
        <v>2115</v>
      </c>
      <c r="D29">
        <v>20</v>
      </c>
      <c r="E29" s="1" t="str" cm="1">
        <f t="array" ref="E29">_xlfn.IFS(metrobank_customers[[#This Row],[Age]]&lt;= 28,"Gen Z", metrobank_customers[[#This Row],[Age]]&lt;=44,"Millennials", metrobank_customers[[#This Row],[Age]]&lt;=60,"Gen X", metrobank_customers[[#This Row],[Age]]&gt;60,"Baby Boomers")</f>
        <v>Gen Z</v>
      </c>
      <c r="F29" s="1" t="s">
        <v>2116</v>
      </c>
      <c r="G29" s="1" t="s">
        <v>2117</v>
      </c>
      <c r="H29">
        <v>22356</v>
      </c>
      <c r="I29" s="1" t="str" cm="1">
        <f t="array" ref="I29">_xlfn.IFS(metrobank_customers[[#This Row],[Income]]&lt;=30000,"Low",metrobank_customers[[#This Row],[Income]]&lt;=60000,"Medium",metrobank_customers[[#This Row],[Income]]&lt;=100000,"High", metrobank_customers[[#This Row],[Income]]&gt;100000," Premium")</f>
        <v>Low</v>
      </c>
      <c r="J29" s="1" t="s">
        <v>2118</v>
      </c>
      <c r="K29" s="2">
        <v>43727</v>
      </c>
      <c r="L29" s="2">
        <f t="shared" ca="1" si="0"/>
        <v>45940</v>
      </c>
      <c r="M29" s="4">
        <f ca="1">YEARFRAC(metrobank_customers[[#This Row],[Join_Date]],metrobank_customers[[#This Row],[Today]],3)</f>
        <v>6.0630136986301366</v>
      </c>
      <c r="N29" s="4" t="str" cm="1">
        <f t="array" aca="1" ref="N29" ca="1">_xlfn.IFS(
   metrobank_customers[[#This Row],[Customer_Tenure]]&lt;=2,"New",
   metrobank_customers[[#This Row],[Customer_Tenure]]&lt;=5,"Emerging",
   metrobank_customers[[#This Row],[Customer_Tenure]]&lt;9,"Established",
   TRUE,"Loyal"
)</f>
        <v>Established</v>
      </c>
      <c r="O29" s="1" t="s">
        <v>1652</v>
      </c>
      <c r="P29" s="1" t="s">
        <v>1239</v>
      </c>
      <c r="Q29" s="2">
        <v>45188</v>
      </c>
      <c r="R29">
        <v>39178</v>
      </c>
      <c r="S29" s="1" t="str" cm="1">
        <f t="array" ref="S29">_xlfn.IFS(
    metrobank_customers[[#This Row],[Balance]]&lt;=50000,"Low",
    metrobank_customers[[#This Row],[Balance]]&lt;=200000,"Medium",
    metrobank_customers[[#This Row],[Balance]]&gt;200000,"High"
)</f>
        <v>Low</v>
      </c>
      <c r="T29">
        <v>424</v>
      </c>
      <c r="U29">
        <v>0</v>
      </c>
      <c r="V29" s="1" t="s">
        <v>2652</v>
      </c>
      <c r="W29" s="1" t="s">
        <v>1084</v>
      </c>
      <c r="X29" s="2">
        <v>45830</v>
      </c>
      <c r="Y29" s="4">
        <f ca="1">YEARFRAC(metrobank_customers[[#This Row],[Date]],metrobank_customers[[#This Row],[Today]],3)</f>
        <v>0.30136986301369861</v>
      </c>
      <c r="Z29" s="1" t="s">
        <v>20</v>
      </c>
      <c r="AA29" s="1" t="s">
        <v>23</v>
      </c>
      <c r="AB29">
        <v>10</v>
      </c>
    </row>
    <row r="30" spans="1:28" x14ac:dyDescent="0.25">
      <c r="A30" s="1" t="s">
        <v>11</v>
      </c>
      <c r="B30" s="1" t="s">
        <v>2127</v>
      </c>
      <c r="C30" s="1" t="s">
        <v>2115</v>
      </c>
      <c r="D30">
        <v>20</v>
      </c>
      <c r="E30" s="1" t="str" cm="1">
        <f t="array" ref="E30">_xlfn.IFS(metrobank_customers[[#This Row],[Age]]&lt;= 28,"Gen Z", metrobank_customers[[#This Row],[Age]]&lt;=44,"Millennials", metrobank_customers[[#This Row],[Age]]&lt;=60,"Gen X", metrobank_customers[[#This Row],[Age]]&gt;60,"Baby Boomers")</f>
        <v>Gen Z</v>
      </c>
      <c r="F30" s="1" t="s">
        <v>2116</v>
      </c>
      <c r="G30" s="1" t="s">
        <v>2117</v>
      </c>
      <c r="H30">
        <v>22356</v>
      </c>
      <c r="I30" s="1" t="str" cm="1">
        <f t="array" ref="I30">_xlfn.IFS(metrobank_customers[[#This Row],[Income]]&lt;=30000,"Low",metrobank_customers[[#This Row],[Income]]&lt;=60000,"Medium",metrobank_customers[[#This Row],[Income]]&lt;=100000,"High", metrobank_customers[[#This Row],[Income]]&gt;100000," Premium")</f>
        <v>Low</v>
      </c>
      <c r="J30" s="1" t="s">
        <v>2118</v>
      </c>
      <c r="K30" s="2">
        <v>43727</v>
      </c>
      <c r="L30" s="2">
        <f t="shared" ca="1" si="0"/>
        <v>45940</v>
      </c>
      <c r="M30" s="4">
        <f ca="1">YEARFRAC(metrobank_customers[[#This Row],[Join_Date]],metrobank_customers[[#This Row],[Today]],3)</f>
        <v>6.0630136986301366</v>
      </c>
      <c r="N30" s="4" t="str" cm="1">
        <f t="array" aca="1" ref="N30" ca="1">_xlfn.IFS(
   metrobank_customers[[#This Row],[Customer_Tenure]]&lt;=2,"New",
   metrobank_customers[[#This Row],[Customer_Tenure]]&lt;=5,"Emerging",
   metrobank_customers[[#This Row],[Customer_Tenure]]&lt;9,"Established",
   TRUE,"Loyal"
)</f>
        <v>Established</v>
      </c>
      <c r="O30" s="1" t="s">
        <v>1999</v>
      </c>
      <c r="P30" s="1" t="s">
        <v>1226</v>
      </c>
      <c r="Q30" s="2">
        <v>43847</v>
      </c>
      <c r="R30">
        <v>425309</v>
      </c>
      <c r="S30" s="1" t="str" cm="1">
        <f t="array" ref="S30">_xlfn.IFS(
    metrobank_customers[[#This Row],[Balance]]&lt;=50000,"Low",
    metrobank_customers[[#This Row],[Balance]]&lt;=200000,"Medium",
    metrobank_customers[[#This Row],[Balance]]&gt;200000,"High"
)</f>
        <v>High</v>
      </c>
      <c r="T30">
        <v>728</v>
      </c>
      <c r="U30">
        <v>0</v>
      </c>
      <c r="V30" s="1" t="s">
        <v>2652</v>
      </c>
      <c r="W30" s="1" t="s">
        <v>10</v>
      </c>
      <c r="X30" s="2">
        <v>45407</v>
      </c>
      <c r="Y30" s="4">
        <f ca="1">YEARFRAC(metrobank_customers[[#This Row],[Date]],metrobank_customers[[#This Row],[Today]],3)</f>
        <v>1.4602739726027398</v>
      </c>
      <c r="Z30" s="1" t="s">
        <v>12</v>
      </c>
      <c r="AA30" s="1" t="s">
        <v>9</v>
      </c>
      <c r="AB30">
        <v>28</v>
      </c>
    </row>
    <row r="31" spans="1:28" x14ac:dyDescent="0.25">
      <c r="A31" s="1" t="s">
        <v>11</v>
      </c>
      <c r="B31" s="1" t="s">
        <v>2127</v>
      </c>
      <c r="C31" s="1" t="s">
        <v>2115</v>
      </c>
      <c r="D31">
        <v>20</v>
      </c>
      <c r="E31" s="1" t="str" cm="1">
        <f t="array" ref="E31">_xlfn.IFS(metrobank_customers[[#This Row],[Age]]&lt;= 28,"Gen Z", metrobank_customers[[#This Row],[Age]]&lt;=44,"Millennials", metrobank_customers[[#This Row],[Age]]&lt;=60,"Gen X", metrobank_customers[[#This Row],[Age]]&gt;60,"Baby Boomers")</f>
        <v>Gen Z</v>
      </c>
      <c r="F31" s="1" t="s">
        <v>2116</v>
      </c>
      <c r="G31" s="1" t="s">
        <v>2117</v>
      </c>
      <c r="H31">
        <v>22356</v>
      </c>
      <c r="I31" s="1" t="str" cm="1">
        <f t="array" ref="I31">_xlfn.IFS(metrobank_customers[[#This Row],[Income]]&lt;=30000,"Low",metrobank_customers[[#This Row],[Income]]&lt;=60000,"Medium",metrobank_customers[[#This Row],[Income]]&lt;=100000,"High", metrobank_customers[[#This Row],[Income]]&gt;100000," Premium")</f>
        <v>Low</v>
      </c>
      <c r="J31" s="1" t="s">
        <v>2118</v>
      </c>
      <c r="K31" s="2">
        <v>43727</v>
      </c>
      <c r="L31" s="2">
        <f t="shared" ca="1" si="0"/>
        <v>45940</v>
      </c>
      <c r="M31" s="4">
        <f ca="1">YEARFRAC(metrobank_customers[[#This Row],[Join_Date]],metrobank_customers[[#This Row],[Today]],3)</f>
        <v>6.0630136986301366</v>
      </c>
      <c r="N31" s="4" t="str" cm="1">
        <f t="array" aca="1" ref="N31" ca="1">_xlfn.IFS(
   metrobank_customers[[#This Row],[Customer_Tenure]]&lt;=2,"New",
   metrobank_customers[[#This Row],[Customer_Tenure]]&lt;=5,"Emerging",
   metrobank_customers[[#This Row],[Customer_Tenure]]&lt;9,"Established",
   TRUE,"Loyal"
)</f>
        <v>Established</v>
      </c>
      <c r="O31" s="1" t="s">
        <v>1999</v>
      </c>
      <c r="P31" s="1" t="s">
        <v>1226</v>
      </c>
      <c r="Q31" s="2">
        <v>43847</v>
      </c>
      <c r="R31">
        <v>425309</v>
      </c>
      <c r="S31" s="1" t="str" cm="1">
        <f t="array" ref="S31">_xlfn.IFS(
    metrobank_customers[[#This Row],[Balance]]&lt;=50000,"Low",
    metrobank_customers[[#This Row],[Balance]]&lt;=200000,"Medium",
    metrobank_customers[[#This Row],[Balance]]&gt;200000,"High"
)</f>
        <v>High</v>
      </c>
      <c r="T31">
        <v>728</v>
      </c>
      <c r="U31">
        <v>0</v>
      </c>
      <c r="V31" s="1" t="s">
        <v>2652</v>
      </c>
      <c r="W31" s="1" t="s">
        <v>24</v>
      </c>
      <c r="X31" s="2">
        <v>45786</v>
      </c>
      <c r="Y31" s="4">
        <f ca="1">YEARFRAC(metrobank_customers[[#This Row],[Date]],metrobank_customers[[#This Row],[Today]],3)</f>
        <v>0.42191780821917807</v>
      </c>
      <c r="Z31" s="1" t="s">
        <v>20</v>
      </c>
      <c r="AA31" s="1" t="s">
        <v>23</v>
      </c>
      <c r="AB31">
        <v>50</v>
      </c>
    </row>
    <row r="32" spans="1:28" x14ac:dyDescent="0.25">
      <c r="A32" s="1" t="s">
        <v>11</v>
      </c>
      <c r="B32" s="1" t="s">
        <v>2127</v>
      </c>
      <c r="C32" s="1" t="s">
        <v>2115</v>
      </c>
      <c r="D32">
        <v>20</v>
      </c>
      <c r="E32" s="1" t="str" cm="1">
        <f t="array" ref="E32">_xlfn.IFS(metrobank_customers[[#This Row],[Age]]&lt;= 28,"Gen Z", metrobank_customers[[#This Row],[Age]]&lt;=44,"Millennials", metrobank_customers[[#This Row],[Age]]&lt;=60,"Gen X", metrobank_customers[[#This Row],[Age]]&gt;60,"Baby Boomers")</f>
        <v>Gen Z</v>
      </c>
      <c r="F32" s="1" t="s">
        <v>2116</v>
      </c>
      <c r="G32" s="1" t="s">
        <v>2117</v>
      </c>
      <c r="H32">
        <v>22356</v>
      </c>
      <c r="I32" s="1" t="str" cm="1">
        <f t="array" ref="I32">_xlfn.IFS(metrobank_customers[[#This Row],[Income]]&lt;=30000,"Low",metrobank_customers[[#This Row],[Income]]&lt;=60000,"Medium",metrobank_customers[[#This Row],[Income]]&lt;=100000,"High", metrobank_customers[[#This Row],[Income]]&gt;100000," Premium")</f>
        <v>Low</v>
      </c>
      <c r="J32" s="1" t="s">
        <v>2118</v>
      </c>
      <c r="K32" s="2">
        <v>43727</v>
      </c>
      <c r="L32" s="2">
        <f t="shared" ca="1" si="0"/>
        <v>45940</v>
      </c>
      <c r="M32" s="4">
        <f ca="1">YEARFRAC(metrobank_customers[[#This Row],[Join_Date]],metrobank_customers[[#This Row],[Today]],3)</f>
        <v>6.0630136986301366</v>
      </c>
      <c r="N32" s="4" t="str" cm="1">
        <f t="array" aca="1" ref="N32" ca="1">_xlfn.IFS(
   metrobank_customers[[#This Row],[Customer_Tenure]]&lt;=2,"New",
   metrobank_customers[[#This Row],[Customer_Tenure]]&lt;=5,"Emerging",
   metrobank_customers[[#This Row],[Customer_Tenure]]&lt;9,"Established",
   TRUE,"Loyal"
)</f>
        <v>Established</v>
      </c>
      <c r="O32" s="1" t="s">
        <v>1999</v>
      </c>
      <c r="P32" s="1" t="s">
        <v>1226</v>
      </c>
      <c r="Q32" s="2">
        <v>43847</v>
      </c>
      <c r="R32">
        <v>425309</v>
      </c>
      <c r="S32" s="1" t="str" cm="1">
        <f t="array" ref="S32">_xlfn.IFS(
    metrobank_customers[[#This Row],[Balance]]&lt;=50000,"Low",
    metrobank_customers[[#This Row],[Balance]]&lt;=200000,"Medium",
    metrobank_customers[[#This Row],[Balance]]&gt;200000,"High"
)</f>
        <v>High</v>
      </c>
      <c r="T32">
        <v>728</v>
      </c>
      <c r="U32">
        <v>0</v>
      </c>
      <c r="V32" s="1" t="s">
        <v>2652</v>
      </c>
      <c r="W32" s="1" t="s">
        <v>478</v>
      </c>
      <c r="X32" s="2">
        <v>45390</v>
      </c>
      <c r="Y32" s="4">
        <f ca="1">YEARFRAC(metrobank_customers[[#This Row],[Date]],metrobank_customers[[#This Row],[Today]],3)</f>
        <v>1.5068493150684932</v>
      </c>
      <c r="Z32" s="1" t="s">
        <v>31</v>
      </c>
      <c r="AA32" s="1" t="s">
        <v>23</v>
      </c>
      <c r="AB32">
        <v>24</v>
      </c>
    </row>
    <row r="33" spans="1:28" x14ac:dyDescent="0.25">
      <c r="A33" s="1" t="s">
        <v>11</v>
      </c>
      <c r="B33" s="1" t="s">
        <v>2127</v>
      </c>
      <c r="C33" s="1" t="s">
        <v>2115</v>
      </c>
      <c r="D33">
        <v>20</v>
      </c>
      <c r="E33" s="1" t="str" cm="1">
        <f t="array" ref="E33">_xlfn.IFS(metrobank_customers[[#This Row],[Age]]&lt;= 28,"Gen Z", metrobank_customers[[#This Row],[Age]]&lt;=44,"Millennials", metrobank_customers[[#This Row],[Age]]&lt;=60,"Gen X", metrobank_customers[[#This Row],[Age]]&gt;60,"Baby Boomers")</f>
        <v>Gen Z</v>
      </c>
      <c r="F33" s="1" t="s">
        <v>2116</v>
      </c>
      <c r="G33" s="1" t="s">
        <v>2117</v>
      </c>
      <c r="H33">
        <v>22356</v>
      </c>
      <c r="I33" s="1" t="str" cm="1">
        <f t="array" ref="I33">_xlfn.IFS(metrobank_customers[[#This Row],[Income]]&lt;=30000,"Low",metrobank_customers[[#This Row],[Income]]&lt;=60000,"Medium",metrobank_customers[[#This Row],[Income]]&lt;=100000,"High", metrobank_customers[[#This Row],[Income]]&gt;100000," Premium")</f>
        <v>Low</v>
      </c>
      <c r="J33" s="1" t="s">
        <v>2118</v>
      </c>
      <c r="K33" s="2">
        <v>43727</v>
      </c>
      <c r="L33" s="2">
        <f t="shared" ca="1" si="0"/>
        <v>45940</v>
      </c>
      <c r="M33" s="4">
        <f ca="1">YEARFRAC(metrobank_customers[[#This Row],[Join_Date]],metrobank_customers[[#This Row],[Today]],3)</f>
        <v>6.0630136986301366</v>
      </c>
      <c r="N33" s="4" t="str" cm="1">
        <f t="array" aca="1" ref="N33" ca="1">_xlfn.IFS(
   metrobank_customers[[#This Row],[Customer_Tenure]]&lt;=2,"New",
   metrobank_customers[[#This Row],[Customer_Tenure]]&lt;=5,"Emerging",
   metrobank_customers[[#This Row],[Customer_Tenure]]&lt;9,"Established",
   TRUE,"Loyal"
)</f>
        <v>Established</v>
      </c>
      <c r="O33" s="1" t="s">
        <v>1999</v>
      </c>
      <c r="P33" s="1" t="s">
        <v>1226</v>
      </c>
      <c r="Q33" s="2">
        <v>43847</v>
      </c>
      <c r="R33">
        <v>425309</v>
      </c>
      <c r="S33" s="1" t="str" cm="1">
        <f t="array" ref="S33">_xlfn.IFS(
    metrobank_customers[[#This Row],[Balance]]&lt;=50000,"Low",
    metrobank_customers[[#This Row],[Balance]]&lt;=200000,"Medium",
    metrobank_customers[[#This Row],[Balance]]&gt;200000,"High"
)</f>
        <v>High</v>
      </c>
      <c r="T33">
        <v>728</v>
      </c>
      <c r="U33">
        <v>0</v>
      </c>
      <c r="V33" s="1" t="s">
        <v>2652</v>
      </c>
      <c r="W33" s="1" t="s">
        <v>1084</v>
      </c>
      <c r="X33" s="2">
        <v>45830</v>
      </c>
      <c r="Y33" s="4">
        <f ca="1">YEARFRAC(metrobank_customers[[#This Row],[Date]],metrobank_customers[[#This Row],[Today]],3)</f>
        <v>0.30136986301369861</v>
      </c>
      <c r="Z33" s="1" t="s">
        <v>20</v>
      </c>
      <c r="AA33" s="1" t="s">
        <v>23</v>
      </c>
      <c r="AB33">
        <v>10</v>
      </c>
    </row>
    <row r="34" spans="1:28" x14ac:dyDescent="0.25">
      <c r="A34" s="1" t="s">
        <v>14</v>
      </c>
      <c r="B34" s="1" t="s">
        <v>2128</v>
      </c>
      <c r="C34" s="1" t="s">
        <v>2120</v>
      </c>
      <c r="D34">
        <v>36</v>
      </c>
      <c r="E34" s="1" t="str" cm="1">
        <f t="array" ref="E34">_xlfn.IFS(metrobank_customers[[#This Row],[Age]]&lt;= 28,"Gen Z", metrobank_customers[[#This Row],[Age]]&lt;=44,"Millennials", metrobank_customers[[#This Row],[Age]]&lt;=60,"Gen X", metrobank_customers[[#This Row],[Age]]&gt;60,"Baby Boomers")</f>
        <v>Millennials</v>
      </c>
      <c r="F34" s="1" t="s">
        <v>2124</v>
      </c>
      <c r="G34" s="1" t="s">
        <v>2129</v>
      </c>
      <c r="H34">
        <v>188639</v>
      </c>
      <c r="I34" s="1" t="str" cm="1">
        <f t="array" ref="I34">_xlfn.IFS(metrobank_customers[[#This Row],[Income]]&lt;=30000,"Low",metrobank_customers[[#This Row],[Income]]&lt;=60000,"Medium",metrobank_customers[[#This Row],[Income]]&lt;=100000,"High", metrobank_customers[[#This Row],[Income]]&gt;100000," Premium")</f>
        <v xml:space="preserve"> Premium</v>
      </c>
      <c r="J34" s="1" t="s">
        <v>2118</v>
      </c>
      <c r="K34" s="2">
        <v>45492</v>
      </c>
      <c r="L34" s="2">
        <f t="shared" ca="1" si="0"/>
        <v>45940</v>
      </c>
      <c r="M34" s="4">
        <f ca="1">YEARFRAC(metrobank_customers[[#This Row],[Join_Date]],metrobank_customers[[#This Row],[Today]],3)</f>
        <v>1.2273972602739727</v>
      </c>
      <c r="N34" s="4" t="str" cm="1">
        <f t="array" aca="1" ref="N34" ca="1">_xlfn.IFS(
   metrobank_customers[[#This Row],[Customer_Tenure]]&lt;=2,"New",
   metrobank_customers[[#This Row],[Customer_Tenure]]&lt;=5,"Emerging",
   metrobank_customers[[#This Row],[Customer_Tenure]]&lt;9,"Established",
   TRUE,"Loyal"
)</f>
        <v>New</v>
      </c>
      <c r="O34" s="1" t="s">
        <v>1497</v>
      </c>
      <c r="P34" s="1" t="s">
        <v>1235</v>
      </c>
      <c r="Q34" s="2">
        <v>45453</v>
      </c>
      <c r="R34">
        <v>51831</v>
      </c>
      <c r="S34" s="1" t="str" cm="1">
        <f t="array" ref="S34">_xlfn.IFS(
    metrobank_customers[[#This Row],[Balance]]&lt;=50000,"Low",
    metrobank_customers[[#This Row],[Balance]]&lt;=200000,"Medium",
    metrobank_customers[[#This Row],[Balance]]&gt;200000,"High"
)</f>
        <v>Medium</v>
      </c>
      <c r="T34">
        <v>355</v>
      </c>
      <c r="U34">
        <v>126648</v>
      </c>
      <c r="V34" s="1" t="s">
        <v>2652</v>
      </c>
      <c r="W34" s="1" t="s">
        <v>13</v>
      </c>
      <c r="X34" s="2">
        <v>45665</v>
      </c>
      <c r="Y34" s="4">
        <f ca="1">YEARFRAC(metrobank_customers[[#This Row],[Date]],metrobank_customers[[#This Row],[Today]],3)</f>
        <v>0.75342465753424659</v>
      </c>
      <c r="Z34" s="1" t="s">
        <v>12</v>
      </c>
      <c r="AA34" s="1" t="s">
        <v>15</v>
      </c>
      <c r="AB34">
        <v>38</v>
      </c>
    </row>
    <row r="35" spans="1:28" x14ac:dyDescent="0.25">
      <c r="A35" s="1" t="s">
        <v>14</v>
      </c>
      <c r="B35" s="1" t="s">
        <v>2128</v>
      </c>
      <c r="C35" s="1" t="s">
        <v>2120</v>
      </c>
      <c r="D35">
        <v>36</v>
      </c>
      <c r="E35" s="1" t="str" cm="1">
        <f t="array" ref="E35">_xlfn.IFS(metrobank_customers[[#This Row],[Age]]&lt;= 28,"Gen Z", metrobank_customers[[#This Row],[Age]]&lt;=44,"Millennials", metrobank_customers[[#This Row],[Age]]&lt;=60,"Gen X", metrobank_customers[[#This Row],[Age]]&gt;60,"Baby Boomers")</f>
        <v>Millennials</v>
      </c>
      <c r="F35" s="1" t="s">
        <v>2124</v>
      </c>
      <c r="G35" s="1" t="s">
        <v>2129</v>
      </c>
      <c r="H35">
        <v>188639</v>
      </c>
      <c r="I35" s="1" t="str" cm="1">
        <f t="array" ref="I35">_xlfn.IFS(metrobank_customers[[#This Row],[Income]]&lt;=30000,"Low",metrobank_customers[[#This Row],[Income]]&lt;=60000,"Medium",metrobank_customers[[#This Row],[Income]]&lt;=100000,"High", metrobank_customers[[#This Row],[Income]]&gt;100000," Premium")</f>
        <v xml:space="preserve"> Premium</v>
      </c>
      <c r="J35" s="1" t="s">
        <v>2118</v>
      </c>
      <c r="K35" s="2">
        <v>45492</v>
      </c>
      <c r="L35" s="2">
        <f t="shared" ca="1" si="0"/>
        <v>45940</v>
      </c>
      <c r="M35" s="4">
        <f ca="1">YEARFRAC(metrobank_customers[[#This Row],[Join_Date]],metrobank_customers[[#This Row],[Today]],3)</f>
        <v>1.2273972602739727</v>
      </c>
      <c r="N35" s="4" t="str" cm="1">
        <f t="array" aca="1" ref="N35" ca="1">_xlfn.IFS(
   metrobank_customers[[#This Row],[Customer_Tenure]]&lt;=2,"New",
   metrobank_customers[[#This Row],[Customer_Tenure]]&lt;=5,"Emerging",
   metrobank_customers[[#This Row],[Customer_Tenure]]&lt;9,"Established",
   TRUE,"Loyal"
)</f>
        <v>New</v>
      </c>
      <c r="O35" s="1" t="s">
        <v>1558</v>
      </c>
      <c r="P35" s="1" t="s">
        <v>1226</v>
      </c>
      <c r="Q35" s="2">
        <v>43502</v>
      </c>
      <c r="R35">
        <v>176348</v>
      </c>
      <c r="S35" s="1" t="str" cm="1">
        <f t="array" ref="S35">_xlfn.IFS(
    metrobank_customers[[#This Row],[Balance]]&lt;=50000,"Low",
    metrobank_customers[[#This Row],[Balance]]&lt;=200000,"Medium",
    metrobank_customers[[#This Row],[Balance]]&gt;200000,"High"
)</f>
        <v>Medium</v>
      </c>
      <c r="T35">
        <v>312</v>
      </c>
      <c r="U35">
        <v>0</v>
      </c>
      <c r="V35" s="1" t="s">
        <v>2652</v>
      </c>
      <c r="W35" s="1" t="s">
        <v>13</v>
      </c>
      <c r="X35" s="2">
        <v>45665</v>
      </c>
      <c r="Y35" s="4">
        <f ca="1">YEARFRAC(metrobank_customers[[#This Row],[Date]],metrobank_customers[[#This Row],[Today]],3)</f>
        <v>0.75342465753424659</v>
      </c>
      <c r="Z35" s="1" t="s">
        <v>12</v>
      </c>
      <c r="AA35" s="1" t="s">
        <v>15</v>
      </c>
      <c r="AB35">
        <v>38</v>
      </c>
    </row>
    <row r="36" spans="1:28" x14ac:dyDescent="0.25">
      <c r="A36" s="1" t="s">
        <v>775</v>
      </c>
      <c r="B36" s="1" t="s">
        <v>2130</v>
      </c>
      <c r="C36" s="1" t="s">
        <v>2120</v>
      </c>
      <c r="D36">
        <v>49</v>
      </c>
      <c r="E36" s="1" t="str" cm="1">
        <f t="array" ref="E36">_xlfn.IFS(metrobank_customers[[#This Row],[Age]]&lt;= 28,"Gen Z", metrobank_customers[[#This Row],[Age]]&lt;=44,"Millennials", metrobank_customers[[#This Row],[Age]]&lt;=60,"Gen X", metrobank_customers[[#This Row],[Age]]&gt;60,"Baby Boomers")</f>
        <v>Gen X</v>
      </c>
      <c r="F36" s="1" t="s">
        <v>2131</v>
      </c>
      <c r="G36" s="1" t="s">
        <v>2125</v>
      </c>
      <c r="H36">
        <v>186472</v>
      </c>
      <c r="I36" s="1" t="str" cm="1">
        <f t="array" ref="I36">_xlfn.IFS(metrobank_customers[[#This Row],[Income]]&lt;=30000,"Low",metrobank_customers[[#This Row],[Income]]&lt;=60000,"Medium",metrobank_customers[[#This Row],[Income]]&lt;=100000,"High", metrobank_customers[[#This Row],[Income]]&gt;100000," Premium")</f>
        <v xml:space="preserve"> Premium</v>
      </c>
      <c r="J36" s="1" t="s">
        <v>2126</v>
      </c>
      <c r="K36" s="2">
        <v>44331</v>
      </c>
      <c r="L36" s="2">
        <f t="shared" ca="1" si="0"/>
        <v>45940</v>
      </c>
      <c r="M36" s="4">
        <f ca="1">YEARFRAC(metrobank_customers[[#This Row],[Join_Date]],metrobank_customers[[#This Row],[Today]],3)</f>
        <v>4.4082191780821915</v>
      </c>
      <c r="N36" s="4" t="str" cm="1">
        <f t="array" aca="1" ref="N36" ca="1">_xlfn.IFS(
   metrobank_customers[[#This Row],[Customer_Tenure]]&lt;=2,"New",
   metrobank_customers[[#This Row],[Customer_Tenure]]&lt;=5,"Emerging",
   metrobank_customers[[#This Row],[Customer_Tenure]]&lt;9,"Established",
   TRUE,"Loyal"
)</f>
        <v>Emerging</v>
      </c>
      <c r="O36" s="1" t="s">
        <v>1482</v>
      </c>
      <c r="P36" s="1" t="s">
        <v>1235</v>
      </c>
      <c r="Q36" s="2">
        <v>44739</v>
      </c>
      <c r="R36">
        <v>40142</v>
      </c>
      <c r="S36" s="1" t="str" cm="1">
        <f t="array" ref="S36">_xlfn.IFS(
    metrobank_customers[[#This Row],[Balance]]&lt;=50000,"Low",
    metrobank_customers[[#This Row],[Balance]]&lt;=200000,"Medium",
    metrobank_customers[[#This Row],[Balance]]&gt;200000,"High"
)</f>
        <v>Low</v>
      </c>
      <c r="T36">
        <v>541</v>
      </c>
      <c r="U36">
        <v>0</v>
      </c>
      <c r="V36" s="1" t="s">
        <v>1255</v>
      </c>
      <c r="W36" s="1" t="s">
        <v>774</v>
      </c>
      <c r="X36" s="2">
        <v>45221</v>
      </c>
      <c r="Y36" s="4">
        <f ca="1">YEARFRAC(metrobank_customers[[#This Row],[Date]],metrobank_customers[[#This Row],[Today]],3)</f>
        <v>1.9698630136986301</v>
      </c>
      <c r="Z36" s="1" t="s">
        <v>8</v>
      </c>
      <c r="AA36" s="1" t="s">
        <v>15</v>
      </c>
      <c r="AB36">
        <v>16</v>
      </c>
    </row>
    <row r="37" spans="1:28" x14ac:dyDescent="0.25">
      <c r="A37" s="1" t="s">
        <v>775</v>
      </c>
      <c r="B37" s="1" t="s">
        <v>2130</v>
      </c>
      <c r="C37" s="1" t="s">
        <v>2120</v>
      </c>
      <c r="D37">
        <v>49</v>
      </c>
      <c r="E37" s="1" t="str" cm="1">
        <f t="array" ref="E37">_xlfn.IFS(metrobank_customers[[#This Row],[Age]]&lt;= 28,"Gen Z", metrobank_customers[[#This Row],[Age]]&lt;=44,"Millennials", metrobank_customers[[#This Row],[Age]]&lt;=60,"Gen X", metrobank_customers[[#This Row],[Age]]&gt;60,"Baby Boomers")</f>
        <v>Gen X</v>
      </c>
      <c r="F37" s="1" t="s">
        <v>2131</v>
      </c>
      <c r="G37" s="1" t="s">
        <v>2125</v>
      </c>
      <c r="H37">
        <v>186472</v>
      </c>
      <c r="I37" s="1" t="str" cm="1">
        <f t="array" ref="I37">_xlfn.IFS(metrobank_customers[[#This Row],[Income]]&lt;=30000,"Low",metrobank_customers[[#This Row],[Income]]&lt;=60000,"Medium",metrobank_customers[[#This Row],[Income]]&lt;=100000,"High", metrobank_customers[[#This Row],[Income]]&gt;100000," Premium")</f>
        <v xml:space="preserve"> Premium</v>
      </c>
      <c r="J37" s="1" t="s">
        <v>2126</v>
      </c>
      <c r="K37" s="2">
        <v>44331</v>
      </c>
      <c r="L37" s="2">
        <f t="shared" ca="1" si="0"/>
        <v>45940</v>
      </c>
      <c r="M37" s="4">
        <f ca="1">YEARFRAC(metrobank_customers[[#This Row],[Join_Date]],metrobank_customers[[#This Row],[Today]],3)</f>
        <v>4.4082191780821915</v>
      </c>
      <c r="N37" s="4" t="str" cm="1">
        <f t="array" aca="1" ref="N37" ca="1">_xlfn.IFS(
   metrobank_customers[[#This Row],[Customer_Tenure]]&lt;=2,"New",
   metrobank_customers[[#This Row],[Customer_Tenure]]&lt;=5,"Emerging",
   metrobank_customers[[#This Row],[Customer_Tenure]]&lt;9,"Established",
   TRUE,"Loyal"
)</f>
        <v>Emerging</v>
      </c>
      <c r="O37" s="1" t="s">
        <v>1864</v>
      </c>
      <c r="P37" s="1" t="s">
        <v>1226</v>
      </c>
      <c r="Q37" s="2">
        <v>45164</v>
      </c>
      <c r="R37">
        <v>460969</v>
      </c>
      <c r="S37" s="1" t="str" cm="1">
        <f t="array" ref="S37">_xlfn.IFS(
    metrobank_customers[[#This Row],[Balance]]&lt;=50000,"Low",
    metrobank_customers[[#This Row],[Balance]]&lt;=200000,"Medium",
    metrobank_customers[[#This Row],[Balance]]&gt;200000,"High"
)</f>
        <v>High</v>
      </c>
      <c r="T37">
        <v>613</v>
      </c>
      <c r="U37">
        <v>0</v>
      </c>
      <c r="V37" s="1" t="s">
        <v>2652</v>
      </c>
      <c r="W37" s="1" t="s">
        <v>774</v>
      </c>
      <c r="X37" s="2">
        <v>45221</v>
      </c>
      <c r="Y37" s="4">
        <f ca="1">YEARFRAC(metrobank_customers[[#This Row],[Date]],metrobank_customers[[#This Row],[Today]],3)</f>
        <v>1.9698630136986301</v>
      </c>
      <c r="Z37" s="1" t="s">
        <v>8</v>
      </c>
      <c r="AA37" s="1" t="s">
        <v>15</v>
      </c>
      <c r="AB37">
        <v>16</v>
      </c>
    </row>
    <row r="38" spans="1:28" x14ac:dyDescent="0.25">
      <c r="A38" s="1" t="s">
        <v>17</v>
      </c>
      <c r="B38" s="1" t="s">
        <v>2132</v>
      </c>
      <c r="C38" s="1" t="s">
        <v>2120</v>
      </c>
      <c r="D38">
        <v>51</v>
      </c>
      <c r="E38" s="1" t="str" cm="1">
        <f t="array" ref="E38">_xlfn.IFS(metrobank_customers[[#This Row],[Age]]&lt;= 28,"Gen Z", metrobank_customers[[#This Row],[Age]]&lt;=44,"Millennials", metrobank_customers[[#This Row],[Age]]&lt;=60,"Gen X", metrobank_customers[[#This Row],[Age]]&gt;60,"Baby Boomers")</f>
        <v>Gen X</v>
      </c>
      <c r="F38" s="1" t="s">
        <v>2131</v>
      </c>
      <c r="G38" s="1" t="s">
        <v>2133</v>
      </c>
      <c r="H38">
        <v>174946</v>
      </c>
      <c r="I38" s="1" t="str" cm="1">
        <f t="array" ref="I38">_xlfn.IFS(metrobank_customers[[#This Row],[Income]]&lt;=30000,"Low",metrobank_customers[[#This Row],[Income]]&lt;=60000,"Medium",metrobank_customers[[#This Row],[Income]]&lt;=100000,"High", metrobank_customers[[#This Row],[Income]]&gt;100000," Premium")</f>
        <v xml:space="preserve"> Premium</v>
      </c>
      <c r="J38" s="1" t="s">
        <v>2126</v>
      </c>
      <c r="K38" s="2">
        <v>43671</v>
      </c>
      <c r="L38" s="2">
        <f t="shared" ca="1" si="0"/>
        <v>45940</v>
      </c>
      <c r="M38" s="4">
        <f ca="1">YEARFRAC(metrobank_customers[[#This Row],[Join_Date]],metrobank_customers[[#This Row],[Today]],3)</f>
        <v>6.2164383561643834</v>
      </c>
      <c r="N38" s="4" t="str" cm="1">
        <f t="array" aca="1" ref="N38" ca="1">_xlfn.IFS(
   metrobank_customers[[#This Row],[Customer_Tenure]]&lt;=2,"New",
   metrobank_customers[[#This Row],[Customer_Tenure]]&lt;=5,"Emerging",
   metrobank_customers[[#This Row],[Customer_Tenure]]&lt;9,"Established",
   TRUE,"Loyal"
)</f>
        <v>Established</v>
      </c>
      <c r="O38" s="1" t="s">
        <v>1348</v>
      </c>
      <c r="P38" s="1" t="s">
        <v>1235</v>
      </c>
      <c r="Q38" s="2">
        <v>45194</v>
      </c>
      <c r="R38">
        <v>235595</v>
      </c>
      <c r="S38" s="1" t="str" cm="1">
        <f t="array" ref="S38">_xlfn.IFS(
    metrobank_customers[[#This Row],[Balance]]&lt;=50000,"Low",
    metrobank_customers[[#This Row],[Balance]]&lt;=200000,"Medium",
    metrobank_customers[[#This Row],[Balance]]&gt;200000,"High"
)</f>
        <v>High</v>
      </c>
      <c r="T38">
        <v>536</v>
      </c>
      <c r="U38">
        <v>0</v>
      </c>
      <c r="V38" s="1" t="s">
        <v>1229</v>
      </c>
      <c r="W38" s="1" t="s">
        <v>16</v>
      </c>
      <c r="X38" s="2">
        <v>45875</v>
      </c>
      <c r="Y38" s="4">
        <f ca="1">YEARFRAC(metrobank_customers[[#This Row],[Date]],metrobank_customers[[#This Row],[Today]],3)</f>
        <v>0.17808219178082191</v>
      </c>
      <c r="Z38" s="1" t="s">
        <v>8</v>
      </c>
      <c r="AA38" s="1" t="s">
        <v>9</v>
      </c>
      <c r="AB38">
        <v>58</v>
      </c>
    </row>
    <row r="39" spans="1:28" x14ac:dyDescent="0.25">
      <c r="A39" s="1" t="s">
        <v>17</v>
      </c>
      <c r="B39" s="1" t="s">
        <v>2132</v>
      </c>
      <c r="C39" s="1" t="s">
        <v>2120</v>
      </c>
      <c r="D39">
        <v>51</v>
      </c>
      <c r="E39" s="1" t="str" cm="1">
        <f t="array" ref="E39">_xlfn.IFS(metrobank_customers[[#This Row],[Age]]&lt;= 28,"Gen Z", metrobank_customers[[#This Row],[Age]]&lt;=44,"Millennials", metrobank_customers[[#This Row],[Age]]&lt;=60,"Gen X", metrobank_customers[[#This Row],[Age]]&gt;60,"Baby Boomers")</f>
        <v>Gen X</v>
      </c>
      <c r="F39" s="1" t="s">
        <v>2131</v>
      </c>
      <c r="G39" s="1" t="s">
        <v>2133</v>
      </c>
      <c r="H39">
        <v>174946</v>
      </c>
      <c r="I39" s="1" t="str" cm="1">
        <f t="array" ref="I39">_xlfn.IFS(metrobank_customers[[#This Row],[Income]]&lt;=30000,"Low",metrobank_customers[[#This Row],[Income]]&lt;=60000,"Medium",metrobank_customers[[#This Row],[Income]]&lt;=100000,"High", metrobank_customers[[#This Row],[Income]]&gt;100000," Premium")</f>
        <v xml:space="preserve"> Premium</v>
      </c>
      <c r="J39" s="1" t="s">
        <v>2126</v>
      </c>
      <c r="K39" s="2">
        <v>43671</v>
      </c>
      <c r="L39" s="2">
        <f t="shared" ca="1" si="0"/>
        <v>45940</v>
      </c>
      <c r="M39" s="4">
        <f ca="1">YEARFRAC(metrobank_customers[[#This Row],[Join_Date]],metrobank_customers[[#This Row],[Today]],3)</f>
        <v>6.2164383561643834</v>
      </c>
      <c r="N39" s="4" t="str" cm="1">
        <f t="array" aca="1" ref="N39" ca="1">_xlfn.IFS(
   metrobank_customers[[#This Row],[Customer_Tenure]]&lt;=2,"New",
   metrobank_customers[[#This Row],[Customer_Tenure]]&lt;=5,"Emerging",
   metrobank_customers[[#This Row],[Customer_Tenure]]&lt;9,"Established",
   TRUE,"Loyal"
)</f>
        <v>Established</v>
      </c>
      <c r="O39" s="1" t="s">
        <v>1487</v>
      </c>
      <c r="P39" s="1" t="s">
        <v>1226</v>
      </c>
      <c r="Q39" s="2">
        <v>45618</v>
      </c>
      <c r="R39">
        <v>141727</v>
      </c>
      <c r="S39" s="1" t="str" cm="1">
        <f t="array" ref="S39">_xlfn.IFS(
    metrobank_customers[[#This Row],[Balance]]&lt;=50000,"Low",
    metrobank_customers[[#This Row],[Balance]]&lt;=200000,"Medium",
    metrobank_customers[[#This Row],[Balance]]&gt;200000,"High"
)</f>
        <v>Medium</v>
      </c>
      <c r="T39">
        <v>479</v>
      </c>
      <c r="U39">
        <v>0</v>
      </c>
      <c r="V39" s="1" t="s">
        <v>2652</v>
      </c>
      <c r="W39" s="1" t="s">
        <v>16</v>
      </c>
      <c r="X39" s="2">
        <v>45875</v>
      </c>
      <c r="Y39" s="4">
        <f ca="1">YEARFRAC(metrobank_customers[[#This Row],[Date]],metrobank_customers[[#This Row],[Today]],3)</f>
        <v>0.17808219178082191</v>
      </c>
      <c r="Z39" s="1" t="s">
        <v>8</v>
      </c>
      <c r="AA39" s="1" t="s">
        <v>9</v>
      </c>
      <c r="AB39">
        <v>58</v>
      </c>
    </row>
    <row r="40" spans="1:28" x14ac:dyDescent="0.25">
      <c r="A40" s="1" t="s">
        <v>849</v>
      </c>
      <c r="B40" s="1" t="s">
        <v>2134</v>
      </c>
      <c r="C40" s="1" t="s">
        <v>2115</v>
      </c>
      <c r="D40">
        <v>57</v>
      </c>
      <c r="E40" s="1" t="str" cm="1">
        <f t="array" ref="E40">_xlfn.IFS(metrobank_customers[[#This Row],[Age]]&lt;= 28,"Gen Z", metrobank_customers[[#This Row],[Age]]&lt;=44,"Millennials", metrobank_customers[[#This Row],[Age]]&lt;=60,"Gen X", metrobank_customers[[#This Row],[Age]]&gt;60,"Baby Boomers")</f>
        <v>Gen X</v>
      </c>
      <c r="F40" s="1" t="s">
        <v>2131</v>
      </c>
      <c r="G40" s="1" t="s">
        <v>2122</v>
      </c>
      <c r="H40">
        <v>122215</v>
      </c>
      <c r="I40" s="1" t="str" cm="1">
        <f t="array" ref="I40">_xlfn.IFS(metrobank_customers[[#This Row],[Income]]&lt;=30000,"Low",metrobank_customers[[#This Row],[Income]]&lt;=60000,"Medium",metrobank_customers[[#This Row],[Income]]&lt;=100000,"High", metrobank_customers[[#This Row],[Income]]&gt;100000," Premium")</f>
        <v xml:space="preserve"> Premium</v>
      </c>
      <c r="J40" s="1" t="s">
        <v>2135</v>
      </c>
      <c r="K40" s="2">
        <v>43637</v>
      </c>
      <c r="L40" s="2">
        <f t="shared" ca="1" si="0"/>
        <v>45940</v>
      </c>
      <c r="M40" s="4">
        <f ca="1">YEARFRAC(metrobank_customers[[#This Row],[Join_Date]],metrobank_customers[[#This Row],[Today]],3)</f>
        <v>6.3095890410958901</v>
      </c>
      <c r="N40" s="4" t="str" cm="1">
        <f t="array" aca="1" ref="N40" ca="1">_xlfn.IFS(
   metrobank_customers[[#This Row],[Customer_Tenure]]&lt;=2,"New",
   metrobank_customers[[#This Row],[Customer_Tenure]]&lt;=5,"Emerging",
   metrobank_customers[[#This Row],[Customer_Tenure]]&lt;9,"Established",
   TRUE,"Loyal"
)</f>
        <v>Established</v>
      </c>
      <c r="O40" s="1" t="s">
        <v>1225</v>
      </c>
      <c r="P40" s="1" t="s">
        <v>1226</v>
      </c>
      <c r="Q40" s="2">
        <v>45670</v>
      </c>
      <c r="R40">
        <v>282169</v>
      </c>
      <c r="S40" s="1" t="str" cm="1">
        <f t="array" ref="S40">_xlfn.IFS(
    metrobank_customers[[#This Row],[Balance]]&lt;=50000,"Low",
    metrobank_customers[[#This Row],[Balance]]&lt;=200000,"Medium",
    metrobank_customers[[#This Row],[Balance]]&gt;200000,"High"
)</f>
        <v>High</v>
      </c>
      <c r="T40">
        <v>405</v>
      </c>
      <c r="U40">
        <v>0</v>
      </c>
      <c r="V40" s="1" t="s">
        <v>2652</v>
      </c>
      <c r="W40" s="1" t="s">
        <v>848</v>
      </c>
      <c r="X40" s="2">
        <v>45777</v>
      </c>
      <c r="Y40" s="4">
        <f ca="1">YEARFRAC(metrobank_customers[[#This Row],[Date]],metrobank_customers[[#This Row],[Today]],3)</f>
        <v>0.44657534246575342</v>
      </c>
      <c r="Z40" s="1" t="s">
        <v>8</v>
      </c>
      <c r="AA40" s="1" t="s">
        <v>15</v>
      </c>
      <c r="AB40">
        <v>17</v>
      </c>
    </row>
    <row r="41" spans="1:28" x14ac:dyDescent="0.25">
      <c r="A41" s="1" t="s">
        <v>849</v>
      </c>
      <c r="B41" s="1" t="s">
        <v>2134</v>
      </c>
      <c r="C41" s="1" t="s">
        <v>2115</v>
      </c>
      <c r="D41">
        <v>57</v>
      </c>
      <c r="E41" s="1" t="str" cm="1">
        <f t="array" ref="E41">_xlfn.IFS(metrobank_customers[[#This Row],[Age]]&lt;= 28,"Gen Z", metrobank_customers[[#This Row],[Age]]&lt;=44,"Millennials", metrobank_customers[[#This Row],[Age]]&lt;=60,"Gen X", metrobank_customers[[#This Row],[Age]]&gt;60,"Baby Boomers")</f>
        <v>Gen X</v>
      </c>
      <c r="F41" s="1" t="s">
        <v>2131</v>
      </c>
      <c r="G41" s="1" t="s">
        <v>2122</v>
      </c>
      <c r="H41">
        <v>122215</v>
      </c>
      <c r="I41" s="1" t="str" cm="1">
        <f t="array" ref="I41">_xlfn.IFS(metrobank_customers[[#This Row],[Income]]&lt;=30000,"Low",metrobank_customers[[#This Row],[Income]]&lt;=60000,"Medium",metrobank_customers[[#This Row],[Income]]&lt;=100000,"High", metrobank_customers[[#This Row],[Income]]&gt;100000," Premium")</f>
        <v xml:space="preserve"> Premium</v>
      </c>
      <c r="J41" s="1" t="s">
        <v>2135</v>
      </c>
      <c r="K41" s="2">
        <v>43637</v>
      </c>
      <c r="L41" s="2">
        <f t="shared" ca="1" si="0"/>
        <v>45940</v>
      </c>
      <c r="M41" s="4">
        <f ca="1">YEARFRAC(metrobank_customers[[#This Row],[Join_Date]],metrobank_customers[[#This Row],[Today]],3)</f>
        <v>6.3095890410958901</v>
      </c>
      <c r="N41" s="4" t="str" cm="1">
        <f t="array" aca="1" ref="N41" ca="1">_xlfn.IFS(
   metrobank_customers[[#This Row],[Customer_Tenure]]&lt;=2,"New",
   metrobank_customers[[#This Row],[Customer_Tenure]]&lt;=5,"Emerging",
   metrobank_customers[[#This Row],[Customer_Tenure]]&lt;9,"Established",
   TRUE,"Loyal"
)</f>
        <v>Established</v>
      </c>
      <c r="O41" s="1" t="s">
        <v>1258</v>
      </c>
      <c r="P41" s="1" t="s">
        <v>1226</v>
      </c>
      <c r="Q41" s="2">
        <v>43851</v>
      </c>
      <c r="R41">
        <v>97493</v>
      </c>
      <c r="S41" s="1" t="str" cm="1">
        <f t="array" ref="S41">_xlfn.IFS(
    metrobank_customers[[#This Row],[Balance]]&lt;=50000,"Low",
    metrobank_customers[[#This Row],[Balance]]&lt;=200000,"Medium",
    metrobank_customers[[#This Row],[Balance]]&gt;200000,"High"
)</f>
        <v>Medium</v>
      </c>
      <c r="T41">
        <v>528</v>
      </c>
      <c r="U41">
        <v>0</v>
      </c>
      <c r="V41" s="1" t="s">
        <v>2652</v>
      </c>
      <c r="W41" s="1" t="s">
        <v>848</v>
      </c>
      <c r="X41" s="2">
        <v>45777</v>
      </c>
      <c r="Y41" s="4">
        <f ca="1">YEARFRAC(metrobank_customers[[#This Row],[Date]],metrobank_customers[[#This Row],[Today]],3)</f>
        <v>0.44657534246575342</v>
      </c>
      <c r="Z41" s="1" t="s">
        <v>8</v>
      </c>
      <c r="AA41" s="1" t="s">
        <v>15</v>
      </c>
      <c r="AB41">
        <v>17</v>
      </c>
    </row>
    <row r="42" spans="1:28" x14ac:dyDescent="0.25">
      <c r="A42" s="1" t="s">
        <v>849</v>
      </c>
      <c r="B42" s="1" t="s">
        <v>2134</v>
      </c>
      <c r="C42" s="1" t="s">
        <v>2115</v>
      </c>
      <c r="D42">
        <v>57</v>
      </c>
      <c r="E42" s="1" t="str" cm="1">
        <f t="array" ref="E42">_xlfn.IFS(metrobank_customers[[#This Row],[Age]]&lt;= 28,"Gen Z", metrobank_customers[[#This Row],[Age]]&lt;=44,"Millennials", metrobank_customers[[#This Row],[Age]]&lt;=60,"Gen X", metrobank_customers[[#This Row],[Age]]&gt;60,"Baby Boomers")</f>
        <v>Gen X</v>
      </c>
      <c r="F42" s="1" t="s">
        <v>2131</v>
      </c>
      <c r="G42" s="1" t="s">
        <v>2122</v>
      </c>
      <c r="H42">
        <v>122215</v>
      </c>
      <c r="I42" s="1" t="str" cm="1">
        <f t="array" ref="I42">_xlfn.IFS(metrobank_customers[[#This Row],[Income]]&lt;=30000,"Low",metrobank_customers[[#This Row],[Income]]&lt;=60000,"Medium",metrobank_customers[[#This Row],[Income]]&lt;=100000,"High", metrobank_customers[[#This Row],[Income]]&gt;100000," Premium")</f>
        <v xml:space="preserve"> Premium</v>
      </c>
      <c r="J42" s="1" t="s">
        <v>2135</v>
      </c>
      <c r="K42" s="2">
        <v>43637</v>
      </c>
      <c r="L42" s="2">
        <f t="shared" ca="1" si="0"/>
        <v>45940</v>
      </c>
      <c r="M42" s="4">
        <f ca="1">YEARFRAC(metrobank_customers[[#This Row],[Join_Date]],metrobank_customers[[#This Row],[Today]],3)</f>
        <v>6.3095890410958901</v>
      </c>
      <c r="N42" s="4" t="str" cm="1">
        <f t="array" aca="1" ref="N42" ca="1">_xlfn.IFS(
   metrobank_customers[[#This Row],[Customer_Tenure]]&lt;=2,"New",
   metrobank_customers[[#This Row],[Customer_Tenure]]&lt;=5,"Emerging",
   metrobank_customers[[#This Row],[Customer_Tenure]]&lt;9,"Established",
   TRUE,"Loyal"
)</f>
        <v>Established</v>
      </c>
      <c r="O42" s="1" t="s">
        <v>1510</v>
      </c>
      <c r="P42" s="1" t="s">
        <v>1226</v>
      </c>
      <c r="Q42" s="2">
        <v>42662</v>
      </c>
      <c r="R42">
        <v>357574</v>
      </c>
      <c r="S42" s="1" t="str" cm="1">
        <f t="array" ref="S42">_xlfn.IFS(
    metrobank_customers[[#This Row],[Balance]]&lt;=50000,"Low",
    metrobank_customers[[#This Row],[Balance]]&lt;=200000,"Medium",
    metrobank_customers[[#This Row],[Balance]]&gt;200000,"High"
)</f>
        <v>High</v>
      </c>
      <c r="T42">
        <v>546</v>
      </c>
      <c r="U42">
        <v>0</v>
      </c>
      <c r="V42" s="1" t="s">
        <v>1244</v>
      </c>
      <c r="W42" s="1" t="s">
        <v>848</v>
      </c>
      <c r="X42" s="2">
        <v>45777</v>
      </c>
      <c r="Y42" s="4">
        <f ca="1">YEARFRAC(metrobank_customers[[#This Row],[Date]],metrobank_customers[[#This Row],[Today]],3)</f>
        <v>0.44657534246575342</v>
      </c>
      <c r="Z42" s="1" t="s">
        <v>8</v>
      </c>
      <c r="AA42" s="1" t="s">
        <v>15</v>
      </c>
      <c r="AB42">
        <v>17</v>
      </c>
    </row>
    <row r="43" spans="1:28" x14ac:dyDescent="0.25">
      <c r="A43" s="1" t="s">
        <v>19</v>
      </c>
      <c r="B43" s="1" t="s">
        <v>2136</v>
      </c>
      <c r="C43" s="1" t="s">
        <v>2115</v>
      </c>
      <c r="D43">
        <v>31</v>
      </c>
      <c r="E43" s="1" t="str" cm="1">
        <f t="array" ref="E43">_xlfn.IFS(metrobank_customers[[#This Row],[Age]]&lt;= 28,"Gen Z", metrobank_customers[[#This Row],[Age]]&lt;=44,"Millennials", metrobank_customers[[#This Row],[Age]]&lt;=60,"Gen X", metrobank_customers[[#This Row],[Age]]&gt;60,"Baby Boomers")</f>
        <v>Millennials</v>
      </c>
      <c r="F43" s="1" t="s">
        <v>2121</v>
      </c>
      <c r="G43" s="1" t="s">
        <v>2122</v>
      </c>
      <c r="H43">
        <v>183038</v>
      </c>
      <c r="I43" s="1" t="str" cm="1">
        <f t="array" ref="I43">_xlfn.IFS(metrobank_customers[[#This Row],[Income]]&lt;=30000,"Low",metrobank_customers[[#This Row],[Income]]&lt;=60000,"Medium",metrobank_customers[[#This Row],[Income]]&lt;=100000,"High", metrobank_customers[[#This Row],[Income]]&gt;100000," Premium")</f>
        <v xml:space="preserve"> Premium</v>
      </c>
      <c r="J43" s="1" t="s">
        <v>2118</v>
      </c>
      <c r="K43" s="2">
        <v>42817</v>
      </c>
      <c r="L43" s="2">
        <f t="shared" ca="1" si="0"/>
        <v>45940</v>
      </c>
      <c r="M43" s="4">
        <f ca="1">YEARFRAC(metrobank_customers[[#This Row],[Join_Date]],metrobank_customers[[#This Row],[Today]],3)</f>
        <v>8.5561643835616437</v>
      </c>
      <c r="N43" s="4" t="str" cm="1">
        <f t="array" aca="1" ref="N43" ca="1">_xlfn.IFS(
   metrobank_customers[[#This Row],[Customer_Tenure]]&lt;=2,"New",
   metrobank_customers[[#This Row],[Customer_Tenure]]&lt;=5,"Emerging",
   metrobank_customers[[#This Row],[Customer_Tenure]]&lt;9,"Established",
   TRUE,"Loyal"
)</f>
        <v>Established</v>
      </c>
      <c r="O43" s="1" t="s">
        <v>1294</v>
      </c>
      <c r="P43" s="1" t="s">
        <v>1235</v>
      </c>
      <c r="Q43" s="2">
        <v>43942</v>
      </c>
      <c r="R43">
        <v>309550</v>
      </c>
      <c r="S43" s="1" t="str" cm="1">
        <f t="array" ref="S43">_xlfn.IFS(
    metrobank_customers[[#This Row],[Balance]]&lt;=50000,"Low",
    metrobank_customers[[#This Row],[Balance]]&lt;=200000,"Medium",
    metrobank_customers[[#This Row],[Balance]]&gt;200000,"High"
)</f>
        <v>High</v>
      </c>
      <c r="T43">
        <v>426</v>
      </c>
      <c r="U43">
        <v>0</v>
      </c>
      <c r="V43" s="1" t="s">
        <v>1229</v>
      </c>
      <c r="W43" s="1" t="s">
        <v>18</v>
      </c>
      <c r="X43" s="2">
        <v>45419</v>
      </c>
      <c r="Y43" s="4">
        <f ca="1">YEARFRAC(metrobank_customers[[#This Row],[Date]],metrobank_customers[[#This Row],[Today]],3)</f>
        <v>1.4273972602739726</v>
      </c>
      <c r="Z43" s="1" t="s">
        <v>20</v>
      </c>
      <c r="AA43" s="1" t="s">
        <v>9</v>
      </c>
      <c r="AB43">
        <v>44</v>
      </c>
    </row>
    <row r="44" spans="1:28" x14ac:dyDescent="0.25">
      <c r="A44" s="1" t="s">
        <v>19</v>
      </c>
      <c r="B44" s="1" t="s">
        <v>2136</v>
      </c>
      <c r="C44" s="1" t="s">
        <v>2115</v>
      </c>
      <c r="D44">
        <v>31</v>
      </c>
      <c r="E44" s="1" t="str" cm="1">
        <f t="array" ref="E44">_xlfn.IFS(metrobank_customers[[#This Row],[Age]]&lt;= 28,"Gen Z", metrobank_customers[[#This Row],[Age]]&lt;=44,"Millennials", metrobank_customers[[#This Row],[Age]]&lt;=60,"Gen X", metrobank_customers[[#This Row],[Age]]&gt;60,"Baby Boomers")</f>
        <v>Millennials</v>
      </c>
      <c r="F44" s="1" t="s">
        <v>2121</v>
      </c>
      <c r="G44" s="1" t="s">
        <v>2122</v>
      </c>
      <c r="H44">
        <v>183038</v>
      </c>
      <c r="I44" s="1" t="str" cm="1">
        <f t="array" ref="I44">_xlfn.IFS(metrobank_customers[[#This Row],[Income]]&lt;=30000,"Low",metrobank_customers[[#This Row],[Income]]&lt;=60000,"Medium",metrobank_customers[[#This Row],[Income]]&lt;=100000,"High", metrobank_customers[[#This Row],[Income]]&gt;100000," Premium")</f>
        <v xml:space="preserve"> Premium</v>
      </c>
      <c r="J44" s="1" t="s">
        <v>2118</v>
      </c>
      <c r="K44" s="2">
        <v>42817</v>
      </c>
      <c r="L44" s="2">
        <f t="shared" ca="1" si="0"/>
        <v>45940</v>
      </c>
      <c r="M44" s="4">
        <f ca="1">YEARFRAC(metrobank_customers[[#This Row],[Join_Date]],metrobank_customers[[#This Row],[Today]],3)</f>
        <v>8.5561643835616437</v>
      </c>
      <c r="N44" s="4" t="str" cm="1">
        <f t="array" aca="1" ref="N44" ca="1">_xlfn.IFS(
   metrobank_customers[[#This Row],[Customer_Tenure]]&lt;=2,"New",
   metrobank_customers[[#This Row],[Customer_Tenure]]&lt;=5,"Emerging",
   metrobank_customers[[#This Row],[Customer_Tenure]]&lt;9,"Established",
   TRUE,"Loyal"
)</f>
        <v>Established</v>
      </c>
      <c r="O44" s="1" t="s">
        <v>1294</v>
      </c>
      <c r="P44" s="1" t="s">
        <v>1235</v>
      </c>
      <c r="Q44" s="2">
        <v>43942</v>
      </c>
      <c r="R44">
        <v>309550</v>
      </c>
      <c r="S44" s="1" t="str" cm="1">
        <f t="array" ref="S44">_xlfn.IFS(
    metrobank_customers[[#This Row],[Balance]]&lt;=50000,"Low",
    metrobank_customers[[#This Row],[Balance]]&lt;=200000,"Medium",
    metrobank_customers[[#This Row],[Balance]]&gt;200000,"High"
)</f>
        <v>High</v>
      </c>
      <c r="T44">
        <v>426</v>
      </c>
      <c r="U44">
        <v>0</v>
      </c>
      <c r="V44" s="1" t="s">
        <v>1229</v>
      </c>
      <c r="W44" s="1" t="s">
        <v>411</v>
      </c>
      <c r="X44" s="2">
        <v>45230</v>
      </c>
      <c r="Y44" s="4">
        <f ca="1">YEARFRAC(metrobank_customers[[#This Row],[Date]],metrobank_customers[[#This Row],[Today]],3)</f>
        <v>1.9452054794520548</v>
      </c>
      <c r="Z44" s="1" t="s">
        <v>36</v>
      </c>
      <c r="AA44" s="1" t="s">
        <v>23</v>
      </c>
      <c r="AB44">
        <v>13</v>
      </c>
    </row>
    <row r="45" spans="1:28" x14ac:dyDescent="0.25">
      <c r="A45" s="1" t="s">
        <v>19</v>
      </c>
      <c r="B45" s="1" t="s">
        <v>2136</v>
      </c>
      <c r="C45" s="1" t="s">
        <v>2115</v>
      </c>
      <c r="D45">
        <v>31</v>
      </c>
      <c r="E45" s="1" t="str" cm="1">
        <f t="array" ref="E45">_xlfn.IFS(metrobank_customers[[#This Row],[Age]]&lt;= 28,"Gen Z", metrobank_customers[[#This Row],[Age]]&lt;=44,"Millennials", metrobank_customers[[#This Row],[Age]]&lt;=60,"Gen X", metrobank_customers[[#This Row],[Age]]&gt;60,"Baby Boomers")</f>
        <v>Millennials</v>
      </c>
      <c r="F45" s="1" t="s">
        <v>2121</v>
      </c>
      <c r="G45" s="1" t="s">
        <v>2122</v>
      </c>
      <c r="H45">
        <v>183038</v>
      </c>
      <c r="I45" s="1" t="str" cm="1">
        <f t="array" ref="I45">_xlfn.IFS(metrobank_customers[[#This Row],[Income]]&lt;=30000,"Low",metrobank_customers[[#This Row],[Income]]&lt;=60000,"Medium",metrobank_customers[[#This Row],[Income]]&lt;=100000,"High", metrobank_customers[[#This Row],[Income]]&gt;100000," Premium")</f>
        <v xml:space="preserve"> Premium</v>
      </c>
      <c r="J45" s="1" t="s">
        <v>2118</v>
      </c>
      <c r="K45" s="2">
        <v>42817</v>
      </c>
      <c r="L45" s="2">
        <f t="shared" ca="1" si="0"/>
        <v>45940</v>
      </c>
      <c r="M45" s="4">
        <f ca="1">YEARFRAC(metrobank_customers[[#This Row],[Join_Date]],metrobank_customers[[#This Row],[Today]],3)</f>
        <v>8.5561643835616437</v>
      </c>
      <c r="N45" s="4" t="str" cm="1">
        <f t="array" aca="1" ref="N45" ca="1">_xlfn.IFS(
   metrobank_customers[[#This Row],[Customer_Tenure]]&lt;=2,"New",
   metrobank_customers[[#This Row],[Customer_Tenure]]&lt;=5,"Emerging",
   metrobank_customers[[#This Row],[Customer_Tenure]]&lt;9,"Established",
   TRUE,"Loyal"
)</f>
        <v>Established</v>
      </c>
      <c r="O45" s="1" t="s">
        <v>1294</v>
      </c>
      <c r="P45" s="1" t="s">
        <v>1235</v>
      </c>
      <c r="Q45" s="2">
        <v>43942</v>
      </c>
      <c r="R45">
        <v>309550</v>
      </c>
      <c r="S45" s="1" t="str" cm="1">
        <f t="array" ref="S45">_xlfn.IFS(
    metrobank_customers[[#This Row],[Balance]]&lt;=50000,"Low",
    metrobank_customers[[#This Row],[Balance]]&lt;=200000,"Medium",
    metrobank_customers[[#This Row],[Balance]]&gt;200000,"High"
)</f>
        <v>High</v>
      </c>
      <c r="T45">
        <v>426</v>
      </c>
      <c r="U45">
        <v>0</v>
      </c>
      <c r="V45" s="1" t="s">
        <v>1229</v>
      </c>
      <c r="W45" s="1" t="s">
        <v>514</v>
      </c>
      <c r="X45" s="2">
        <v>45275</v>
      </c>
      <c r="Y45" s="4">
        <f ca="1">YEARFRAC(metrobank_customers[[#This Row],[Date]],metrobank_customers[[#This Row],[Today]],3)</f>
        <v>1.821917808219178</v>
      </c>
      <c r="Z45" s="1" t="s">
        <v>8</v>
      </c>
      <c r="AA45" s="1" t="s">
        <v>23</v>
      </c>
      <c r="AB45">
        <v>21</v>
      </c>
    </row>
    <row r="46" spans="1:28" x14ac:dyDescent="0.25">
      <c r="A46" s="1" t="s">
        <v>19</v>
      </c>
      <c r="B46" s="1" t="s">
        <v>2136</v>
      </c>
      <c r="C46" s="1" t="s">
        <v>2115</v>
      </c>
      <c r="D46">
        <v>31</v>
      </c>
      <c r="E46" s="1" t="str" cm="1">
        <f t="array" ref="E46">_xlfn.IFS(metrobank_customers[[#This Row],[Age]]&lt;= 28,"Gen Z", metrobank_customers[[#This Row],[Age]]&lt;=44,"Millennials", metrobank_customers[[#This Row],[Age]]&lt;=60,"Gen X", metrobank_customers[[#This Row],[Age]]&gt;60,"Baby Boomers")</f>
        <v>Millennials</v>
      </c>
      <c r="F46" s="1" t="s">
        <v>2121</v>
      </c>
      <c r="G46" s="1" t="s">
        <v>2122</v>
      </c>
      <c r="H46">
        <v>183038</v>
      </c>
      <c r="I46" s="1" t="str" cm="1">
        <f t="array" ref="I46">_xlfn.IFS(metrobank_customers[[#This Row],[Income]]&lt;=30000,"Low",metrobank_customers[[#This Row],[Income]]&lt;=60000,"Medium",metrobank_customers[[#This Row],[Income]]&lt;=100000,"High", metrobank_customers[[#This Row],[Income]]&gt;100000," Premium")</f>
        <v xml:space="preserve"> Premium</v>
      </c>
      <c r="J46" s="1" t="s">
        <v>2118</v>
      </c>
      <c r="K46" s="2">
        <v>42817</v>
      </c>
      <c r="L46" s="2">
        <f t="shared" ca="1" si="0"/>
        <v>45940</v>
      </c>
      <c r="M46" s="4">
        <f ca="1">YEARFRAC(metrobank_customers[[#This Row],[Join_Date]],metrobank_customers[[#This Row],[Today]],3)</f>
        <v>8.5561643835616437</v>
      </c>
      <c r="N46" s="4" t="str" cm="1">
        <f t="array" aca="1" ref="N46" ca="1">_xlfn.IFS(
   metrobank_customers[[#This Row],[Customer_Tenure]]&lt;=2,"New",
   metrobank_customers[[#This Row],[Customer_Tenure]]&lt;=5,"Emerging",
   metrobank_customers[[#This Row],[Customer_Tenure]]&lt;9,"Established",
   TRUE,"Loyal"
)</f>
        <v>Established</v>
      </c>
      <c r="O46" s="1" t="s">
        <v>1506</v>
      </c>
      <c r="P46" s="1" t="s">
        <v>1226</v>
      </c>
      <c r="Q46" s="2">
        <v>43218</v>
      </c>
      <c r="R46">
        <v>288107</v>
      </c>
      <c r="S46" s="1" t="str" cm="1">
        <f t="array" ref="S46">_xlfn.IFS(
    metrobank_customers[[#This Row],[Balance]]&lt;=50000,"Low",
    metrobank_customers[[#This Row],[Balance]]&lt;=200000,"Medium",
    metrobank_customers[[#This Row],[Balance]]&gt;200000,"High"
)</f>
        <v>High</v>
      </c>
      <c r="T46">
        <v>744</v>
      </c>
      <c r="U46">
        <v>0</v>
      </c>
      <c r="V46" s="1" t="s">
        <v>2652</v>
      </c>
      <c r="W46" s="1" t="s">
        <v>18</v>
      </c>
      <c r="X46" s="2">
        <v>45419</v>
      </c>
      <c r="Y46" s="4">
        <f ca="1">YEARFRAC(metrobank_customers[[#This Row],[Date]],metrobank_customers[[#This Row],[Today]],3)</f>
        <v>1.4273972602739726</v>
      </c>
      <c r="Z46" s="1" t="s">
        <v>20</v>
      </c>
      <c r="AA46" s="1" t="s">
        <v>9</v>
      </c>
      <c r="AB46">
        <v>44</v>
      </c>
    </row>
    <row r="47" spans="1:28" x14ac:dyDescent="0.25">
      <c r="A47" s="1" t="s">
        <v>19</v>
      </c>
      <c r="B47" s="1" t="s">
        <v>2136</v>
      </c>
      <c r="C47" s="1" t="s">
        <v>2115</v>
      </c>
      <c r="D47">
        <v>31</v>
      </c>
      <c r="E47" s="1" t="str" cm="1">
        <f t="array" ref="E47">_xlfn.IFS(metrobank_customers[[#This Row],[Age]]&lt;= 28,"Gen Z", metrobank_customers[[#This Row],[Age]]&lt;=44,"Millennials", metrobank_customers[[#This Row],[Age]]&lt;=60,"Gen X", metrobank_customers[[#This Row],[Age]]&gt;60,"Baby Boomers")</f>
        <v>Millennials</v>
      </c>
      <c r="F47" s="1" t="s">
        <v>2121</v>
      </c>
      <c r="G47" s="1" t="s">
        <v>2122</v>
      </c>
      <c r="H47">
        <v>183038</v>
      </c>
      <c r="I47" s="1" t="str" cm="1">
        <f t="array" ref="I47">_xlfn.IFS(metrobank_customers[[#This Row],[Income]]&lt;=30000,"Low",metrobank_customers[[#This Row],[Income]]&lt;=60000,"Medium",metrobank_customers[[#This Row],[Income]]&lt;=100000,"High", metrobank_customers[[#This Row],[Income]]&gt;100000," Premium")</f>
        <v xml:space="preserve"> Premium</v>
      </c>
      <c r="J47" s="1" t="s">
        <v>2118</v>
      </c>
      <c r="K47" s="2">
        <v>42817</v>
      </c>
      <c r="L47" s="2">
        <f t="shared" ca="1" si="0"/>
        <v>45940</v>
      </c>
      <c r="M47" s="4">
        <f ca="1">YEARFRAC(metrobank_customers[[#This Row],[Join_Date]],metrobank_customers[[#This Row],[Today]],3)</f>
        <v>8.5561643835616437</v>
      </c>
      <c r="N47" s="4" t="str" cm="1">
        <f t="array" aca="1" ref="N47" ca="1">_xlfn.IFS(
   metrobank_customers[[#This Row],[Customer_Tenure]]&lt;=2,"New",
   metrobank_customers[[#This Row],[Customer_Tenure]]&lt;=5,"Emerging",
   metrobank_customers[[#This Row],[Customer_Tenure]]&lt;9,"Established",
   TRUE,"Loyal"
)</f>
        <v>Established</v>
      </c>
      <c r="O47" s="1" t="s">
        <v>1506</v>
      </c>
      <c r="P47" s="1" t="s">
        <v>1226</v>
      </c>
      <c r="Q47" s="2">
        <v>43218</v>
      </c>
      <c r="R47">
        <v>288107</v>
      </c>
      <c r="S47" s="1" t="str" cm="1">
        <f t="array" ref="S47">_xlfn.IFS(
    metrobank_customers[[#This Row],[Balance]]&lt;=50000,"Low",
    metrobank_customers[[#This Row],[Balance]]&lt;=200000,"Medium",
    metrobank_customers[[#This Row],[Balance]]&gt;200000,"High"
)</f>
        <v>High</v>
      </c>
      <c r="T47">
        <v>744</v>
      </c>
      <c r="U47">
        <v>0</v>
      </c>
      <c r="V47" s="1" t="s">
        <v>2652</v>
      </c>
      <c r="W47" s="1" t="s">
        <v>411</v>
      </c>
      <c r="X47" s="2">
        <v>45230</v>
      </c>
      <c r="Y47" s="4">
        <f ca="1">YEARFRAC(metrobank_customers[[#This Row],[Date]],metrobank_customers[[#This Row],[Today]],3)</f>
        <v>1.9452054794520548</v>
      </c>
      <c r="Z47" s="1" t="s">
        <v>36</v>
      </c>
      <c r="AA47" s="1" t="s">
        <v>23</v>
      </c>
      <c r="AB47">
        <v>13</v>
      </c>
    </row>
    <row r="48" spans="1:28" x14ac:dyDescent="0.25">
      <c r="A48" s="1" t="s">
        <v>19</v>
      </c>
      <c r="B48" s="1" t="s">
        <v>2136</v>
      </c>
      <c r="C48" s="1" t="s">
        <v>2115</v>
      </c>
      <c r="D48">
        <v>31</v>
      </c>
      <c r="E48" s="1" t="str" cm="1">
        <f t="array" ref="E48">_xlfn.IFS(metrobank_customers[[#This Row],[Age]]&lt;= 28,"Gen Z", metrobank_customers[[#This Row],[Age]]&lt;=44,"Millennials", metrobank_customers[[#This Row],[Age]]&lt;=60,"Gen X", metrobank_customers[[#This Row],[Age]]&gt;60,"Baby Boomers")</f>
        <v>Millennials</v>
      </c>
      <c r="F48" s="1" t="s">
        <v>2121</v>
      </c>
      <c r="G48" s="1" t="s">
        <v>2122</v>
      </c>
      <c r="H48">
        <v>183038</v>
      </c>
      <c r="I48" s="1" t="str" cm="1">
        <f t="array" ref="I48">_xlfn.IFS(metrobank_customers[[#This Row],[Income]]&lt;=30000,"Low",metrobank_customers[[#This Row],[Income]]&lt;=60000,"Medium",metrobank_customers[[#This Row],[Income]]&lt;=100000,"High", metrobank_customers[[#This Row],[Income]]&gt;100000," Premium")</f>
        <v xml:space="preserve"> Premium</v>
      </c>
      <c r="J48" s="1" t="s">
        <v>2118</v>
      </c>
      <c r="K48" s="2">
        <v>42817</v>
      </c>
      <c r="L48" s="2">
        <f t="shared" ca="1" si="0"/>
        <v>45940</v>
      </c>
      <c r="M48" s="4">
        <f ca="1">YEARFRAC(metrobank_customers[[#This Row],[Join_Date]],metrobank_customers[[#This Row],[Today]],3)</f>
        <v>8.5561643835616437</v>
      </c>
      <c r="N48" s="4" t="str" cm="1">
        <f t="array" aca="1" ref="N48" ca="1">_xlfn.IFS(
   metrobank_customers[[#This Row],[Customer_Tenure]]&lt;=2,"New",
   metrobank_customers[[#This Row],[Customer_Tenure]]&lt;=5,"Emerging",
   metrobank_customers[[#This Row],[Customer_Tenure]]&lt;9,"Established",
   TRUE,"Loyal"
)</f>
        <v>Established</v>
      </c>
      <c r="O48" s="1" t="s">
        <v>1506</v>
      </c>
      <c r="P48" s="1" t="s">
        <v>1226</v>
      </c>
      <c r="Q48" s="2">
        <v>43218</v>
      </c>
      <c r="R48">
        <v>288107</v>
      </c>
      <c r="S48" s="1" t="str" cm="1">
        <f t="array" ref="S48">_xlfn.IFS(
    metrobank_customers[[#This Row],[Balance]]&lt;=50000,"Low",
    metrobank_customers[[#This Row],[Balance]]&lt;=200000,"Medium",
    metrobank_customers[[#This Row],[Balance]]&gt;200000,"High"
)</f>
        <v>High</v>
      </c>
      <c r="T48">
        <v>744</v>
      </c>
      <c r="U48">
        <v>0</v>
      </c>
      <c r="V48" s="1" t="s">
        <v>2652</v>
      </c>
      <c r="W48" s="1" t="s">
        <v>514</v>
      </c>
      <c r="X48" s="2">
        <v>45275</v>
      </c>
      <c r="Y48" s="4">
        <f ca="1">YEARFRAC(metrobank_customers[[#This Row],[Date]],metrobank_customers[[#This Row],[Today]],3)</f>
        <v>1.821917808219178</v>
      </c>
      <c r="Z48" s="1" t="s">
        <v>8</v>
      </c>
      <c r="AA48" s="1" t="s">
        <v>23</v>
      </c>
      <c r="AB48">
        <v>21</v>
      </c>
    </row>
    <row r="49" spans="1:28" x14ac:dyDescent="0.25">
      <c r="A49" s="1" t="s">
        <v>22</v>
      </c>
      <c r="B49" s="1" t="s">
        <v>2137</v>
      </c>
      <c r="C49" s="1" t="s">
        <v>2115</v>
      </c>
      <c r="D49">
        <v>54</v>
      </c>
      <c r="E49" s="1" t="str" cm="1">
        <f t="array" ref="E49">_xlfn.IFS(metrobank_customers[[#This Row],[Age]]&lt;= 28,"Gen Z", metrobank_customers[[#This Row],[Age]]&lt;=44,"Millennials", metrobank_customers[[#This Row],[Age]]&lt;=60,"Gen X", metrobank_customers[[#This Row],[Age]]&gt;60,"Baby Boomers")</f>
        <v>Gen X</v>
      </c>
      <c r="F49" s="1" t="s">
        <v>2124</v>
      </c>
      <c r="G49" s="1" t="s">
        <v>2122</v>
      </c>
      <c r="H49">
        <v>177702</v>
      </c>
      <c r="I49" s="1" t="str" cm="1">
        <f t="array" ref="I49">_xlfn.IFS(metrobank_customers[[#This Row],[Income]]&lt;=30000,"Low",metrobank_customers[[#This Row],[Income]]&lt;=60000,"Medium",metrobank_customers[[#This Row],[Income]]&lt;=100000,"High", metrobank_customers[[#This Row],[Income]]&gt;100000," Premium")</f>
        <v xml:space="preserve"> Premium</v>
      </c>
      <c r="J49" s="1" t="s">
        <v>2118</v>
      </c>
      <c r="K49" s="2">
        <v>45127</v>
      </c>
      <c r="L49" s="2">
        <f t="shared" ca="1" si="0"/>
        <v>45940</v>
      </c>
      <c r="M49" s="4">
        <f ca="1">YEARFRAC(metrobank_customers[[#This Row],[Join_Date]],metrobank_customers[[#This Row],[Today]],3)</f>
        <v>2.2273972602739724</v>
      </c>
      <c r="N49" s="4" t="str" cm="1">
        <f t="array" aca="1" ref="N49" ca="1">_xlfn.IFS(
   metrobank_customers[[#This Row],[Customer_Tenure]]&lt;=2,"New",
   metrobank_customers[[#This Row],[Customer_Tenure]]&lt;=5,"Emerging",
   metrobank_customers[[#This Row],[Customer_Tenure]]&lt;9,"Established",
   TRUE,"Loyal"
)</f>
        <v>Emerging</v>
      </c>
      <c r="O49" s="1" t="s">
        <v>1452</v>
      </c>
      <c r="P49" s="1" t="s">
        <v>1226</v>
      </c>
      <c r="Q49" s="2">
        <v>44662</v>
      </c>
      <c r="R49">
        <v>37158</v>
      </c>
      <c r="S49" s="1" t="str" cm="1">
        <f t="array" ref="S49">_xlfn.IFS(
    metrobank_customers[[#This Row],[Balance]]&lt;=50000,"Low",
    metrobank_customers[[#This Row],[Balance]]&lt;=200000,"Medium",
    metrobank_customers[[#This Row],[Balance]]&gt;200000,"High"
)</f>
        <v>Low</v>
      </c>
      <c r="T49">
        <v>431</v>
      </c>
      <c r="U49">
        <v>382078</v>
      </c>
      <c r="V49" s="1" t="s">
        <v>1255</v>
      </c>
      <c r="W49" s="1" t="s">
        <v>21</v>
      </c>
      <c r="X49" s="2">
        <v>45811</v>
      </c>
      <c r="Y49" s="4">
        <f ca="1">YEARFRAC(metrobank_customers[[#This Row],[Date]],metrobank_customers[[#This Row],[Today]],3)</f>
        <v>0.35342465753424657</v>
      </c>
      <c r="Z49" s="1" t="s">
        <v>20</v>
      </c>
      <c r="AA49" s="1" t="s">
        <v>23</v>
      </c>
      <c r="AB49">
        <v>53</v>
      </c>
    </row>
    <row r="50" spans="1:28" x14ac:dyDescent="0.25">
      <c r="A50" s="1" t="s">
        <v>22</v>
      </c>
      <c r="B50" s="1" t="s">
        <v>2137</v>
      </c>
      <c r="C50" s="1" t="s">
        <v>2115</v>
      </c>
      <c r="D50">
        <v>54</v>
      </c>
      <c r="E50" s="1" t="str" cm="1">
        <f t="array" ref="E50">_xlfn.IFS(metrobank_customers[[#This Row],[Age]]&lt;= 28,"Gen Z", metrobank_customers[[#This Row],[Age]]&lt;=44,"Millennials", metrobank_customers[[#This Row],[Age]]&lt;=60,"Gen X", metrobank_customers[[#This Row],[Age]]&gt;60,"Baby Boomers")</f>
        <v>Gen X</v>
      </c>
      <c r="F50" s="1" t="s">
        <v>2124</v>
      </c>
      <c r="G50" s="1" t="s">
        <v>2122</v>
      </c>
      <c r="H50">
        <v>177702</v>
      </c>
      <c r="I50" s="1" t="str" cm="1">
        <f t="array" ref="I50">_xlfn.IFS(metrobank_customers[[#This Row],[Income]]&lt;=30000,"Low",metrobank_customers[[#This Row],[Income]]&lt;=60000,"Medium",metrobank_customers[[#This Row],[Income]]&lt;=100000,"High", metrobank_customers[[#This Row],[Income]]&gt;100000," Premium")</f>
        <v xml:space="preserve"> Premium</v>
      </c>
      <c r="J50" s="1" t="s">
        <v>2118</v>
      </c>
      <c r="K50" s="2">
        <v>45127</v>
      </c>
      <c r="L50" s="2">
        <f t="shared" ca="1" si="0"/>
        <v>45940</v>
      </c>
      <c r="M50" s="4">
        <f ca="1">YEARFRAC(metrobank_customers[[#This Row],[Join_Date]],metrobank_customers[[#This Row],[Today]],3)</f>
        <v>2.2273972602739724</v>
      </c>
      <c r="N50" s="4" t="str" cm="1">
        <f t="array" aca="1" ref="N50" ca="1">_xlfn.IFS(
   metrobank_customers[[#This Row],[Customer_Tenure]]&lt;=2,"New",
   metrobank_customers[[#This Row],[Customer_Tenure]]&lt;=5,"Emerging",
   metrobank_customers[[#This Row],[Customer_Tenure]]&lt;9,"Established",
   TRUE,"Loyal"
)</f>
        <v>Emerging</v>
      </c>
      <c r="O50" s="1" t="s">
        <v>1822</v>
      </c>
      <c r="P50" s="1" t="s">
        <v>1223</v>
      </c>
      <c r="Q50" s="2">
        <v>43353</v>
      </c>
      <c r="R50">
        <v>175458</v>
      </c>
      <c r="S50" s="1" t="str" cm="1">
        <f t="array" ref="S50">_xlfn.IFS(
    metrobank_customers[[#This Row],[Balance]]&lt;=50000,"Low",
    metrobank_customers[[#This Row],[Balance]]&lt;=200000,"Medium",
    metrobank_customers[[#This Row],[Balance]]&gt;200000,"High"
)</f>
        <v>Medium</v>
      </c>
      <c r="T50">
        <v>597</v>
      </c>
      <c r="U50">
        <v>0</v>
      </c>
      <c r="V50" s="1" t="s">
        <v>2652</v>
      </c>
      <c r="W50" s="1" t="s">
        <v>21</v>
      </c>
      <c r="X50" s="2">
        <v>45811</v>
      </c>
      <c r="Y50" s="4">
        <f ca="1">YEARFRAC(metrobank_customers[[#This Row],[Date]],metrobank_customers[[#This Row],[Today]],3)</f>
        <v>0.35342465753424657</v>
      </c>
      <c r="Z50" s="1" t="s">
        <v>20</v>
      </c>
      <c r="AA50" s="1" t="s">
        <v>23</v>
      </c>
      <c r="AB50">
        <v>53</v>
      </c>
    </row>
    <row r="51" spans="1:28" x14ac:dyDescent="0.25">
      <c r="A51" s="1" t="s">
        <v>966</v>
      </c>
      <c r="B51" s="1" t="s">
        <v>2138</v>
      </c>
      <c r="C51" s="1" t="s">
        <v>2115</v>
      </c>
      <c r="D51">
        <v>45</v>
      </c>
      <c r="E51" s="1" t="str" cm="1">
        <f t="array" ref="E51">_xlfn.IFS(metrobank_customers[[#This Row],[Age]]&lt;= 28,"Gen Z", metrobank_customers[[#This Row],[Age]]&lt;=44,"Millennials", metrobank_customers[[#This Row],[Age]]&lt;=60,"Gen X", metrobank_customers[[#This Row],[Age]]&gt;60,"Baby Boomers")</f>
        <v>Gen X</v>
      </c>
      <c r="F51" s="1" t="s">
        <v>2131</v>
      </c>
      <c r="G51" s="1" t="s">
        <v>2125</v>
      </c>
      <c r="H51">
        <v>36309</v>
      </c>
      <c r="I51" s="1" t="str" cm="1">
        <f t="array" ref="I51">_xlfn.IFS(metrobank_customers[[#This Row],[Income]]&lt;=30000,"Low",metrobank_customers[[#This Row],[Income]]&lt;=60000,"Medium",metrobank_customers[[#This Row],[Income]]&lt;=100000,"High", metrobank_customers[[#This Row],[Income]]&gt;100000," Premium")</f>
        <v>Medium</v>
      </c>
      <c r="J51" s="1" t="s">
        <v>2118</v>
      </c>
      <c r="K51" s="2">
        <v>43773</v>
      </c>
      <c r="L51" s="2">
        <f t="shared" ca="1" si="0"/>
        <v>45940</v>
      </c>
      <c r="M51" s="4">
        <f ca="1">YEARFRAC(metrobank_customers[[#This Row],[Join_Date]],metrobank_customers[[#This Row],[Today]],3)</f>
        <v>5.9369863013698634</v>
      </c>
      <c r="N51" s="4" t="str" cm="1">
        <f t="array" aca="1" ref="N51" ca="1">_xlfn.IFS(
   metrobank_customers[[#This Row],[Customer_Tenure]]&lt;=2,"New",
   metrobank_customers[[#This Row],[Customer_Tenure]]&lt;=5,"Emerging",
   metrobank_customers[[#This Row],[Customer_Tenure]]&lt;9,"Established",
   TRUE,"Loyal"
)</f>
        <v>Established</v>
      </c>
      <c r="O51" s="1" t="s">
        <v>1227</v>
      </c>
      <c r="P51" s="1" t="s">
        <v>1226</v>
      </c>
      <c r="Q51" s="2">
        <v>43852</v>
      </c>
      <c r="R51">
        <v>397674</v>
      </c>
      <c r="S51" s="1" t="str" cm="1">
        <f t="array" ref="S51">_xlfn.IFS(
    metrobank_customers[[#This Row],[Balance]]&lt;=50000,"Low",
    metrobank_customers[[#This Row],[Balance]]&lt;=200000,"Medium",
    metrobank_customers[[#This Row],[Balance]]&gt;200000,"High"
)</f>
        <v>High</v>
      </c>
      <c r="T51">
        <v>570</v>
      </c>
      <c r="U51">
        <v>0</v>
      </c>
      <c r="V51" s="1" t="s">
        <v>2652</v>
      </c>
      <c r="W51" s="1" t="s">
        <v>965</v>
      </c>
      <c r="X51" s="2">
        <v>45217</v>
      </c>
      <c r="Y51" s="4">
        <f ca="1">YEARFRAC(metrobank_customers[[#This Row],[Date]],metrobank_customers[[#This Row],[Today]],3)</f>
        <v>1.9808219178082191</v>
      </c>
      <c r="Z51" s="1" t="s">
        <v>31</v>
      </c>
      <c r="AA51" s="1" t="s">
        <v>15</v>
      </c>
      <c r="AB51">
        <v>31</v>
      </c>
    </row>
    <row r="52" spans="1:28" x14ac:dyDescent="0.25">
      <c r="A52" s="1" t="s">
        <v>966</v>
      </c>
      <c r="B52" s="1" t="s">
        <v>2138</v>
      </c>
      <c r="C52" s="1" t="s">
        <v>2115</v>
      </c>
      <c r="D52">
        <v>45</v>
      </c>
      <c r="E52" s="1" t="str" cm="1">
        <f t="array" ref="E52">_xlfn.IFS(metrobank_customers[[#This Row],[Age]]&lt;= 28,"Gen Z", metrobank_customers[[#This Row],[Age]]&lt;=44,"Millennials", metrobank_customers[[#This Row],[Age]]&lt;=60,"Gen X", metrobank_customers[[#This Row],[Age]]&gt;60,"Baby Boomers")</f>
        <v>Gen X</v>
      </c>
      <c r="F52" s="1" t="s">
        <v>2131</v>
      </c>
      <c r="G52" s="1" t="s">
        <v>2125</v>
      </c>
      <c r="H52">
        <v>36309</v>
      </c>
      <c r="I52" s="1" t="str" cm="1">
        <f t="array" ref="I52">_xlfn.IFS(metrobank_customers[[#This Row],[Income]]&lt;=30000,"Low",metrobank_customers[[#This Row],[Income]]&lt;=60000,"Medium",metrobank_customers[[#This Row],[Income]]&lt;=100000,"High", metrobank_customers[[#This Row],[Income]]&gt;100000," Premium")</f>
        <v>Medium</v>
      </c>
      <c r="J52" s="1" t="s">
        <v>2118</v>
      </c>
      <c r="K52" s="2">
        <v>43773</v>
      </c>
      <c r="L52" s="2">
        <f t="shared" ca="1" si="0"/>
        <v>45940</v>
      </c>
      <c r="M52" s="4">
        <f ca="1">YEARFRAC(metrobank_customers[[#This Row],[Join_Date]],metrobank_customers[[#This Row],[Today]],3)</f>
        <v>5.9369863013698634</v>
      </c>
      <c r="N52" s="4" t="str" cm="1">
        <f t="array" aca="1" ref="N52" ca="1">_xlfn.IFS(
   metrobank_customers[[#This Row],[Customer_Tenure]]&lt;=2,"New",
   metrobank_customers[[#This Row],[Customer_Tenure]]&lt;=5,"Emerging",
   metrobank_customers[[#This Row],[Customer_Tenure]]&lt;9,"Established",
   TRUE,"Loyal"
)</f>
        <v>Established</v>
      </c>
      <c r="O52" s="1" t="s">
        <v>1227</v>
      </c>
      <c r="P52" s="1" t="s">
        <v>1226</v>
      </c>
      <c r="Q52" s="2">
        <v>43852</v>
      </c>
      <c r="R52">
        <v>397674</v>
      </c>
      <c r="S52" s="1" t="str" cm="1">
        <f t="array" ref="S52">_xlfn.IFS(
    metrobank_customers[[#This Row],[Balance]]&lt;=50000,"Low",
    metrobank_customers[[#This Row],[Balance]]&lt;=200000,"Medium",
    metrobank_customers[[#This Row],[Balance]]&gt;200000,"High"
)</f>
        <v>High</v>
      </c>
      <c r="T52">
        <v>570</v>
      </c>
      <c r="U52">
        <v>0</v>
      </c>
      <c r="V52" s="1" t="s">
        <v>2652</v>
      </c>
      <c r="W52" s="1" t="s">
        <v>1041</v>
      </c>
      <c r="X52" s="2">
        <v>45443</v>
      </c>
      <c r="Y52" s="4">
        <f ca="1">YEARFRAC(metrobank_customers[[#This Row],[Date]],metrobank_customers[[#This Row],[Today]],3)</f>
        <v>1.3616438356164384</v>
      </c>
      <c r="Z52" s="1" t="s">
        <v>12</v>
      </c>
      <c r="AA52" s="1" t="s">
        <v>15</v>
      </c>
      <c r="AB52">
        <v>20</v>
      </c>
    </row>
    <row r="53" spans="1:28" x14ac:dyDescent="0.25">
      <c r="A53" s="1" t="s">
        <v>966</v>
      </c>
      <c r="B53" s="1" t="s">
        <v>2138</v>
      </c>
      <c r="C53" s="1" t="s">
        <v>2115</v>
      </c>
      <c r="D53">
        <v>45</v>
      </c>
      <c r="E53" s="1" t="str" cm="1">
        <f t="array" ref="E53">_xlfn.IFS(metrobank_customers[[#This Row],[Age]]&lt;= 28,"Gen Z", metrobank_customers[[#This Row],[Age]]&lt;=44,"Millennials", metrobank_customers[[#This Row],[Age]]&lt;=60,"Gen X", metrobank_customers[[#This Row],[Age]]&gt;60,"Baby Boomers")</f>
        <v>Gen X</v>
      </c>
      <c r="F53" s="1" t="s">
        <v>2131</v>
      </c>
      <c r="G53" s="1" t="s">
        <v>2125</v>
      </c>
      <c r="H53">
        <v>36309</v>
      </c>
      <c r="I53" s="1" t="str" cm="1">
        <f t="array" ref="I53">_xlfn.IFS(metrobank_customers[[#This Row],[Income]]&lt;=30000,"Low",metrobank_customers[[#This Row],[Income]]&lt;=60000,"Medium",metrobank_customers[[#This Row],[Income]]&lt;=100000,"High", metrobank_customers[[#This Row],[Income]]&gt;100000," Premium")</f>
        <v>Medium</v>
      </c>
      <c r="J53" s="1" t="s">
        <v>2118</v>
      </c>
      <c r="K53" s="2">
        <v>43773</v>
      </c>
      <c r="L53" s="2">
        <f t="shared" ca="1" si="0"/>
        <v>45940</v>
      </c>
      <c r="M53" s="4">
        <f ca="1">YEARFRAC(metrobank_customers[[#This Row],[Join_Date]],metrobank_customers[[#This Row],[Today]],3)</f>
        <v>5.9369863013698634</v>
      </c>
      <c r="N53" s="4" t="str" cm="1">
        <f t="array" aca="1" ref="N53" ca="1">_xlfn.IFS(
   metrobank_customers[[#This Row],[Customer_Tenure]]&lt;=2,"New",
   metrobank_customers[[#This Row],[Customer_Tenure]]&lt;=5,"Emerging",
   metrobank_customers[[#This Row],[Customer_Tenure]]&lt;9,"Established",
   TRUE,"Loyal"
)</f>
        <v>Established</v>
      </c>
      <c r="O53" s="1" t="s">
        <v>1521</v>
      </c>
      <c r="P53" s="1" t="s">
        <v>1223</v>
      </c>
      <c r="Q53" s="2">
        <v>45597</v>
      </c>
      <c r="R53">
        <v>266378</v>
      </c>
      <c r="S53" s="1" t="str" cm="1">
        <f t="array" ref="S53">_xlfn.IFS(
    metrobank_customers[[#This Row],[Balance]]&lt;=50000,"Low",
    metrobank_customers[[#This Row],[Balance]]&lt;=200000,"Medium",
    metrobank_customers[[#This Row],[Balance]]&gt;200000,"High"
)</f>
        <v>High</v>
      </c>
      <c r="T53">
        <v>634</v>
      </c>
      <c r="U53">
        <v>0</v>
      </c>
      <c r="V53" s="1" t="s">
        <v>2652</v>
      </c>
      <c r="W53" s="1" t="s">
        <v>965</v>
      </c>
      <c r="X53" s="2">
        <v>45217</v>
      </c>
      <c r="Y53" s="4">
        <f ca="1">YEARFRAC(metrobank_customers[[#This Row],[Date]],metrobank_customers[[#This Row],[Today]],3)</f>
        <v>1.9808219178082191</v>
      </c>
      <c r="Z53" s="1" t="s">
        <v>31</v>
      </c>
      <c r="AA53" s="1" t="s">
        <v>15</v>
      </c>
      <c r="AB53">
        <v>31</v>
      </c>
    </row>
    <row r="54" spans="1:28" x14ac:dyDescent="0.25">
      <c r="A54" s="1" t="s">
        <v>966</v>
      </c>
      <c r="B54" s="1" t="s">
        <v>2138</v>
      </c>
      <c r="C54" s="1" t="s">
        <v>2115</v>
      </c>
      <c r="D54">
        <v>45</v>
      </c>
      <c r="E54" s="1" t="str" cm="1">
        <f t="array" ref="E54">_xlfn.IFS(metrobank_customers[[#This Row],[Age]]&lt;= 28,"Gen Z", metrobank_customers[[#This Row],[Age]]&lt;=44,"Millennials", metrobank_customers[[#This Row],[Age]]&lt;=60,"Gen X", metrobank_customers[[#This Row],[Age]]&gt;60,"Baby Boomers")</f>
        <v>Gen X</v>
      </c>
      <c r="F54" s="1" t="s">
        <v>2131</v>
      </c>
      <c r="G54" s="1" t="s">
        <v>2125</v>
      </c>
      <c r="H54">
        <v>36309</v>
      </c>
      <c r="I54" s="1" t="str" cm="1">
        <f t="array" ref="I54">_xlfn.IFS(metrobank_customers[[#This Row],[Income]]&lt;=30000,"Low",metrobank_customers[[#This Row],[Income]]&lt;=60000,"Medium",metrobank_customers[[#This Row],[Income]]&lt;=100000,"High", metrobank_customers[[#This Row],[Income]]&gt;100000," Premium")</f>
        <v>Medium</v>
      </c>
      <c r="J54" s="1" t="s">
        <v>2118</v>
      </c>
      <c r="K54" s="2">
        <v>43773</v>
      </c>
      <c r="L54" s="2">
        <f t="shared" ca="1" si="0"/>
        <v>45940</v>
      </c>
      <c r="M54" s="4">
        <f ca="1">YEARFRAC(metrobank_customers[[#This Row],[Join_Date]],metrobank_customers[[#This Row],[Today]],3)</f>
        <v>5.9369863013698634</v>
      </c>
      <c r="N54" s="4" t="str" cm="1">
        <f t="array" aca="1" ref="N54" ca="1">_xlfn.IFS(
   metrobank_customers[[#This Row],[Customer_Tenure]]&lt;=2,"New",
   metrobank_customers[[#This Row],[Customer_Tenure]]&lt;=5,"Emerging",
   metrobank_customers[[#This Row],[Customer_Tenure]]&lt;9,"Established",
   TRUE,"Loyal"
)</f>
        <v>Established</v>
      </c>
      <c r="O54" s="1" t="s">
        <v>1521</v>
      </c>
      <c r="P54" s="1" t="s">
        <v>1223</v>
      </c>
      <c r="Q54" s="2">
        <v>45597</v>
      </c>
      <c r="R54">
        <v>266378</v>
      </c>
      <c r="S54" s="1" t="str" cm="1">
        <f t="array" ref="S54">_xlfn.IFS(
    metrobank_customers[[#This Row],[Balance]]&lt;=50000,"Low",
    metrobank_customers[[#This Row],[Balance]]&lt;=200000,"Medium",
    metrobank_customers[[#This Row],[Balance]]&gt;200000,"High"
)</f>
        <v>High</v>
      </c>
      <c r="T54">
        <v>634</v>
      </c>
      <c r="U54">
        <v>0</v>
      </c>
      <c r="V54" s="1" t="s">
        <v>2652</v>
      </c>
      <c r="W54" s="1" t="s">
        <v>1041</v>
      </c>
      <c r="X54" s="2">
        <v>45443</v>
      </c>
      <c r="Y54" s="4">
        <f ca="1">YEARFRAC(metrobank_customers[[#This Row],[Date]],metrobank_customers[[#This Row],[Today]],3)</f>
        <v>1.3616438356164384</v>
      </c>
      <c r="Z54" s="1" t="s">
        <v>12</v>
      </c>
      <c r="AA54" s="1" t="s">
        <v>15</v>
      </c>
      <c r="AB54">
        <v>20</v>
      </c>
    </row>
    <row r="55" spans="1:28" x14ac:dyDescent="0.25">
      <c r="A55" s="1" t="s">
        <v>966</v>
      </c>
      <c r="B55" s="1" t="s">
        <v>2138</v>
      </c>
      <c r="C55" s="1" t="s">
        <v>2115</v>
      </c>
      <c r="D55">
        <v>45</v>
      </c>
      <c r="E55" s="1" t="str" cm="1">
        <f t="array" ref="E55">_xlfn.IFS(metrobank_customers[[#This Row],[Age]]&lt;= 28,"Gen Z", metrobank_customers[[#This Row],[Age]]&lt;=44,"Millennials", metrobank_customers[[#This Row],[Age]]&lt;=60,"Gen X", metrobank_customers[[#This Row],[Age]]&gt;60,"Baby Boomers")</f>
        <v>Gen X</v>
      </c>
      <c r="F55" s="1" t="s">
        <v>2131</v>
      </c>
      <c r="G55" s="1" t="s">
        <v>2125</v>
      </c>
      <c r="H55">
        <v>36309</v>
      </c>
      <c r="I55" s="1" t="str" cm="1">
        <f t="array" ref="I55">_xlfn.IFS(metrobank_customers[[#This Row],[Income]]&lt;=30000,"Low",metrobank_customers[[#This Row],[Income]]&lt;=60000,"Medium",metrobank_customers[[#This Row],[Income]]&lt;=100000,"High", metrobank_customers[[#This Row],[Income]]&gt;100000," Premium")</f>
        <v>Medium</v>
      </c>
      <c r="J55" s="1" t="s">
        <v>2118</v>
      </c>
      <c r="K55" s="2">
        <v>43773</v>
      </c>
      <c r="L55" s="2">
        <f t="shared" ca="1" si="0"/>
        <v>45940</v>
      </c>
      <c r="M55" s="4">
        <f ca="1">YEARFRAC(metrobank_customers[[#This Row],[Join_Date]],metrobank_customers[[#This Row],[Today]],3)</f>
        <v>5.9369863013698634</v>
      </c>
      <c r="N55" s="4" t="str" cm="1">
        <f t="array" aca="1" ref="N55" ca="1">_xlfn.IFS(
   metrobank_customers[[#This Row],[Customer_Tenure]]&lt;=2,"New",
   metrobank_customers[[#This Row],[Customer_Tenure]]&lt;=5,"Emerging",
   metrobank_customers[[#This Row],[Customer_Tenure]]&lt;9,"Established",
   TRUE,"Loyal"
)</f>
        <v>Established</v>
      </c>
      <c r="O55" s="1" t="s">
        <v>1623</v>
      </c>
      <c r="P55" s="1" t="s">
        <v>1226</v>
      </c>
      <c r="Q55" s="2">
        <v>43800</v>
      </c>
      <c r="R55">
        <v>282140</v>
      </c>
      <c r="S55" s="1" t="str" cm="1">
        <f t="array" ref="S55">_xlfn.IFS(
    metrobank_customers[[#This Row],[Balance]]&lt;=50000,"Low",
    metrobank_customers[[#This Row],[Balance]]&lt;=200000,"Medium",
    metrobank_customers[[#This Row],[Balance]]&gt;200000,"High"
)</f>
        <v>High</v>
      </c>
      <c r="T55">
        <v>756</v>
      </c>
      <c r="U55">
        <v>0</v>
      </c>
      <c r="V55" s="1" t="s">
        <v>1244</v>
      </c>
      <c r="W55" s="1" t="s">
        <v>965</v>
      </c>
      <c r="X55" s="2">
        <v>45217</v>
      </c>
      <c r="Y55" s="4">
        <f ca="1">YEARFRAC(metrobank_customers[[#This Row],[Date]],metrobank_customers[[#This Row],[Today]],3)</f>
        <v>1.9808219178082191</v>
      </c>
      <c r="Z55" s="1" t="s">
        <v>31</v>
      </c>
      <c r="AA55" s="1" t="s">
        <v>15</v>
      </c>
      <c r="AB55">
        <v>31</v>
      </c>
    </row>
    <row r="56" spans="1:28" x14ac:dyDescent="0.25">
      <c r="A56" s="1" t="s">
        <v>966</v>
      </c>
      <c r="B56" s="1" t="s">
        <v>2138</v>
      </c>
      <c r="C56" s="1" t="s">
        <v>2115</v>
      </c>
      <c r="D56">
        <v>45</v>
      </c>
      <c r="E56" s="1" t="str" cm="1">
        <f t="array" ref="E56">_xlfn.IFS(metrobank_customers[[#This Row],[Age]]&lt;= 28,"Gen Z", metrobank_customers[[#This Row],[Age]]&lt;=44,"Millennials", metrobank_customers[[#This Row],[Age]]&lt;=60,"Gen X", metrobank_customers[[#This Row],[Age]]&gt;60,"Baby Boomers")</f>
        <v>Gen X</v>
      </c>
      <c r="F56" s="1" t="s">
        <v>2131</v>
      </c>
      <c r="G56" s="1" t="s">
        <v>2125</v>
      </c>
      <c r="H56">
        <v>36309</v>
      </c>
      <c r="I56" s="1" t="str" cm="1">
        <f t="array" ref="I56">_xlfn.IFS(metrobank_customers[[#This Row],[Income]]&lt;=30000,"Low",metrobank_customers[[#This Row],[Income]]&lt;=60000,"Medium",metrobank_customers[[#This Row],[Income]]&lt;=100000,"High", metrobank_customers[[#This Row],[Income]]&gt;100000," Premium")</f>
        <v>Medium</v>
      </c>
      <c r="J56" s="1" t="s">
        <v>2118</v>
      </c>
      <c r="K56" s="2">
        <v>43773</v>
      </c>
      <c r="L56" s="2">
        <f t="shared" ca="1" si="0"/>
        <v>45940</v>
      </c>
      <c r="M56" s="4">
        <f ca="1">YEARFRAC(metrobank_customers[[#This Row],[Join_Date]],metrobank_customers[[#This Row],[Today]],3)</f>
        <v>5.9369863013698634</v>
      </c>
      <c r="N56" s="4" t="str" cm="1">
        <f t="array" aca="1" ref="N56" ca="1">_xlfn.IFS(
   metrobank_customers[[#This Row],[Customer_Tenure]]&lt;=2,"New",
   metrobank_customers[[#This Row],[Customer_Tenure]]&lt;=5,"Emerging",
   metrobank_customers[[#This Row],[Customer_Tenure]]&lt;9,"Established",
   TRUE,"Loyal"
)</f>
        <v>Established</v>
      </c>
      <c r="O56" s="1" t="s">
        <v>1623</v>
      </c>
      <c r="P56" s="1" t="s">
        <v>1226</v>
      </c>
      <c r="Q56" s="2">
        <v>43800</v>
      </c>
      <c r="R56">
        <v>282140</v>
      </c>
      <c r="S56" s="1" t="str" cm="1">
        <f t="array" ref="S56">_xlfn.IFS(
    metrobank_customers[[#This Row],[Balance]]&lt;=50000,"Low",
    metrobank_customers[[#This Row],[Balance]]&lt;=200000,"Medium",
    metrobank_customers[[#This Row],[Balance]]&gt;200000,"High"
)</f>
        <v>High</v>
      </c>
      <c r="T56">
        <v>756</v>
      </c>
      <c r="U56">
        <v>0</v>
      </c>
      <c r="V56" s="1" t="s">
        <v>1244</v>
      </c>
      <c r="W56" s="1" t="s">
        <v>1041</v>
      </c>
      <c r="X56" s="2">
        <v>45443</v>
      </c>
      <c r="Y56" s="4">
        <f ca="1">YEARFRAC(metrobank_customers[[#This Row],[Date]],metrobank_customers[[#This Row],[Today]],3)</f>
        <v>1.3616438356164384</v>
      </c>
      <c r="Z56" s="1" t="s">
        <v>12</v>
      </c>
      <c r="AA56" s="1" t="s">
        <v>15</v>
      </c>
      <c r="AB56">
        <v>20</v>
      </c>
    </row>
    <row r="57" spans="1:28" x14ac:dyDescent="0.25">
      <c r="A57" s="1" t="s">
        <v>26</v>
      </c>
      <c r="B57" s="1" t="s">
        <v>2139</v>
      </c>
      <c r="C57" s="1" t="s">
        <v>2120</v>
      </c>
      <c r="D57">
        <v>64</v>
      </c>
      <c r="E57" s="1" t="str" cm="1">
        <f t="array" ref="E57">_xlfn.IFS(metrobank_customers[[#This Row],[Age]]&lt;= 28,"Gen Z", metrobank_customers[[#This Row],[Age]]&lt;=44,"Millennials", metrobank_customers[[#This Row],[Age]]&lt;=60,"Gen X", metrobank_customers[[#This Row],[Age]]&gt;60,"Baby Boomers")</f>
        <v>Baby Boomers</v>
      </c>
      <c r="F57" s="1" t="s">
        <v>2121</v>
      </c>
      <c r="G57" s="1" t="s">
        <v>2133</v>
      </c>
      <c r="H57">
        <v>199352</v>
      </c>
      <c r="I57" s="1" t="str" cm="1">
        <f t="array" ref="I57">_xlfn.IFS(metrobank_customers[[#This Row],[Income]]&lt;=30000,"Low",metrobank_customers[[#This Row],[Income]]&lt;=60000,"Medium",metrobank_customers[[#This Row],[Income]]&lt;=100000,"High", metrobank_customers[[#This Row],[Income]]&gt;100000," Premium")</f>
        <v xml:space="preserve"> Premium</v>
      </c>
      <c r="J57" s="1" t="s">
        <v>2118</v>
      </c>
      <c r="K57" s="2">
        <v>44375</v>
      </c>
      <c r="L57" s="2">
        <f t="shared" ca="1" si="0"/>
        <v>45940</v>
      </c>
      <c r="M57" s="4">
        <f ca="1">YEARFRAC(metrobank_customers[[#This Row],[Join_Date]],metrobank_customers[[#This Row],[Today]],3)</f>
        <v>4.2876712328767121</v>
      </c>
      <c r="N57" s="4" t="str" cm="1">
        <f t="array" aca="1" ref="N57" ca="1">_xlfn.IFS(
   metrobank_customers[[#This Row],[Customer_Tenure]]&lt;=2,"New",
   metrobank_customers[[#This Row],[Customer_Tenure]]&lt;=5,"Emerging",
   metrobank_customers[[#This Row],[Customer_Tenure]]&lt;9,"Established",
   TRUE,"Loyal"
)</f>
        <v>Emerging</v>
      </c>
      <c r="O57" s="1" t="s">
        <v>1470</v>
      </c>
      <c r="P57" s="1" t="s">
        <v>1235</v>
      </c>
      <c r="Q57" s="2">
        <v>43732</v>
      </c>
      <c r="R57">
        <v>353076</v>
      </c>
      <c r="S57" s="1" t="str" cm="1">
        <f t="array" ref="S57">_xlfn.IFS(
    metrobank_customers[[#This Row],[Balance]]&lt;=50000,"Low",
    metrobank_customers[[#This Row],[Balance]]&lt;=200000,"Medium",
    metrobank_customers[[#This Row],[Balance]]&gt;200000,"High"
)</f>
        <v>High</v>
      </c>
      <c r="T57">
        <v>601</v>
      </c>
      <c r="U57">
        <v>0</v>
      </c>
      <c r="V57" s="1" t="s">
        <v>1255</v>
      </c>
      <c r="W57" s="1" t="s">
        <v>25</v>
      </c>
      <c r="X57" s="2">
        <v>45834</v>
      </c>
      <c r="Y57" s="4">
        <f ca="1">YEARFRAC(metrobank_customers[[#This Row],[Date]],metrobank_customers[[#This Row],[Today]],3)</f>
        <v>0.29041095890410956</v>
      </c>
      <c r="Z57" s="1" t="s">
        <v>8</v>
      </c>
      <c r="AA57" s="1" t="s">
        <v>15</v>
      </c>
      <c r="AB57">
        <v>50</v>
      </c>
    </row>
    <row r="58" spans="1:28" x14ac:dyDescent="0.25">
      <c r="A58" s="1" t="s">
        <v>26</v>
      </c>
      <c r="B58" s="1" t="s">
        <v>2139</v>
      </c>
      <c r="C58" s="1" t="s">
        <v>2120</v>
      </c>
      <c r="D58">
        <v>64</v>
      </c>
      <c r="E58" s="1" t="str" cm="1">
        <f t="array" ref="E58">_xlfn.IFS(metrobank_customers[[#This Row],[Age]]&lt;= 28,"Gen Z", metrobank_customers[[#This Row],[Age]]&lt;=44,"Millennials", metrobank_customers[[#This Row],[Age]]&lt;=60,"Gen X", metrobank_customers[[#This Row],[Age]]&gt;60,"Baby Boomers")</f>
        <v>Baby Boomers</v>
      </c>
      <c r="F58" s="1" t="s">
        <v>2121</v>
      </c>
      <c r="G58" s="1" t="s">
        <v>2133</v>
      </c>
      <c r="H58">
        <v>199352</v>
      </c>
      <c r="I58" s="1" t="str" cm="1">
        <f t="array" ref="I58">_xlfn.IFS(metrobank_customers[[#This Row],[Income]]&lt;=30000,"Low",metrobank_customers[[#This Row],[Income]]&lt;=60000,"Medium",metrobank_customers[[#This Row],[Income]]&lt;=100000,"High", metrobank_customers[[#This Row],[Income]]&gt;100000," Premium")</f>
        <v xml:space="preserve"> Premium</v>
      </c>
      <c r="J58" s="1" t="s">
        <v>2118</v>
      </c>
      <c r="K58" s="2">
        <v>44375</v>
      </c>
      <c r="L58" s="2">
        <f t="shared" ca="1" si="0"/>
        <v>45940</v>
      </c>
      <c r="M58" s="4">
        <f ca="1">YEARFRAC(metrobank_customers[[#This Row],[Join_Date]],metrobank_customers[[#This Row],[Today]],3)</f>
        <v>4.2876712328767121</v>
      </c>
      <c r="N58" s="4" t="str" cm="1">
        <f t="array" aca="1" ref="N58" ca="1">_xlfn.IFS(
   metrobank_customers[[#This Row],[Customer_Tenure]]&lt;=2,"New",
   metrobank_customers[[#This Row],[Customer_Tenure]]&lt;=5,"Emerging",
   metrobank_customers[[#This Row],[Customer_Tenure]]&lt;9,"Established",
   TRUE,"Loyal"
)</f>
        <v>Emerging</v>
      </c>
      <c r="O58" s="1" t="s">
        <v>1470</v>
      </c>
      <c r="P58" s="1" t="s">
        <v>1235</v>
      </c>
      <c r="Q58" s="2">
        <v>43732</v>
      </c>
      <c r="R58">
        <v>353076</v>
      </c>
      <c r="S58" s="1" t="str" cm="1">
        <f t="array" ref="S58">_xlfn.IFS(
    metrobank_customers[[#This Row],[Balance]]&lt;=50000,"Low",
    metrobank_customers[[#This Row],[Balance]]&lt;=200000,"Medium",
    metrobank_customers[[#This Row],[Balance]]&gt;200000,"High"
)</f>
        <v>High</v>
      </c>
      <c r="T58">
        <v>601</v>
      </c>
      <c r="U58">
        <v>0</v>
      </c>
      <c r="V58" s="1" t="s">
        <v>1255</v>
      </c>
      <c r="W58" s="1" t="s">
        <v>410</v>
      </c>
      <c r="X58" s="2">
        <v>45648</v>
      </c>
      <c r="Y58" s="4">
        <f ca="1">YEARFRAC(metrobank_customers[[#This Row],[Date]],metrobank_customers[[#This Row],[Today]],3)</f>
        <v>0.8</v>
      </c>
      <c r="Z58" s="1" t="s">
        <v>31</v>
      </c>
      <c r="AA58" s="1" t="s">
        <v>23</v>
      </c>
      <c r="AB58">
        <v>38</v>
      </c>
    </row>
    <row r="59" spans="1:28" x14ac:dyDescent="0.25">
      <c r="A59" s="1" t="s">
        <v>26</v>
      </c>
      <c r="B59" s="1" t="s">
        <v>2139</v>
      </c>
      <c r="C59" s="1" t="s">
        <v>2120</v>
      </c>
      <c r="D59">
        <v>64</v>
      </c>
      <c r="E59" s="1" t="str" cm="1">
        <f t="array" ref="E59">_xlfn.IFS(metrobank_customers[[#This Row],[Age]]&lt;= 28,"Gen Z", metrobank_customers[[#This Row],[Age]]&lt;=44,"Millennials", metrobank_customers[[#This Row],[Age]]&lt;=60,"Gen X", metrobank_customers[[#This Row],[Age]]&gt;60,"Baby Boomers")</f>
        <v>Baby Boomers</v>
      </c>
      <c r="F59" s="1" t="s">
        <v>2121</v>
      </c>
      <c r="G59" s="1" t="s">
        <v>2133</v>
      </c>
      <c r="H59">
        <v>199352</v>
      </c>
      <c r="I59" s="1" t="str" cm="1">
        <f t="array" ref="I59">_xlfn.IFS(metrobank_customers[[#This Row],[Income]]&lt;=30000,"Low",metrobank_customers[[#This Row],[Income]]&lt;=60000,"Medium",metrobank_customers[[#This Row],[Income]]&lt;=100000,"High", metrobank_customers[[#This Row],[Income]]&gt;100000," Premium")</f>
        <v xml:space="preserve"> Premium</v>
      </c>
      <c r="J59" s="1" t="s">
        <v>2118</v>
      </c>
      <c r="K59" s="2">
        <v>44375</v>
      </c>
      <c r="L59" s="2">
        <f t="shared" ca="1" si="0"/>
        <v>45940</v>
      </c>
      <c r="M59" s="4">
        <f ca="1">YEARFRAC(metrobank_customers[[#This Row],[Join_Date]],metrobank_customers[[#This Row],[Today]],3)</f>
        <v>4.2876712328767121</v>
      </c>
      <c r="N59" s="4" t="str" cm="1">
        <f t="array" aca="1" ref="N59" ca="1">_xlfn.IFS(
   metrobank_customers[[#This Row],[Customer_Tenure]]&lt;=2,"New",
   metrobank_customers[[#This Row],[Customer_Tenure]]&lt;=5,"Emerging",
   metrobank_customers[[#This Row],[Customer_Tenure]]&lt;9,"Established",
   TRUE,"Loyal"
)</f>
        <v>Emerging</v>
      </c>
      <c r="O59" s="1" t="s">
        <v>1470</v>
      </c>
      <c r="P59" s="1" t="s">
        <v>1235</v>
      </c>
      <c r="Q59" s="2">
        <v>43732</v>
      </c>
      <c r="R59">
        <v>353076</v>
      </c>
      <c r="S59" s="1" t="str" cm="1">
        <f t="array" ref="S59">_xlfn.IFS(
    metrobank_customers[[#This Row],[Balance]]&lt;=50000,"Low",
    metrobank_customers[[#This Row],[Balance]]&lt;=200000,"Medium",
    metrobank_customers[[#This Row],[Balance]]&gt;200000,"High"
)</f>
        <v>High</v>
      </c>
      <c r="T59">
        <v>601</v>
      </c>
      <c r="U59">
        <v>0</v>
      </c>
      <c r="V59" s="1" t="s">
        <v>1255</v>
      </c>
      <c r="W59" s="1" t="s">
        <v>798</v>
      </c>
      <c r="X59" s="2">
        <v>45759</v>
      </c>
      <c r="Y59" s="4">
        <f ca="1">YEARFRAC(metrobank_customers[[#This Row],[Date]],metrobank_customers[[#This Row],[Today]],3)</f>
        <v>0.49589041095890413</v>
      </c>
      <c r="Z59" s="1" t="s">
        <v>36</v>
      </c>
      <c r="AA59" s="1" t="s">
        <v>23</v>
      </c>
      <c r="AB59">
        <v>5</v>
      </c>
    </row>
    <row r="60" spans="1:28" x14ac:dyDescent="0.25">
      <c r="A60" s="1" t="s">
        <v>26</v>
      </c>
      <c r="B60" s="1" t="s">
        <v>2139</v>
      </c>
      <c r="C60" s="1" t="s">
        <v>2120</v>
      </c>
      <c r="D60">
        <v>64</v>
      </c>
      <c r="E60" s="1" t="str" cm="1">
        <f t="array" ref="E60">_xlfn.IFS(metrobank_customers[[#This Row],[Age]]&lt;= 28,"Gen Z", metrobank_customers[[#This Row],[Age]]&lt;=44,"Millennials", metrobank_customers[[#This Row],[Age]]&lt;=60,"Gen X", metrobank_customers[[#This Row],[Age]]&gt;60,"Baby Boomers")</f>
        <v>Baby Boomers</v>
      </c>
      <c r="F60" s="1" t="s">
        <v>2121</v>
      </c>
      <c r="G60" s="1" t="s">
        <v>2133</v>
      </c>
      <c r="H60">
        <v>199352</v>
      </c>
      <c r="I60" s="1" t="str" cm="1">
        <f t="array" ref="I60">_xlfn.IFS(metrobank_customers[[#This Row],[Income]]&lt;=30000,"Low",metrobank_customers[[#This Row],[Income]]&lt;=60000,"Medium",metrobank_customers[[#This Row],[Income]]&lt;=100000,"High", metrobank_customers[[#This Row],[Income]]&gt;100000," Premium")</f>
        <v xml:space="preserve"> Premium</v>
      </c>
      <c r="J60" s="1" t="s">
        <v>2118</v>
      </c>
      <c r="K60" s="2">
        <v>44375</v>
      </c>
      <c r="L60" s="2">
        <f t="shared" ca="1" si="0"/>
        <v>45940</v>
      </c>
      <c r="M60" s="4">
        <f ca="1">YEARFRAC(metrobank_customers[[#This Row],[Join_Date]],metrobank_customers[[#This Row],[Today]],3)</f>
        <v>4.2876712328767121</v>
      </c>
      <c r="N60" s="4" t="str" cm="1">
        <f t="array" aca="1" ref="N60" ca="1">_xlfn.IFS(
   metrobank_customers[[#This Row],[Customer_Tenure]]&lt;=2,"New",
   metrobank_customers[[#This Row],[Customer_Tenure]]&lt;=5,"Emerging",
   metrobank_customers[[#This Row],[Customer_Tenure]]&lt;9,"Established",
   TRUE,"Loyal"
)</f>
        <v>Emerging</v>
      </c>
      <c r="O60" s="1" t="s">
        <v>2017</v>
      </c>
      <c r="P60" s="1" t="s">
        <v>1235</v>
      </c>
      <c r="Q60" s="2">
        <v>43635</v>
      </c>
      <c r="R60">
        <v>252388</v>
      </c>
      <c r="S60" s="1" t="str" cm="1">
        <f t="array" ref="S60">_xlfn.IFS(
    metrobank_customers[[#This Row],[Balance]]&lt;=50000,"Low",
    metrobank_customers[[#This Row],[Balance]]&lt;=200000,"Medium",
    metrobank_customers[[#This Row],[Balance]]&gt;200000,"High"
)</f>
        <v>High</v>
      </c>
      <c r="T60">
        <v>516</v>
      </c>
      <c r="U60">
        <v>0</v>
      </c>
      <c r="V60" s="1" t="s">
        <v>2652</v>
      </c>
      <c r="W60" s="1" t="s">
        <v>25</v>
      </c>
      <c r="X60" s="2">
        <v>45834</v>
      </c>
      <c r="Y60" s="4">
        <f ca="1">YEARFRAC(metrobank_customers[[#This Row],[Date]],metrobank_customers[[#This Row],[Today]],3)</f>
        <v>0.29041095890410956</v>
      </c>
      <c r="Z60" s="1" t="s">
        <v>8</v>
      </c>
      <c r="AA60" s="1" t="s">
        <v>15</v>
      </c>
      <c r="AB60">
        <v>50</v>
      </c>
    </row>
    <row r="61" spans="1:28" x14ac:dyDescent="0.25">
      <c r="A61" s="1" t="s">
        <v>26</v>
      </c>
      <c r="B61" s="1" t="s">
        <v>2139</v>
      </c>
      <c r="C61" s="1" t="s">
        <v>2120</v>
      </c>
      <c r="D61">
        <v>64</v>
      </c>
      <c r="E61" s="1" t="str" cm="1">
        <f t="array" ref="E61">_xlfn.IFS(metrobank_customers[[#This Row],[Age]]&lt;= 28,"Gen Z", metrobank_customers[[#This Row],[Age]]&lt;=44,"Millennials", metrobank_customers[[#This Row],[Age]]&lt;=60,"Gen X", metrobank_customers[[#This Row],[Age]]&gt;60,"Baby Boomers")</f>
        <v>Baby Boomers</v>
      </c>
      <c r="F61" s="1" t="s">
        <v>2121</v>
      </c>
      <c r="G61" s="1" t="s">
        <v>2133</v>
      </c>
      <c r="H61">
        <v>199352</v>
      </c>
      <c r="I61" s="1" t="str" cm="1">
        <f t="array" ref="I61">_xlfn.IFS(metrobank_customers[[#This Row],[Income]]&lt;=30000,"Low",metrobank_customers[[#This Row],[Income]]&lt;=60000,"Medium",metrobank_customers[[#This Row],[Income]]&lt;=100000,"High", metrobank_customers[[#This Row],[Income]]&gt;100000," Premium")</f>
        <v xml:space="preserve"> Premium</v>
      </c>
      <c r="J61" s="1" t="s">
        <v>2118</v>
      </c>
      <c r="K61" s="2">
        <v>44375</v>
      </c>
      <c r="L61" s="2">
        <f t="shared" ca="1" si="0"/>
        <v>45940</v>
      </c>
      <c r="M61" s="4">
        <f ca="1">YEARFRAC(metrobank_customers[[#This Row],[Join_Date]],metrobank_customers[[#This Row],[Today]],3)</f>
        <v>4.2876712328767121</v>
      </c>
      <c r="N61" s="4" t="str" cm="1">
        <f t="array" aca="1" ref="N61" ca="1">_xlfn.IFS(
   metrobank_customers[[#This Row],[Customer_Tenure]]&lt;=2,"New",
   metrobank_customers[[#This Row],[Customer_Tenure]]&lt;=5,"Emerging",
   metrobank_customers[[#This Row],[Customer_Tenure]]&lt;9,"Established",
   TRUE,"Loyal"
)</f>
        <v>Emerging</v>
      </c>
      <c r="O61" s="1" t="s">
        <v>2017</v>
      </c>
      <c r="P61" s="1" t="s">
        <v>1235</v>
      </c>
      <c r="Q61" s="2">
        <v>43635</v>
      </c>
      <c r="R61">
        <v>252388</v>
      </c>
      <c r="S61" s="1" t="str" cm="1">
        <f t="array" ref="S61">_xlfn.IFS(
    metrobank_customers[[#This Row],[Balance]]&lt;=50000,"Low",
    metrobank_customers[[#This Row],[Balance]]&lt;=200000,"Medium",
    metrobank_customers[[#This Row],[Balance]]&gt;200000,"High"
)</f>
        <v>High</v>
      </c>
      <c r="T61">
        <v>516</v>
      </c>
      <c r="U61">
        <v>0</v>
      </c>
      <c r="V61" s="1" t="s">
        <v>2652</v>
      </c>
      <c r="W61" s="1" t="s">
        <v>410</v>
      </c>
      <c r="X61" s="2">
        <v>45648</v>
      </c>
      <c r="Y61" s="4">
        <f ca="1">YEARFRAC(metrobank_customers[[#This Row],[Date]],metrobank_customers[[#This Row],[Today]],3)</f>
        <v>0.8</v>
      </c>
      <c r="Z61" s="1" t="s">
        <v>31</v>
      </c>
      <c r="AA61" s="1" t="s">
        <v>23</v>
      </c>
      <c r="AB61">
        <v>38</v>
      </c>
    </row>
    <row r="62" spans="1:28" x14ac:dyDescent="0.25">
      <c r="A62" s="1" t="s">
        <v>26</v>
      </c>
      <c r="B62" s="1" t="s">
        <v>2139</v>
      </c>
      <c r="C62" s="1" t="s">
        <v>2120</v>
      </c>
      <c r="D62">
        <v>64</v>
      </c>
      <c r="E62" s="1" t="str" cm="1">
        <f t="array" ref="E62">_xlfn.IFS(metrobank_customers[[#This Row],[Age]]&lt;= 28,"Gen Z", metrobank_customers[[#This Row],[Age]]&lt;=44,"Millennials", metrobank_customers[[#This Row],[Age]]&lt;=60,"Gen X", metrobank_customers[[#This Row],[Age]]&gt;60,"Baby Boomers")</f>
        <v>Baby Boomers</v>
      </c>
      <c r="F62" s="1" t="s">
        <v>2121</v>
      </c>
      <c r="G62" s="1" t="s">
        <v>2133</v>
      </c>
      <c r="H62">
        <v>199352</v>
      </c>
      <c r="I62" s="1" t="str" cm="1">
        <f t="array" ref="I62">_xlfn.IFS(metrobank_customers[[#This Row],[Income]]&lt;=30000,"Low",metrobank_customers[[#This Row],[Income]]&lt;=60000,"Medium",metrobank_customers[[#This Row],[Income]]&lt;=100000,"High", metrobank_customers[[#This Row],[Income]]&gt;100000," Premium")</f>
        <v xml:space="preserve"> Premium</v>
      </c>
      <c r="J62" s="1" t="s">
        <v>2118</v>
      </c>
      <c r="K62" s="2">
        <v>44375</v>
      </c>
      <c r="L62" s="2">
        <f t="shared" ca="1" si="0"/>
        <v>45940</v>
      </c>
      <c r="M62" s="4">
        <f ca="1">YEARFRAC(metrobank_customers[[#This Row],[Join_Date]],metrobank_customers[[#This Row],[Today]],3)</f>
        <v>4.2876712328767121</v>
      </c>
      <c r="N62" s="4" t="str" cm="1">
        <f t="array" aca="1" ref="N62" ca="1">_xlfn.IFS(
   metrobank_customers[[#This Row],[Customer_Tenure]]&lt;=2,"New",
   metrobank_customers[[#This Row],[Customer_Tenure]]&lt;=5,"Emerging",
   metrobank_customers[[#This Row],[Customer_Tenure]]&lt;9,"Established",
   TRUE,"Loyal"
)</f>
        <v>Emerging</v>
      </c>
      <c r="O62" s="1" t="s">
        <v>2017</v>
      </c>
      <c r="P62" s="1" t="s">
        <v>1235</v>
      </c>
      <c r="Q62" s="2">
        <v>43635</v>
      </c>
      <c r="R62">
        <v>252388</v>
      </c>
      <c r="S62" s="1" t="str" cm="1">
        <f t="array" ref="S62">_xlfn.IFS(
    metrobank_customers[[#This Row],[Balance]]&lt;=50000,"Low",
    metrobank_customers[[#This Row],[Balance]]&lt;=200000,"Medium",
    metrobank_customers[[#This Row],[Balance]]&gt;200000,"High"
)</f>
        <v>High</v>
      </c>
      <c r="T62">
        <v>516</v>
      </c>
      <c r="U62">
        <v>0</v>
      </c>
      <c r="V62" s="1" t="s">
        <v>2652</v>
      </c>
      <c r="W62" s="1" t="s">
        <v>798</v>
      </c>
      <c r="X62" s="2">
        <v>45759</v>
      </c>
      <c r="Y62" s="4">
        <f ca="1">YEARFRAC(metrobank_customers[[#This Row],[Date]],metrobank_customers[[#This Row],[Today]],3)</f>
        <v>0.49589041095890413</v>
      </c>
      <c r="Z62" s="1" t="s">
        <v>36</v>
      </c>
      <c r="AA62" s="1" t="s">
        <v>23</v>
      </c>
      <c r="AB62">
        <v>5</v>
      </c>
    </row>
    <row r="63" spans="1:28" x14ac:dyDescent="0.25">
      <c r="A63" s="1" t="s">
        <v>28</v>
      </c>
      <c r="B63" s="1" t="s">
        <v>2140</v>
      </c>
      <c r="C63" s="1" t="s">
        <v>2115</v>
      </c>
      <c r="D63">
        <v>62</v>
      </c>
      <c r="E63" s="1" t="str" cm="1">
        <f t="array" ref="E63">_xlfn.IFS(metrobank_customers[[#This Row],[Age]]&lt;= 28,"Gen Z", metrobank_customers[[#This Row],[Age]]&lt;=44,"Millennials", metrobank_customers[[#This Row],[Age]]&lt;=60,"Gen X", metrobank_customers[[#This Row],[Age]]&gt;60,"Baby Boomers")</f>
        <v>Baby Boomers</v>
      </c>
      <c r="F63" s="1" t="s">
        <v>2124</v>
      </c>
      <c r="G63" s="1" t="s">
        <v>2117</v>
      </c>
      <c r="H63">
        <v>101941</v>
      </c>
      <c r="I63" s="1" t="str" cm="1">
        <f t="array" ref="I63">_xlfn.IFS(metrobank_customers[[#This Row],[Income]]&lt;=30000,"Low",metrobank_customers[[#This Row],[Income]]&lt;=60000,"Medium",metrobank_customers[[#This Row],[Income]]&lt;=100000,"High", metrobank_customers[[#This Row],[Income]]&gt;100000," Premium")</f>
        <v xml:space="preserve"> Premium</v>
      </c>
      <c r="J63" s="1" t="s">
        <v>2118</v>
      </c>
      <c r="K63" s="2">
        <v>44448</v>
      </c>
      <c r="L63" s="2">
        <f t="shared" ca="1" si="0"/>
        <v>45940</v>
      </c>
      <c r="M63" s="4">
        <f ca="1">YEARFRAC(metrobank_customers[[#This Row],[Join_Date]],metrobank_customers[[#This Row],[Today]],3)</f>
        <v>4.087671232876712</v>
      </c>
      <c r="N63" s="4" t="str" cm="1">
        <f t="array" aca="1" ref="N63" ca="1">_xlfn.IFS(
   metrobank_customers[[#This Row],[Customer_Tenure]]&lt;=2,"New",
   metrobank_customers[[#This Row],[Customer_Tenure]]&lt;=5,"Emerging",
   metrobank_customers[[#This Row],[Customer_Tenure]]&lt;9,"Established",
   TRUE,"Loyal"
)</f>
        <v>Emerging</v>
      </c>
      <c r="O63" s="1" t="s">
        <v>1915</v>
      </c>
      <c r="P63" s="1" t="s">
        <v>1223</v>
      </c>
      <c r="Q63" s="2">
        <v>45034</v>
      </c>
      <c r="R63">
        <v>214127</v>
      </c>
      <c r="S63" s="1" t="str" cm="1">
        <f t="array" ref="S63">_xlfn.IFS(
    metrobank_customers[[#This Row],[Balance]]&lt;=50000,"Low",
    metrobank_customers[[#This Row],[Balance]]&lt;=200000,"Medium",
    metrobank_customers[[#This Row],[Balance]]&gt;200000,"High"
)</f>
        <v>High</v>
      </c>
      <c r="T63">
        <v>807</v>
      </c>
      <c r="U63">
        <v>0</v>
      </c>
      <c r="V63" s="1" t="s">
        <v>1244</v>
      </c>
      <c r="W63" s="1" t="s">
        <v>27</v>
      </c>
      <c r="X63" s="2">
        <v>45664</v>
      </c>
      <c r="Y63" s="4">
        <f ca="1">YEARFRAC(metrobank_customers[[#This Row],[Date]],metrobank_customers[[#This Row],[Today]],3)</f>
        <v>0.75616438356164384</v>
      </c>
      <c r="Z63" s="1" t="s">
        <v>8</v>
      </c>
      <c r="AA63" s="1" t="s">
        <v>23</v>
      </c>
      <c r="AB63">
        <v>4</v>
      </c>
    </row>
    <row r="64" spans="1:28" x14ac:dyDescent="0.25">
      <c r="A64" s="1" t="s">
        <v>28</v>
      </c>
      <c r="B64" s="1" t="s">
        <v>2140</v>
      </c>
      <c r="C64" s="1" t="s">
        <v>2115</v>
      </c>
      <c r="D64">
        <v>62</v>
      </c>
      <c r="E64" s="1" t="str" cm="1">
        <f t="array" ref="E64">_xlfn.IFS(metrobank_customers[[#This Row],[Age]]&lt;= 28,"Gen Z", metrobank_customers[[#This Row],[Age]]&lt;=44,"Millennials", metrobank_customers[[#This Row],[Age]]&lt;=60,"Gen X", metrobank_customers[[#This Row],[Age]]&gt;60,"Baby Boomers")</f>
        <v>Baby Boomers</v>
      </c>
      <c r="F64" s="1" t="s">
        <v>2124</v>
      </c>
      <c r="G64" s="1" t="s">
        <v>2117</v>
      </c>
      <c r="H64">
        <v>101941</v>
      </c>
      <c r="I64" s="1" t="str" cm="1">
        <f t="array" ref="I64">_xlfn.IFS(metrobank_customers[[#This Row],[Income]]&lt;=30000,"Low",metrobank_customers[[#This Row],[Income]]&lt;=60000,"Medium",metrobank_customers[[#This Row],[Income]]&lt;=100000,"High", metrobank_customers[[#This Row],[Income]]&gt;100000," Premium")</f>
        <v xml:space="preserve"> Premium</v>
      </c>
      <c r="J64" s="1" t="s">
        <v>2118</v>
      </c>
      <c r="K64" s="2">
        <v>44448</v>
      </c>
      <c r="L64" s="2">
        <f t="shared" ca="1" si="0"/>
        <v>45940</v>
      </c>
      <c r="M64" s="4">
        <f ca="1">YEARFRAC(metrobank_customers[[#This Row],[Join_Date]],metrobank_customers[[#This Row],[Today]],3)</f>
        <v>4.087671232876712</v>
      </c>
      <c r="N64" s="4" t="str" cm="1">
        <f t="array" aca="1" ref="N64" ca="1">_xlfn.IFS(
   metrobank_customers[[#This Row],[Customer_Tenure]]&lt;=2,"New",
   metrobank_customers[[#This Row],[Customer_Tenure]]&lt;=5,"Emerging",
   metrobank_customers[[#This Row],[Customer_Tenure]]&lt;9,"Established",
   TRUE,"Loyal"
)</f>
        <v>Emerging</v>
      </c>
      <c r="O64" s="1" t="s">
        <v>2041</v>
      </c>
      <c r="P64" s="1" t="s">
        <v>1223</v>
      </c>
      <c r="Q64" s="2">
        <v>45374</v>
      </c>
      <c r="R64">
        <v>253347</v>
      </c>
      <c r="S64" s="1" t="str" cm="1">
        <f t="array" ref="S64">_xlfn.IFS(
    metrobank_customers[[#This Row],[Balance]]&lt;=50000,"Low",
    metrobank_customers[[#This Row],[Balance]]&lt;=200000,"Medium",
    metrobank_customers[[#This Row],[Balance]]&gt;200000,"High"
)</f>
        <v>High</v>
      </c>
      <c r="T64">
        <v>815</v>
      </c>
      <c r="U64">
        <v>0</v>
      </c>
      <c r="V64" s="1" t="s">
        <v>2652</v>
      </c>
      <c r="W64" s="1" t="s">
        <v>27</v>
      </c>
      <c r="X64" s="2">
        <v>45664</v>
      </c>
      <c r="Y64" s="4">
        <f ca="1">YEARFRAC(metrobank_customers[[#This Row],[Date]],metrobank_customers[[#This Row],[Today]],3)</f>
        <v>0.75616438356164384</v>
      </c>
      <c r="Z64" s="1" t="s">
        <v>8</v>
      </c>
      <c r="AA64" s="1" t="s">
        <v>23</v>
      </c>
      <c r="AB64">
        <v>4</v>
      </c>
    </row>
    <row r="65" spans="1:28" x14ac:dyDescent="0.25">
      <c r="A65" s="1" t="s">
        <v>28</v>
      </c>
      <c r="B65" s="1" t="s">
        <v>2140</v>
      </c>
      <c r="C65" s="1" t="s">
        <v>2115</v>
      </c>
      <c r="D65">
        <v>62</v>
      </c>
      <c r="E65" s="1" t="str" cm="1">
        <f t="array" ref="E65">_xlfn.IFS(metrobank_customers[[#This Row],[Age]]&lt;= 28,"Gen Z", metrobank_customers[[#This Row],[Age]]&lt;=44,"Millennials", metrobank_customers[[#This Row],[Age]]&lt;=60,"Gen X", metrobank_customers[[#This Row],[Age]]&gt;60,"Baby Boomers")</f>
        <v>Baby Boomers</v>
      </c>
      <c r="F65" s="1" t="s">
        <v>2124</v>
      </c>
      <c r="G65" s="1" t="s">
        <v>2117</v>
      </c>
      <c r="H65">
        <v>101941</v>
      </c>
      <c r="I65" s="1" t="str" cm="1">
        <f t="array" ref="I65">_xlfn.IFS(metrobank_customers[[#This Row],[Income]]&lt;=30000,"Low",metrobank_customers[[#This Row],[Income]]&lt;=60000,"Medium",metrobank_customers[[#This Row],[Income]]&lt;=100000,"High", metrobank_customers[[#This Row],[Income]]&gt;100000," Premium")</f>
        <v xml:space="preserve"> Premium</v>
      </c>
      <c r="J65" s="1" t="s">
        <v>2118</v>
      </c>
      <c r="K65" s="2">
        <v>44448</v>
      </c>
      <c r="L65" s="2">
        <f t="shared" ca="1" si="0"/>
        <v>45940</v>
      </c>
      <c r="M65" s="4">
        <f ca="1">YEARFRAC(metrobank_customers[[#This Row],[Join_Date]],metrobank_customers[[#This Row],[Today]],3)</f>
        <v>4.087671232876712</v>
      </c>
      <c r="N65" s="4" t="str" cm="1">
        <f t="array" aca="1" ref="N65" ca="1">_xlfn.IFS(
   metrobank_customers[[#This Row],[Customer_Tenure]]&lt;=2,"New",
   metrobank_customers[[#This Row],[Customer_Tenure]]&lt;=5,"Emerging",
   metrobank_customers[[#This Row],[Customer_Tenure]]&lt;9,"Established",
   TRUE,"Loyal"
)</f>
        <v>Emerging</v>
      </c>
      <c r="O65" s="1" t="s">
        <v>2086</v>
      </c>
      <c r="P65" s="1" t="s">
        <v>1235</v>
      </c>
      <c r="Q65" s="2">
        <v>45608</v>
      </c>
      <c r="R65">
        <v>287710</v>
      </c>
      <c r="S65" s="1" t="str" cm="1">
        <f t="array" ref="S65">_xlfn.IFS(
    metrobank_customers[[#This Row],[Balance]]&lt;=50000,"Low",
    metrobank_customers[[#This Row],[Balance]]&lt;=200000,"Medium",
    metrobank_customers[[#This Row],[Balance]]&gt;200000,"High"
)</f>
        <v>High</v>
      </c>
      <c r="T65">
        <v>389</v>
      </c>
      <c r="U65">
        <v>0</v>
      </c>
      <c r="V65" s="1" t="s">
        <v>1244</v>
      </c>
      <c r="W65" s="1" t="s">
        <v>27</v>
      </c>
      <c r="X65" s="2">
        <v>45664</v>
      </c>
      <c r="Y65" s="4">
        <f ca="1">YEARFRAC(metrobank_customers[[#This Row],[Date]],metrobank_customers[[#This Row],[Today]],3)</f>
        <v>0.75616438356164384</v>
      </c>
      <c r="Z65" s="1" t="s">
        <v>8</v>
      </c>
      <c r="AA65" s="1" t="s">
        <v>23</v>
      </c>
      <c r="AB65">
        <v>4</v>
      </c>
    </row>
    <row r="66" spans="1:28" x14ac:dyDescent="0.25">
      <c r="A66" s="1" t="s">
        <v>30</v>
      </c>
      <c r="B66" s="1" t="s">
        <v>2141</v>
      </c>
      <c r="C66" s="1" t="s">
        <v>2120</v>
      </c>
      <c r="D66">
        <v>29</v>
      </c>
      <c r="E66" s="1" t="str" cm="1">
        <f t="array" ref="E66">_xlfn.IFS(metrobank_customers[[#This Row],[Age]]&lt;= 28,"Gen Z", metrobank_customers[[#This Row],[Age]]&lt;=44,"Millennials", metrobank_customers[[#This Row],[Age]]&lt;=60,"Gen X", metrobank_customers[[#This Row],[Age]]&gt;60,"Baby Boomers")</f>
        <v>Millennials</v>
      </c>
      <c r="F66" s="1" t="s">
        <v>2124</v>
      </c>
      <c r="G66" s="1" t="s">
        <v>2122</v>
      </c>
      <c r="H66">
        <v>71195</v>
      </c>
      <c r="I66" s="1" t="str" cm="1">
        <f t="array" ref="I66">_xlfn.IFS(metrobank_customers[[#This Row],[Income]]&lt;=30000,"Low",metrobank_customers[[#This Row],[Income]]&lt;=60000,"Medium",metrobank_customers[[#This Row],[Income]]&lt;=100000,"High", metrobank_customers[[#This Row],[Income]]&gt;100000," Premium")</f>
        <v>High</v>
      </c>
      <c r="J66" s="1" t="s">
        <v>2118</v>
      </c>
      <c r="K66" s="2">
        <v>44008</v>
      </c>
      <c r="L66" s="2">
        <f t="shared" ref="L66:L129" ca="1" si="1">TODAY()</f>
        <v>45940</v>
      </c>
      <c r="M66" s="4">
        <f ca="1">YEARFRAC(metrobank_customers[[#This Row],[Join_Date]],metrobank_customers[[#This Row],[Today]],3)</f>
        <v>5.2931506849315069</v>
      </c>
      <c r="N66" s="4" t="str" cm="1">
        <f t="array" aca="1" ref="N66" ca="1">_xlfn.IFS(
   metrobank_customers[[#This Row],[Customer_Tenure]]&lt;=2,"New",
   metrobank_customers[[#This Row],[Customer_Tenure]]&lt;=5,"Emerging",
   metrobank_customers[[#This Row],[Customer_Tenure]]&lt;9,"Established",
   TRUE,"Loyal"
)</f>
        <v>Established</v>
      </c>
      <c r="O66" s="1" t="s">
        <v>1718</v>
      </c>
      <c r="P66" s="1" t="s">
        <v>1223</v>
      </c>
      <c r="Q66" s="2">
        <v>43848</v>
      </c>
      <c r="R66">
        <v>305539</v>
      </c>
      <c r="S66" s="1" t="str" cm="1">
        <f t="array" ref="S66">_xlfn.IFS(
    metrobank_customers[[#This Row],[Balance]]&lt;=50000,"Low",
    metrobank_customers[[#This Row],[Balance]]&lt;=200000,"Medium",
    metrobank_customers[[#This Row],[Balance]]&gt;200000,"High"
)</f>
        <v>High</v>
      </c>
      <c r="T66">
        <v>474</v>
      </c>
      <c r="U66">
        <v>0</v>
      </c>
      <c r="V66" s="1" t="s">
        <v>2652</v>
      </c>
      <c r="W66" s="1" t="s">
        <v>29</v>
      </c>
      <c r="X66" s="2">
        <v>45285</v>
      </c>
      <c r="Y66" s="4">
        <f ca="1">YEARFRAC(metrobank_customers[[#This Row],[Date]],metrobank_customers[[#This Row],[Today]],3)</f>
        <v>1.7945205479452055</v>
      </c>
      <c r="Z66" s="1" t="s">
        <v>31</v>
      </c>
      <c r="AA66" s="1" t="s">
        <v>23</v>
      </c>
      <c r="AB66">
        <v>28</v>
      </c>
    </row>
    <row r="67" spans="1:28" x14ac:dyDescent="0.25">
      <c r="A67" s="1" t="s">
        <v>804</v>
      </c>
      <c r="B67" s="1" t="s">
        <v>2142</v>
      </c>
      <c r="C67" s="1" t="s">
        <v>2115</v>
      </c>
      <c r="D67">
        <v>50</v>
      </c>
      <c r="E67" s="1" t="str" cm="1">
        <f t="array" ref="E67">_xlfn.IFS(metrobank_customers[[#This Row],[Age]]&lt;= 28,"Gen Z", metrobank_customers[[#This Row],[Age]]&lt;=44,"Millennials", metrobank_customers[[#This Row],[Age]]&lt;=60,"Gen X", metrobank_customers[[#This Row],[Age]]&gt;60,"Baby Boomers")</f>
        <v>Gen X</v>
      </c>
      <c r="F67" s="1" t="s">
        <v>2116</v>
      </c>
      <c r="G67" s="1" t="s">
        <v>2133</v>
      </c>
      <c r="H67">
        <v>142744</v>
      </c>
      <c r="I67" s="1" t="str" cm="1">
        <f t="array" ref="I67">_xlfn.IFS(metrobank_customers[[#This Row],[Income]]&lt;=30000,"Low",metrobank_customers[[#This Row],[Income]]&lt;=60000,"Medium",metrobank_customers[[#This Row],[Income]]&lt;=100000,"High", metrobank_customers[[#This Row],[Income]]&gt;100000," Premium")</f>
        <v xml:space="preserve"> Premium</v>
      </c>
      <c r="J67" s="1" t="s">
        <v>2118</v>
      </c>
      <c r="K67" s="2">
        <v>44494</v>
      </c>
      <c r="L67" s="2">
        <f t="shared" ca="1" si="1"/>
        <v>45940</v>
      </c>
      <c r="M67" s="4">
        <f ca="1">YEARFRAC(metrobank_customers[[#This Row],[Join_Date]],metrobank_customers[[#This Row],[Today]],3)</f>
        <v>3.9616438356164383</v>
      </c>
      <c r="N67" s="4" t="str" cm="1">
        <f t="array" aca="1" ref="N67" ca="1">_xlfn.IFS(
   metrobank_customers[[#This Row],[Customer_Tenure]]&lt;=2,"New",
   metrobank_customers[[#This Row],[Customer_Tenure]]&lt;=5,"Emerging",
   metrobank_customers[[#This Row],[Customer_Tenure]]&lt;9,"Established",
   TRUE,"Loyal"
)</f>
        <v>Emerging</v>
      </c>
      <c r="O67" s="1" t="s">
        <v>1752</v>
      </c>
      <c r="P67" s="1" t="s">
        <v>1223</v>
      </c>
      <c r="Q67" s="2">
        <v>42867</v>
      </c>
      <c r="R67">
        <v>128216</v>
      </c>
      <c r="S67" s="1" t="str" cm="1">
        <f t="array" ref="S67">_xlfn.IFS(
    metrobank_customers[[#This Row],[Balance]]&lt;=50000,"Low",
    metrobank_customers[[#This Row],[Balance]]&lt;=200000,"Medium",
    metrobank_customers[[#This Row],[Balance]]&gt;200000,"High"
)</f>
        <v>Medium</v>
      </c>
      <c r="T67">
        <v>849</v>
      </c>
      <c r="U67">
        <v>0</v>
      </c>
      <c r="V67" s="1" t="s">
        <v>2652</v>
      </c>
      <c r="W67" s="1" t="s">
        <v>803</v>
      </c>
      <c r="X67" s="2">
        <v>45452</v>
      </c>
      <c r="Y67" s="4">
        <f ca="1">YEARFRAC(metrobank_customers[[#This Row],[Date]],metrobank_customers[[#This Row],[Today]],3)</f>
        <v>1.3369863013698631</v>
      </c>
      <c r="Z67" s="1" t="s">
        <v>8</v>
      </c>
      <c r="AA67" s="1" t="s">
        <v>9</v>
      </c>
      <c r="AB67">
        <v>45</v>
      </c>
    </row>
    <row r="68" spans="1:28" x14ac:dyDescent="0.25">
      <c r="A68" s="1" t="s">
        <v>804</v>
      </c>
      <c r="B68" s="1" t="s">
        <v>2142</v>
      </c>
      <c r="C68" s="1" t="s">
        <v>2115</v>
      </c>
      <c r="D68">
        <v>50</v>
      </c>
      <c r="E68" s="1" t="str" cm="1">
        <f t="array" ref="E68">_xlfn.IFS(metrobank_customers[[#This Row],[Age]]&lt;= 28,"Gen Z", metrobank_customers[[#This Row],[Age]]&lt;=44,"Millennials", metrobank_customers[[#This Row],[Age]]&lt;=60,"Gen X", metrobank_customers[[#This Row],[Age]]&gt;60,"Baby Boomers")</f>
        <v>Gen X</v>
      </c>
      <c r="F68" s="1" t="s">
        <v>2116</v>
      </c>
      <c r="G68" s="1" t="s">
        <v>2133</v>
      </c>
      <c r="H68">
        <v>142744</v>
      </c>
      <c r="I68" s="1" t="str" cm="1">
        <f t="array" ref="I68">_xlfn.IFS(metrobank_customers[[#This Row],[Income]]&lt;=30000,"Low",metrobank_customers[[#This Row],[Income]]&lt;=60000,"Medium",metrobank_customers[[#This Row],[Income]]&lt;=100000,"High", metrobank_customers[[#This Row],[Income]]&gt;100000," Premium")</f>
        <v xml:space="preserve"> Premium</v>
      </c>
      <c r="J68" s="1" t="s">
        <v>2118</v>
      </c>
      <c r="K68" s="2">
        <v>44494</v>
      </c>
      <c r="L68" s="2">
        <f t="shared" ca="1" si="1"/>
        <v>45940</v>
      </c>
      <c r="M68" s="4">
        <f ca="1">YEARFRAC(metrobank_customers[[#This Row],[Join_Date]],metrobank_customers[[#This Row],[Today]],3)</f>
        <v>3.9616438356164383</v>
      </c>
      <c r="N68" s="4" t="str" cm="1">
        <f t="array" aca="1" ref="N68" ca="1">_xlfn.IFS(
   metrobank_customers[[#This Row],[Customer_Tenure]]&lt;=2,"New",
   metrobank_customers[[#This Row],[Customer_Tenure]]&lt;=5,"Emerging",
   metrobank_customers[[#This Row],[Customer_Tenure]]&lt;9,"Established",
   TRUE,"Loyal"
)</f>
        <v>Emerging</v>
      </c>
      <c r="O68" s="1" t="s">
        <v>1752</v>
      </c>
      <c r="P68" s="1" t="s">
        <v>1223</v>
      </c>
      <c r="Q68" s="2">
        <v>42867</v>
      </c>
      <c r="R68">
        <v>128216</v>
      </c>
      <c r="S68" s="1" t="str" cm="1">
        <f t="array" ref="S68">_xlfn.IFS(
    metrobank_customers[[#This Row],[Balance]]&lt;=50000,"Low",
    metrobank_customers[[#This Row],[Balance]]&lt;=200000,"Medium",
    metrobank_customers[[#This Row],[Balance]]&gt;200000,"High"
)</f>
        <v>Medium</v>
      </c>
      <c r="T68">
        <v>849</v>
      </c>
      <c r="U68">
        <v>0</v>
      </c>
      <c r="V68" s="1" t="s">
        <v>2652</v>
      </c>
      <c r="W68" s="1" t="s">
        <v>996</v>
      </c>
      <c r="X68" s="2">
        <v>45408</v>
      </c>
      <c r="Y68" s="4">
        <f ca="1">YEARFRAC(metrobank_customers[[#This Row],[Date]],metrobank_customers[[#This Row],[Today]],3)</f>
        <v>1.4575342465753425</v>
      </c>
      <c r="Z68" s="1" t="s">
        <v>31</v>
      </c>
      <c r="AA68" s="1" t="s">
        <v>23</v>
      </c>
      <c r="AB68">
        <v>54</v>
      </c>
    </row>
    <row r="69" spans="1:28" x14ac:dyDescent="0.25">
      <c r="A69" s="1" t="s">
        <v>360</v>
      </c>
      <c r="B69" s="1" t="s">
        <v>2143</v>
      </c>
      <c r="C69" s="1" t="s">
        <v>2115</v>
      </c>
      <c r="D69">
        <v>34</v>
      </c>
      <c r="E69" s="1" t="str" cm="1">
        <f t="array" ref="E69">_xlfn.IFS(metrobank_customers[[#This Row],[Age]]&lt;= 28,"Gen Z", metrobank_customers[[#This Row],[Age]]&lt;=44,"Millennials", metrobank_customers[[#This Row],[Age]]&lt;=60,"Gen X", metrobank_customers[[#This Row],[Age]]&gt;60,"Baby Boomers")</f>
        <v>Millennials</v>
      </c>
      <c r="F69" s="1" t="s">
        <v>2116</v>
      </c>
      <c r="G69" s="1" t="s">
        <v>2117</v>
      </c>
      <c r="H69">
        <v>148386</v>
      </c>
      <c r="I69" s="1" t="str" cm="1">
        <f t="array" ref="I69">_xlfn.IFS(metrobank_customers[[#This Row],[Income]]&lt;=30000,"Low",metrobank_customers[[#This Row],[Income]]&lt;=60000,"Medium",metrobank_customers[[#This Row],[Income]]&lt;=100000,"High", metrobank_customers[[#This Row],[Income]]&gt;100000," Premium")</f>
        <v xml:space="preserve"> Premium</v>
      </c>
      <c r="J69" s="1" t="s">
        <v>2126</v>
      </c>
      <c r="K69" s="2">
        <v>43881</v>
      </c>
      <c r="L69" s="2">
        <f t="shared" ca="1" si="1"/>
        <v>45940</v>
      </c>
      <c r="M69" s="4">
        <f ca="1">YEARFRAC(metrobank_customers[[#This Row],[Join_Date]],metrobank_customers[[#This Row],[Today]],3)</f>
        <v>5.6410958904109592</v>
      </c>
      <c r="N69" s="4" t="str" cm="1">
        <f t="array" aca="1" ref="N69" ca="1">_xlfn.IFS(
   metrobank_customers[[#This Row],[Customer_Tenure]]&lt;=2,"New",
   metrobank_customers[[#This Row],[Customer_Tenure]]&lt;=5,"Emerging",
   metrobank_customers[[#This Row],[Customer_Tenure]]&lt;9,"Established",
   TRUE,"Loyal"
)</f>
        <v>Established</v>
      </c>
      <c r="O69" s="1" t="s">
        <v>1228</v>
      </c>
      <c r="P69" s="1" t="s">
        <v>1226</v>
      </c>
      <c r="Q69" s="2">
        <v>44837</v>
      </c>
      <c r="R69">
        <v>63610</v>
      </c>
      <c r="S69" s="1" t="str" cm="1">
        <f t="array" ref="S69">_xlfn.IFS(
    metrobank_customers[[#This Row],[Balance]]&lt;=50000,"Low",
    metrobank_customers[[#This Row],[Balance]]&lt;=200000,"Medium",
    metrobank_customers[[#This Row],[Balance]]&gt;200000,"High"
)</f>
        <v>Medium</v>
      </c>
      <c r="T69">
        <v>802</v>
      </c>
      <c r="U69">
        <v>401875</v>
      </c>
      <c r="V69" s="1" t="s">
        <v>1229</v>
      </c>
      <c r="W69" s="1" t="s">
        <v>359</v>
      </c>
      <c r="X69" s="2">
        <v>45666</v>
      </c>
      <c r="Y69" s="4">
        <f ca="1">YEARFRAC(metrobank_customers[[#This Row],[Date]],metrobank_customers[[#This Row],[Today]],3)</f>
        <v>0.75068493150684934</v>
      </c>
      <c r="Z69" s="1" t="s">
        <v>20</v>
      </c>
      <c r="AA69" s="1" t="s">
        <v>15</v>
      </c>
      <c r="AB69">
        <v>38</v>
      </c>
    </row>
    <row r="70" spans="1:28" x14ac:dyDescent="0.25">
      <c r="A70" s="1" t="s">
        <v>360</v>
      </c>
      <c r="B70" s="1" t="s">
        <v>2143</v>
      </c>
      <c r="C70" s="1" t="s">
        <v>2115</v>
      </c>
      <c r="D70">
        <v>34</v>
      </c>
      <c r="E70" s="1" t="str" cm="1">
        <f t="array" ref="E70">_xlfn.IFS(metrobank_customers[[#This Row],[Age]]&lt;= 28,"Gen Z", metrobank_customers[[#This Row],[Age]]&lt;=44,"Millennials", metrobank_customers[[#This Row],[Age]]&lt;=60,"Gen X", metrobank_customers[[#This Row],[Age]]&gt;60,"Baby Boomers")</f>
        <v>Millennials</v>
      </c>
      <c r="F70" s="1" t="s">
        <v>2116</v>
      </c>
      <c r="G70" s="1" t="s">
        <v>2117</v>
      </c>
      <c r="H70">
        <v>148386</v>
      </c>
      <c r="I70" s="1" t="str" cm="1">
        <f t="array" ref="I70">_xlfn.IFS(metrobank_customers[[#This Row],[Income]]&lt;=30000,"Low",metrobank_customers[[#This Row],[Income]]&lt;=60000,"Medium",metrobank_customers[[#This Row],[Income]]&lt;=100000,"High", metrobank_customers[[#This Row],[Income]]&gt;100000," Premium")</f>
        <v xml:space="preserve"> Premium</v>
      </c>
      <c r="J70" s="1" t="s">
        <v>2126</v>
      </c>
      <c r="K70" s="2">
        <v>43881</v>
      </c>
      <c r="L70" s="2">
        <f t="shared" ca="1" si="1"/>
        <v>45940</v>
      </c>
      <c r="M70" s="4">
        <f ca="1">YEARFRAC(metrobank_customers[[#This Row],[Join_Date]],metrobank_customers[[#This Row],[Today]],3)</f>
        <v>5.6410958904109592</v>
      </c>
      <c r="N70" s="4" t="str" cm="1">
        <f t="array" aca="1" ref="N70" ca="1">_xlfn.IFS(
   metrobank_customers[[#This Row],[Customer_Tenure]]&lt;=2,"New",
   metrobank_customers[[#This Row],[Customer_Tenure]]&lt;=5,"Emerging",
   metrobank_customers[[#This Row],[Customer_Tenure]]&lt;9,"Established",
   TRUE,"Loyal"
)</f>
        <v>Established</v>
      </c>
      <c r="O70" s="1" t="s">
        <v>1228</v>
      </c>
      <c r="P70" s="1" t="s">
        <v>1226</v>
      </c>
      <c r="Q70" s="2">
        <v>44837</v>
      </c>
      <c r="R70">
        <v>63610</v>
      </c>
      <c r="S70" s="1" t="str" cm="1">
        <f t="array" ref="S70">_xlfn.IFS(
    metrobank_customers[[#This Row],[Balance]]&lt;=50000,"Low",
    metrobank_customers[[#This Row],[Balance]]&lt;=200000,"Medium",
    metrobank_customers[[#This Row],[Balance]]&gt;200000,"High"
)</f>
        <v>Medium</v>
      </c>
      <c r="T70">
        <v>802</v>
      </c>
      <c r="U70">
        <v>401875</v>
      </c>
      <c r="V70" s="1" t="s">
        <v>1229</v>
      </c>
      <c r="W70" s="1" t="s">
        <v>600</v>
      </c>
      <c r="X70" s="2">
        <v>45640</v>
      </c>
      <c r="Y70" s="4">
        <f ca="1">YEARFRAC(metrobank_customers[[#This Row],[Date]],metrobank_customers[[#This Row],[Today]],3)</f>
        <v>0.82191780821917804</v>
      </c>
      <c r="Z70" s="1" t="s">
        <v>36</v>
      </c>
      <c r="AA70" s="1" t="s">
        <v>23</v>
      </c>
      <c r="AB70">
        <v>41</v>
      </c>
    </row>
    <row r="71" spans="1:28" x14ac:dyDescent="0.25">
      <c r="A71" s="1" t="s">
        <v>360</v>
      </c>
      <c r="B71" s="1" t="s">
        <v>2143</v>
      </c>
      <c r="C71" s="1" t="s">
        <v>2115</v>
      </c>
      <c r="D71">
        <v>34</v>
      </c>
      <c r="E71" s="1" t="str" cm="1">
        <f t="array" ref="E71">_xlfn.IFS(metrobank_customers[[#This Row],[Age]]&lt;= 28,"Gen Z", metrobank_customers[[#This Row],[Age]]&lt;=44,"Millennials", metrobank_customers[[#This Row],[Age]]&lt;=60,"Gen X", metrobank_customers[[#This Row],[Age]]&gt;60,"Baby Boomers")</f>
        <v>Millennials</v>
      </c>
      <c r="F71" s="1" t="s">
        <v>2116</v>
      </c>
      <c r="G71" s="1" t="s">
        <v>2117</v>
      </c>
      <c r="H71">
        <v>148386</v>
      </c>
      <c r="I71" s="1" t="str" cm="1">
        <f t="array" ref="I71">_xlfn.IFS(metrobank_customers[[#This Row],[Income]]&lt;=30000,"Low",metrobank_customers[[#This Row],[Income]]&lt;=60000,"Medium",metrobank_customers[[#This Row],[Income]]&lt;=100000,"High", metrobank_customers[[#This Row],[Income]]&gt;100000," Premium")</f>
        <v xml:space="preserve"> Premium</v>
      </c>
      <c r="J71" s="1" t="s">
        <v>2126</v>
      </c>
      <c r="K71" s="2">
        <v>43881</v>
      </c>
      <c r="L71" s="2">
        <f t="shared" ca="1" si="1"/>
        <v>45940</v>
      </c>
      <c r="M71" s="4">
        <f ca="1">YEARFRAC(metrobank_customers[[#This Row],[Join_Date]],metrobank_customers[[#This Row],[Today]],3)</f>
        <v>5.6410958904109592</v>
      </c>
      <c r="N71" s="4" t="str" cm="1">
        <f t="array" aca="1" ref="N71" ca="1">_xlfn.IFS(
   metrobank_customers[[#This Row],[Customer_Tenure]]&lt;=2,"New",
   metrobank_customers[[#This Row],[Customer_Tenure]]&lt;=5,"Emerging",
   metrobank_customers[[#This Row],[Customer_Tenure]]&lt;9,"Established",
   TRUE,"Loyal"
)</f>
        <v>Established</v>
      </c>
      <c r="O71" s="1" t="s">
        <v>1228</v>
      </c>
      <c r="P71" s="1" t="s">
        <v>1226</v>
      </c>
      <c r="Q71" s="2">
        <v>44837</v>
      </c>
      <c r="R71">
        <v>63610</v>
      </c>
      <c r="S71" s="1" t="str" cm="1">
        <f t="array" ref="S71">_xlfn.IFS(
    metrobank_customers[[#This Row],[Balance]]&lt;=50000,"Low",
    metrobank_customers[[#This Row],[Balance]]&lt;=200000,"Medium",
    metrobank_customers[[#This Row],[Balance]]&gt;200000,"High"
)</f>
        <v>Medium</v>
      </c>
      <c r="T71">
        <v>802</v>
      </c>
      <c r="U71">
        <v>401875</v>
      </c>
      <c r="V71" s="1" t="s">
        <v>1229</v>
      </c>
      <c r="W71" s="1" t="s">
        <v>1034</v>
      </c>
      <c r="X71" s="2">
        <v>45314</v>
      </c>
      <c r="Y71" s="4">
        <f ca="1">YEARFRAC(metrobank_customers[[#This Row],[Date]],metrobank_customers[[#This Row],[Today]],3)</f>
        <v>1.715068493150685</v>
      </c>
      <c r="Z71" s="1" t="s">
        <v>36</v>
      </c>
      <c r="AA71" s="1" t="s">
        <v>15</v>
      </c>
      <c r="AB71">
        <v>53</v>
      </c>
    </row>
    <row r="72" spans="1:28" x14ac:dyDescent="0.25">
      <c r="A72" s="1" t="s">
        <v>360</v>
      </c>
      <c r="B72" s="1" t="s">
        <v>2143</v>
      </c>
      <c r="C72" s="1" t="s">
        <v>2115</v>
      </c>
      <c r="D72">
        <v>34</v>
      </c>
      <c r="E72" s="1" t="str" cm="1">
        <f t="array" ref="E72">_xlfn.IFS(metrobank_customers[[#This Row],[Age]]&lt;= 28,"Gen Z", metrobank_customers[[#This Row],[Age]]&lt;=44,"Millennials", metrobank_customers[[#This Row],[Age]]&lt;=60,"Gen X", metrobank_customers[[#This Row],[Age]]&gt;60,"Baby Boomers")</f>
        <v>Millennials</v>
      </c>
      <c r="F72" s="1" t="s">
        <v>2116</v>
      </c>
      <c r="G72" s="1" t="s">
        <v>2117</v>
      </c>
      <c r="H72">
        <v>148386</v>
      </c>
      <c r="I72" s="1" t="str" cm="1">
        <f t="array" ref="I72">_xlfn.IFS(metrobank_customers[[#This Row],[Income]]&lt;=30000,"Low",metrobank_customers[[#This Row],[Income]]&lt;=60000,"Medium",metrobank_customers[[#This Row],[Income]]&lt;=100000,"High", metrobank_customers[[#This Row],[Income]]&gt;100000," Premium")</f>
        <v xml:space="preserve"> Premium</v>
      </c>
      <c r="J72" s="1" t="s">
        <v>2126</v>
      </c>
      <c r="K72" s="2">
        <v>43881</v>
      </c>
      <c r="L72" s="2">
        <f t="shared" ca="1" si="1"/>
        <v>45940</v>
      </c>
      <c r="M72" s="4">
        <f ca="1">YEARFRAC(metrobank_customers[[#This Row],[Join_Date]],metrobank_customers[[#This Row],[Today]],3)</f>
        <v>5.6410958904109592</v>
      </c>
      <c r="N72" s="4" t="str" cm="1">
        <f t="array" aca="1" ref="N72" ca="1">_xlfn.IFS(
   metrobank_customers[[#This Row],[Customer_Tenure]]&lt;=2,"New",
   metrobank_customers[[#This Row],[Customer_Tenure]]&lt;=5,"Emerging",
   metrobank_customers[[#This Row],[Customer_Tenure]]&lt;9,"Established",
   TRUE,"Loyal"
)</f>
        <v>Established</v>
      </c>
      <c r="O72" s="1" t="s">
        <v>1672</v>
      </c>
      <c r="P72" s="1" t="s">
        <v>1235</v>
      </c>
      <c r="Q72" s="2">
        <v>45320</v>
      </c>
      <c r="R72">
        <v>232654</v>
      </c>
      <c r="S72" s="1" t="str" cm="1">
        <f t="array" ref="S72">_xlfn.IFS(
    metrobank_customers[[#This Row],[Balance]]&lt;=50000,"Low",
    metrobank_customers[[#This Row],[Balance]]&lt;=200000,"Medium",
    metrobank_customers[[#This Row],[Balance]]&gt;200000,"High"
)</f>
        <v>High</v>
      </c>
      <c r="T72">
        <v>633</v>
      </c>
      <c r="U72">
        <v>0</v>
      </c>
      <c r="V72" s="1" t="s">
        <v>2652</v>
      </c>
      <c r="W72" s="1" t="s">
        <v>359</v>
      </c>
      <c r="X72" s="2">
        <v>45666</v>
      </c>
      <c r="Y72" s="4">
        <f ca="1">YEARFRAC(metrobank_customers[[#This Row],[Date]],metrobank_customers[[#This Row],[Today]],3)</f>
        <v>0.75068493150684934</v>
      </c>
      <c r="Z72" s="1" t="s">
        <v>20</v>
      </c>
      <c r="AA72" s="1" t="s">
        <v>15</v>
      </c>
      <c r="AB72">
        <v>38</v>
      </c>
    </row>
    <row r="73" spans="1:28" x14ac:dyDescent="0.25">
      <c r="A73" s="1" t="s">
        <v>360</v>
      </c>
      <c r="B73" s="1" t="s">
        <v>2143</v>
      </c>
      <c r="C73" s="1" t="s">
        <v>2115</v>
      </c>
      <c r="D73">
        <v>34</v>
      </c>
      <c r="E73" s="1" t="str" cm="1">
        <f t="array" ref="E73">_xlfn.IFS(metrobank_customers[[#This Row],[Age]]&lt;= 28,"Gen Z", metrobank_customers[[#This Row],[Age]]&lt;=44,"Millennials", metrobank_customers[[#This Row],[Age]]&lt;=60,"Gen X", metrobank_customers[[#This Row],[Age]]&gt;60,"Baby Boomers")</f>
        <v>Millennials</v>
      </c>
      <c r="F73" s="1" t="s">
        <v>2116</v>
      </c>
      <c r="G73" s="1" t="s">
        <v>2117</v>
      </c>
      <c r="H73">
        <v>148386</v>
      </c>
      <c r="I73" s="1" t="str" cm="1">
        <f t="array" ref="I73">_xlfn.IFS(metrobank_customers[[#This Row],[Income]]&lt;=30000,"Low",metrobank_customers[[#This Row],[Income]]&lt;=60000,"Medium",metrobank_customers[[#This Row],[Income]]&lt;=100000,"High", metrobank_customers[[#This Row],[Income]]&gt;100000," Premium")</f>
        <v xml:space="preserve"> Premium</v>
      </c>
      <c r="J73" s="1" t="s">
        <v>2126</v>
      </c>
      <c r="K73" s="2">
        <v>43881</v>
      </c>
      <c r="L73" s="2">
        <f t="shared" ca="1" si="1"/>
        <v>45940</v>
      </c>
      <c r="M73" s="4">
        <f ca="1">YEARFRAC(metrobank_customers[[#This Row],[Join_Date]],metrobank_customers[[#This Row],[Today]],3)</f>
        <v>5.6410958904109592</v>
      </c>
      <c r="N73" s="4" t="str" cm="1">
        <f t="array" aca="1" ref="N73" ca="1">_xlfn.IFS(
   metrobank_customers[[#This Row],[Customer_Tenure]]&lt;=2,"New",
   metrobank_customers[[#This Row],[Customer_Tenure]]&lt;=5,"Emerging",
   metrobank_customers[[#This Row],[Customer_Tenure]]&lt;9,"Established",
   TRUE,"Loyal"
)</f>
        <v>Established</v>
      </c>
      <c r="O73" s="1" t="s">
        <v>1672</v>
      </c>
      <c r="P73" s="1" t="s">
        <v>1235</v>
      </c>
      <c r="Q73" s="2">
        <v>45320</v>
      </c>
      <c r="R73">
        <v>232654</v>
      </c>
      <c r="S73" s="1" t="str" cm="1">
        <f t="array" ref="S73">_xlfn.IFS(
    metrobank_customers[[#This Row],[Balance]]&lt;=50000,"Low",
    metrobank_customers[[#This Row],[Balance]]&lt;=200000,"Medium",
    metrobank_customers[[#This Row],[Balance]]&gt;200000,"High"
)</f>
        <v>High</v>
      </c>
      <c r="T73">
        <v>633</v>
      </c>
      <c r="U73">
        <v>0</v>
      </c>
      <c r="V73" s="1" t="s">
        <v>2652</v>
      </c>
      <c r="W73" s="1" t="s">
        <v>600</v>
      </c>
      <c r="X73" s="2">
        <v>45640</v>
      </c>
      <c r="Y73" s="4">
        <f ca="1">YEARFRAC(metrobank_customers[[#This Row],[Date]],metrobank_customers[[#This Row],[Today]],3)</f>
        <v>0.82191780821917804</v>
      </c>
      <c r="Z73" s="1" t="s">
        <v>36</v>
      </c>
      <c r="AA73" s="1" t="s">
        <v>23</v>
      </c>
      <c r="AB73">
        <v>41</v>
      </c>
    </row>
    <row r="74" spans="1:28" x14ac:dyDescent="0.25">
      <c r="A74" s="1" t="s">
        <v>360</v>
      </c>
      <c r="B74" s="1" t="s">
        <v>2143</v>
      </c>
      <c r="C74" s="1" t="s">
        <v>2115</v>
      </c>
      <c r="D74">
        <v>34</v>
      </c>
      <c r="E74" s="1" t="str" cm="1">
        <f t="array" ref="E74">_xlfn.IFS(metrobank_customers[[#This Row],[Age]]&lt;= 28,"Gen Z", metrobank_customers[[#This Row],[Age]]&lt;=44,"Millennials", metrobank_customers[[#This Row],[Age]]&lt;=60,"Gen X", metrobank_customers[[#This Row],[Age]]&gt;60,"Baby Boomers")</f>
        <v>Millennials</v>
      </c>
      <c r="F74" s="1" t="s">
        <v>2116</v>
      </c>
      <c r="G74" s="1" t="s">
        <v>2117</v>
      </c>
      <c r="H74">
        <v>148386</v>
      </c>
      <c r="I74" s="1" t="str" cm="1">
        <f t="array" ref="I74">_xlfn.IFS(metrobank_customers[[#This Row],[Income]]&lt;=30000,"Low",metrobank_customers[[#This Row],[Income]]&lt;=60000,"Medium",metrobank_customers[[#This Row],[Income]]&lt;=100000,"High", metrobank_customers[[#This Row],[Income]]&gt;100000," Premium")</f>
        <v xml:space="preserve"> Premium</v>
      </c>
      <c r="J74" s="1" t="s">
        <v>2126</v>
      </c>
      <c r="K74" s="2">
        <v>43881</v>
      </c>
      <c r="L74" s="2">
        <f t="shared" ca="1" si="1"/>
        <v>45940</v>
      </c>
      <c r="M74" s="4">
        <f ca="1">YEARFRAC(metrobank_customers[[#This Row],[Join_Date]],metrobank_customers[[#This Row],[Today]],3)</f>
        <v>5.6410958904109592</v>
      </c>
      <c r="N74" s="4" t="str" cm="1">
        <f t="array" aca="1" ref="N74" ca="1">_xlfn.IFS(
   metrobank_customers[[#This Row],[Customer_Tenure]]&lt;=2,"New",
   metrobank_customers[[#This Row],[Customer_Tenure]]&lt;=5,"Emerging",
   metrobank_customers[[#This Row],[Customer_Tenure]]&lt;9,"Established",
   TRUE,"Loyal"
)</f>
        <v>Established</v>
      </c>
      <c r="O74" s="1" t="s">
        <v>1672</v>
      </c>
      <c r="P74" s="1" t="s">
        <v>1235</v>
      </c>
      <c r="Q74" s="2">
        <v>45320</v>
      </c>
      <c r="R74">
        <v>232654</v>
      </c>
      <c r="S74" s="1" t="str" cm="1">
        <f t="array" ref="S74">_xlfn.IFS(
    metrobank_customers[[#This Row],[Balance]]&lt;=50000,"Low",
    metrobank_customers[[#This Row],[Balance]]&lt;=200000,"Medium",
    metrobank_customers[[#This Row],[Balance]]&gt;200000,"High"
)</f>
        <v>High</v>
      </c>
      <c r="T74">
        <v>633</v>
      </c>
      <c r="U74">
        <v>0</v>
      </c>
      <c r="V74" s="1" t="s">
        <v>2652</v>
      </c>
      <c r="W74" s="1" t="s">
        <v>1034</v>
      </c>
      <c r="X74" s="2">
        <v>45314</v>
      </c>
      <c r="Y74" s="4">
        <f ca="1">YEARFRAC(metrobank_customers[[#This Row],[Date]],metrobank_customers[[#This Row],[Today]],3)</f>
        <v>1.715068493150685</v>
      </c>
      <c r="Z74" s="1" t="s">
        <v>36</v>
      </c>
      <c r="AA74" s="1" t="s">
        <v>15</v>
      </c>
      <c r="AB74">
        <v>53</v>
      </c>
    </row>
    <row r="75" spans="1:28" x14ac:dyDescent="0.25">
      <c r="A75" s="1" t="s">
        <v>35</v>
      </c>
      <c r="B75" s="1" t="s">
        <v>2144</v>
      </c>
      <c r="C75" s="1" t="s">
        <v>2120</v>
      </c>
      <c r="D75">
        <v>62</v>
      </c>
      <c r="E75" s="1" t="str" cm="1">
        <f t="array" ref="E75">_xlfn.IFS(metrobank_customers[[#This Row],[Age]]&lt;= 28,"Gen Z", metrobank_customers[[#This Row],[Age]]&lt;=44,"Millennials", metrobank_customers[[#This Row],[Age]]&lt;=60,"Gen X", metrobank_customers[[#This Row],[Age]]&gt;60,"Baby Boomers")</f>
        <v>Baby Boomers</v>
      </c>
      <c r="F75" s="1" t="s">
        <v>2116</v>
      </c>
      <c r="G75" s="1" t="s">
        <v>2122</v>
      </c>
      <c r="H75">
        <v>121757</v>
      </c>
      <c r="I75" s="1" t="str" cm="1">
        <f t="array" ref="I75">_xlfn.IFS(metrobank_customers[[#This Row],[Income]]&lt;=30000,"Low",metrobank_customers[[#This Row],[Income]]&lt;=60000,"Medium",metrobank_customers[[#This Row],[Income]]&lt;=100000,"High", metrobank_customers[[#This Row],[Income]]&gt;100000," Premium")</f>
        <v xml:space="preserve"> Premium</v>
      </c>
      <c r="J75" s="1" t="s">
        <v>2118</v>
      </c>
      <c r="K75" s="2">
        <v>42284</v>
      </c>
      <c r="L75" s="2">
        <f t="shared" ca="1" si="1"/>
        <v>45940</v>
      </c>
      <c r="M75" s="4">
        <f ca="1">YEARFRAC(metrobank_customers[[#This Row],[Join_Date]],metrobank_customers[[#This Row],[Today]],3)</f>
        <v>10.016438356164384</v>
      </c>
      <c r="N75" s="4" t="str" cm="1">
        <f t="array" aca="1" ref="N75" ca="1">_xlfn.IFS(
   metrobank_customers[[#This Row],[Customer_Tenure]]&lt;=2,"New",
   metrobank_customers[[#This Row],[Customer_Tenure]]&lt;=5,"Emerging",
   metrobank_customers[[#This Row],[Customer_Tenure]]&lt;9,"Established",
   TRUE,"Loyal"
)</f>
        <v>Loyal</v>
      </c>
      <c r="O75" s="1" t="s">
        <v>1420</v>
      </c>
      <c r="P75" s="1" t="s">
        <v>1235</v>
      </c>
      <c r="Q75" s="2">
        <v>44201</v>
      </c>
      <c r="R75">
        <v>497148</v>
      </c>
      <c r="S75" s="1" t="str" cm="1">
        <f t="array" ref="S75">_xlfn.IFS(
    metrobank_customers[[#This Row],[Balance]]&lt;=50000,"Low",
    metrobank_customers[[#This Row],[Balance]]&lt;=200000,"Medium",
    metrobank_customers[[#This Row],[Balance]]&gt;200000,"High"
)</f>
        <v>High</v>
      </c>
      <c r="T75">
        <v>483</v>
      </c>
      <c r="U75">
        <v>0</v>
      </c>
      <c r="V75" s="1" t="s">
        <v>1255</v>
      </c>
      <c r="W75" s="1" t="s">
        <v>34</v>
      </c>
      <c r="X75" s="2">
        <v>45785</v>
      </c>
      <c r="Y75" s="4">
        <f ca="1">YEARFRAC(metrobank_customers[[#This Row],[Date]],metrobank_customers[[#This Row],[Today]],3)</f>
        <v>0.42465753424657532</v>
      </c>
      <c r="Z75" s="1" t="s">
        <v>36</v>
      </c>
      <c r="AA75" s="1" t="s">
        <v>9</v>
      </c>
      <c r="AB75">
        <v>31</v>
      </c>
    </row>
    <row r="76" spans="1:28" x14ac:dyDescent="0.25">
      <c r="A76" s="1" t="s">
        <v>35</v>
      </c>
      <c r="B76" s="1" t="s">
        <v>2144</v>
      </c>
      <c r="C76" s="1" t="s">
        <v>2120</v>
      </c>
      <c r="D76">
        <v>62</v>
      </c>
      <c r="E76" s="1" t="str" cm="1">
        <f t="array" ref="E76">_xlfn.IFS(metrobank_customers[[#This Row],[Age]]&lt;= 28,"Gen Z", metrobank_customers[[#This Row],[Age]]&lt;=44,"Millennials", metrobank_customers[[#This Row],[Age]]&lt;=60,"Gen X", metrobank_customers[[#This Row],[Age]]&gt;60,"Baby Boomers")</f>
        <v>Baby Boomers</v>
      </c>
      <c r="F76" s="1" t="s">
        <v>2116</v>
      </c>
      <c r="G76" s="1" t="s">
        <v>2122</v>
      </c>
      <c r="H76">
        <v>121757</v>
      </c>
      <c r="I76" s="1" t="str" cm="1">
        <f t="array" ref="I76">_xlfn.IFS(metrobank_customers[[#This Row],[Income]]&lt;=30000,"Low",metrobank_customers[[#This Row],[Income]]&lt;=60000,"Medium",metrobank_customers[[#This Row],[Income]]&lt;=100000,"High", metrobank_customers[[#This Row],[Income]]&gt;100000," Premium")</f>
        <v xml:space="preserve"> Premium</v>
      </c>
      <c r="J76" s="1" t="s">
        <v>2118</v>
      </c>
      <c r="K76" s="2">
        <v>42284</v>
      </c>
      <c r="L76" s="2">
        <f t="shared" ca="1" si="1"/>
        <v>45940</v>
      </c>
      <c r="M76" s="4">
        <f ca="1">YEARFRAC(metrobank_customers[[#This Row],[Join_Date]],metrobank_customers[[#This Row],[Today]],3)</f>
        <v>10.016438356164384</v>
      </c>
      <c r="N76" s="4" t="str" cm="1">
        <f t="array" aca="1" ref="N76" ca="1">_xlfn.IFS(
   metrobank_customers[[#This Row],[Customer_Tenure]]&lt;=2,"New",
   metrobank_customers[[#This Row],[Customer_Tenure]]&lt;=5,"Emerging",
   metrobank_customers[[#This Row],[Customer_Tenure]]&lt;9,"Established",
   TRUE,"Loyal"
)</f>
        <v>Loyal</v>
      </c>
      <c r="O76" s="1" t="s">
        <v>1420</v>
      </c>
      <c r="P76" s="1" t="s">
        <v>1235</v>
      </c>
      <c r="Q76" s="2">
        <v>44201</v>
      </c>
      <c r="R76">
        <v>497148</v>
      </c>
      <c r="S76" s="1" t="str" cm="1">
        <f t="array" ref="S76">_xlfn.IFS(
    metrobank_customers[[#This Row],[Balance]]&lt;=50000,"Low",
    metrobank_customers[[#This Row],[Balance]]&lt;=200000,"Medium",
    metrobank_customers[[#This Row],[Balance]]&gt;200000,"High"
)</f>
        <v>High</v>
      </c>
      <c r="T76">
        <v>483</v>
      </c>
      <c r="U76">
        <v>0</v>
      </c>
      <c r="V76" s="1" t="s">
        <v>1255</v>
      </c>
      <c r="W76" s="1" t="s">
        <v>300</v>
      </c>
      <c r="X76" s="2">
        <v>45807</v>
      </c>
      <c r="Y76" s="4">
        <f ca="1">YEARFRAC(metrobank_customers[[#This Row],[Date]],metrobank_customers[[#This Row],[Today]],3)</f>
        <v>0.36438356164383562</v>
      </c>
      <c r="Z76" s="1" t="s">
        <v>31</v>
      </c>
      <c r="AA76" s="1" t="s">
        <v>9</v>
      </c>
      <c r="AB76">
        <v>4</v>
      </c>
    </row>
    <row r="77" spans="1:28" x14ac:dyDescent="0.25">
      <c r="A77" s="1" t="s">
        <v>35</v>
      </c>
      <c r="B77" s="1" t="s">
        <v>2144</v>
      </c>
      <c r="C77" s="1" t="s">
        <v>2120</v>
      </c>
      <c r="D77">
        <v>62</v>
      </c>
      <c r="E77" s="1" t="str" cm="1">
        <f t="array" ref="E77">_xlfn.IFS(metrobank_customers[[#This Row],[Age]]&lt;= 28,"Gen Z", metrobank_customers[[#This Row],[Age]]&lt;=44,"Millennials", metrobank_customers[[#This Row],[Age]]&lt;=60,"Gen X", metrobank_customers[[#This Row],[Age]]&gt;60,"Baby Boomers")</f>
        <v>Baby Boomers</v>
      </c>
      <c r="F77" s="1" t="s">
        <v>2116</v>
      </c>
      <c r="G77" s="1" t="s">
        <v>2122</v>
      </c>
      <c r="H77">
        <v>121757</v>
      </c>
      <c r="I77" s="1" t="str" cm="1">
        <f t="array" ref="I77">_xlfn.IFS(metrobank_customers[[#This Row],[Income]]&lt;=30000,"Low",metrobank_customers[[#This Row],[Income]]&lt;=60000,"Medium",metrobank_customers[[#This Row],[Income]]&lt;=100000,"High", metrobank_customers[[#This Row],[Income]]&gt;100000," Premium")</f>
        <v xml:space="preserve"> Premium</v>
      </c>
      <c r="J77" s="1" t="s">
        <v>2118</v>
      </c>
      <c r="K77" s="2">
        <v>42284</v>
      </c>
      <c r="L77" s="2">
        <f t="shared" ca="1" si="1"/>
        <v>45940</v>
      </c>
      <c r="M77" s="4">
        <f ca="1">YEARFRAC(metrobank_customers[[#This Row],[Join_Date]],metrobank_customers[[#This Row],[Today]],3)</f>
        <v>10.016438356164384</v>
      </c>
      <c r="N77" s="4" t="str" cm="1">
        <f t="array" aca="1" ref="N77" ca="1">_xlfn.IFS(
   metrobank_customers[[#This Row],[Customer_Tenure]]&lt;=2,"New",
   metrobank_customers[[#This Row],[Customer_Tenure]]&lt;=5,"Emerging",
   metrobank_customers[[#This Row],[Customer_Tenure]]&lt;9,"Established",
   TRUE,"Loyal"
)</f>
        <v>Loyal</v>
      </c>
      <c r="O77" s="1" t="s">
        <v>1420</v>
      </c>
      <c r="P77" s="1" t="s">
        <v>1235</v>
      </c>
      <c r="Q77" s="2">
        <v>44201</v>
      </c>
      <c r="R77">
        <v>497148</v>
      </c>
      <c r="S77" s="1" t="str" cm="1">
        <f t="array" ref="S77">_xlfn.IFS(
    metrobank_customers[[#This Row],[Balance]]&lt;=50000,"Low",
    metrobank_customers[[#This Row],[Balance]]&lt;=200000,"Medium",
    metrobank_customers[[#This Row],[Balance]]&gt;200000,"High"
)</f>
        <v>High</v>
      </c>
      <c r="T77">
        <v>483</v>
      </c>
      <c r="U77">
        <v>0</v>
      </c>
      <c r="V77" s="1" t="s">
        <v>1255</v>
      </c>
      <c r="W77" s="1" t="s">
        <v>482</v>
      </c>
      <c r="X77" s="2">
        <v>45251</v>
      </c>
      <c r="Y77" s="4">
        <f ca="1">YEARFRAC(metrobank_customers[[#This Row],[Date]],metrobank_customers[[#This Row],[Today]],3)</f>
        <v>1.8876712328767122</v>
      </c>
      <c r="Z77" s="1" t="s">
        <v>31</v>
      </c>
      <c r="AA77" s="1" t="s">
        <v>23</v>
      </c>
      <c r="AB77">
        <v>32</v>
      </c>
    </row>
    <row r="78" spans="1:28" x14ac:dyDescent="0.25">
      <c r="A78" s="1" t="s">
        <v>35</v>
      </c>
      <c r="B78" s="1" t="s">
        <v>2144</v>
      </c>
      <c r="C78" s="1" t="s">
        <v>2120</v>
      </c>
      <c r="D78">
        <v>62</v>
      </c>
      <c r="E78" s="1" t="str" cm="1">
        <f t="array" ref="E78">_xlfn.IFS(metrobank_customers[[#This Row],[Age]]&lt;= 28,"Gen Z", metrobank_customers[[#This Row],[Age]]&lt;=44,"Millennials", metrobank_customers[[#This Row],[Age]]&lt;=60,"Gen X", metrobank_customers[[#This Row],[Age]]&gt;60,"Baby Boomers")</f>
        <v>Baby Boomers</v>
      </c>
      <c r="F78" s="1" t="s">
        <v>2116</v>
      </c>
      <c r="G78" s="1" t="s">
        <v>2122</v>
      </c>
      <c r="H78">
        <v>121757</v>
      </c>
      <c r="I78" s="1" t="str" cm="1">
        <f t="array" ref="I78">_xlfn.IFS(metrobank_customers[[#This Row],[Income]]&lt;=30000,"Low",metrobank_customers[[#This Row],[Income]]&lt;=60000,"Medium",metrobank_customers[[#This Row],[Income]]&lt;=100000,"High", metrobank_customers[[#This Row],[Income]]&gt;100000," Premium")</f>
        <v xml:space="preserve"> Premium</v>
      </c>
      <c r="J78" s="1" t="s">
        <v>2118</v>
      </c>
      <c r="K78" s="2">
        <v>42284</v>
      </c>
      <c r="L78" s="2">
        <f t="shared" ca="1" si="1"/>
        <v>45940</v>
      </c>
      <c r="M78" s="4">
        <f ca="1">YEARFRAC(metrobank_customers[[#This Row],[Join_Date]],metrobank_customers[[#This Row],[Today]],3)</f>
        <v>10.016438356164384</v>
      </c>
      <c r="N78" s="4" t="str" cm="1">
        <f t="array" aca="1" ref="N78" ca="1">_xlfn.IFS(
   metrobank_customers[[#This Row],[Customer_Tenure]]&lt;=2,"New",
   metrobank_customers[[#This Row],[Customer_Tenure]]&lt;=5,"Emerging",
   metrobank_customers[[#This Row],[Customer_Tenure]]&lt;9,"Established",
   TRUE,"Loyal"
)</f>
        <v>Loyal</v>
      </c>
      <c r="O78" s="1" t="s">
        <v>1525</v>
      </c>
      <c r="P78" s="1" t="s">
        <v>1226</v>
      </c>
      <c r="Q78" s="2">
        <v>45840</v>
      </c>
      <c r="R78">
        <v>297016</v>
      </c>
      <c r="S78" s="1" t="str" cm="1">
        <f t="array" ref="S78">_xlfn.IFS(
    metrobank_customers[[#This Row],[Balance]]&lt;=50000,"Low",
    metrobank_customers[[#This Row],[Balance]]&lt;=200000,"Medium",
    metrobank_customers[[#This Row],[Balance]]&gt;200000,"High"
)</f>
        <v>High</v>
      </c>
      <c r="T78">
        <v>307</v>
      </c>
      <c r="U78">
        <v>0</v>
      </c>
      <c r="V78" s="1" t="s">
        <v>1255</v>
      </c>
      <c r="W78" s="1" t="s">
        <v>34</v>
      </c>
      <c r="X78" s="2">
        <v>45785</v>
      </c>
      <c r="Y78" s="4">
        <f ca="1">YEARFRAC(metrobank_customers[[#This Row],[Date]],metrobank_customers[[#This Row],[Today]],3)</f>
        <v>0.42465753424657532</v>
      </c>
      <c r="Z78" s="1" t="s">
        <v>36</v>
      </c>
      <c r="AA78" s="1" t="s">
        <v>9</v>
      </c>
      <c r="AB78">
        <v>31</v>
      </c>
    </row>
    <row r="79" spans="1:28" x14ac:dyDescent="0.25">
      <c r="A79" s="1" t="s">
        <v>35</v>
      </c>
      <c r="B79" s="1" t="s">
        <v>2144</v>
      </c>
      <c r="C79" s="1" t="s">
        <v>2120</v>
      </c>
      <c r="D79">
        <v>62</v>
      </c>
      <c r="E79" s="1" t="str" cm="1">
        <f t="array" ref="E79">_xlfn.IFS(metrobank_customers[[#This Row],[Age]]&lt;= 28,"Gen Z", metrobank_customers[[#This Row],[Age]]&lt;=44,"Millennials", metrobank_customers[[#This Row],[Age]]&lt;=60,"Gen X", metrobank_customers[[#This Row],[Age]]&gt;60,"Baby Boomers")</f>
        <v>Baby Boomers</v>
      </c>
      <c r="F79" s="1" t="s">
        <v>2116</v>
      </c>
      <c r="G79" s="1" t="s">
        <v>2122</v>
      </c>
      <c r="H79">
        <v>121757</v>
      </c>
      <c r="I79" s="1" t="str" cm="1">
        <f t="array" ref="I79">_xlfn.IFS(metrobank_customers[[#This Row],[Income]]&lt;=30000,"Low",metrobank_customers[[#This Row],[Income]]&lt;=60000,"Medium",metrobank_customers[[#This Row],[Income]]&lt;=100000,"High", metrobank_customers[[#This Row],[Income]]&gt;100000," Premium")</f>
        <v xml:space="preserve"> Premium</v>
      </c>
      <c r="J79" s="1" t="s">
        <v>2118</v>
      </c>
      <c r="K79" s="2">
        <v>42284</v>
      </c>
      <c r="L79" s="2">
        <f t="shared" ca="1" si="1"/>
        <v>45940</v>
      </c>
      <c r="M79" s="4">
        <f ca="1">YEARFRAC(metrobank_customers[[#This Row],[Join_Date]],metrobank_customers[[#This Row],[Today]],3)</f>
        <v>10.016438356164384</v>
      </c>
      <c r="N79" s="4" t="str" cm="1">
        <f t="array" aca="1" ref="N79" ca="1">_xlfn.IFS(
   metrobank_customers[[#This Row],[Customer_Tenure]]&lt;=2,"New",
   metrobank_customers[[#This Row],[Customer_Tenure]]&lt;=5,"Emerging",
   metrobank_customers[[#This Row],[Customer_Tenure]]&lt;9,"Established",
   TRUE,"Loyal"
)</f>
        <v>Loyal</v>
      </c>
      <c r="O79" s="1" t="s">
        <v>1525</v>
      </c>
      <c r="P79" s="1" t="s">
        <v>1226</v>
      </c>
      <c r="Q79" s="2">
        <v>45840</v>
      </c>
      <c r="R79">
        <v>297016</v>
      </c>
      <c r="S79" s="1" t="str" cm="1">
        <f t="array" ref="S79">_xlfn.IFS(
    metrobank_customers[[#This Row],[Balance]]&lt;=50000,"Low",
    metrobank_customers[[#This Row],[Balance]]&lt;=200000,"Medium",
    metrobank_customers[[#This Row],[Balance]]&gt;200000,"High"
)</f>
        <v>High</v>
      </c>
      <c r="T79">
        <v>307</v>
      </c>
      <c r="U79">
        <v>0</v>
      </c>
      <c r="V79" s="1" t="s">
        <v>1255</v>
      </c>
      <c r="W79" s="1" t="s">
        <v>300</v>
      </c>
      <c r="X79" s="2">
        <v>45807</v>
      </c>
      <c r="Y79" s="4">
        <f ca="1">YEARFRAC(metrobank_customers[[#This Row],[Date]],metrobank_customers[[#This Row],[Today]],3)</f>
        <v>0.36438356164383562</v>
      </c>
      <c r="Z79" s="1" t="s">
        <v>31</v>
      </c>
      <c r="AA79" s="1" t="s">
        <v>9</v>
      </c>
      <c r="AB79">
        <v>4</v>
      </c>
    </row>
    <row r="80" spans="1:28" x14ac:dyDescent="0.25">
      <c r="A80" s="1" t="s">
        <v>35</v>
      </c>
      <c r="B80" s="1" t="s">
        <v>2144</v>
      </c>
      <c r="C80" s="1" t="s">
        <v>2120</v>
      </c>
      <c r="D80">
        <v>62</v>
      </c>
      <c r="E80" s="1" t="str" cm="1">
        <f t="array" ref="E80">_xlfn.IFS(metrobank_customers[[#This Row],[Age]]&lt;= 28,"Gen Z", metrobank_customers[[#This Row],[Age]]&lt;=44,"Millennials", metrobank_customers[[#This Row],[Age]]&lt;=60,"Gen X", metrobank_customers[[#This Row],[Age]]&gt;60,"Baby Boomers")</f>
        <v>Baby Boomers</v>
      </c>
      <c r="F80" s="1" t="s">
        <v>2116</v>
      </c>
      <c r="G80" s="1" t="s">
        <v>2122</v>
      </c>
      <c r="H80">
        <v>121757</v>
      </c>
      <c r="I80" s="1" t="str" cm="1">
        <f t="array" ref="I80">_xlfn.IFS(metrobank_customers[[#This Row],[Income]]&lt;=30000,"Low",metrobank_customers[[#This Row],[Income]]&lt;=60000,"Medium",metrobank_customers[[#This Row],[Income]]&lt;=100000,"High", metrobank_customers[[#This Row],[Income]]&gt;100000," Premium")</f>
        <v xml:space="preserve"> Premium</v>
      </c>
      <c r="J80" s="1" t="s">
        <v>2118</v>
      </c>
      <c r="K80" s="2">
        <v>42284</v>
      </c>
      <c r="L80" s="2">
        <f t="shared" ca="1" si="1"/>
        <v>45940</v>
      </c>
      <c r="M80" s="4">
        <f ca="1">YEARFRAC(metrobank_customers[[#This Row],[Join_Date]],metrobank_customers[[#This Row],[Today]],3)</f>
        <v>10.016438356164384</v>
      </c>
      <c r="N80" s="4" t="str" cm="1">
        <f t="array" aca="1" ref="N80" ca="1">_xlfn.IFS(
   metrobank_customers[[#This Row],[Customer_Tenure]]&lt;=2,"New",
   metrobank_customers[[#This Row],[Customer_Tenure]]&lt;=5,"Emerging",
   metrobank_customers[[#This Row],[Customer_Tenure]]&lt;9,"Established",
   TRUE,"Loyal"
)</f>
        <v>Loyal</v>
      </c>
      <c r="O80" s="1" t="s">
        <v>1525</v>
      </c>
      <c r="P80" s="1" t="s">
        <v>1226</v>
      </c>
      <c r="Q80" s="2">
        <v>45840</v>
      </c>
      <c r="R80">
        <v>297016</v>
      </c>
      <c r="S80" s="1" t="str" cm="1">
        <f t="array" ref="S80">_xlfn.IFS(
    metrobank_customers[[#This Row],[Balance]]&lt;=50000,"Low",
    metrobank_customers[[#This Row],[Balance]]&lt;=200000,"Medium",
    metrobank_customers[[#This Row],[Balance]]&gt;200000,"High"
)</f>
        <v>High</v>
      </c>
      <c r="T80">
        <v>307</v>
      </c>
      <c r="U80">
        <v>0</v>
      </c>
      <c r="V80" s="1" t="s">
        <v>1255</v>
      </c>
      <c r="W80" s="1" t="s">
        <v>482</v>
      </c>
      <c r="X80" s="2">
        <v>45251</v>
      </c>
      <c r="Y80" s="4">
        <f ca="1">YEARFRAC(metrobank_customers[[#This Row],[Date]],metrobank_customers[[#This Row],[Today]],3)</f>
        <v>1.8876712328767122</v>
      </c>
      <c r="Z80" s="1" t="s">
        <v>31</v>
      </c>
      <c r="AA80" s="1" t="s">
        <v>23</v>
      </c>
      <c r="AB80">
        <v>32</v>
      </c>
    </row>
    <row r="81" spans="1:28" x14ac:dyDescent="0.25">
      <c r="A81" s="1" t="s">
        <v>35</v>
      </c>
      <c r="B81" s="1" t="s">
        <v>2144</v>
      </c>
      <c r="C81" s="1" t="s">
        <v>2120</v>
      </c>
      <c r="D81">
        <v>62</v>
      </c>
      <c r="E81" s="1" t="str" cm="1">
        <f t="array" ref="E81">_xlfn.IFS(metrobank_customers[[#This Row],[Age]]&lt;= 28,"Gen Z", metrobank_customers[[#This Row],[Age]]&lt;=44,"Millennials", metrobank_customers[[#This Row],[Age]]&lt;=60,"Gen X", metrobank_customers[[#This Row],[Age]]&gt;60,"Baby Boomers")</f>
        <v>Baby Boomers</v>
      </c>
      <c r="F81" s="1" t="s">
        <v>2116</v>
      </c>
      <c r="G81" s="1" t="s">
        <v>2122</v>
      </c>
      <c r="H81">
        <v>121757</v>
      </c>
      <c r="I81" s="1" t="str" cm="1">
        <f t="array" ref="I81">_xlfn.IFS(metrobank_customers[[#This Row],[Income]]&lt;=30000,"Low",metrobank_customers[[#This Row],[Income]]&lt;=60000,"Medium",metrobank_customers[[#This Row],[Income]]&lt;=100000,"High", metrobank_customers[[#This Row],[Income]]&gt;100000," Premium")</f>
        <v xml:space="preserve"> Premium</v>
      </c>
      <c r="J81" s="1" t="s">
        <v>2118</v>
      </c>
      <c r="K81" s="2">
        <v>42284</v>
      </c>
      <c r="L81" s="2">
        <f t="shared" ca="1" si="1"/>
        <v>45940</v>
      </c>
      <c r="M81" s="4">
        <f ca="1">YEARFRAC(metrobank_customers[[#This Row],[Join_Date]],metrobank_customers[[#This Row],[Today]],3)</f>
        <v>10.016438356164384</v>
      </c>
      <c r="N81" s="4" t="str" cm="1">
        <f t="array" aca="1" ref="N81" ca="1">_xlfn.IFS(
   metrobank_customers[[#This Row],[Customer_Tenure]]&lt;=2,"New",
   metrobank_customers[[#This Row],[Customer_Tenure]]&lt;=5,"Emerging",
   metrobank_customers[[#This Row],[Customer_Tenure]]&lt;9,"Established",
   TRUE,"Loyal"
)</f>
        <v>Loyal</v>
      </c>
      <c r="O81" s="1" t="s">
        <v>1790</v>
      </c>
      <c r="P81" s="1" t="s">
        <v>1235</v>
      </c>
      <c r="Q81" s="2">
        <v>44818</v>
      </c>
      <c r="R81">
        <v>177826</v>
      </c>
      <c r="S81" s="1" t="str" cm="1">
        <f t="array" ref="S81">_xlfn.IFS(
    metrobank_customers[[#This Row],[Balance]]&lt;=50000,"Low",
    metrobank_customers[[#This Row],[Balance]]&lt;=200000,"Medium",
    metrobank_customers[[#This Row],[Balance]]&gt;200000,"High"
)</f>
        <v>Medium</v>
      </c>
      <c r="T81">
        <v>722</v>
      </c>
      <c r="U81">
        <v>0</v>
      </c>
      <c r="V81" s="1" t="s">
        <v>2652</v>
      </c>
      <c r="W81" s="1" t="s">
        <v>34</v>
      </c>
      <c r="X81" s="2">
        <v>45785</v>
      </c>
      <c r="Y81" s="4">
        <f ca="1">YEARFRAC(metrobank_customers[[#This Row],[Date]],metrobank_customers[[#This Row],[Today]],3)</f>
        <v>0.42465753424657532</v>
      </c>
      <c r="Z81" s="1" t="s">
        <v>36</v>
      </c>
      <c r="AA81" s="1" t="s">
        <v>9</v>
      </c>
      <c r="AB81">
        <v>31</v>
      </c>
    </row>
    <row r="82" spans="1:28" x14ac:dyDescent="0.25">
      <c r="A82" s="1" t="s">
        <v>35</v>
      </c>
      <c r="B82" s="1" t="s">
        <v>2144</v>
      </c>
      <c r="C82" s="1" t="s">
        <v>2120</v>
      </c>
      <c r="D82">
        <v>62</v>
      </c>
      <c r="E82" s="1" t="str" cm="1">
        <f t="array" ref="E82">_xlfn.IFS(metrobank_customers[[#This Row],[Age]]&lt;= 28,"Gen Z", metrobank_customers[[#This Row],[Age]]&lt;=44,"Millennials", metrobank_customers[[#This Row],[Age]]&lt;=60,"Gen X", metrobank_customers[[#This Row],[Age]]&gt;60,"Baby Boomers")</f>
        <v>Baby Boomers</v>
      </c>
      <c r="F82" s="1" t="s">
        <v>2116</v>
      </c>
      <c r="G82" s="1" t="s">
        <v>2122</v>
      </c>
      <c r="H82">
        <v>121757</v>
      </c>
      <c r="I82" s="1" t="str" cm="1">
        <f t="array" ref="I82">_xlfn.IFS(metrobank_customers[[#This Row],[Income]]&lt;=30000,"Low",metrobank_customers[[#This Row],[Income]]&lt;=60000,"Medium",metrobank_customers[[#This Row],[Income]]&lt;=100000,"High", metrobank_customers[[#This Row],[Income]]&gt;100000," Premium")</f>
        <v xml:space="preserve"> Premium</v>
      </c>
      <c r="J82" s="1" t="s">
        <v>2118</v>
      </c>
      <c r="K82" s="2">
        <v>42284</v>
      </c>
      <c r="L82" s="2">
        <f t="shared" ca="1" si="1"/>
        <v>45940</v>
      </c>
      <c r="M82" s="4">
        <f ca="1">YEARFRAC(metrobank_customers[[#This Row],[Join_Date]],metrobank_customers[[#This Row],[Today]],3)</f>
        <v>10.016438356164384</v>
      </c>
      <c r="N82" s="4" t="str" cm="1">
        <f t="array" aca="1" ref="N82" ca="1">_xlfn.IFS(
   metrobank_customers[[#This Row],[Customer_Tenure]]&lt;=2,"New",
   metrobank_customers[[#This Row],[Customer_Tenure]]&lt;=5,"Emerging",
   metrobank_customers[[#This Row],[Customer_Tenure]]&lt;9,"Established",
   TRUE,"Loyal"
)</f>
        <v>Loyal</v>
      </c>
      <c r="O82" s="1" t="s">
        <v>1790</v>
      </c>
      <c r="P82" s="1" t="s">
        <v>1235</v>
      </c>
      <c r="Q82" s="2">
        <v>44818</v>
      </c>
      <c r="R82">
        <v>177826</v>
      </c>
      <c r="S82" s="1" t="str" cm="1">
        <f t="array" ref="S82">_xlfn.IFS(
    metrobank_customers[[#This Row],[Balance]]&lt;=50000,"Low",
    metrobank_customers[[#This Row],[Balance]]&lt;=200000,"Medium",
    metrobank_customers[[#This Row],[Balance]]&gt;200000,"High"
)</f>
        <v>Medium</v>
      </c>
      <c r="T82">
        <v>722</v>
      </c>
      <c r="U82">
        <v>0</v>
      </c>
      <c r="V82" s="1" t="s">
        <v>2652</v>
      </c>
      <c r="W82" s="1" t="s">
        <v>300</v>
      </c>
      <c r="X82" s="2">
        <v>45807</v>
      </c>
      <c r="Y82" s="4">
        <f ca="1">YEARFRAC(metrobank_customers[[#This Row],[Date]],metrobank_customers[[#This Row],[Today]],3)</f>
        <v>0.36438356164383562</v>
      </c>
      <c r="Z82" s="1" t="s">
        <v>31</v>
      </c>
      <c r="AA82" s="1" t="s">
        <v>9</v>
      </c>
      <c r="AB82">
        <v>4</v>
      </c>
    </row>
    <row r="83" spans="1:28" x14ac:dyDescent="0.25">
      <c r="A83" s="1" t="s">
        <v>35</v>
      </c>
      <c r="B83" s="1" t="s">
        <v>2144</v>
      </c>
      <c r="C83" s="1" t="s">
        <v>2120</v>
      </c>
      <c r="D83">
        <v>62</v>
      </c>
      <c r="E83" s="1" t="str" cm="1">
        <f t="array" ref="E83">_xlfn.IFS(metrobank_customers[[#This Row],[Age]]&lt;= 28,"Gen Z", metrobank_customers[[#This Row],[Age]]&lt;=44,"Millennials", metrobank_customers[[#This Row],[Age]]&lt;=60,"Gen X", metrobank_customers[[#This Row],[Age]]&gt;60,"Baby Boomers")</f>
        <v>Baby Boomers</v>
      </c>
      <c r="F83" s="1" t="s">
        <v>2116</v>
      </c>
      <c r="G83" s="1" t="s">
        <v>2122</v>
      </c>
      <c r="H83">
        <v>121757</v>
      </c>
      <c r="I83" s="1" t="str" cm="1">
        <f t="array" ref="I83">_xlfn.IFS(metrobank_customers[[#This Row],[Income]]&lt;=30000,"Low",metrobank_customers[[#This Row],[Income]]&lt;=60000,"Medium",metrobank_customers[[#This Row],[Income]]&lt;=100000,"High", metrobank_customers[[#This Row],[Income]]&gt;100000," Premium")</f>
        <v xml:space="preserve"> Premium</v>
      </c>
      <c r="J83" s="1" t="s">
        <v>2118</v>
      </c>
      <c r="K83" s="2">
        <v>42284</v>
      </c>
      <c r="L83" s="2">
        <f t="shared" ca="1" si="1"/>
        <v>45940</v>
      </c>
      <c r="M83" s="4">
        <f ca="1">YEARFRAC(metrobank_customers[[#This Row],[Join_Date]],metrobank_customers[[#This Row],[Today]],3)</f>
        <v>10.016438356164384</v>
      </c>
      <c r="N83" s="4" t="str" cm="1">
        <f t="array" aca="1" ref="N83" ca="1">_xlfn.IFS(
   metrobank_customers[[#This Row],[Customer_Tenure]]&lt;=2,"New",
   metrobank_customers[[#This Row],[Customer_Tenure]]&lt;=5,"Emerging",
   metrobank_customers[[#This Row],[Customer_Tenure]]&lt;9,"Established",
   TRUE,"Loyal"
)</f>
        <v>Loyal</v>
      </c>
      <c r="O83" s="1" t="s">
        <v>1790</v>
      </c>
      <c r="P83" s="1" t="s">
        <v>1235</v>
      </c>
      <c r="Q83" s="2">
        <v>44818</v>
      </c>
      <c r="R83">
        <v>177826</v>
      </c>
      <c r="S83" s="1" t="str" cm="1">
        <f t="array" ref="S83">_xlfn.IFS(
    metrobank_customers[[#This Row],[Balance]]&lt;=50000,"Low",
    metrobank_customers[[#This Row],[Balance]]&lt;=200000,"Medium",
    metrobank_customers[[#This Row],[Balance]]&gt;200000,"High"
)</f>
        <v>Medium</v>
      </c>
      <c r="T83">
        <v>722</v>
      </c>
      <c r="U83">
        <v>0</v>
      </c>
      <c r="V83" s="1" t="s">
        <v>2652</v>
      </c>
      <c r="W83" s="1" t="s">
        <v>482</v>
      </c>
      <c r="X83" s="2">
        <v>45251</v>
      </c>
      <c r="Y83" s="4">
        <f ca="1">YEARFRAC(metrobank_customers[[#This Row],[Date]],metrobank_customers[[#This Row],[Today]],3)</f>
        <v>1.8876712328767122</v>
      </c>
      <c r="Z83" s="1" t="s">
        <v>31</v>
      </c>
      <c r="AA83" s="1" t="s">
        <v>23</v>
      </c>
      <c r="AB83">
        <v>32</v>
      </c>
    </row>
    <row r="84" spans="1:28" x14ac:dyDescent="0.25">
      <c r="A84" s="1" t="s">
        <v>35</v>
      </c>
      <c r="B84" s="1" t="s">
        <v>2144</v>
      </c>
      <c r="C84" s="1" t="s">
        <v>2120</v>
      </c>
      <c r="D84">
        <v>62</v>
      </c>
      <c r="E84" s="1" t="str" cm="1">
        <f t="array" ref="E84">_xlfn.IFS(metrobank_customers[[#This Row],[Age]]&lt;= 28,"Gen Z", metrobank_customers[[#This Row],[Age]]&lt;=44,"Millennials", metrobank_customers[[#This Row],[Age]]&lt;=60,"Gen X", metrobank_customers[[#This Row],[Age]]&gt;60,"Baby Boomers")</f>
        <v>Baby Boomers</v>
      </c>
      <c r="F84" s="1" t="s">
        <v>2116</v>
      </c>
      <c r="G84" s="1" t="s">
        <v>2122</v>
      </c>
      <c r="H84">
        <v>121757</v>
      </c>
      <c r="I84" s="1" t="str" cm="1">
        <f t="array" ref="I84">_xlfn.IFS(metrobank_customers[[#This Row],[Income]]&lt;=30000,"Low",metrobank_customers[[#This Row],[Income]]&lt;=60000,"Medium",metrobank_customers[[#This Row],[Income]]&lt;=100000,"High", metrobank_customers[[#This Row],[Income]]&gt;100000," Premium")</f>
        <v xml:space="preserve"> Premium</v>
      </c>
      <c r="J84" s="1" t="s">
        <v>2118</v>
      </c>
      <c r="K84" s="2">
        <v>42284</v>
      </c>
      <c r="L84" s="2">
        <f t="shared" ca="1" si="1"/>
        <v>45940</v>
      </c>
      <c r="M84" s="4">
        <f ca="1">YEARFRAC(metrobank_customers[[#This Row],[Join_Date]],metrobank_customers[[#This Row],[Today]],3)</f>
        <v>10.016438356164384</v>
      </c>
      <c r="N84" s="4" t="str" cm="1">
        <f t="array" aca="1" ref="N84" ca="1">_xlfn.IFS(
   metrobank_customers[[#This Row],[Customer_Tenure]]&lt;=2,"New",
   metrobank_customers[[#This Row],[Customer_Tenure]]&lt;=5,"Emerging",
   metrobank_customers[[#This Row],[Customer_Tenure]]&lt;9,"Established",
   TRUE,"Loyal"
)</f>
        <v>Loyal</v>
      </c>
      <c r="O84" s="1" t="s">
        <v>1847</v>
      </c>
      <c r="P84" s="1" t="s">
        <v>1235</v>
      </c>
      <c r="Q84" s="2">
        <v>44517</v>
      </c>
      <c r="R84">
        <v>350103</v>
      </c>
      <c r="S84" s="1" t="str" cm="1">
        <f t="array" ref="S84">_xlfn.IFS(
    metrobank_customers[[#This Row],[Balance]]&lt;=50000,"Low",
    metrobank_customers[[#This Row],[Balance]]&lt;=200000,"Medium",
    metrobank_customers[[#This Row],[Balance]]&gt;200000,"High"
)</f>
        <v>High</v>
      </c>
      <c r="T84">
        <v>338</v>
      </c>
      <c r="U84">
        <v>281601</v>
      </c>
      <c r="V84" s="1" t="s">
        <v>2652</v>
      </c>
      <c r="W84" s="1" t="s">
        <v>34</v>
      </c>
      <c r="X84" s="2">
        <v>45785</v>
      </c>
      <c r="Y84" s="4">
        <f ca="1">YEARFRAC(metrobank_customers[[#This Row],[Date]],metrobank_customers[[#This Row],[Today]],3)</f>
        <v>0.42465753424657532</v>
      </c>
      <c r="Z84" s="1" t="s">
        <v>36</v>
      </c>
      <c r="AA84" s="1" t="s">
        <v>9</v>
      </c>
      <c r="AB84">
        <v>31</v>
      </c>
    </row>
    <row r="85" spans="1:28" x14ac:dyDescent="0.25">
      <c r="A85" s="1" t="s">
        <v>35</v>
      </c>
      <c r="B85" s="1" t="s">
        <v>2144</v>
      </c>
      <c r="C85" s="1" t="s">
        <v>2120</v>
      </c>
      <c r="D85">
        <v>62</v>
      </c>
      <c r="E85" s="1" t="str" cm="1">
        <f t="array" ref="E85">_xlfn.IFS(metrobank_customers[[#This Row],[Age]]&lt;= 28,"Gen Z", metrobank_customers[[#This Row],[Age]]&lt;=44,"Millennials", metrobank_customers[[#This Row],[Age]]&lt;=60,"Gen X", metrobank_customers[[#This Row],[Age]]&gt;60,"Baby Boomers")</f>
        <v>Baby Boomers</v>
      </c>
      <c r="F85" s="1" t="s">
        <v>2116</v>
      </c>
      <c r="G85" s="1" t="s">
        <v>2122</v>
      </c>
      <c r="H85">
        <v>121757</v>
      </c>
      <c r="I85" s="1" t="str" cm="1">
        <f t="array" ref="I85">_xlfn.IFS(metrobank_customers[[#This Row],[Income]]&lt;=30000,"Low",metrobank_customers[[#This Row],[Income]]&lt;=60000,"Medium",metrobank_customers[[#This Row],[Income]]&lt;=100000,"High", metrobank_customers[[#This Row],[Income]]&gt;100000," Premium")</f>
        <v xml:space="preserve"> Premium</v>
      </c>
      <c r="J85" s="1" t="s">
        <v>2118</v>
      </c>
      <c r="K85" s="2">
        <v>42284</v>
      </c>
      <c r="L85" s="2">
        <f t="shared" ca="1" si="1"/>
        <v>45940</v>
      </c>
      <c r="M85" s="4">
        <f ca="1">YEARFRAC(metrobank_customers[[#This Row],[Join_Date]],metrobank_customers[[#This Row],[Today]],3)</f>
        <v>10.016438356164384</v>
      </c>
      <c r="N85" s="4" t="str" cm="1">
        <f t="array" aca="1" ref="N85" ca="1">_xlfn.IFS(
   metrobank_customers[[#This Row],[Customer_Tenure]]&lt;=2,"New",
   metrobank_customers[[#This Row],[Customer_Tenure]]&lt;=5,"Emerging",
   metrobank_customers[[#This Row],[Customer_Tenure]]&lt;9,"Established",
   TRUE,"Loyal"
)</f>
        <v>Loyal</v>
      </c>
      <c r="O85" s="1" t="s">
        <v>1847</v>
      </c>
      <c r="P85" s="1" t="s">
        <v>1235</v>
      </c>
      <c r="Q85" s="2">
        <v>44517</v>
      </c>
      <c r="R85">
        <v>350103</v>
      </c>
      <c r="S85" s="1" t="str" cm="1">
        <f t="array" ref="S85">_xlfn.IFS(
    metrobank_customers[[#This Row],[Balance]]&lt;=50000,"Low",
    metrobank_customers[[#This Row],[Balance]]&lt;=200000,"Medium",
    metrobank_customers[[#This Row],[Balance]]&gt;200000,"High"
)</f>
        <v>High</v>
      </c>
      <c r="T85">
        <v>338</v>
      </c>
      <c r="U85">
        <v>281601</v>
      </c>
      <c r="V85" s="1" t="s">
        <v>2652</v>
      </c>
      <c r="W85" s="1" t="s">
        <v>300</v>
      </c>
      <c r="X85" s="2">
        <v>45807</v>
      </c>
      <c r="Y85" s="4">
        <f ca="1">YEARFRAC(metrobank_customers[[#This Row],[Date]],metrobank_customers[[#This Row],[Today]],3)</f>
        <v>0.36438356164383562</v>
      </c>
      <c r="Z85" s="1" t="s">
        <v>31</v>
      </c>
      <c r="AA85" s="1" t="s">
        <v>9</v>
      </c>
      <c r="AB85">
        <v>4</v>
      </c>
    </row>
    <row r="86" spans="1:28" x14ac:dyDescent="0.25">
      <c r="A86" s="1" t="s">
        <v>35</v>
      </c>
      <c r="B86" s="1" t="s">
        <v>2144</v>
      </c>
      <c r="C86" s="1" t="s">
        <v>2120</v>
      </c>
      <c r="D86">
        <v>62</v>
      </c>
      <c r="E86" s="1" t="str" cm="1">
        <f t="array" ref="E86">_xlfn.IFS(metrobank_customers[[#This Row],[Age]]&lt;= 28,"Gen Z", metrobank_customers[[#This Row],[Age]]&lt;=44,"Millennials", metrobank_customers[[#This Row],[Age]]&lt;=60,"Gen X", metrobank_customers[[#This Row],[Age]]&gt;60,"Baby Boomers")</f>
        <v>Baby Boomers</v>
      </c>
      <c r="F86" s="1" t="s">
        <v>2116</v>
      </c>
      <c r="G86" s="1" t="s">
        <v>2122</v>
      </c>
      <c r="H86">
        <v>121757</v>
      </c>
      <c r="I86" s="1" t="str" cm="1">
        <f t="array" ref="I86">_xlfn.IFS(metrobank_customers[[#This Row],[Income]]&lt;=30000,"Low",metrobank_customers[[#This Row],[Income]]&lt;=60000,"Medium",metrobank_customers[[#This Row],[Income]]&lt;=100000,"High", metrobank_customers[[#This Row],[Income]]&gt;100000," Premium")</f>
        <v xml:space="preserve"> Premium</v>
      </c>
      <c r="J86" s="1" t="s">
        <v>2118</v>
      </c>
      <c r="K86" s="2">
        <v>42284</v>
      </c>
      <c r="L86" s="2">
        <f t="shared" ca="1" si="1"/>
        <v>45940</v>
      </c>
      <c r="M86" s="4">
        <f ca="1">YEARFRAC(metrobank_customers[[#This Row],[Join_Date]],metrobank_customers[[#This Row],[Today]],3)</f>
        <v>10.016438356164384</v>
      </c>
      <c r="N86" s="4" t="str" cm="1">
        <f t="array" aca="1" ref="N86" ca="1">_xlfn.IFS(
   metrobank_customers[[#This Row],[Customer_Tenure]]&lt;=2,"New",
   metrobank_customers[[#This Row],[Customer_Tenure]]&lt;=5,"Emerging",
   metrobank_customers[[#This Row],[Customer_Tenure]]&lt;9,"Established",
   TRUE,"Loyal"
)</f>
        <v>Loyal</v>
      </c>
      <c r="O86" s="1" t="s">
        <v>1847</v>
      </c>
      <c r="P86" s="1" t="s">
        <v>1235</v>
      </c>
      <c r="Q86" s="2">
        <v>44517</v>
      </c>
      <c r="R86">
        <v>350103</v>
      </c>
      <c r="S86" s="1" t="str" cm="1">
        <f t="array" ref="S86">_xlfn.IFS(
    metrobank_customers[[#This Row],[Balance]]&lt;=50000,"Low",
    metrobank_customers[[#This Row],[Balance]]&lt;=200000,"Medium",
    metrobank_customers[[#This Row],[Balance]]&gt;200000,"High"
)</f>
        <v>High</v>
      </c>
      <c r="T86">
        <v>338</v>
      </c>
      <c r="U86">
        <v>281601</v>
      </c>
      <c r="V86" s="1" t="s">
        <v>2652</v>
      </c>
      <c r="W86" s="1" t="s">
        <v>482</v>
      </c>
      <c r="X86" s="2">
        <v>45251</v>
      </c>
      <c r="Y86" s="4">
        <f ca="1">YEARFRAC(metrobank_customers[[#This Row],[Date]],metrobank_customers[[#This Row],[Today]],3)</f>
        <v>1.8876712328767122</v>
      </c>
      <c r="Z86" s="1" t="s">
        <v>31</v>
      </c>
      <c r="AA86" s="1" t="s">
        <v>23</v>
      </c>
      <c r="AB86">
        <v>32</v>
      </c>
    </row>
    <row r="87" spans="1:28" x14ac:dyDescent="0.25">
      <c r="A87" s="1" t="s">
        <v>38</v>
      </c>
      <c r="B87" s="1" t="s">
        <v>2145</v>
      </c>
      <c r="C87" s="1" t="s">
        <v>2115</v>
      </c>
      <c r="D87">
        <v>71</v>
      </c>
      <c r="E87" s="1" t="str" cm="1">
        <f t="array" ref="E87">_xlfn.IFS(metrobank_customers[[#This Row],[Age]]&lt;= 28,"Gen Z", metrobank_customers[[#This Row],[Age]]&lt;=44,"Millennials", metrobank_customers[[#This Row],[Age]]&lt;=60,"Gen X", metrobank_customers[[#This Row],[Age]]&gt;60,"Baby Boomers")</f>
        <v>Baby Boomers</v>
      </c>
      <c r="F87" s="1" t="s">
        <v>2121</v>
      </c>
      <c r="G87" s="1" t="s">
        <v>2129</v>
      </c>
      <c r="H87">
        <v>148267</v>
      </c>
      <c r="I87" s="1" t="str" cm="1">
        <f t="array" ref="I87">_xlfn.IFS(metrobank_customers[[#This Row],[Income]]&lt;=30000,"Low",metrobank_customers[[#This Row],[Income]]&lt;=60000,"Medium",metrobank_customers[[#This Row],[Income]]&lt;=100000,"High", metrobank_customers[[#This Row],[Income]]&gt;100000," Premium")</f>
        <v xml:space="preserve"> Premium</v>
      </c>
      <c r="J87" s="1" t="s">
        <v>2118</v>
      </c>
      <c r="K87" s="2">
        <v>42789</v>
      </c>
      <c r="L87" s="2">
        <f t="shared" ca="1" si="1"/>
        <v>45940</v>
      </c>
      <c r="M87" s="4">
        <f ca="1">YEARFRAC(metrobank_customers[[#This Row],[Join_Date]],metrobank_customers[[#This Row],[Today]],3)</f>
        <v>8.632876712328768</v>
      </c>
      <c r="N87" s="4" t="str" cm="1">
        <f t="array" aca="1" ref="N87" ca="1">_xlfn.IFS(
   metrobank_customers[[#This Row],[Customer_Tenure]]&lt;=2,"New",
   metrobank_customers[[#This Row],[Customer_Tenure]]&lt;=5,"Emerging",
   metrobank_customers[[#This Row],[Customer_Tenure]]&lt;9,"Established",
   TRUE,"Loyal"
)</f>
        <v>Established</v>
      </c>
      <c r="O87" s="1" t="s">
        <v>1289</v>
      </c>
      <c r="P87" s="1" t="s">
        <v>1223</v>
      </c>
      <c r="Q87" s="2">
        <v>42626</v>
      </c>
      <c r="R87">
        <v>311537</v>
      </c>
      <c r="S87" s="1" t="str" cm="1">
        <f t="array" ref="S87">_xlfn.IFS(
    metrobank_customers[[#This Row],[Balance]]&lt;=50000,"Low",
    metrobank_customers[[#This Row],[Balance]]&lt;=200000,"Medium",
    metrobank_customers[[#This Row],[Balance]]&gt;200000,"High"
)</f>
        <v>High</v>
      </c>
      <c r="T87">
        <v>648</v>
      </c>
      <c r="U87">
        <v>0</v>
      </c>
      <c r="V87" s="1" t="s">
        <v>2652</v>
      </c>
      <c r="W87" s="1" t="s">
        <v>37</v>
      </c>
      <c r="X87" s="2">
        <v>45685</v>
      </c>
      <c r="Y87" s="4">
        <f ca="1">YEARFRAC(metrobank_customers[[#This Row],[Date]],metrobank_customers[[#This Row],[Today]],3)</f>
        <v>0.69863013698630139</v>
      </c>
      <c r="Z87" s="1" t="s">
        <v>36</v>
      </c>
      <c r="AA87" s="1" t="s">
        <v>15</v>
      </c>
      <c r="AB87">
        <v>23</v>
      </c>
    </row>
    <row r="88" spans="1:28" x14ac:dyDescent="0.25">
      <c r="A88" s="1" t="s">
        <v>38</v>
      </c>
      <c r="B88" s="1" t="s">
        <v>2145</v>
      </c>
      <c r="C88" s="1" t="s">
        <v>2115</v>
      </c>
      <c r="D88">
        <v>71</v>
      </c>
      <c r="E88" s="1" t="str" cm="1">
        <f t="array" ref="E88">_xlfn.IFS(metrobank_customers[[#This Row],[Age]]&lt;= 28,"Gen Z", metrobank_customers[[#This Row],[Age]]&lt;=44,"Millennials", metrobank_customers[[#This Row],[Age]]&lt;=60,"Gen X", metrobank_customers[[#This Row],[Age]]&gt;60,"Baby Boomers")</f>
        <v>Baby Boomers</v>
      </c>
      <c r="F88" s="1" t="s">
        <v>2121</v>
      </c>
      <c r="G88" s="1" t="s">
        <v>2129</v>
      </c>
      <c r="H88">
        <v>148267</v>
      </c>
      <c r="I88" s="1" t="str" cm="1">
        <f t="array" ref="I88">_xlfn.IFS(metrobank_customers[[#This Row],[Income]]&lt;=30000,"Low",metrobank_customers[[#This Row],[Income]]&lt;=60000,"Medium",metrobank_customers[[#This Row],[Income]]&lt;=100000,"High", metrobank_customers[[#This Row],[Income]]&gt;100000," Premium")</f>
        <v xml:space="preserve"> Premium</v>
      </c>
      <c r="J88" s="1" t="s">
        <v>2118</v>
      </c>
      <c r="K88" s="2">
        <v>42789</v>
      </c>
      <c r="L88" s="2">
        <f t="shared" ca="1" si="1"/>
        <v>45940</v>
      </c>
      <c r="M88" s="4">
        <f ca="1">YEARFRAC(metrobank_customers[[#This Row],[Join_Date]],metrobank_customers[[#This Row],[Today]],3)</f>
        <v>8.632876712328768</v>
      </c>
      <c r="N88" s="4" t="str" cm="1">
        <f t="array" aca="1" ref="N88" ca="1">_xlfn.IFS(
   metrobank_customers[[#This Row],[Customer_Tenure]]&lt;=2,"New",
   metrobank_customers[[#This Row],[Customer_Tenure]]&lt;=5,"Emerging",
   metrobank_customers[[#This Row],[Customer_Tenure]]&lt;9,"Established",
   TRUE,"Loyal"
)</f>
        <v>Established</v>
      </c>
      <c r="O88" s="1" t="s">
        <v>1289</v>
      </c>
      <c r="P88" s="1" t="s">
        <v>1223</v>
      </c>
      <c r="Q88" s="2">
        <v>42626</v>
      </c>
      <c r="R88">
        <v>311537</v>
      </c>
      <c r="S88" s="1" t="str" cm="1">
        <f t="array" ref="S88">_xlfn.IFS(
    metrobank_customers[[#This Row],[Balance]]&lt;=50000,"Low",
    metrobank_customers[[#This Row],[Balance]]&lt;=200000,"Medium",
    metrobank_customers[[#This Row],[Balance]]&gt;200000,"High"
)</f>
        <v>High</v>
      </c>
      <c r="T88">
        <v>648</v>
      </c>
      <c r="U88">
        <v>0</v>
      </c>
      <c r="V88" s="1" t="s">
        <v>2652</v>
      </c>
      <c r="W88" s="1" t="s">
        <v>1166</v>
      </c>
      <c r="X88" s="2">
        <v>45395</v>
      </c>
      <c r="Y88" s="4">
        <f ca="1">YEARFRAC(metrobank_customers[[#This Row],[Date]],metrobank_customers[[#This Row],[Today]],3)</f>
        <v>1.4931506849315068</v>
      </c>
      <c r="Z88" s="1" t="s">
        <v>12</v>
      </c>
      <c r="AA88" s="1" t="s">
        <v>23</v>
      </c>
      <c r="AB88">
        <v>18</v>
      </c>
    </row>
    <row r="89" spans="1:28" x14ac:dyDescent="0.25">
      <c r="A89" s="1" t="s">
        <v>38</v>
      </c>
      <c r="B89" s="1" t="s">
        <v>2145</v>
      </c>
      <c r="C89" s="1" t="s">
        <v>2115</v>
      </c>
      <c r="D89">
        <v>71</v>
      </c>
      <c r="E89" s="1" t="str" cm="1">
        <f t="array" ref="E89">_xlfn.IFS(metrobank_customers[[#This Row],[Age]]&lt;= 28,"Gen Z", metrobank_customers[[#This Row],[Age]]&lt;=44,"Millennials", metrobank_customers[[#This Row],[Age]]&lt;=60,"Gen X", metrobank_customers[[#This Row],[Age]]&gt;60,"Baby Boomers")</f>
        <v>Baby Boomers</v>
      </c>
      <c r="F89" s="1" t="s">
        <v>2121</v>
      </c>
      <c r="G89" s="1" t="s">
        <v>2129</v>
      </c>
      <c r="H89">
        <v>148267</v>
      </c>
      <c r="I89" s="1" t="str" cm="1">
        <f t="array" ref="I89">_xlfn.IFS(metrobank_customers[[#This Row],[Income]]&lt;=30000,"Low",metrobank_customers[[#This Row],[Income]]&lt;=60000,"Medium",metrobank_customers[[#This Row],[Income]]&lt;=100000,"High", metrobank_customers[[#This Row],[Income]]&gt;100000," Premium")</f>
        <v xml:space="preserve"> Premium</v>
      </c>
      <c r="J89" s="1" t="s">
        <v>2118</v>
      </c>
      <c r="K89" s="2">
        <v>42789</v>
      </c>
      <c r="L89" s="2">
        <f t="shared" ca="1" si="1"/>
        <v>45940</v>
      </c>
      <c r="M89" s="4">
        <f ca="1">YEARFRAC(metrobank_customers[[#This Row],[Join_Date]],metrobank_customers[[#This Row],[Today]],3)</f>
        <v>8.632876712328768</v>
      </c>
      <c r="N89" s="4" t="str" cm="1">
        <f t="array" aca="1" ref="N89" ca="1">_xlfn.IFS(
   metrobank_customers[[#This Row],[Customer_Tenure]]&lt;=2,"New",
   metrobank_customers[[#This Row],[Customer_Tenure]]&lt;=5,"Emerging",
   metrobank_customers[[#This Row],[Customer_Tenure]]&lt;9,"Established",
   TRUE,"Loyal"
)</f>
        <v>Established</v>
      </c>
      <c r="O89" s="1" t="s">
        <v>1375</v>
      </c>
      <c r="P89" s="1" t="s">
        <v>1223</v>
      </c>
      <c r="Q89" s="2">
        <v>45208</v>
      </c>
      <c r="R89">
        <v>479681</v>
      </c>
      <c r="S89" s="1" t="str" cm="1">
        <f t="array" ref="S89">_xlfn.IFS(
    metrobank_customers[[#This Row],[Balance]]&lt;=50000,"Low",
    metrobank_customers[[#This Row],[Balance]]&lt;=200000,"Medium",
    metrobank_customers[[#This Row],[Balance]]&gt;200000,"High"
)</f>
        <v>High</v>
      </c>
      <c r="T89">
        <v>670</v>
      </c>
      <c r="U89">
        <v>0</v>
      </c>
      <c r="V89" s="1" t="s">
        <v>2652</v>
      </c>
      <c r="W89" s="1" t="s">
        <v>37</v>
      </c>
      <c r="X89" s="2">
        <v>45685</v>
      </c>
      <c r="Y89" s="4">
        <f ca="1">YEARFRAC(metrobank_customers[[#This Row],[Date]],metrobank_customers[[#This Row],[Today]],3)</f>
        <v>0.69863013698630139</v>
      </c>
      <c r="Z89" s="1" t="s">
        <v>36</v>
      </c>
      <c r="AA89" s="1" t="s">
        <v>15</v>
      </c>
      <c r="AB89">
        <v>23</v>
      </c>
    </row>
    <row r="90" spans="1:28" x14ac:dyDescent="0.25">
      <c r="A90" s="1" t="s">
        <v>38</v>
      </c>
      <c r="B90" s="1" t="s">
        <v>2145</v>
      </c>
      <c r="C90" s="1" t="s">
        <v>2115</v>
      </c>
      <c r="D90">
        <v>71</v>
      </c>
      <c r="E90" s="1" t="str" cm="1">
        <f t="array" ref="E90">_xlfn.IFS(metrobank_customers[[#This Row],[Age]]&lt;= 28,"Gen Z", metrobank_customers[[#This Row],[Age]]&lt;=44,"Millennials", metrobank_customers[[#This Row],[Age]]&lt;=60,"Gen X", metrobank_customers[[#This Row],[Age]]&gt;60,"Baby Boomers")</f>
        <v>Baby Boomers</v>
      </c>
      <c r="F90" s="1" t="s">
        <v>2121</v>
      </c>
      <c r="G90" s="1" t="s">
        <v>2129</v>
      </c>
      <c r="H90">
        <v>148267</v>
      </c>
      <c r="I90" s="1" t="str" cm="1">
        <f t="array" ref="I90">_xlfn.IFS(metrobank_customers[[#This Row],[Income]]&lt;=30000,"Low",metrobank_customers[[#This Row],[Income]]&lt;=60000,"Medium",metrobank_customers[[#This Row],[Income]]&lt;=100000,"High", metrobank_customers[[#This Row],[Income]]&gt;100000," Premium")</f>
        <v xml:space="preserve"> Premium</v>
      </c>
      <c r="J90" s="1" t="s">
        <v>2118</v>
      </c>
      <c r="K90" s="2">
        <v>42789</v>
      </c>
      <c r="L90" s="2">
        <f t="shared" ca="1" si="1"/>
        <v>45940</v>
      </c>
      <c r="M90" s="4">
        <f ca="1">YEARFRAC(metrobank_customers[[#This Row],[Join_Date]],metrobank_customers[[#This Row],[Today]],3)</f>
        <v>8.632876712328768</v>
      </c>
      <c r="N90" s="4" t="str" cm="1">
        <f t="array" aca="1" ref="N90" ca="1">_xlfn.IFS(
   metrobank_customers[[#This Row],[Customer_Tenure]]&lt;=2,"New",
   metrobank_customers[[#This Row],[Customer_Tenure]]&lt;=5,"Emerging",
   metrobank_customers[[#This Row],[Customer_Tenure]]&lt;9,"Established",
   TRUE,"Loyal"
)</f>
        <v>Established</v>
      </c>
      <c r="O90" s="1" t="s">
        <v>1375</v>
      </c>
      <c r="P90" s="1" t="s">
        <v>1223</v>
      </c>
      <c r="Q90" s="2">
        <v>45208</v>
      </c>
      <c r="R90">
        <v>479681</v>
      </c>
      <c r="S90" s="1" t="str" cm="1">
        <f t="array" ref="S90">_xlfn.IFS(
    metrobank_customers[[#This Row],[Balance]]&lt;=50000,"Low",
    metrobank_customers[[#This Row],[Balance]]&lt;=200000,"Medium",
    metrobank_customers[[#This Row],[Balance]]&gt;200000,"High"
)</f>
        <v>High</v>
      </c>
      <c r="T90">
        <v>670</v>
      </c>
      <c r="U90">
        <v>0</v>
      </c>
      <c r="V90" s="1" t="s">
        <v>2652</v>
      </c>
      <c r="W90" s="1" t="s">
        <v>1166</v>
      </c>
      <c r="X90" s="2">
        <v>45395</v>
      </c>
      <c r="Y90" s="4">
        <f ca="1">YEARFRAC(metrobank_customers[[#This Row],[Date]],metrobank_customers[[#This Row],[Today]],3)</f>
        <v>1.4931506849315068</v>
      </c>
      <c r="Z90" s="1" t="s">
        <v>12</v>
      </c>
      <c r="AA90" s="1" t="s">
        <v>23</v>
      </c>
      <c r="AB90">
        <v>18</v>
      </c>
    </row>
    <row r="91" spans="1:28" x14ac:dyDescent="0.25">
      <c r="A91" s="1" t="s">
        <v>765</v>
      </c>
      <c r="B91" s="1" t="s">
        <v>2146</v>
      </c>
      <c r="C91" s="1" t="s">
        <v>2115</v>
      </c>
      <c r="D91">
        <v>20</v>
      </c>
      <c r="E91" s="1" t="str" cm="1">
        <f t="array" ref="E91">_xlfn.IFS(metrobank_customers[[#This Row],[Age]]&lt;= 28,"Gen Z", metrobank_customers[[#This Row],[Age]]&lt;=44,"Millennials", metrobank_customers[[#This Row],[Age]]&lt;=60,"Gen X", metrobank_customers[[#This Row],[Age]]&gt;60,"Baby Boomers")</f>
        <v>Gen Z</v>
      </c>
      <c r="F91" s="1" t="s">
        <v>2124</v>
      </c>
      <c r="G91" s="1" t="s">
        <v>2147</v>
      </c>
      <c r="H91">
        <v>109431</v>
      </c>
      <c r="I91" s="1" t="str" cm="1">
        <f t="array" ref="I91">_xlfn.IFS(metrobank_customers[[#This Row],[Income]]&lt;=30000,"Low",metrobank_customers[[#This Row],[Income]]&lt;=60000,"Medium",metrobank_customers[[#This Row],[Income]]&lt;=100000,"High", metrobank_customers[[#This Row],[Income]]&gt;100000," Premium")</f>
        <v xml:space="preserve"> Premium</v>
      </c>
      <c r="J91" s="1" t="s">
        <v>2126</v>
      </c>
      <c r="K91" s="2">
        <v>43309</v>
      </c>
      <c r="L91" s="2">
        <f t="shared" ca="1" si="1"/>
        <v>45940</v>
      </c>
      <c r="M91" s="4">
        <f ca="1">YEARFRAC(metrobank_customers[[#This Row],[Join_Date]],metrobank_customers[[#This Row],[Today]],3)</f>
        <v>7.2082191780821914</v>
      </c>
      <c r="N91" s="4" t="str" cm="1">
        <f t="array" aca="1" ref="N91" ca="1">_xlfn.IFS(
   metrobank_customers[[#This Row],[Customer_Tenure]]&lt;=2,"New",
   metrobank_customers[[#This Row],[Customer_Tenure]]&lt;=5,"Emerging",
   metrobank_customers[[#This Row],[Customer_Tenure]]&lt;9,"Established",
   TRUE,"Loyal"
)</f>
        <v>Established</v>
      </c>
      <c r="O91" s="1" t="s">
        <v>1481</v>
      </c>
      <c r="P91" s="1" t="s">
        <v>1223</v>
      </c>
      <c r="Q91" s="2">
        <v>42503</v>
      </c>
      <c r="R91">
        <v>163202</v>
      </c>
      <c r="S91" s="1" t="str" cm="1">
        <f t="array" ref="S91">_xlfn.IFS(
    metrobank_customers[[#This Row],[Balance]]&lt;=50000,"Low",
    metrobank_customers[[#This Row],[Balance]]&lt;=200000,"Medium",
    metrobank_customers[[#This Row],[Balance]]&gt;200000,"High"
)</f>
        <v>Medium</v>
      </c>
      <c r="T91">
        <v>491</v>
      </c>
      <c r="U91">
        <v>0</v>
      </c>
      <c r="V91" s="1" t="s">
        <v>2652</v>
      </c>
      <c r="W91" s="1" t="s">
        <v>764</v>
      </c>
      <c r="X91" s="2">
        <v>45302</v>
      </c>
      <c r="Y91" s="4">
        <f ca="1">YEARFRAC(metrobank_customers[[#This Row],[Date]],metrobank_customers[[#This Row],[Today]],3)</f>
        <v>1.747945205479452</v>
      </c>
      <c r="Z91" s="1" t="s">
        <v>31</v>
      </c>
      <c r="AA91" s="1" t="s">
        <v>23</v>
      </c>
      <c r="AB91">
        <v>3</v>
      </c>
    </row>
    <row r="92" spans="1:28" x14ac:dyDescent="0.25">
      <c r="A92" s="1" t="s">
        <v>40</v>
      </c>
      <c r="B92" s="1" t="s">
        <v>2148</v>
      </c>
      <c r="C92" s="1" t="s">
        <v>2115</v>
      </c>
      <c r="D92">
        <v>61</v>
      </c>
      <c r="E92" s="1" t="str" cm="1">
        <f t="array" ref="E92">_xlfn.IFS(metrobank_customers[[#This Row],[Age]]&lt;= 28,"Gen Z", metrobank_customers[[#This Row],[Age]]&lt;=44,"Millennials", metrobank_customers[[#This Row],[Age]]&lt;=60,"Gen X", metrobank_customers[[#This Row],[Age]]&gt;60,"Baby Boomers")</f>
        <v>Baby Boomers</v>
      </c>
      <c r="F92" s="1" t="s">
        <v>2131</v>
      </c>
      <c r="G92" s="1" t="s">
        <v>2129</v>
      </c>
      <c r="H92">
        <v>45963</v>
      </c>
      <c r="I92" s="1" t="str" cm="1">
        <f t="array" ref="I92">_xlfn.IFS(metrobank_customers[[#This Row],[Income]]&lt;=30000,"Low",metrobank_customers[[#This Row],[Income]]&lt;=60000,"Medium",metrobank_customers[[#This Row],[Income]]&lt;=100000,"High", metrobank_customers[[#This Row],[Income]]&gt;100000," Premium")</f>
        <v>Medium</v>
      </c>
      <c r="J92" s="1" t="s">
        <v>2118</v>
      </c>
      <c r="K92" s="2">
        <v>44798</v>
      </c>
      <c r="L92" s="2">
        <f t="shared" ca="1" si="1"/>
        <v>45940</v>
      </c>
      <c r="M92" s="4">
        <f ca="1">YEARFRAC(metrobank_customers[[#This Row],[Join_Date]],metrobank_customers[[#This Row],[Today]],3)</f>
        <v>3.128767123287671</v>
      </c>
      <c r="N92" s="4" t="str" cm="1">
        <f t="array" aca="1" ref="N92" ca="1">_xlfn.IFS(
   metrobank_customers[[#This Row],[Customer_Tenure]]&lt;=2,"New",
   metrobank_customers[[#This Row],[Customer_Tenure]]&lt;=5,"Emerging",
   metrobank_customers[[#This Row],[Customer_Tenure]]&lt;9,"Established",
   TRUE,"Loyal"
)</f>
        <v>Emerging</v>
      </c>
      <c r="O92" s="1" t="s">
        <v>1631</v>
      </c>
      <c r="P92" s="1" t="s">
        <v>1226</v>
      </c>
      <c r="Q92" s="2">
        <v>42725</v>
      </c>
      <c r="R92">
        <v>428956</v>
      </c>
      <c r="S92" s="1" t="str" cm="1">
        <f t="array" ref="S92">_xlfn.IFS(
    metrobank_customers[[#This Row],[Balance]]&lt;=50000,"Low",
    metrobank_customers[[#This Row],[Balance]]&lt;=200000,"Medium",
    metrobank_customers[[#This Row],[Balance]]&gt;200000,"High"
)</f>
        <v>High</v>
      </c>
      <c r="T92">
        <v>395</v>
      </c>
      <c r="U92">
        <v>0</v>
      </c>
      <c r="V92" s="1" t="s">
        <v>2652</v>
      </c>
      <c r="W92" s="1" t="s">
        <v>39</v>
      </c>
      <c r="X92" s="2">
        <v>45886</v>
      </c>
      <c r="Y92" s="4">
        <f ca="1">YEARFRAC(metrobank_customers[[#This Row],[Date]],metrobank_customers[[#This Row],[Today]],3)</f>
        <v>0.14794520547945206</v>
      </c>
      <c r="Z92" s="1" t="s">
        <v>12</v>
      </c>
      <c r="AA92" s="1" t="s">
        <v>9</v>
      </c>
      <c r="AB92">
        <v>14</v>
      </c>
    </row>
    <row r="93" spans="1:28" x14ac:dyDescent="0.25">
      <c r="A93" s="1" t="s">
        <v>40</v>
      </c>
      <c r="B93" s="1" t="s">
        <v>2148</v>
      </c>
      <c r="C93" s="1" t="s">
        <v>2115</v>
      </c>
      <c r="D93">
        <v>61</v>
      </c>
      <c r="E93" s="1" t="str" cm="1">
        <f t="array" ref="E93">_xlfn.IFS(metrobank_customers[[#This Row],[Age]]&lt;= 28,"Gen Z", metrobank_customers[[#This Row],[Age]]&lt;=44,"Millennials", metrobank_customers[[#This Row],[Age]]&lt;=60,"Gen X", metrobank_customers[[#This Row],[Age]]&gt;60,"Baby Boomers")</f>
        <v>Baby Boomers</v>
      </c>
      <c r="F93" s="1" t="s">
        <v>2131</v>
      </c>
      <c r="G93" s="1" t="s">
        <v>2129</v>
      </c>
      <c r="H93">
        <v>45963</v>
      </c>
      <c r="I93" s="1" t="str" cm="1">
        <f t="array" ref="I93">_xlfn.IFS(metrobank_customers[[#This Row],[Income]]&lt;=30000,"Low",metrobank_customers[[#This Row],[Income]]&lt;=60000,"Medium",metrobank_customers[[#This Row],[Income]]&lt;=100000,"High", metrobank_customers[[#This Row],[Income]]&gt;100000," Premium")</f>
        <v>Medium</v>
      </c>
      <c r="J93" s="1" t="s">
        <v>2118</v>
      </c>
      <c r="K93" s="2">
        <v>44798</v>
      </c>
      <c r="L93" s="2">
        <f t="shared" ca="1" si="1"/>
        <v>45940</v>
      </c>
      <c r="M93" s="4">
        <f ca="1">YEARFRAC(metrobank_customers[[#This Row],[Join_Date]],metrobank_customers[[#This Row],[Today]],3)</f>
        <v>3.128767123287671</v>
      </c>
      <c r="N93" s="4" t="str" cm="1">
        <f t="array" aca="1" ref="N93" ca="1">_xlfn.IFS(
   metrobank_customers[[#This Row],[Customer_Tenure]]&lt;=2,"New",
   metrobank_customers[[#This Row],[Customer_Tenure]]&lt;=5,"Emerging",
   metrobank_customers[[#This Row],[Customer_Tenure]]&lt;9,"Established",
   TRUE,"Loyal"
)</f>
        <v>Emerging</v>
      </c>
      <c r="O93" s="1" t="s">
        <v>1631</v>
      </c>
      <c r="P93" s="1" t="s">
        <v>1226</v>
      </c>
      <c r="Q93" s="2">
        <v>42725</v>
      </c>
      <c r="R93">
        <v>428956</v>
      </c>
      <c r="S93" s="1" t="str" cm="1">
        <f t="array" ref="S93">_xlfn.IFS(
    metrobank_customers[[#This Row],[Balance]]&lt;=50000,"Low",
    metrobank_customers[[#This Row],[Balance]]&lt;=200000,"Medium",
    metrobank_customers[[#This Row],[Balance]]&gt;200000,"High"
)</f>
        <v>High</v>
      </c>
      <c r="T93">
        <v>395</v>
      </c>
      <c r="U93">
        <v>0</v>
      </c>
      <c r="V93" s="1" t="s">
        <v>2652</v>
      </c>
      <c r="W93" s="1" t="s">
        <v>332</v>
      </c>
      <c r="X93" s="2">
        <v>45656</v>
      </c>
      <c r="Y93" s="4">
        <f ca="1">YEARFRAC(metrobank_customers[[#This Row],[Date]],metrobank_customers[[#This Row],[Today]],3)</f>
        <v>0.77808219178082194</v>
      </c>
      <c r="Z93" s="1" t="s">
        <v>8</v>
      </c>
      <c r="AA93" s="1" t="s">
        <v>9</v>
      </c>
      <c r="AB93">
        <v>9</v>
      </c>
    </row>
    <row r="94" spans="1:28" x14ac:dyDescent="0.25">
      <c r="A94" s="1" t="s">
        <v>40</v>
      </c>
      <c r="B94" s="1" t="s">
        <v>2148</v>
      </c>
      <c r="C94" s="1" t="s">
        <v>2115</v>
      </c>
      <c r="D94">
        <v>61</v>
      </c>
      <c r="E94" s="1" t="str" cm="1">
        <f t="array" ref="E94">_xlfn.IFS(metrobank_customers[[#This Row],[Age]]&lt;= 28,"Gen Z", metrobank_customers[[#This Row],[Age]]&lt;=44,"Millennials", metrobank_customers[[#This Row],[Age]]&lt;=60,"Gen X", metrobank_customers[[#This Row],[Age]]&gt;60,"Baby Boomers")</f>
        <v>Baby Boomers</v>
      </c>
      <c r="F94" s="1" t="s">
        <v>2131</v>
      </c>
      <c r="G94" s="1" t="s">
        <v>2129</v>
      </c>
      <c r="H94">
        <v>45963</v>
      </c>
      <c r="I94" s="1" t="str" cm="1">
        <f t="array" ref="I94">_xlfn.IFS(metrobank_customers[[#This Row],[Income]]&lt;=30000,"Low",metrobank_customers[[#This Row],[Income]]&lt;=60000,"Medium",metrobank_customers[[#This Row],[Income]]&lt;=100000,"High", metrobank_customers[[#This Row],[Income]]&gt;100000," Premium")</f>
        <v>Medium</v>
      </c>
      <c r="J94" s="1" t="s">
        <v>2118</v>
      </c>
      <c r="K94" s="2">
        <v>44798</v>
      </c>
      <c r="L94" s="2">
        <f t="shared" ca="1" si="1"/>
        <v>45940</v>
      </c>
      <c r="M94" s="4">
        <f ca="1">YEARFRAC(metrobank_customers[[#This Row],[Join_Date]],metrobank_customers[[#This Row],[Today]],3)</f>
        <v>3.128767123287671</v>
      </c>
      <c r="N94" s="4" t="str" cm="1">
        <f t="array" aca="1" ref="N94" ca="1">_xlfn.IFS(
   metrobank_customers[[#This Row],[Customer_Tenure]]&lt;=2,"New",
   metrobank_customers[[#This Row],[Customer_Tenure]]&lt;=5,"Emerging",
   metrobank_customers[[#This Row],[Customer_Tenure]]&lt;9,"Established",
   TRUE,"Loyal"
)</f>
        <v>Emerging</v>
      </c>
      <c r="O94" s="1" t="s">
        <v>1631</v>
      </c>
      <c r="P94" s="1" t="s">
        <v>1226</v>
      </c>
      <c r="Q94" s="2">
        <v>42725</v>
      </c>
      <c r="R94">
        <v>428956</v>
      </c>
      <c r="S94" s="1" t="str" cm="1">
        <f t="array" ref="S94">_xlfn.IFS(
    metrobank_customers[[#This Row],[Balance]]&lt;=50000,"Low",
    metrobank_customers[[#This Row],[Balance]]&lt;=200000,"Medium",
    metrobank_customers[[#This Row],[Balance]]&gt;200000,"High"
)</f>
        <v>High</v>
      </c>
      <c r="T94">
        <v>395</v>
      </c>
      <c r="U94">
        <v>0</v>
      </c>
      <c r="V94" s="1" t="s">
        <v>2652</v>
      </c>
      <c r="W94" s="1" t="s">
        <v>749</v>
      </c>
      <c r="X94" s="2">
        <v>45184</v>
      </c>
      <c r="Y94" s="4">
        <f ca="1">YEARFRAC(metrobank_customers[[#This Row],[Date]],metrobank_customers[[#This Row],[Today]],3)</f>
        <v>2.0712328767123287</v>
      </c>
      <c r="Z94" s="1" t="s">
        <v>36</v>
      </c>
      <c r="AA94" s="1" t="s">
        <v>23</v>
      </c>
      <c r="AB94">
        <v>7</v>
      </c>
    </row>
    <row r="95" spans="1:28" x14ac:dyDescent="0.25">
      <c r="A95" s="1" t="s">
        <v>40</v>
      </c>
      <c r="B95" s="1" t="s">
        <v>2148</v>
      </c>
      <c r="C95" s="1" t="s">
        <v>2115</v>
      </c>
      <c r="D95">
        <v>61</v>
      </c>
      <c r="E95" s="1" t="str" cm="1">
        <f t="array" ref="E95">_xlfn.IFS(metrobank_customers[[#This Row],[Age]]&lt;= 28,"Gen Z", metrobank_customers[[#This Row],[Age]]&lt;=44,"Millennials", metrobank_customers[[#This Row],[Age]]&lt;=60,"Gen X", metrobank_customers[[#This Row],[Age]]&gt;60,"Baby Boomers")</f>
        <v>Baby Boomers</v>
      </c>
      <c r="F95" s="1" t="s">
        <v>2131</v>
      </c>
      <c r="G95" s="1" t="s">
        <v>2129</v>
      </c>
      <c r="H95">
        <v>45963</v>
      </c>
      <c r="I95" s="1" t="str" cm="1">
        <f t="array" ref="I95">_xlfn.IFS(metrobank_customers[[#This Row],[Income]]&lt;=30000,"Low",metrobank_customers[[#This Row],[Income]]&lt;=60000,"Medium",metrobank_customers[[#This Row],[Income]]&lt;=100000,"High", metrobank_customers[[#This Row],[Income]]&gt;100000," Premium")</f>
        <v>Medium</v>
      </c>
      <c r="J95" s="1" t="s">
        <v>2118</v>
      </c>
      <c r="K95" s="2">
        <v>44798</v>
      </c>
      <c r="L95" s="2">
        <f t="shared" ca="1" si="1"/>
        <v>45940</v>
      </c>
      <c r="M95" s="4">
        <f ca="1">YEARFRAC(metrobank_customers[[#This Row],[Join_Date]],metrobank_customers[[#This Row],[Today]],3)</f>
        <v>3.128767123287671</v>
      </c>
      <c r="N95" s="4" t="str" cm="1">
        <f t="array" aca="1" ref="N95" ca="1">_xlfn.IFS(
   metrobank_customers[[#This Row],[Customer_Tenure]]&lt;=2,"New",
   metrobank_customers[[#This Row],[Customer_Tenure]]&lt;=5,"Emerging",
   metrobank_customers[[#This Row],[Customer_Tenure]]&lt;9,"Established",
   TRUE,"Loyal"
)</f>
        <v>Emerging</v>
      </c>
      <c r="O95" s="1" t="s">
        <v>1636</v>
      </c>
      <c r="P95" s="1" t="s">
        <v>1226</v>
      </c>
      <c r="Q95" s="2">
        <v>42862</v>
      </c>
      <c r="R95">
        <v>279518</v>
      </c>
      <c r="S95" s="1" t="str" cm="1">
        <f t="array" ref="S95">_xlfn.IFS(
    metrobank_customers[[#This Row],[Balance]]&lt;=50000,"Low",
    metrobank_customers[[#This Row],[Balance]]&lt;=200000,"Medium",
    metrobank_customers[[#This Row],[Balance]]&gt;200000,"High"
)</f>
        <v>High</v>
      </c>
      <c r="T95">
        <v>753</v>
      </c>
      <c r="U95">
        <v>155953</v>
      </c>
      <c r="V95" s="1" t="s">
        <v>1255</v>
      </c>
      <c r="W95" s="1" t="s">
        <v>39</v>
      </c>
      <c r="X95" s="2">
        <v>45886</v>
      </c>
      <c r="Y95" s="4">
        <f ca="1">YEARFRAC(metrobank_customers[[#This Row],[Date]],metrobank_customers[[#This Row],[Today]],3)</f>
        <v>0.14794520547945206</v>
      </c>
      <c r="Z95" s="1" t="s">
        <v>12</v>
      </c>
      <c r="AA95" s="1" t="s">
        <v>9</v>
      </c>
      <c r="AB95">
        <v>14</v>
      </c>
    </row>
    <row r="96" spans="1:28" x14ac:dyDescent="0.25">
      <c r="A96" s="1" t="s">
        <v>40</v>
      </c>
      <c r="B96" s="1" t="s">
        <v>2148</v>
      </c>
      <c r="C96" s="1" t="s">
        <v>2115</v>
      </c>
      <c r="D96">
        <v>61</v>
      </c>
      <c r="E96" s="1" t="str" cm="1">
        <f t="array" ref="E96">_xlfn.IFS(metrobank_customers[[#This Row],[Age]]&lt;= 28,"Gen Z", metrobank_customers[[#This Row],[Age]]&lt;=44,"Millennials", metrobank_customers[[#This Row],[Age]]&lt;=60,"Gen X", metrobank_customers[[#This Row],[Age]]&gt;60,"Baby Boomers")</f>
        <v>Baby Boomers</v>
      </c>
      <c r="F96" s="1" t="s">
        <v>2131</v>
      </c>
      <c r="G96" s="1" t="s">
        <v>2129</v>
      </c>
      <c r="H96">
        <v>45963</v>
      </c>
      <c r="I96" s="1" t="str" cm="1">
        <f t="array" ref="I96">_xlfn.IFS(metrobank_customers[[#This Row],[Income]]&lt;=30000,"Low",metrobank_customers[[#This Row],[Income]]&lt;=60000,"Medium",metrobank_customers[[#This Row],[Income]]&lt;=100000,"High", metrobank_customers[[#This Row],[Income]]&gt;100000," Premium")</f>
        <v>Medium</v>
      </c>
      <c r="J96" s="1" t="s">
        <v>2118</v>
      </c>
      <c r="K96" s="2">
        <v>44798</v>
      </c>
      <c r="L96" s="2">
        <f t="shared" ca="1" si="1"/>
        <v>45940</v>
      </c>
      <c r="M96" s="4">
        <f ca="1">YEARFRAC(metrobank_customers[[#This Row],[Join_Date]],metrobank_customers[[#This Row],[Today]],3)</f>
        <v>3.128767123287671</v>
      </c>
      <c r="N96" s="4" t="str" cm="1">
        <f t="array" aca="1" ref="N96" ca="1">_xlfn.IFS(
   metrobank_customers[[#This Row],[Customer_Tenure]]&lt;=2,"New",
   metrobank_customers[[#This Row],[Customer_Tenure]]&lt;=5,"Emerging",
   metrobank_customers[[#This Row],[Customer_Tenure]]&lt;9,"Established",
   TRUE,"Loyal"
)</f>
        <v>Emerging</v>
      </c>
      <c r="O96" s="1" t="s">
        <v>1636</v>
      </c>
      <c r="P96" s="1" t="s">
        <v>1226</v>
      </c>
      <c r="Q96" s="2">
        <v>42862</v>
      </c>
      <c r="R96">
        <v>279518</v>
      </c>
      <c r="S96" s="1" t="str" cm="1">
        <f t="array" ref="S96">_xlfn.IFS(
    metrobank_customers[[#This Row],[Balance]]&lt;=50000,"Low",
    metrobank_customers[[#This Row],[Balance]]&lt;=200000,"Medium",
    metrobank_customers[[#This Row],[Balance]]&gt;200000,"High"
)</f>
        <v>High</v>
      </c>
      <c r="T96">
        <v>753</v>
      </c>
      <c r="U96">
        <v>155953</v>
      </c>
      <c r="V96" s="1" t="s">
        <v>1255</v>
      </c>
      <c r="W96" s="1" t="s">
        <v>332</v>
      </c>
      <c r="X96" s="2">
        <v>45656</v>
      </c>
      <c r="Y96" s="4">
        <f ca="1">YEARFRAC(metrobank_customers[[#This Row],[Date]],metrobank_customers[[#This Row],[Today]],3)</f>
        <v>0.77808219178082194</v>
      </c>
      <c r="Z96" s="1" t="s">
        <v>8</v>
      </c>
      <c r="AA96" s="1" t="s">
        <v>9</v>
      </c>
      <c r="AB96">
        <v>9</v>
      </c>
    </row>
    <row r="97" spans="1:28" x14ac:dyDescent="0.25">
      <c r="A97" s="1" t="s">
        <v>40</v>
      </c>
      <c r="B97" s="1" t="s">
        <v>2148</v>
      </c>
      <c r="C97" s="1" t="s">
        <v>2115</v>
      </c>
      <c r="D97">
        <v>61</v>
      </c>
      <c r="E97" s="1" t="str" cm="1">
        <f t="array" ref="E97">_xlfn.IFS(metrobank_customers[[#This Row],[Age]]&lt;= 28,"Gen Z", metrobank_customers[[#This Row],[Age]]&lt;=44,"Millennials", metrobank_customers[[#This Row],[Age]]&lt;=60,"Gen X", metrobank_customers[[#This Row],[Age]]&gt;60,"Baby Boomers")</f>
        <v>Baby Boomers</v>
      </c>
      <c r="F97" s="1" t="s">
        <v>2131</v>
      </c>
      <c r="G97" s="1" t="s">
        <v>2129</v>
      </c>
      <c r="H97">
        <v>45963</v>
      </c>
      <c r="I97" s="1" t="str" cm="1">
        <f t="array" ref="I97">_xlfn.IFS(metrobank_customers[[#This Row],[Income]]&lt;=30000,"Low",metrobank_customers[[#This Row],[Income]]&lt;=60000,"Medium",metrobank_customers[[#This Row],[Income]]&lt;=100000,"High", metrobank_customers[[#This Row],[Income]]&gt;100000," Premium")</f>
        <v>Medium</v>
      </c>
      <c r="J97" s="1" t="s">
        <v>2118</v>
      </c>
      <c r="K97" s="2">
        <v>44798</v>
      </c>
      <c r="L97" s="2">
        <f t="shared" ca="1" si="1"/>
        <v>45940</v>
      </c>
      <c r="M97" s="4">
        <f ca="1">YEARFRAC(metrobank_customers[[#This Row],[Join_Date]],metrobank_customers[[#This Row],[Today]],3)</f>
        <v>3.128767123287671</v>
      </c>
      <c r="N97" s="4" t="str" cm="1">
        <f t="array" aca="1" ref="N97" ca="1">_xlfn.IFS(
   metrobank_customers[[#This Row],[Customer_Tenure]]&lt;=2,"New",
   metrobank_customers[[#This Row],[Customer_Tenure]]&lt;=5,"Emerging",
   metrobank_customers[[#This Row],[Customer_Tenure]]&lt;9,"Established",
   TRUE,"Loyal"
)</f>
        <v>Emerging</v>
      </c>
      <c r="O97" s="1" t="s">
        <v>1636</v>
      </c>
      <c r="P97" s="1" t="s">
        <v>1226</v>
      </c>
      <c r="Q97" s="2">
        <v>42862</v>
      </c>
      <c r="R97">
        <v>279518</v>
      </c>
      <c r="S97" s="1" t="str" cm="1">
        <f t="array" ref="S97">_xlfn.IFS(
    metrobank_customers[[#This Row],[Balance]]&lt;=50000,"Low",
    metrobank_customers[[#This Row],[Balance]]&lt;=200000,"Medium",
    metrobank_customers[[#This Row],[Balance]]&gt;200000,"High"
)</f>
        <v>High</v>
      </c>
      <c r="T97">
        <v>753</v>
      </c>
      <c r="U97">
        <v>155953</v>
      </c>
      <c r="V97" s="1" t="s">
        <v>1255</v>
      </c>
      <c r="W97" s="1" t="s">
        <v>749</v>
      </c>
      <c r="X97" s="2">
        <v>45184</v>
      </c>
      <c r="Y97" s="4">
        <f ca="1">YEARFRAC(metrobank_customers[[#This Row],[Date]],metrobank_customers[[#This Row],[Today]],3)</f>
        <v>2.0712328767123287</v>
      </c>
      <c r="Z97" s="1" t="s">
        <v>36</v>
      </c>
      <c r="AA97" s="1" t="s">
        <v>23</v>
      </c>
      <c r="AB97">
        <v>7</v>
      </c>
    </row>
    <row r="98" spans="1:28" x14ac:dyDescent="0.25">
      <c r="A98" s="1" t="s">
        <v>40</v>
      </c>
      <c r="B98" s="1" t="s">
        <v>2148</v>
      </c>
      <c r="C98" s="1" t="s">
        <v>2115</v>
      </c>
      <c r="D98">
        <v>61</v>
      </c>
      <c r="E98" s="1" t="str" cm="1">
        <f t="array" ref="E98">_xlfn.IFS(metrobank_customers[[#This Row],[Age]]&lt;= 28,"Gen Z", metrobank_customers[[#This Row],[Age]]&lt;=44,"Millennials", metrobank_customers[[#This Row],[Age]]&lt;=60,"Gen X", metrobank_customers[[#This Row],[Age]]&gt;60,"Baby Boomers")</f>
        <v>Baby Boomers</v>
      </c>
      <c r="F98" s="1" t="s">
        <v>2131</v>
      </c>
      <c r="G98" s="1" t="s">
        <v>2129</v>
      </c>
      <c r="H98">
        <v>45963</v>
      </c>
      <c r="I98" s="1" t="str" cm="1">
        <f t="array" ref="I98">_xlfn.IFS(metrobank_customers[[#This Row],[Income]]&lt;=30000,"Low",metrobank_customers[[#This Row],[Income]]&lt;=60000,"Medium",metrobank_customers[[#This Row],[Income]]&lt;=100000,"High", metrobank_customers[[#This Row],[Income]]&gt;100000," Premium")</f>
        <v>Medium</v>
      </c>
      <c r="J98" s="1" t="s">
        <v>2118</v>
      </c>
      <c r="K98" s="2">
        <v>44798</v>
      </c>
      <c r="L98" s="2">
        <f t="shared" ca="1" si="1"/>
        <v>45940</v>
      </c>
      <c r="M98" s="4">
        <f ca="1">YEARFRAC(metrobank_customers[[#This Row],[Join_Date]],metrobank_customers[[#This Row],[Today]],3)</f>
        <v>3.128767123287671</v>
      </c>
      <c r="N98" s="4" t="str" cm="1">
        <f t="array" aca="1" ref="N98" ca="1">_xlfn.IFS(
   metrobank_customers[[#This Row],[Customer_Tenure]]&lt;=2,"New",
   metrobank_customers[[#This Row],[Customer_Tenure]]&lt;=5,"Emerging",
   metrobank_customers[[#This Row],[Customer_Tenure]]&lt;9,"Established",
   TRUE,"Loyal"
)</f>
        <v>Emerging</v>
      </c>
      <c r="O98" s="1" t="s">
        <v>1828</v>
      </c>
      <c r="P98" s="1" t="s">
        <v>1235</v>
      </c>
      <c r="Q98" s="2">
        <v>43728</v>
      </c>
      <c r="R98">
        <v>96393</v>
      </c>
      <c r="S98" s="1" t="str" cm="1">
        <f t="array" ref="S98">_xlfn.IFS(
    metrobank_customers[[#This Row],[Balance]]&lt;=50000,"Low",
    metrobank_customers[[#This Row],[Balance]]&lt;=200000,"Medium",
    metrobank_customers[[#This Row],[Balance]]&gt;200000,"High"
)</f>
        <v>Medium</v>
      </c>
      <c r="T98">
        <v>536</v>
      </c>
      <c r="U98">
        <v>0</v>
      </c>
      <c r="V98" s="1" t="s">
        <v>2652</v>
      </c>
      <c r="W98" s="1" t="s">
        <v>39</v>
      </c>
      <c r="X98" s="2">
        <v>45886</v>
      </c>
      <c r="Y98" s="4">
        <f ca="1">YEARFRAC(metrobank_customers[[#This Row],[Date]],metrobank_customers[[#This Row],[Today]],3)</f>
        <v>0.14794520547945206</v>
      </c>
      <c r="Z98" s="1" t="s">
        <v>12</v>
      </c>
      <c r="AA98" s="1" t="s">
        <v>9</v>
      </c>
      <c r="AB98">
        <v>14</v>
      </c>
    </row>
    <row r="99" spans="1:28" x14ac:dyDescent="0.25">
      <c r="A99" s="1" t="s">
        <v>40</v>
      </c>
      <c r="B99" s="1" t="s">
        <v>2148</v>
      </c>
      <c r="C99" s="1" t="s">
        <v>2115</v>
      </c>
      <c r="D99">
        <v>61</v>
      </c>
      <c r="E99" s="1" t="str" cm="1">
        <f t="array" ref="E99">_xlfn.IFS(metrobank_customers[[#This Row],[Age]]&lt;= 28,"Gen Z", metrobank_customers[[#This Row],[Age]]&lt;=44,"Millennials", metrobank_customers[[#This Row],[Age]]&lt;=60,"Gen X", metrobank_customers[[#This Row],[Age]]&gt;60,"Baby Boomers")</f>
        <v>Baby Boomers</v>
      </c>
      <c r="F99" s="1" t="s">
        <v>2131</v>
      </c>
      <c r="G99" s="1" t="s">
        <v>2129</v>
      </c>
      <c r="H99">
        <v>45963</v>
      </c>
      <c r="I99" s="1" t="str" cm="1">
        <f t="array" ref="I99">_xlfn.IFS(metrobank_customers[[#This Row],[Income]]&lt;=30000,"Low",metrobank_customers[[#This Row],[Income]]&lt;=60000,"Medium",metrobank_customers[[#This Row],[Income]]&lt;=100000,"High", metrobank_customers[[#This Row],[Income]]&gt;100000," Premium")</f>
        <v>Medium</v>
      </c>
      <c r="J99" s="1" t="s">
        <v>2118</v>
      </c>
      <c r="K99" s="2">
        <v>44798</v>
      </c>
      <c r="L99" s="2">
        <f t="shared" ca="1" si="1"/>
        <v>45940</v>
      </c>
      <c r="M99" s="4">
        <f ca="1">YEARFRAC(metrobank_customers[[#This Row],[Join_Date]],metrobank_customers[[#This Row],[Today]],3)</f>
        <v>3.128767123287671</v>
      </c>
      <c r="N99" s="4" t="str" cm="1">
        <f t="array" aca="1" ref="N99" ca="1">_xlfn.IFS(
   metrobank_customers[[#This Row],[Customer_Tenure]]&lt;=2,"New",
   metrobank_customers[[#This Row],[Customer_Tenure]]&lt;=5,"Emerging",
   metrobank_customers[[#This Row],[Customer_Tenure]]&lt;9,"Established",
   TRUE,"Loyal"
)</f>
        <v>Emerging</v>
      </c>
      <c r="O99" s="1" t="s">
        <v>1828</v>
      </c>
      <c r="P99" s="1" t="s">
        <v>1235</v>
      </c>
      <c r="Q99" s="2">
        <v>43728</v>
      </c>
      <c r="R99">
        <v>96393</v>
      </c>
      <c r="S99" s="1" t="str" cm="1">
        <f t="array" ref="S99">_xlfn.IFS(
    metrobank_customers[[#This Row],[Balance]]&lt;=50000,"Low",
    metrobank_customers[[#This Row],[Balance]]&lt;=200000,"Medium",
    metrobank_customers[[#This Row],[Balance]]&gt;200000,"High"
)</f>
        <v>Medium</v>
      </c>
      <c r="T99">
        <v>536</v>
      </c>
      <c r="U99">
        <v>0</v>
      </c>
      <c r="V99" s="1" t="s">
        <v>2652</v>
      </c>
      <c r="W99" s="1" t="s">
        <v>332</v>
      </c>
      <c r="X99" s="2">
        <v>45656</v>
      </c>
      <c r="Y99" s="4">
        <f ca="1">YEARFRAC(metrobank_customers[[#This Row],[Date]],metrobank_customers[[#This Row],[Today]],3)</f>
        <v>0.77808219178082194</v>
      </c>
      <c r="Z99" s="1" t="s">
        <v>8</v>
      </c>
      <c r="AA99" s="1" t="s">
        <v>9</v>
      </c>
      <c r="AB99">
        <v>9</v>
      </c>
    </row>
    <row r="100" spans="1:28" x14ac:dyDescent="0.25">
      <c r="A100" s="1" t="s">
        <v>40</v>
      </c>
      <c r="B100" s="1" t="s">
        <v>2148</v>
      </c>
      <c r="C100" s="1" t="s">
        <v>2115</v>
      </c>
      <c r="D100">
        <v>61</v>
      </c>
      <c r="E100" s="1" t="str" cm="1">
        <f t="array" ref="E100">_xlfn.IFS(metrobank_customers[[#This Row],[Age]]&lt;= 28,"Gen Z", metrobank_customers[[#This Row],[Age]]&lt;=44,"Millennials", metrobank_customers[[#This Row],[Age]]&lt;=60,"Gen X", metrobank_customers[[#This Row],[Age]]&gt;60,"Baby Boomers")</f>
        <v>Baby Boomers</v>
      </c>
      <c r="F100" s="1" t="s">
        <v>2131</v>
      </c>
      <c r="G100" s="1" t="s">
        <v>2129</v>
      </c>
      <c r="H100">
        <v>45963</v>
      </c>
      <c r="I100" s="1" t="str" cm="1">
        <f t="array" ref="I100">_xlfn.IFS(metrobank_customers[[#This Row],[Income]]&lt;=30000,"Low",metrobank_customers[[#This Row],[Income]]&lt;=60000,"Medium",metrobank_customers[[#This Row],[Income]]&lt;=100000,"High", metrobank_customers[[#This Row],[Income]]&gt;100000," Premium")</f>
        <v>Medium</v>
      </c>
      <c r="J100" s="1" t="s">
        <v>2118</v>
      </c>
      <c r="K100" s="2">
        <v>44798</v>
      </c>
      <c r="L100" s="2">
        <f t="shared" ca="1" si="1"/>
        <v>45940</v>
      </c>
      <c r="M100" s="4">
        <f ca="1">YEARFRAC(metrobank_customers[[#This Row],[Join_Date]],metrobank_customers[[#This Row],[Today]],3)</f>
        <v>3.128767123287671</v>
      </c>
      <c r="N100" s="4" t="str" cm="1">
        <f t="array" aca="1" ref="N100" ca="1">_xlfn.IFS(
   metrobank_customers[[#This Row],[Customer_Tenure]]&lt;=2,"New",
   metrobank_customers[[#This Row],[Customer_Tenure]]&lt;=5,"Emerging",
   metrobank_customers[[#This Row],[Customer_Tenure]]&lt;9,"Established",
   TRUE,"Loyal"
)</f>
        <v>Emerging</v>
      </c>
      <c r="O100" s="1" t="s">
        <v>1828</v>
      </c>
      <c r="P100" s="1" t="s">
        <v>1235</v>
      </c>
      <c r="Q100" s="2">
        <v>43728</v>
      </c>
      <c r="R100">
        <v>96393</v>
      </c>
      <c r="S100" s="1" t="str" cm="1">
        <f t="array" ref="S100">_xlfn.IFS(
    metrobank_customers[[#This Row],[Balance]]&lt;=50000,"Low",
    metrobank_customers[[#This Row],[Balance]]&lt;=200000,"Medium",
    metrobank_customers[[#This Row],[Balance]]&gt;200000,"High"
)</f>
        <v>Medium</v>
      </c>
      <c r="T100">
        <v>536</v>
      </c>
      <c r="U100">
        <v>0</v>
      </c>
      <c r="V100" s="1" t="s">
        <v>2652</v>
      </c>
      <c r="W100" s="1" t="s">
        <v>749</v>
      </c>
      <c r="X100" s="2">
        <v>45184</v>
      </c>
      <c r="Y100" s="4">
        <f ca="1">YEARFRAC(metrobank_customers[[#This Row],[Date]],metrobank_customers[[#This Row],[Today]],3)</f>
        <v>2.0712328767123287</v>
      </c>
      <c r="Z100" s="1" t="s">
        <v>36</v>
      </c>
      <c r="AA100" s="1" t="s">
        <v>23</v>
      </c>
      <c r="AB100">
        <v>7</v>
      </c>
    </row>
    <row r="101" spans="1:28" x14ac:dyDescent="0.25">
      <c r="A101" s="1" t="s">
        <v>681</v>
      </c>
      <c r="B101" s="1" t="s">
        <v>2149</v>
      </c>
      <c r="C101" s="1" t="s">
        <v>2120</v>
      </c>
      <c r="D101">
        <v>28</v>
      </c>
      <c r="E101" s="1" t="str" cm="1">
        <f t="array" ref="E101">_xlfn.IFS(metrobank_customers[[#This Row],[Age]]&lt;= 28,"Gen Z", metrobank_customers[[#This Row],[Age]]&lt;=44,"Millennials", metrobank_customers[[#This Row],[Age]]&lt;=60,"Gen X", metrobank_customers[[#This Row],[Age]]&gt;60,"Baby Boomers")</f>
        <v>Gen Z</v>
      </c>
      <c r="F101" s="1" t="s">
        <v>2131</v>
      </c>
      <c r="G101" s="1" t="s">
        <v>2122</v>
      </c>
      <c r="H101">
        <v>39975</v>
      </c>
      <c r="I101" s="1" t="str" cm="1">
        <f t="array" ref="I101">_xlfn.IFS(metrobank_customers[[#This Row],[Income]]&lt;=30000,"Low",metrobank_customers[[#This Row],[Income]]&lt;=60000,"Medium",metrobank_customers[[#This Row],[Income]]&lt;=100000,"High", metrobank_customers[[#This Row],[Income]]&gt;100000," Premium")</f>
        <v>Medium</v>
      </c>
      <c r="J101" s="1" t="s">
        <v>2126</v>
      </c>
      <c r="K101" s="2">
        <v>44902</v>
      </c>
      <c r="L101" s="2">
        <f t="shared" ca="1" si="1"/>
        <v>45940</v>
      </c>
      <c r="M101" s="4">
        <f ca="1">YEARFRAC(metrobank_customers[[#This Row],[Join_Date]],metrobank_customers[[#This Row],[Today]],3)</f>
        <v>2.8438356164383563</v>
      </c>
      <c r="N101" s="4" t="str" cm="1">
        <f t="array" aca="1" ref="N101" ca="1">_xlfn.IFS(
   metrobank_customers[[#This Row],[Customer_Tenure]]&lt;=2,"New",
   metrobank_customers[[#This Row],[Customer_Tenure]]&lt;=5,"Emerging",
   metrobank_customers[[#This Row],[Customer_Tenure]]&lt;9,"Established",
   TRUE,"Loyal"
)</f>
        <v>Emerging</v>
      </c>
      <c r="O101" s="1" t="s">
        <v>1230</v>
      </c>
      <c r="P101" s="1" t="s">
        <v>1226</v>
      </c>
      <c r="Q101" s="2">
        <v>44039</v>
      </c>
      <c r="R101">
        <v>70843</v>
      </c>
      <c r="S101" s="1" t="str" cm="1">
        <f t="array" ref="S101">_xlfn.IFS(
    metrobank_customers[[#This Row],[Balance]]&lt;=50000,"Low",
    metrobank_customers[[#This Row],[Balance]]&lt;=200000,"Medium",
    metrobank_customers[[#This Row],[Balance]]&gt;200000,"High"
)</f>
        <v>Medium</v>
      </c>
      <c r="T101">
        <v>824</v>
      </c>
      <c r="U101">
        <v>458505</v>
      </c>
      <c r="V101" s="1" t="s">
        <v>2652</v>
      </c>
      <c r="W101" s="1" t="s">
        <v>680</v>
      </c>
      <c r="X101" s="2">
        <v>45720</v>
      </c>
      <c r="Y101" s="4">
        <f ca="1">YEARFRAC(metrobank_customers[[#This Row],[Date]],metrobank_customers[[#This Row],[Today]],3)</f>
        <v>0.60273972602739723</v>
      </c>
      <c r="Z101" s="1" t="s">
        <v>8</v>
      </c>
      <c r="AA101" s="1" t="s">
        <v>9</v>
      </c>
      <c r="AB101">
        <v>37</v>
      </c>
    </row>
    <row r="102" spans="1:28" x14ac:dyDescent="0.25">
      <c r="A102" s="1" t="s">
        <v>681</v>
      </c>
      <c r="B102" s="1" t="s">
        <v>2149</v>
      </c>
      <c r="C102" s="1" t="s">
        <v>2120</v>
      </c>
      <c r="D102">
        <v>28</v>
      </c>
      <c r="E102" s="1" t="str" cm="1">
        <f t="array" ref="E102">_xlfn.IFS(metrobank_customers[[#This Row],[Age]]&lt;= 28,"Gen Z", metrobank_customers[[#This Row],[Age]]&lt;=44,"Millennials", metrobank_customers[[#This Row],[Age]]&lt;=60,"Gen X", metrobank_customers[[#This Row],[Age]]&gt;60,"Baby Boomers")</f>
        <v>Gen Z</v>
      </c>
      <c r="F102" s="1" t="s">
        <v>2131</v>
      </c>
      <c r="G102" s="1" t="s">
        <v>2122</v>
      </c>
      <c r="H102">
        <v>39975</v>
      </c>
      <c r="I102" s="1" t="str" cm="1">
        <f t="array" ref="I102">_xlfn.IFS(metrobank_customers[[#This Row],[Income]]&lt;=30000,"Low",metrobank_customers[[#This Row],[Income]]&lt;=60000,"Medium",metrobank_customers[[#This Row],[Income]]&lt;=100000,"High", metrobank_customers[[#This Row],[Income]]&gt;100000," Premium")</f>
        <v>Medium</v>
      </c>
      <c r="J102" s="1" t="s">
        <v>2126</v>
      </c>
      <c r="K102" s="2">
        <v>44902</v>
      </c>
      <c r="L102" s="2">
        <f t="shared" ca="1" si="1"/>
        <v>45940</v>
      </c>
      <c r="M102" s="4">
        <f ca="1">YEARFRAC(metrobank_customers[[#This Row],[Join_Date]],metrobank_customers[[#This Row],[Today]],3)</f>
        <v>2.8438356164383563</v>
      </c>
      <c r="N102" s="4" t="str" cm="1">
        <f t="array" aca="1" ref="N102" ca="1">_xlfn.IFS(
   metrobank_customers[[#This Row],[Customer_Tenure]]&lt;=2,"New",
   metrobank_customers[[#This Row],[Customer_Tenure]]&lt;=5,"Emerging",
   metrobank_customers[[#This Row],[Customer_Tenure]]&lt;9,"Established",
   TRUE,"Loyal"
)</f>
        <v>Emerging</v>
      </c>
      <c r="O102" s="1" t="s">
        <v>1230</v>
      </c>
      <c r="P102" s="1" t="s">
        <v>1226</v>
      </c>
      <c r="Q102" s="2">
        <v>44039</v>
      </c>
      <c r="R102">
        <v>70843</v>
      </c>
      <c r="S102" s="1" t="str" cm="1">
        <f t="array" ref="S102">_xlfn.IFS(
    metrobank_customers[[#This Row],[Balance]]&lt;=50000,"Low",
    metrobank_customers[[#This Row],[Balance]]&lt;=200000,"Medium",
    metrobank_customers[[#This Row],[Balance]]&gt;200000,"High"
)</f>
        <v>Medium</v>
      </c>
      <c r="T102">
        <v>824</v>
      </c>
      <c r="U102">
        <v>458505</v>
      </c>
      <c r="V102" s="1" t="s">
        <v>2652</v>
      </c>
      <c r="W102" s="1" t="s">
        <v>854</v>
      </c>
      <c r="X102" s="2">
        <v>45561</v>
      </c>
      <c r="Y102" s="4">
        <f ca="1">YEARFRAC(metrobank_customers[[#This Row],[Date]],metrobank_customers[[#This Row],[Today]],3)</f>
        <v>1.0383561643835617</v>
      </c>
      <c r="Z102" s="1" t="s">
        <v>8</v>
      </c>
      <c r="AA102" s="1" t="s">
        <v>23</v>
      </c>
      <c r="AB102">
        <v>18</v>
      </c>
    </row>
    <row r="103" spans="1:28" x14ac:dyDescent="0.25">
      <c r="A103" s="1" t="s">
        <v>681</v>
      </c>
      <c r="B103" s="1" t="s">
        <v>2149</v>
      </c>
      <c r="C103" s="1" t="s">
        <v>2120</v>
      </c>
      <c r="D103">
        <v>28</v>
      </c>
      <c r="E103" s="1" t="str" cm="1">
        <f t="array" ref="E103">_xlfn.IFS(metrobank_customers[[#This Row],[Age]]&lt;= 28,"Gen Z", metrobank_customers[[#This Row],[Age]]&lt;=44,"Millennials", metrobank_customers[[#This Row],[Age]]&lt;=60,"Gen X", metrobank_customers[[#This Row],[Age]]&gt;60,"Baby Boomers")</f>
        <v>Gen Z</v>
      </c>
      <c r="F103" s="1" t="s">
        <v>2131</v>
      </c>
      <c r="G103" s="1" t="s">
        <v>2122</v>
      </c>
      <c r="H103">
        <v>39975</v>
      </c>
      <c r="I103" s="1" t="str" cm="1">
        <f t="array" ref="I103">_xlfn.IFS(metrobank_customers[[#This Row],[Income]]&lt;=30000,"Low",metrobank_customers[[#This Row],[Income]]&lt;=60000,"Medium",metrobank_customers[[#This Row],[Income]]&lt;=100000,"High", metrobank_customers[[#This Row],[Income]]&gt;100000," Premium")</f>
        <v>Medium</v>
      </c>
      <c r="J103" s="1" t="s">
        <v>2126</v>
      </c>
      <c r="K103" s="2">
        <v>44902</v>
      </c>
      <c r="L103" s="2">
        <f t="shared" ca="1" si="1"/>
        <v>45940</v>
      </c>
      <c r="M103" s="4">
        <f ca="1">YEARFRAC(metrobank_customers[[#This Row],[Join_Date]],metrobank_customers[[#This Row],[Today]],3)</f>
        <v>2.8438356164383563</v>
      </c>
      <c r="N103" s="4" t="str" cm="1">
        <f t="array" aca="1" ref="N103" ca="1">_xlfn.IFS(
   metrobank_customers[[#This Row],[Customer_Tenure]]&lt;=2,"New",
   metrobank_customers[[#This Row],[Customer_Tenure]]&lt;=5,"Emerging",
   metrobank_customers[[#This Row],[Customer_Tenure]]&lt;9,"Established",
   TRUE,"Loyal"
)</f>
        <v>Emerging</v>
      </c>
      <c r="O103" s="1" t="s">
        <v>1926</v>
      </c>
      <c r="P103" s="1" t="s">
        <v>1235</v>
      </c>
      <c r="Q103" s="2">
        <v>45208</v>
      </c>
      <c r="R103">
        <v>243877</v>
      </c>
      <c r="S103" s="1" t="str" cm="1">
        <f t="array" ref="S103">_xlfn.IFS(
    metrobank_customers[[#This Row],[Balance]]&lt;=50000,"Low",
    metrobank_customers[[#This Row],[Balance]]&lt;=200000,"Medium",
    metrobank_customers[[#This Row],[Balance]]&gt;200000,"High"
)</f>
        <v>High</v>
      </c>
      <c r="T103">
        <v>428</v>
      </c>
      <c r="U103">
        <v>290291</v>
      </c>
      <c r="V103" s="1" t="s">
        <v>2652</v>
      </c>
      <c r="W103" s="1" t="s">
        <v>680</v>
      </c>
      <c r="X103" s="2">
        <v>45720</v>
      </c>
      <c r="Y103" s="4">
        <f ca="1">YEARFRAC(metrobank_customers[[#This Row],[Date]],metrobank_customers[[#This Row],[Today]],3)</f>
        <v>0.60273972602739723</v>
      </c>
      <c r="Z103" s="1" t="s">
        <v>8</v>
      </c>
      <c r="AA103" s="1" t="s">
        <v>9</v>
      </c>
      <c r="AB103">
        <v>37</v>
      </c>
    </row>
    <row r="104" spans="1:28" x14ac:dyDescent="0.25">
      <c r="A104" s="1" t="s">
        <v>681</v>
      </c>
      <c r="B104" s="1" t="s">
        <v>2149</v>
      </c>
      <c r="C104" s="1" t="s">
        <v>2120</v>
      </c>
      <c r="D104">
        <v>28</v>
      </c>
      <c r="E104" s="1" t="str" cm="1">
        <f t="array" ref="E104">_xlfn.IFS(metrobank_customers[[#This Row],[Age]]&lt;= 28,"Gen Z", metrobank_customers[[#This Row],[Age]]&lt;=44,"Millennials", metrobank_customers[[#This Row],[Age]]&lt;=60,"Gen X", metrobank_customers[[#This Row],[Age]]&gt;60,"Baby Boomers")</f>
        <v>Gen Z</v>
      </c>
      <c r="F104" s="1" t="s">
        <v>2131</v>
      </c>
      <c r="G104" s="1" t="s">
        <v>2122</v>
      </c>
      <c r="H104">
        <v>39975</v>
      </c>
      <c r="I104" s="1" t="str" cm="1">
        <f t="array" ref="I104">_xlfn.IFS(metrobank_customers[[#This Row],[Income]]&lt;=30000,"Low",metrobank_customers[[#This Row],[Income]]&lt;=60000,"Medium",metrobank_customers[[#This Row],[Income]]&lt;=100000,"High", metrobank_customers[[#This Row],[Income]]&gt;100000," Premium")</f>
        <v>Medium</v>
      </c>
      <c r="J104" s="1" t="s">
        <v>2126</v>
      </c>
      <c r="K104" s="2">
        <v>44902</v>
      </c>
      <c r="L104" s="2">
        <f t="shared" ca="1" si="1"/>
        <v>45940</v>
      </c>
      <c r="M104" s="4">
        <f ca="1">YEARFRAC(metrobank_customers[[#This Row],[Join_Date]],metrobank_customers[[#This Row],[Today]],3)</f>
        <v>2.8438356164383563</v>
      </c>
      <c r="N104" s="4" t="str" cm="1">
        <f t="array" aca="1" ref="N104" ca="1">_xlfn.IFS(
   metrobank_customers[[#This Row],[Customer_Tenure]]&lt;=2,"New",
   metrobank_customers[[#This Row],[Customer_Tenure]]&lt;=5,"Emerging",
   metrobank_customers[[#This Row],[Customer_Tenure]]&lt;9,"Established",
   TRUE,"Loyal"
)</f>
        <v>Emerging</v>
      </c>
      <c r="O104" s="1" t="s">
        <v>1926</v>
      </c>
      <c r="P104" s="1" t="s">
        <v>1235</v>
      </c>
      <c r="Q104" s="2">
        <v>45208</v>
      </c>
      <c r="R104">
        <v>243877</v>
      </c>
      <c r="S104" s="1" t="str" cm="1">
        <f t="array" ref="S104">_xlfn.IFS(
    metrobank_customers[[#This Row],[Balance]]&lt;=50000,"Low",
    metrobank_customers[[#This Row],[Balance]]&lt;=200000,"Medium",
    metrobank_customers[[#This Row],[Balance]]&gt;200000,"High"
)</f>
        <v>High</v>
      </c>
      <c r="T104">
        <v>428</v>
      </c>
      <c r="U104">
        <v>290291</v>
      </c>
      <c r="V104" s="1" t="s">
        <v>2652</v>
      </c>
      <c r="W104" s="1" t="s">
        <v>854</v>
      </c>
      <c r="X104" s="2">
        <v>45561</v>
      </c>
      <c r="Y104" s="4">
        <f ca="1">YEARFRAC(metrobank_customers[[#This Row],[Date]],metrobank_customers[[#This Row],[Today]],3)</f>
        <v>1.0383561643835617</v>
      </c>
      <c r="Z104" s="1" t="s">
        <v>8</v>
      </c>
      <c r="AA104" s="1" t="s">
        <v>23</v>
      </c>
      <c r="AB104">
        <v>18</v>
      </c>
    </row>
    <row r="105" spans="1:28" x14ac:dyDescent="0.25">
      <c r="A105" s="1" t="s">
        <v>681</v>
      </c>
      <c r="B105" s="1" t="s">
        <v>2149</v>
      </c>
      <c r="C105" s="1" t="s">
        <v>2120</v>
      </c>
      <c r="D105">
        <v>28</v>
      </c>
      <c r="E105" s="1" t="str" cm="1">
        <f t="array" ref="E105">_xlfn.IFS(metrobank_customers[[#This Row],[Age]]&lt;= 28,"Gen Z", metrobank_customers[[#This Row],[Age]]&lt;=44,"Millennials", metrobank_customers[[#This Row],[Age]]&lt;=60,"Gen X", metrobank_customers[[#This Row],[Age]]&gt;60,"Baby Boomers")</f>
        <v>Gen Z</v>
      </c>
      <c r="F105" s="1" t="s">
        <v>2131</v>
      </c>
      <c r="G105" s="1" t="s">
        <v>2122</v>
      </c>
      <c r="H105">
        <v>39975</v>
      </c>
      <c r="I105" s="1" t="str" cm="1">
        <f t="array" ref="I105">_xlfn.IFS(metrobank_customers[[#This Row],[Income]]&lt;=30000,"Low",metrobank_customers[[#This Row],[Income]]&lt;=60000,"Medium",metrobank_customers[[#This Row],[Income]]&lt;=100000,"High", metrobank_customers[[#This Row],[Income]]&gt;100000," Premium")</f>
        <v>Medium</v>
      </c>
      <c r="J105" s="1" t="s">
        <v>2126</v>
      </c>
      <c r="K105" s="2">
        <v>44902</v>
      </c>
      <c r="L105" s="2">
        <f t="shared" ca="1" si="1"/>
        <v>45940</v>
      </c>
      <c r="M105" s="4">
        <f ca="1">YEARFRAC(metrobank_customers[[#This Row],[Join_Date]],metrobank_customers[[#This Row],[Today]],3)</f>
        <v>2.8438356164383563</v>
      </c>
      <c r="N105" s="4" t="str" cm="1">
        <f t="array" aca="1" ref="N105" ca="1">_xlfn.IFS(
   metrobank_customers[[#This Row],[Customer_Tenure]]&lt;=2,"New",
   metrobank_customers[[#This Row],[Customer_Tenure]]&lt;=5,"Emerging",
   metrobank_customers[[#This Row],[Customer_Tenure]]&lt;9,"Established",
   TRUE,"Loyal"
)</f>
        <v>Emerging</v>
      </c>
      <c r="O105" s="1" t="s">
        <v>1941</v>
      </c>
      <c r="P105" s="1" t="s">
        <v>1226</v>
      </c>
      <c r="Q105" s="2">
        <v>43109</v>
      </c>
      <c r="R105">
        <v>261657</v>
      </c>
      <c r="S105" s="1" t="str" cm="1">
        <f t="array" ref="S105">_xlfn.IFS(
    metrobank_customers[[#This Row],[Balance]]&lt;=50000,"Low",
    metrobank_customers[[#This Row],[Balance]]&lt;=200000,"Medium",
    metrobank_customers[[#This Row],[Balance]]&gt;200000,"High"
)</f>
        <v>High</v>
      </c>
      <c r="T105">
        <v>401</v>
      </c>
      <c r="U105">
        <v>0</v>
      </c>
      <c r="V105" s="1" t="s">
        <v>2652</v>
      </c>
      <c r="W105" s="1" t="s">
        <v>680</v>
      </c>
      <c r="X105" s="2">
        <v>45720</v>
      </c>
      <c r="Y105" s="4">
        <f ca="1">YEARFRAC(metrobank_customers[[#This Row],[Date]],metrobank_customers[[#This Row],[Today]],3)</f>
        <v>0.60273972602739723</v>
      </c>
      <c r="Z105" s="1" t="s">
        <v>8</v>
      </c>
      <c r="AA105" s="1" t="s">
        <v>9</v>
      </c>
      <c r="AB105">
        <v>37</v>
      </c>
    </row>
    <row r="106" spans="1:28" x14ac:dyDescent="0.25">
      <c r="A106" s="1" t="s">
        <v>681</v>
      </c>
      <c r="B106" s="1" t="s">
        <v>2149</v>
      </c>
      <c r="C106" s="1" t="s">
        <v>2120</v>
      </c>
      <c r="D106">
        <v>28</v>
      </c>
      <c r="E106" s="1" t="str" cm="1">
        <f t="array" ref="E106">_xlfn.IFS(metrobank_customers[[#This Row],[Age]]&lt;= 28,"Gen Z", metrobank_customers[[#This Row],[Age]]&lt;=44,"Millennials", metrobank_customers[[#This Row],[Age]]&lt;=60,"Gen X", metrobank_customers[[#This Row],[Age]]&gt;60,"Baby Boomers")</f>
        <v>Gen Z</v>
      </c>
      <c r="F106" s="1" t="s">
        <v>2131</v>
      </c>
      <c r="G106" s="1" t="s">
        <v>2122</v>
      </c>
      <c r="H106">
        <v>39975</v>
      </c>
      <c r="I106" s="1" t="str" cm="1">
        <f t="array" ref="I106">_xlfn.IFS(metrobank_customers[[#This Row],[Income]]&lt;=30000,"Low",metrobank_customers[[#This Row],[Income]]&lt;=60000,"Medium",metrobank_customers[[#This Row],[Income]]&lt;=100000,"High", metrobank_customers[[#This Row],[Income]]&gt;100000," Premium")</f>
        <v>Medium</v>
      </c>
      <c r="J106" s="1" t="s">
        <v>2126</v>
      </c>
      <c r="K106" s="2">
        <v>44902</v>
      </c>
      <c r="L106" s="2">
        <f t="shared" ca="1" si="1"/>
        <v>45940</v>
      </c>
      <c r="M106" s="4">
        <f ca="1">YEARFRAC(metrobank_customers[[#This Row],[Join_Date]],metrobank_customers[[#This Row],[Today]],3)</f>
        <v>2.8438356164383563</v>
      </c>
      <c r="N106" s="4" t="str" cm="1">
        <f t="array" aca="1" ref="N106" ca="1">_xlfn.IFS(
   metrobank_customers[[#This Row],[Customer_Tenure]]&lt;=2,"New",
   metrobank_customers[[#This Row],[Customer_Tenure]]&lt;=5,"Emerging",
   metrobank_customers[[#This Row],[Customer_Tenure]]&lt;9,"Established",
   TRUE,"Loyal"
)</f>
        <v>Emerging</v>
      </c>
      <c r="O106" s="1" t="s">
        <v>1941</v>
      </c>
      <c r="P106" s="1" t="s">
        <v>1226</v>
      </c>
      <c r="Q106" s="2">
        <v>43109</v>
      </c>
      <c r="R106">
        <v>261657</v>
      </c>
      <c r="S106" s="1" t="str" cm="1">
        <f t="array" ref="S106">_xlfn.IFS(
    metrobank_customers[[#This Row],[Balance]]&lt;=50000,"Low",
    metrobank_customers[[#This Row],[Balance]]&lt;=200000,"Medium",
    metrobank_customers[[#This Row],[Balance]]&gt;200000,"High"
)</f>
        <v>High</v>
      </c>
      <c r="T106">
        <v>401</v>
      </c>
      <c r="U106">
        <v>0</v>
      </c>
      <c r="V106" s="1" t="s">
        <v>2652</v>
      </c>
      <c r="W106" s="1" t="s">
        <v>854</v>
      </c>
      <c r="X106" s="2">
        <v>45561</v>
      </c>
      <c r="Y106" s="4">
        <f ca="1">YEARFRAC(metrobank_customers[[#This Row],[Date]],metrobank_customers[[#This Row],[Today]],3)</f>
        <v>1.0383561643835617</v>
      </c>
      <c r="Z106" s="1" t="s">
        <v>8</v>
      </c>
      <c r="AA106" s="1" t="s">
        <v>23</v>
      </c>
      <c r="AB106">
        <v>18</v>
      </c>
    </row>
    <row r="107" spans="1:28" x14ac:dyDescent="0.25">
      <c r="A107" s="1" t="s">
        <v>42</v>
      </c>
      <c r="B107" s="1" t="s">
        <v>2150</v>
      </c>
      <c r="C107" s="1" t="s">
        <v>2115</v>
      </c>
      <c r="D107">
        <v>39</v>
      </c>
      <c r="E107" s="1" t="str" cm="1">
        <f t="array" ref="E107">_xlfn.IFS(metrobank_customers[[#This Row],[Age]]&lt;= 28,"Gen Z", metrobank_customers[[#This Row],[Age]]&lt;=44,"Millennials", metrobank_customers[[#This Row],[Age]]&lt;=60,"Gen X", metrobank_customers[[#This Row],[Age]]&gt;60,"Baby Boomers")</f>
        <v>Millennials</v>
      </c>
      <c r="F107" s="1" t="s">
        <v>2116</v>
      </c>
      <c r="G107" s="1" t="s">
        <v>2147</v>
      </c>
      <c r="H107">
        <v>118818</v>
      </c>
      <c r="I107" s="1" t="str" cm="1">
        <f t="array" ref="I107">_xlfn.IFS(metrobank_customers[[#This Row],[Income]]&lt;=30000,"Low",metrobank_customers[[#This Row],[Income]]&lt;=60000,"Medium",metrobank_customers[[#This Row],[Income]]&lt;=100000,"High", metrobank_customers[[#This Row],[Income]]&gt;100000," Premium")</f>
        <v xml:space="preserve"> Premium</v>
      </c>
      <c r="J107" s="1" t="s">
        <v>2126</v>
      </c>
      <c r="K107" s="2">
        <v>43494</v>
      </c>
      <c r="L107" s="2">
        <f t="shared" ca="1" si="1"/>
        <v>45940</v>
      </c>
      <c r="M107" s="4">
        <f ca="1">YEARFRAC(metrobank_customers[[#This Row],[Join_Date]],metrobank_customers[[#This Row],[Today]],3)</f>
        <v>6.7013698630136984</v>
      </c>
      <c r="N107" s="4" t="str" cm="1">
        <f t="array" aca="1" ref="N107" ca="1">_xlfn.IFS(
   metrobank_customers[[#This Row],[Customer_Tenure]]&lt;=2,"New",
   metrobank_customers[[#This Row],[Customer_Tenure]]&lt;=5,"Emerging",
   metrobank_customers[[#This Row],[Customer_Tenure]]&lt;9,"Established",
   TRUE,"Loyal"
)</f>
        <v>Established</v>
      </c>
      <c r="O107" s="1" t="s">
        <v>1800</v>
      </c>
      <c r="P107" s="1" t="s">
        <v>1223</v>
      </c>
      <c r="Q107" s="2">
        <v>43792</v>
      </c>
      <c r="R107">
        <v>248724</v>
      </c>
      <c r="S107" s="1" t="str" cm="1">
        <f t="array" ref="S107">_xlfn.IFS(
    metrobank_customers[[#This Row],[Balance]]&lt;=50000,"Low",
    metrobank_customers[[#This Row],[Balance]]&lt;=200000,"Medium",
    metrobank_customers[[#This Row],[Balance]]&gt;200000,"High"
)</f>
        <v>High</v>
      </c>
      <c r="T107">
        <v>524</v>
      </c>
      <c r="U107">
        <v>0</v>
      </c>
      <c r="V107" s="1" t="s">
        <v>2652</v>
      </c>
      <c r="W107" s="1" t="s">
        <v>41</v>
      </c>
      <c r="X107" s="2">
        <v>45881</v>
      </c>
      <c r="Y107" s="4">
        <f ca="1">YEARFRAC(metrobank_customers[[#This Row],[Date]],metrobank_customers[[#This Row],[Today]],3)</f>
        <v>0.16164383561643836</v>
      </c>
      <c r="Z107" s="1" t="s">
        <v>31</v>
      </c>
      <c r="AA107" s="1" t="s">
        <v>23</v>
      </c>
      <c r="AB107">
        <v>28</v>
      </c>
    </row>
    <row r="108" spans="1:28" x14ac:dyDescent="0.25">
      <c r="A108" s="1" t="s">
        <v>42</v>
      </c>
      <c r="B108" s="1" t="s">
        <v>2150</v>
      </c>
      <c r="C108" s="1" t="s">
        <v>2115</v>
      </c>
      <c r="D108">
        <v>39</v>
      </c>
      <c r="E108" s="1" t="str" cm="1">
        <f t="array" ref="E108">_xlfn.IFS(metrobank_customers[[#This Row],[Age]]&lt;= 28,"Gen Z", metrobank_customers[[#This Row],[Age]]&lt;=44,"Millennials", metrobank_customers[[#This Row],[Age]]&lt;=60,"Gen X", metrobank_customers[[#This Row],[Age]]&gt;60,"Baby Boomers")</f>
        <v>Millennials</v>
      </c>
      <c r="F108" s="1" t="s">
        <v>2116</v>
      </c>
      <c r="G108" s="1" t="s">
        <v>2147</v>
      </c>
      <c r="H108">
        <v>118818</v>
      </c>
      <c r="I108" s="1" t="str" cm="1">
        <f t="array" ref="I108">_xlfn.IFS(metrobank_customers[[#This Row],[Income]]&lt;=30000,"Low",metrobank_customers[[#This Row],[Income]]&lt;=60000,"Medium",metrobank_customers[[#This Row],[Income]]&lt;=100000,"High", metrobank_customers[[#This Row],[Income]]&gt;100000," Premium")</f>
        <v xml:space="preserve"> Premium</v>
      </c>
      <c r="J108" s="1" t="s">
        <v>2126</v>
      </c>
      <c r="K108" s="2">
        <v>43494</v>
      </c>
      <c r="L108" s="2">
        <f t="shared" ca="1" si="1"/>
        <v>45940</v>
      </c>
      <c r="M108" s="4">
        <f ca="1">YEARFRAC(metrobank_customers[[#This Row],[Join_Date]],metrobank_customers[[#This Row],[Today]],3)</f>
        <v>6.7013698630136984</v>
      </c>
      <c r="N108" s="4" t="str" cm="1">
        <f t="array" aca="1" ref="N108" ca="1">_xlfn.IFS(
   metrobank_customers[[#This Row],[Customer_Tenure]]&lt;=2,"New",
   metrobank_customers[[#This Row],[Customer_Tenure]]&lt;=5,"Emerging",
   metrobank_customers[[#This Row],[Customer_Tenure]]&lt;9,"Established",
   TRUE,"Loyal"
)</f>
        <v>Established</v>
      </c>
      <c r="O108" s="1" t="s">
        <v>1800</v>
      </c>
      <c r="P108" s="1" t="s">
        <v>1223</v>
      </c>
      <c r="Q108" s="2">
        <v>43792</v>
      </c>
      <c r="R108">
        <v>248724</v>
      </c>
      <c r="S108" s="1" t="str" cm="1">
        <f t="array" ref="S108">_xlfn.IFS(
    metrobank_customers[[#This Row],[Balance]]&lt;=50000,"Low",
    metrobank_customers[[#This Row],[Balance]]&lt;=200000,"Medium",
    metrobank_customers[[#This Row],[Balance]]&gt;200000,"High"
)</f>
        <v>High</v>
      </c>
      <c r="T108">
        <v>524</v>
      </c>
      <c r="U108">
        <v>0</v>
      </c>
      <c r="V108" s="1" t="s">
        <v>2652</v>
      </c>
      <c r="W108" s="1" t="s">
        <v>1072</v>
      </c>
      <c r="X108" s="2">
        <v>45880</v>
      </c>
      <c r="Y108" s="4">
        <f ca="1">YEARFRAC(metrobank_customers[[#This Row],[Date]],metrobank_customers[[#This Row],[Today]],3)</f>
        <v>0.16438356164383561</v>
      </c>
      <c r="Z108" s="1" t="s">
        <v>20</v>
      </c>
      <c r="AA108" s="1" t="s">
        <v>23</v>
      </c>
      <c r="AB108">
        <v>25</v>
      </c>
    </row>
    <row r="109" spans="1:28" x14ac:dyDescent="0.25">
      <c r="A109" s="1" t="s">
        <v>42</v>
      </c>
      <c r="B109" s="1" t="s">
        <v>2150</v>
      </c>
      <c r="C109" s="1" t="s">
        <v>2115</v>
      </c>
      <c r="D109">
        <v>39</v>
      </c>
      <c r="E109" s="1" t="str" cm="1">
        <f t="array" ref="E109">_xlfn.IFS(metrobank_customers[[#This Row],[Age]]&lt;= 28,"Gen Z", metrobank_customers[[#This Row],[Age]]&lt;=44,"Millennials", metrobank_customers[[#This Row],[Age]]&lt;=60,"Gen X", metrobank_customers[[#This Row],[Age]]&gt;60,"Baby Boomers")</f>
        <v>Millennials</v>
      </c>
      <c r="F109" s="1" t="s">
        <v>2116</v>
      </c>
      <c r="G109" s="1" t="s">
        <v>2147</v>
      </c>
      <c r="H109">
        <v>118818</v>
      </c>
      <c r="I109" s="1" t="str" cm="1">
        <f t="array" ref="I109">_xlfn.IFS(metrobank_customers[[#This Row],[Income]]&lt;=30000,"Low",metrobank_customers[[#This Row],[Income]]&lt;=60000,"Medium",metrobank_customers[[#This Row],[Income]]&lt;=100000,"High", metrobank_customers[[#This Row],[Income]]&gt;100000," Premium")</f>
        <v xml:space="preserve"> Premium</v>
      </c>
      <c r="J109" s="1" t="s">
        <v>2126</v>
      </c>
      <c r="K109" s="2">
        <v>43494</v>
      </c>
      <c r="L109" s="2">
        <f t="shared" ca="1" si="1"/>
        <v>45940</v>
      </c>
      <c r="M109" s="4">
        <f ca="1">YEARFRAC(metrobank_customers[[#This Row],[Join_Date]],metrobank_customers[[#This Row],[Today]],3)</f>
        <v>6.7013698630136984</v>
      </c>
      <c r="N109" s="4" t="str" cm="1">
        <f t="array" aca="1" ref="N109" ca="1">_xlfn.IFS(
   metrobank_customers[[#This Row],[Customer_Tenure]]&lt;=2,"New",
   metrobank_customers[[#This Row],[Customer_Tenure]]&lt;=5,"Emerging",
   metrobank_customers[[#This Row],[Customer_Tenure]]&lt;9,"Established",
   TRUE,"Loyal"
)</f>
        <v>Established</v>
      </c>
      <c r="O109" s="1" t="s">
        <v>1857</v>
      </c>
      <c r="P109" s="1" t="s">
        <v>1235</v>
      </c>
      <c r="Q109" s="2">
        <v>44298</v>
      </c>
      <c r="R109">
        <v>110130</v>
      </c>
      <c r="S109" s="1" t="str" cm="1">
        <f t="array" ref="S109">_xlfn.IFS(
    metrobank_customers[[#This Row],[Balance]]&lt;=50000,"Low",
    metrobank_customers[[#This Row],[Balance]]&lt;=200000,"Medium",
    metrobank_customers[[#This Row],[Balance]]&gt;200000,"High"
)</f>
        <v>Medium</v>
      </c>
      <c r="T109">
        <v>826</v>
      </c>
      <c r="U109">
        <v>0</v>
      </c>
      <c r="V109" s="1" t="s">
        <v>2652</v>
      </c>
      <c r="W109" s="1" t="s">
        <v>41</v>
      </c>
      <c r="X109" s="2">
        <v>45881</v>
      </c>
      <c r="Y109" s="4">
        <f ca="1">YEARFRAC(metrobank_customers[[#This Row],[Date]],metrobank_customers[[#This Row],[Today]],3)</f>
        <v>0.16164383561643836</v>
      </c>
      <c r="Z109" s="1" t="s">
        <v>31</v>
      </c>
      <c r="AA109" s="1" t="s">
        <v>23</v>
      </c>
      <c r="AB109">
        <v>28</v>
      </c>
    </row>
    <row r="110" spans="1:28" x14ac:dyDescent="0.25">
      <c r="A110" s="1" t="s">
        <v>42</v>
      </c>
      <c r="B110" s="1" t="s">
        <v>2150</v>
      </c>
      <c r="C110" s="1" t="s">
        <v>2115</v>
      </c>
      <c r="D110">
        <v>39</v>
      </c>
      <c r="E110" s="1" t="str" cm="1">
        <f t="array" ref="E110">_xlfn.IFS(metrobank_customers[[#This Row],[Age]]&lt;= 28,"Gen Z", metrobank_customers[[#This Row],[Age]]&lt;=44,"Millennials", metrobank_customers[[#This Row],[Age]]&lt;=60,"Gen X", metrobank_customers[[#This Row],[Age]]&gt;60,"Baby Boomers")</f>
        <v>Millennials</v>
      </c>
      <c r="F110" s="1" t="s">
        <v>2116</v>
      </c>
      <c r="G110" s="1" t="s">
        <v>2147</v>
      </c>
      <c r="H110">
        <v>118818</v>
      </c>
      <c r="I110" s="1" t="str" cm="1">
        <f t="array" ref="I110">_xlfn.IFS(metrobank_customers[[#This Row],[Income]]&lt;=30000,"Low",metrobank_customers[[#This Row],[Income]]&lt;=60000,"Medium",metrobank_customers[[#This Row],[Income]]&lt;=100000,"High", metrobank_customers[[#This Row],[Income]]&gt;100000," Premium")</f>
        <v xml:space="preserve"> Premium</v>
      </c>
      <c r="J110" s="1" t="s">
        <v>2126</v>
      </c>
      <c r="K110" s="2">
        <v>43494</v>
      </c>
      <c r="L110" s="2">
        <f t="shared" ca="1" si="1"/>
        <v>45940</v>
      </c>
      <c r="M110" s="4">
        <f ca="1">YEARFRAC(metrobank_customers[[#This Row],[Join_Date]],metrobank_customers[[#This Row],[Today]],3)</f>
        <v>6.7013698630136984</v>
      </c>
      <c r="N110" s="4" t="str" cm="1">
        <f t="array" aca="1" ref="N110" ca="1">_xlfn.IFS(
   metrobank_customers[[#This Row],[Customer_Tenure]]&lt;=2,"New",
   metrobank_customers[[#This Row],[Customer_Tenure]]&lt;=5,"Emerging",
   metrobank_customers[[#This Row],[Customer_Tenure]]&lt;9,"Established",
   TRUE,"Loyal"
)</f>
        <v>Established</v>
      </c>
      <c r="O110" s="1" t="s">
        <v>1857</v>
      </c>
      <c r="P110" s="1" t="s">
        <v>1235</v>
      </c>
      <c r="Q110" s="2">
        <v>44298</v>
      </c>
      <c r="R110">
        <v>110130</v>
      </c>
      <c r="S110" s="1" t="str" cm="1">
        <f t="array" ref="S110">_xlfn.IFS(
    metrobank_customers[[#This Row],[Balance]]&lt;=50000,"Low",
    metrobank_customers[[#This Row],[Balance]]&lt;=200000,"Medium",
    metrobank_customers[[#This Row],[Balance]]&gt;200000,"High"
)</f>
        <v>Medium</v>
      </c>
      <c r="T110">
        <v>826</v>
      </c>
      <c r="U110">
        <v>0</v>
      </c>
      <c r="V110" s="1" t="s">
        <v>2652</v>
      </c>
      <c r="W110" s="1" t="s">
        <v>1072</v>
      </c>
      <c r="X110" s="2">
        <v>45880</v>
      </c>
      <c r="Y110" s="4">
        <f ca="1">YEARFRAC(metrobank_customers[[#This Row],[Date]],metrobank_customers[[#This Row],[Today]],3)</f>
        <v>0.16438356164383561</v>
      </c>
      <c r="Z110" s="1" t="s">
        <v>20</v>
      </c>
      <c r="AA110" s="1" t="s">
        <v>23</v>
      </c>
      <c r="AB110">
        <v>25</v>
      </c>
    </row>
    <row r="111" spans="1:28" x14ac:dyDescent="0.25">
      <c r="A111" s="1" t="s">
        <v>1232</v>
      </c>
      <c r="B111" s="1" t="s">
        <v>2151</v>
      </c>
      <c r="C111" s="1" t="s">
        <v>2115</v>
      </c>
      <c r="D111">
        <v>38</v>
      </c>
      <c r="E111" s="1" t="str" cm="1">
        <f t="array" ref="E111">_xlfn.IFS(metrobank_customers[[#This Row],[Age]]&lt;= 28,"Gen Z", metrobank_customers[[#This Row],[Age]]&lt;=44,"Millennials", metrobank_customers[[#This Row],[Age]]&lt;=60,"Gen X", metrobank_customers[[#This Row],[Age]]&gt;60,"Baby Boomers")</f>
        <v>Millennials</v>
      </c>
      <c r="F111" s="1" t="s">
        <v>2131</v>
      </c>
      <c r="G111" s="1" t="s">
        <v>2122</v>
      </c>
      <c r="H111">
        <v>177732</v>
      </c>
      <c r="I111" s="1" t="str" cm="1">
        <f t="array" ref="I111">_xlfn.IFS(metrobank_customers[[#This Row],[Income]]&lt;=30000,"Low",metrobank_customers[[#This Row],[Income]]&lt;=60000,"Medium",metrobank_customers[[#This Row],[Income]]&lt;=100000,"High", metrobank_customers[[#This Row],[Income]]&gt;100000," Premium")</f>
        <v xml:space="preserve"> Premium</v>
      </c>
      <c r="J111" s="1" t="s">
        <v>2126</v>
      </c>
      <c r="K111" s="2">
        <v>43409</v>
      </c>
      <c r="L111" s="2">
        <f t="shared" ca="1" si="1"/>
        <v>45940</v>
      </c>
      <c r="M111" s="4">
        <f ca="1">YEARFRAC(metrobank_customers[[#This Row],[Join_Date]],metrobank_customers[[#This Row],[Today]],3)</f>
        <v>6.934246575342466</v>
      </c>
      <c r="N111" s="4" t="str" cm="1">
        <f t="array" aca="1" ref="N111" ca="1">_xlfn.IFS(
   metrobank_customers[[#This Row],[Customer_Tenure]]&lt;=2,"New",
   metrobank_customers[[#This Row],[Customer_Tenure]]&lt;=5,"Emerging",
   metrobank_customers[[#This Row],[Customer_Tenure]]&lt;9,"Established",
   TRUE,"Loyal"
)</f>
        <v>Established</v>
      </c>
      <c r="O111" s="1" t="s">
        <v>1231</v>
      </c>
      <c r="P111" s="1" t="s">
        <v>1223</v>
      </c>
      <c r="Q111" s="2">
        <v>44185</v>
      </c>
      <c r="R111">
        <v>107237</v>
      </c>
      <c r="S111" s="1" t="str" cm="1">
        <f t="array" ref="S111">_xlfn.IFS(
    metrobank_customers[[#This Row],[Balance]]&lt;=50000,"Low",
    metrobank_customers[[#This Row],[Balance]]&lt;=200000,"Medium",
    metrobank_customers[[#This Row],[Balance]]&gt;200000,"High"
)</f>
        <v>Medium</v>
      </c>
      <c r="T111">
        <v>331</v>
      </c>
      <c r="U111">
        <v>163666</v>
      </c>
      <c r="V111" s="1" t="s">
        <v>2652</v>
      </c>
      <c r="W111" s="1"/>
      <c r="X111" s="2"/>
      <c r="Y111" s="4">
        <f ca="1">YEARFRAC(metrobank_customers[[#This Row],[Date]],metrobank_customers[[#This Row],[Today]],3)</f>
        <v>125.86301369863014</v>
      </c>
      <c r="Z111" s="1"/>
      <c r="AA111" s="1"/>
    </row>
    <row r="112" spans="1:28" x14ac:dyDescent="0.25">
      <c r="A112" s="1" t="s">
        <v>1232</v>
      </c>
      <c r="B112" s="1" t="s">
        <v>2151</v>
      </c>
      <c r="C112" s="1" t="s">
        <v>2115</v>
      </c>
      <c r="D112">
        <v>38</v>
      </c>
      <c r="E112" s="1" t="str" cm="1">
        <f t="array" ref="E112">_xlfn.IFS(metrobank_customers[[#This Row],[Age]]&lt;= 28,"Gen Z", metrobank_customers[[#This Row],[Age]]&lt;=44,"Millennials", metrobank_customers[[#This Row],[Age]]&lt;=60,"Gen X", metrobank_customers[[#This Row],[Age]]&gt;60,"Baby Boomers")</f>
        <v>Millennials</v>
      </c>
      <c r="F112" s="1" t="s">
        <v>2131</v>
      </c>
      <c r="G112" s="1" t="s">
        <v>2122</v>
      </c>
      <c r="H112">
        <v>177732</v>
      </c>
      <c r="I112" s="1" t="str" cm="1">
        <f t="array" ref="I112">_xlfn.IFS(metrobank_customers[[#This Row],[Income]]&lt;=30000,"Low",metrobank_customers[[#This Row],[Income]]&lt;=60000,"Medium",metrobank_customers[[#This Row],[Income]]&lt;=100000,"High", metrobank_customers[[#This Row],[Income]]&gt;100000," Premium")</f>
        <v xml:space="preserve"> Premium</v>
      </c>
      <c r="J112" s="1" t="s">
        <v>2126</v>
      </c>
      <c r="K112" s="2">
        <v>43409</v>
      </c>
      <c r="L112" s="2">
        <f t="shared" ca="1" si="1"/>
        <v>45940</v>
      </c>
      <c r="M112" s="4">
        <f ca="1">YEARFRAC(metrobank_customers[[#This Row],[Join_Date]],metrobank_customers[[#This Row],[Today]],3)</f>
        <v>6.934246575342466</v>
      </c>
      <c r="N112" s="4" t="str" cm="1">
        <f t="array" aca="1" ref="N112" ca="1">_xlfn.IFS(
   metrobank_customers[[#This Row],[Customer_Tenure]]&lt;=2,"New",
   metrobank_customers[[#This Row],[Customer_Tenure]]&lt;=5,"Emerging",
   metrobank_customers[[#This Row],[Customer_Tenure]]&lt;9,"Established",
   TRUE,"Loyal"
)</f>
        <v>Established</v>
      </c>
      <c r="O112" s="1" t="s">
        <v>1351</v>
      </c>
      <c r="P112" s="1" t="s">
        <v>1235</v>
      </c>
      <c r="Q112" s="2">
        <v>43077</v>
      </c>
      <c r="R112">
        <v>375197</v>
      </c>
      <c r="S112" s="1" t="str" cm="1">
        <f t="array" ref="S112">_xlfn.IFS(
    metrobank_customers[[#This Row],[Balance]]&lt;=50000,"Low",
    metrobank_customers[[#This Row],[Balance]]&lt;=200000,"Medium",
    metrobank_customers[[#This Row],[Balance]]&gt;200000,"High"
)</f>
        <v>High</v>
      </c>
      <c r="T112">
        <v>567</v>
      </c>
      <c r="U112">
        <v>0</v>
      </c>
      <c r="V112" s="1" t="s">
        <v>2652</v>
      </c>
      <c r="W112" s="1"/>
      <c r="X112" s="2"/>
      <c r="Y112" s="4">
        <f ca="1">YEARFRAC(metrobank_customers[[#This Row],[Date]],metrobank_customers[[#This Row],[Today]],3)</f>
        <v>125.86301369863014</v>
      </c>
      <c r="Z112" s="1"/>
      <c r="AA112" s="1"/>
    </row>
    <row r="113" spans="1:28" x14ac:dyDescent="0.25">
      <c r="A113" s="1" t="s">
        <v>1232</v>
      </c>
      <c r="B113" s="1" t="s">
        <v>2151</v>
      </c>
      <c r="C113" s="1" t="s">
        <v>2115</v>
      </c>
      <c r="D113">
        <v>38</v>
      </c>
      <c r="E113" s="1" t="str" cm="1">
        <f t="array" ref="E113">_xlfn.IFS(metrobank_customers[[#This Row],[Age]]&lt;= 28,"Gen Z", metrobank_customers[[#This Row],[Age]]&lt;=44,"Millennials", metrobank_customers[[#This Row],[Age]]&lt;=60,"Gen X", metrobank_customers[[#This Row],[Age]]&gt;60,"Baby Boomers")</f>
        <v>Millennials</v>
      </c>
      <c r="F113" s="1" t="s">
        <v>2131</v>
      </c>
      <c r="G113" s="1" t="s">
        <v>2122</v>
      </c>
      <c r="H113">
        <v>177732</v>
      </c>
      <c r="I113" s="1" t="str" cm="1">
        <f t="array" ref="I113">_xlfn.IFS(metrobank_customers[[#This Row],[Income]]&lt;=30000,"Low",metrobank_customers[[#This Row],[Income]]&lt;=60000,"Medium",metrobank_customers[[#This Row],[Income]]&lt;=100000,"High", metrobank_customers[[#This Row],[Income]]&gt;100000," Premium")</f>
        <v xml:space="preserve"> Premium</v>
      </c>
      <c r="J113" s="1" t="s">
        <v>2126</v>
      </c>
      <c r="K113" s="2">
        <v>43409</v>
      </c>
      <c r="L113" s="2">
        <f t="shared" ca="1" si="1"/>
        <v>45940</v>
      </c>
      <c r="M113" s="4">
        <f ca="1">YEARFRAC(metrobank_customers[[#This Row],[Join_Date]],metrobank_customers[[#This Row],[Today]],3)</f>
        <v>6.934246575342466</v>
      </c>
      <c r="N113" s="4" t="str" cm="1">
        <f t="array" aca="1" ref="N113" ca="1">_xlfn.IFS(
   metrobank_customers[[#This Row],[Customer_Tenure]]&lt;=2,"New",
   metrobank_customers[[#This Row],[Customer_Tenure]]&lt;=5,"Emerging",
   metrobank_customers[[#This Row],[Customer_Tenure]]&lt;9,"Established",
   TRUE,"Loyal"
)</f>
        <v>Established</v>
      </c>
      <c r="O113" s="1" t="s">
        <v>1456</v>
      </c>
      <c r="P113" s="1" t="s">
        <v>1223</v>
      </c>
      <c r="Q113" s="2">
        <v>45602</v>
      </c>
      <c r="R113">
        <v>333840</v>
      </c>
      <c r="S113" s="1" t="str" cm="1">
        <f t="array" ref="S113">_xlfn.IFS(
    metrobank_customers[[#This Row],[Balance]]&lt;=50000,"Low",
    metrobank_customers[[#This Row],[Balance]]&lt;=200000,"Medium",
    metrobank_customers[[#This Row],[Balance]]&gt;200000,"High"
)</f>
        <v>High</v>
      </c>
      <c r="T113">
        <v>428</v>
      </c>
      <c r="U113">
        <v>0</v>
      </c>
      <c r="V113" s="1" t="s">
        <v>2652</v>
      </c>
      <c r="W113" s="1"/>
      <c r="X113" s="2"/>
      <c r="Y113" s="4">
        <f ca="1">YEARFRAC(metrobank_customers[[#This Row],[Date]],metrobank_customers[[#This Row],[Today]],3)</f>
        <v>125.86301369863014</v>
      </c>
      <c r="Z113" s="1"/>
      <c r="AA113" s="1"/>
    </row>
    <row r="114" spans="1:28" x14ac:dyDescent="0.25">
      <c r="A114" s="1" t="s">
        <v>44</v>
      </c>
      <c r="B114" s="1" t="s">
        <v>2152</v>
      </c>
      <c r="C114" s="1" t="s">
        <v>2115</v>
      </c>
      <c r="D114">
        <v>40</v>
      </c>
      <c r="E114" s="1" t="str" cm="1">
        <f t="array" ref="E114">_xlfn.IFS(metrobank_customers[[#This Row],[Age]]&lt;= 28,"Gen Z", metrobank_customers[[#This Row],[Age]]&lt;=44,"Millennials", metrobank_customers[[#This Row],[Age]]&lt;=60,"Gen X", metrobank_customers[[#This Row],[Age]]&gt;60,"Baby Boomers")</f>
        <v>Millennials</v>
      </c>
      <c r="F114" s="1" t="s">
        <v>2116</v>
      </c>
      <c r="G114" s="1" t="s">
        <v>2153</v>
      </c>
      <c r="H114">
        <v>155566</v>
      </c>
      <c r="I114" s="1" t="str" cm="1">
        <f t="array" ref="I114">_xlfn.IFS(metrobank_customers[[#This Row],[Income]]&lt;=30000,"Low",metrobank_customers[[#This Row],[Income]]&lt;=60000,"Medium",metrobank_customers[[#This Row],[Income]]&lt;=100000,"High", metrobank_customers[[#This Row],[Income]]&gt;100000," Premium")</f>
        <v xml:space="preserve"> Premium</v>
      </c>
      <c r="J114" s="1" t="s">
        <v>2135</v>
      </c>
      <c r="K114" s="2">
        <v>43438</v>
      </c>
      <c r="L114" s="2">
        <f t="shared" ca="1" si="1"/>
        <v>45940</v>
      </c>
      <c r="M114" s="4">
        <f ca="1">YEARFRAC(metrobank_customers[[#This Row],[Join_Date]],metrobank_customers[[#This Row],[Today]],3)</f>
        <v>6.8547945205479452</v>
      </c>
      <c r="N114" s="4" t="str" cm="1">
        <f t="array" aca="1" ref="N114" ca="1">_xlfn.IFS(
   metrobank_customers[[#This Row],[Customer_Tenure]]&lt;=2,"New",
   metrobank_customers[[#This Row],[Customer_Tenure]]&lt;=5,"Emerging",
   metrobank_customers[[#This Row],[Customer_Tenure]]&lt;9,"Established",
   TRUE,"Loyal"
)</f>
        <v>Established</v>
      </c>
      <c r="O114" s="1"/>
      <c r="P114" s="1"/>
      <c r="Q114" s="2"/>
      <c r="S114" s="1" t="str" cm="1">
        <f t="array" ref="S114">_xlfn.IFS(
    metrobank_customers[[#This Row],[Balance]]&lt;=50000,"Low",
    metrobank_customers[[#This Row],[Balance]]&lt;=200000,"Medium",
    metrobank_customers[[#This Row],[Balance]]&gt;200000,"High"
)</f>
        <v>Low</v>
      </c>
      <c r="V114" s="1"/>
      <c r="W114" s="1" t="s">
        <v>43</v>
      </c>
      <c r="X114" s="2">
        <v>45230</v>
      </c>
      <c r="Y114" s="4">
        <f ca="1">YEARFRAC(metrobank_customers[[#This Row],[Date]],metrobank_customers[[#This Row],[Today]],3)</f>
        <v>1.9452054794520548</v>
      </c>
      <c r="Z114" s="1" t="s">
        <v>12</v>
      </c>
      <c r="AA114" s="1" t="s">
        <v>9</v>
      </c>
      <c r="AB114">
        <v>14</v>
      </c>
    </row>
    <row r="115" spans="1:28" x14ac:dyDescent="0.25">
      <c r="A115" s="1" t="s">
        <v>44</v>
      </c>
      <c r="B115" s="1" t="s">
        <v>2152</v>
      </c>
      <c r="C115" s="1" t="s">
        <v>2115</v>
      </c>
      <c r="D115">
        <v>40</v>
      </c>
      <c r="E115" s="1" t="str" cm="1">
        <f t="array" ref="E115">_xlfn.IFS(metrobank_customers[[#This Row],[Age]]&lt;= 28,"Gen Z", metrobank_customers[[#This Row],[Age]]&lt;=44,"Millennials", metrobank_customers[[#This Row],[Age]]&lt;=60,"Gen X", metrobank_customers[[#This Row],[Age]]&gt;60,"Baby Boomers")</f>
        <v>Millennials</v>
      </c>
      <c r="F115" s="1" t="s">
        <v>2116</v>
      </c>
      <c r="G115" s="1" t="s">
        <v>2153</v>
      </c>
      <c r="H115">
        <v>155566</v>
      </c>
      <c r="I115" s="1" t="str" cm="1">
        <f t="array" ref="I115">_xlfn.IFS(metrobank_customers[[#This Row],[Income]]&lt;=30000,"Low",metrobank_customers[[#This Row],[Income]]&lt;=60000,"Medium",metrobank_customers[[#This Row],[Income]]&lt;=100000,"High", metrobank_customers[[#This Row],[Income]]&gt;100000," Premium")</f>
        <v xml:space="preserve"> Premium</v>
      </c>
      <c r="J115" s="1" t="s">
        <v>2135</v>
      </c>
      <c r="K115" s="2">
        <v>43438</v>
      </c>
      <c r="L115" s="2">
        <f t="shared" ca="1" si="1"/>
        <v>45940</v>
      </c>
      <c r="M115" s="4">
        <f ca="1">YEARFRAC(metrobank_customers[[#This Row],[Join_Date]],metrobank_customers[[#This Row],[Today]],3)</f>
        <v>6.8547945205479452</v>
      </c>
      <c r="N115" s="4" t="str" cm="1">
        <f t="array" aca="1" ref="N115" ca="1">_xlfn.IFS(
   metrobank_customers[[#This Row],[Customer_Tenure]]&lt;=2,"New",
   metrobank_customers[[#This Row],[Customer_Tenure]]&lt;=5,"Emerging",
   metrobank_customers[[#This Row],[Customer_Tenure]]&lt;9,"Established",
   TRUE,"Loyal"
)</f>
        <v>Established</v>
      </c>
      <c r="O115" s="1"/>
      <c r="P115" s="1"/>
      <c r="Q115" s="2"/>
      <c r="S115" s="1" t="str" cm="1">
        <f t="array" ref="S115">_xlfn.IFS(
    metrobank_customers[[#This Row],[Balance]]&lt;=50000,"Low",
    metrobank_customers[[#This Row],[Balance]]&lt;=200000,"Medium",
    metrobank_customers[[#This Row],[Balance]]&gt;200000,"High"
)</f>
        <v>Low</v>
      </c>
      <c r="V115" s="1"/>
      <c r="W115" s="1" t="s">
        <v>291</v>
      </c>
      <c r="X115" s="2">
        <v>45593</v>
      </c>
      <c r="Y115" s="4">
        <f ca="1">YEARFRAC(metrobank_customers[[#This Row],[Date]],metrobank_customers[[#This Row],[Today]],3)</f>
        <v>0.9506849315068493</v>
      </c>
      <c r="Z115" s="1" t="s">
        <v>20</v>
      </c>
      <c r="AA115" s="1" t="s">
        <v>23</v>
      </c>
      <c r="AB115">
        <v>35</v>
      </c>
    </row>
    <row r="116" spans="1:28" x14ac:dyDescent="0.25">
      <c r="A116" s="1" t="s">
        <v>46</v>
      </c>
      <c r="B116" s="1" t="s">
        <v>2154</v>
      </c>
      <c r="C116" s="1" t="s">
        <v>2120</v>
      </c>
      <c r="D116">
        <v>35</v>
      </c>
      <c r="E116" s="1" t="str" cm="1">
        <f t="array" ref="E116">_xlfn.IFS(metrobank_customers[[#This Row],[Age]]&lt;= 28,"Gen Z", metrobank_customers[[#This Row],[Age]]&lt;=44,"Millennials", metrobank_customers[[#This Row],[Age]]&lt;=60,"Gen X", metrobank_customers[[#This Row],[Age]]&gt;60,"Baby Boomers")</f>
        <v>Millennials</v>
      </c>
      <c r="F116" s="1" t="s">
        <v>2131</v>
      </c>
      <c r="G116" s="1" t="s">
        <v>2129</v>
      </c>
      <c r="H116">
        <v>20526</v>
      </c>
      <c r="I116" s="1" t="str" cm="1">
        <f t="array" ref="I116">_xlfn.IFS(metrobank_customers[[#This Row],[Income]]&lt;=30000,"Low",metrobank_customers[[#This Row],[Income]]&lt;=60000,"Medium",metrobank_customers[[#This Row],[Income]]&lt;=100000,"High", metrobank_customers[[#This Row],[Income]]&gt;100000," Premium")</f>
        <v>Low</v>
      </c>
      <c r="J116" s="1" t="s">
        <v>2118</v>
      </c>
      <c r="K116" s="2">
        <v>43688</v>
      </c>
      <c r="L116" s="2">
        <f t="shared" ca="1" si="1"/>
        <v>45940</v>
      </c>
      <c r="M116" s="4">
        <f ca="1">YEARFRAC(metrobank_customers[[#This Row],[Join_Date]],metrobank_customers[[#This Row],[Today]],3)</f>
        <v>6.1698630136986301</v>
      </c>
      <c r="N116" s="4" t="str" cm="1">
        <f t="array" aca="1" ref="N116" ca="1">_xlfn.IFS(
   metrobank_customers[[#This Row],[Customer_Tenure]]&lt;=2,"New",
   metrobank_customers[[#This Row],[Customer_Tenure]]&lt;=5,"Emerging",
   metrobank_customers[[#This Row],[Customer_Tenure]]&lt;9,"Established",
   TRUE,"Loyal"
)</f>
        <v>Established</v>
      </c>
      <c r="O116" s="1" t="s">
        <v>1509</v>
      </c>
      <c r="P116" s="1" t="s">
        <v>1223</v>
      </c>
      <c r="Q116" s="2">
        <v>43567</v>
      </c>
      <c r="R116">
        <v>233192</v>
      </c>
      <c r="S116" s="1" t="str" cm="1">
        <f t="array" ref="S116">_xlfn.IFS(
    metrobank_customers[[#This Row],[Balance]]&lt;=50000,"Low",
    metrobank_customers[[#This Row],[Balance]]&lt;=200000,"Medium",
    metrobank_customers[[#This Row],[Balance]]&gt;200000,"High"
)</f>
        <v>High</v>
      </c>
      <c r="T116">
        <v>794</v>
      </c>
      <c r="U116">
        <v>0</v>
      </c>
      <c r="V116" s="1" t="s">
        <v>2652</v>
      </c>
      <c r="W116" s="1" t="s">
        <v>45</v>
      </c>
      <c r="X116" s="2">
        <v>45442</v>
      </c>
      <c r="Y116" s="4">
        <f ca="1">YEARFRAC(metrobank_customers[[#This Row],[Date]],metrobank_customers[[#This Row],[Today]],3)</f>
        <v>1.3643835616438356</v>
      </c>
      <c r="Z116" s="1" t="s">
        <v>31</v>
      </c>
      <c r="AA116" s="1" t="s">
        <v>15</v>
      </c>
      <c r="AB116">
        <v>1</v>
      </c>
    </row>
    <row r="117" spans="1:28" x14ac:dyDescent="0.25">
      <c r="A117" s="1" t="s">
        <v>46</v>
      </c>
      <c r="B117" s="1" t="s">
        <v>2154</v>
      </c>
      <c r="C117" s="1" t="s">
        <v>2120</v>
      </c>
      <c r="D117">
        <v>35</v>
      </c>
      <c r="E117" s="1" t="str" cm="1">
        <f t="array" ref="E117">_xlfn.IFS(metrobank_customers[[#This Row],[Age]]&lt;= 28,"Gen Z", metrobank_customers[[#This Row],[Age]]&lt;=44,"Millennials", metrobank_customers[[#This Row],[Age]]&lt;=60,"Gen X", metrobank_customers[[#This Row],[Age]]&gt;60,"Baby Boomers")</f>
        <v>Millennials</v>
      </c>
      <c r="F117" s="1" t="s">
        <v>2131</v>
      </c>
      <c r="G117" s="1" t="s">
        <v>2129</v>
      </c>
      <c r="H117">
        <v>20526</v>
      </c>
      <c r="I117" s="1" t="str" cm="1">
        <f t="array" ref="I117">_xlfn.IFS(metrobank_customers[[#This Row],[Income]]&lt;=30000,"Low",metrobank_customers[[#This Row],[Income]]&lt;=60000,"Medium",metrobank_customers[[#This Row],[Income]]&lt;=100000,"High", metrobank_customers[[#This Row],[Income]]&gt;100000," Premium")</f>
        <v>Low</v>
      </c>
      <c r="J117" s="1" t="s">
        <v>2118</v>
      </c>
      <c r="K117" s="2">
        <v>43688</v>
      </c>
      <c r="L117" s="2">
        <f t="shared" ca="1" si="1"/>
        <v>45940</v>
      </c>
      <c r="M117" s="4">
        <f ca="1">YEARFRAC(metrobank_customers[[#This Row],[Join_Date]],metrobank_customers[[#This Row],[Today]],3)</f>
        <v>6.1698630136986301</v>
      </c>
      <c r="N117" s="4" t="str" cm="1">
        <f t="array" aca="1" ref="N117" ca="1">_xlfn.IFS(
   metrobank_customers[[#This Row],[Customer_Tenure]]&lt;=2,"New",
   metrobank_customers[[#This Row],[Customer_Tenure]]&lt;=5,"Emerging",
   metrobank_customers[[#This Row],[Customer_Tenure]]&lt;9,"Established",
   TRUE,"Loyal"
)</f>
        <v>Established</v>
      </c>
      <c r="O117" s="1" t="s">
        <v>1509</v>
      </c>
      <c r="P117" s="1" t="s">
        <v>1223</v>
      </c>
      <c r="Q117" s="2">
        <v>43567</v>
      </c>
      <c r="R117">
        <v>233192</v>
      </c>
      <c r="S117" s="1" t="str" cm="1">
        <f t="array" ref="S117">_xlfn.IFS(
    metrobank_customers[[#This Row],[Balance]]&lt;=50000,"Low",
    metrobank_customers[[#This Row],[Balance]]&lt;=200000,"Medium",
    metrobank_customers[[#This Row],[Balance]]&gt;200000,"High"
)</f>
        <v>High</v>
      </c>
      <c r="T117">
        <v>794</v>
      </c>
      <c r="U117">
        <v>0</v>
      </c>
      <c r="V117" s="1" t="s">
        <v>2652</v>
      </c>
      <c r="W117" s="1" t="s">
        <v>89</v>
      </c>
      <c r="X117" s="2">
        <v>45173</v>
      </c>
      <c r="Y117" s="4">
        <f ca="1">YEARFRAC(metrobank_customers[[#This Row],[Date]],metrobank_customers[[#This Row],[Today]],3)</f>
        <v>2.1013698630136988</v>
      </c>
      <c r="Z117" s="1" t="s">
        <v>20</v>
      </c>
      <c r="AA117" s="1" t="s">
        <v>23</v>
      </c>
      <c r="AB117">
        <v>51</v>
      </c>
    </row>
    <row r="118" spans="1:28" x14ac:dyDescent="0.25">
      <c r="A118" s="1" t="s">
        <v>46</v>
      </c>
      <c r="B118" s="1" t="s">
        <v>2154</v>
      </c>
      <c r="C118" s="1" t="s">
        <v>2120</v>
      </c>
      <c r="D118">
        <v>35</v>
      </c>
      <c r="E118" s="1" t="str" cm="1">
        <f t="array" ref="E118">_xlfn.IFS(metrobank_customers[[#This Row],[Age]]&lt;= 28,"Gen Z", metrobank_customers[[#This Row],[Age]]&lt;=44,"Millennials", metrobank_customers[[#This Row],[Age]]&lt;=60,"Gen X", metrobank_customers[[#This Row],[Age]]&gt;60,"Baby Boomers")</f>
        <v>Millennials</v>
      </c>
      <c r="F118" s="1" t="s">
        <v>2131</v>
      </c>
      <c r="G118" s="1" t="s">
        <v>2129</v>
      </c>
      <c r="H118">
        <v>20526</v>
      </c>
      <c r="I118" s="1" t="str" cm="1">
        <f t="array" ref="I118">_xlfn.IFS(metrobank_customers[[#This Row],[Income]]&lt;=30000,"Low",metrobank_customers[[#This Row],[Income]]&lt;=60000,"Medium",metrobank_customers[[#This Row],[Income]]&lt;=100000,"High", metrobank_customers[[#This Row],[Income]]&gt;100000," Premium")</f>
        <v>Low</v>
      </c>
      <c r="J118" s="1" t="s">
        <v>2118</v>
      </c>
      <c r="K118" s="2">
        <v>43688</v>
      </c>
      <c r="L118" s="2">
        <f t="shared" ca="1" si="1"/>
        <v>45940</v>
      </c>
      <c r="M118" s="4">
        <f ca="1">YEARFRAC(metrobank_customers[[#This Row],[Join_Date]],metrobank_customers[[#This Row],[Today]],3)</f>
        <v>6.1698630136986301</v>
      </c>
      <c r="N118" s="4" t="str" cm="1">
        <f t="array" aca="1" ref="N118" ca="1">_xlfn.IFS(
   metrobank_customers[[#This Row],[Customer_Tenure]]&lt;=2,"New",
   metrobank_customers[[#This Row],[Customer_Tenure]]&lt;=5,"Emerging",
   metrobank_customers[[#This Row],[Customer_Tenure]]&lt;9,"Established",
   TRUE,"Loyal"
)</f>
        <v>Established</v>
      </c>
      <c r="O118" s="1" t="s">
        <v>1509</v>
      </c>
      <c r="P118" s="1" t="s">
        <v>1223</v>
      </c>
      <c r="Q118" s="2">
        <v>43567</v>
      </c>
      <c r="R118">
        <v>233192</v>
      </c>
      <c r="S118" s="1" t="str" cm="1">
        <f t="array" ref="S118">_xlfn.IFS(
    metrobank_customers[[#This Row],[Balance]]&lt;=50000,"Low",
    metrobank_customers[[#This Row],[Balance]]&lt;=200000,"Medium",
    metrobank_customers[[#This Row],[Balance]]&gt;200000,"High"
)</f>
        <v>High</v>
      </c>
      <c r="T118">
        <v>794</v>
      </c>
      <c r="U118">
        <v>0</v>
      </c>
      <c r="V118" s="1" t="s">
        <v>2652</v>
      </c>
      <c r="W118" s="1" t="s">
        <v>559</v>
      </c>
      <c r="X118" s="2">
        <v>45627</v>
      </c>
      <c r="Y118" s="4">
        <f ca="1">YEARFRAC(metrobank_customers[[#This Row],[Date]],metrobank_customers[[#This Row],[Today]],3)</f>
        <v>0.8575342465753425</v>
      </c>
      <c r="Z118" s="1" t="s">
        <v>31</v>
      </c>
      <c r="AA118" s="1" t="s">
        <v>23</v>
      </c>
      <c r="AB118">
        <v>20</v>
      </c>
    </row>
    <row r="119" spans="1:28" x14ac:dyDescent="0.25">
      <c r="A119" s="1" t="s">
        <v>46</v>
      </c>
      <c r="B119" s="1" t="s">
        <v>2154</v>
      </c>
      <c r="C119" s="1" t="s">
        <v>2120</v>
      </c>
      <c r="D119">
        <v>35</v>
      </c>
      <c r="E119" s="1" t="str" cm="1">
        <f t="array" ref="E119">_xlfn.IFS(metrobank_customers[[#This Row],[Age]]&lt;= 28,"Gen Z", metrobank_customers[[#This Row],[Age]]&lt;=44,"Millennials", metrobank_customers[[#This Row],[Age]]&lt;=60,"Gen X", metrobank_customers[[#This Row],[Age]]&gt;60,"Baby Boomers")</f>
        <v>Millennials</v>
      </c>
      <c r="F119" s="1" t="s">
        <v>2131</v>
      </c>
      <c r="G119" s="1" t="s">
        <v>2129</v>
      </c>
      <c r="H119">
        <v>20526</v>
      </c>
      <c r="I119" s="1" t="str" cm="1">
        <f t="array" ref="I119">_xlfn.IFS(metrobank_customers[[#This Row],[Income]]&lt;=30000,"Low",metrobank_customers[[#This Row],[Income]]&lt;=60000,"Medium",metrobank_customers[[#This Row],[Income]]&lt;=100000,"High", metrobank_customers[[#This Row],[Income]]&gt;100000," Premium")</f>
        <v>Low</v>
      </c>
      <c r="J119" s="1" t="s">
        <v>2118</v>
      </c>
      <c r="K119" s="2">
        <v>43688</v>
      </c>
      <c r="L119" s="2">
        <f t="shared" ca="1" si="1"/>
        <v>45940</v>
      </c>
      <c r="M119" s="4">
        <f ca="1">YEARFRAC(metrobank_customers[[#This Row],[Join_Date]],metrobank_customers[[#This Row],[Today]],3)</f>
        <v>6.1698630136986301</v>
      </c>
      <c r="N119" s="4" t="str" cm="1">
        <f t="array" aca="1" ref="N119" ca="1">_xlfn.IFS(
   metrobank_customers[[#This Row],[Customer_Tenure]]&lt;=2,"New",
   metrobank_customers[[#This Row],[Customer_Tenure]]&lt;=5,"Emerging",
   metrobank_customers[[#This Row],[Customer_Tenure]]&lt;9,"Established",
   TRUE,"Loyal"
)</f>
        <v>Established</v>
      </c>
      <c r="O119" s="1" t="s">
        <v>2089</v>
      </c>
      <c r="P119" s="1" t="s">
        <v>1223</v>
      </c>
      <c r="Q119" s="2">
        <v>43938</v>
      </c>
      <c r="R119">
        <v>496440</v>
      </c>
      <c r="S119" s="1" t="str" cm="1">
        <f t="array" ref="S119">_xlfn.IFS(
    metrobank_customers[[#This Row],[Balance]]&lt;=50000,"Low",
    metrobank_customers[[#This Row],[Balance]]&lt;=200000,"Medium",
    metrobank_customers[[#This Row],[Balance]]&gt;200000,"High"
)</f>
        <v>High</v>
      </c>
      <c r="T119">
        <v>343</v>
      </c>
      <c r="U119">
        <v>0</v>
      </c>
      <c r="V119" s="1" t="s">
        <v>2652</v>
      </c>
      <c r="W119" s="1" t="s">
        <v>45</v>
      </c>
      <c r="X119" s="2">
        <v>45442</v>
      </c>
      <c r="Y119" s="4">
        <f ca="1">YEARFRAC(metrobank_customers[[#This Row],[Date]],metrobank_customers[[#This Row],[Today]],3)</f>
        <v>1.3643835616438356</v>
      </c>
      <c r="Z119" s="1" t="s">
        <v>31</v>
      </c>
      <c r="AA119" s="1" t="s">
        <v>15</v>
      </c>
      <c r="AB119">
        <v>1</v>
      </c>
    </row>
    <row r="120" spans="1:28" x14ac:dyDescent="0.25">
      <c r="A120" s="1" t="s">
        <v>46</v>
      </c>
      <c r="B120" s="1" t="s">
        <v>2154</v>
      </c>
      <c r="C120" s="1" t="s">
        <v>2120</v>
      </c>
      <c r="D120">
        <v>35</v>
      </c>
      <c r="E120" s="1" t="str" cm="1">
        <f t="array" ref="E120">_xlfn.IFS(metrobank_customers[[#This Row],[Age]]&lt;= 28,"Gen Z", metrobank_customers[[#This Row],[Age]]&lt;=44,"Millennials", metrobank_customers[[#This Row],[Age]]&lt;=60,"Gen X", metrobank_customers[[#This Row],[Age]]&gt;60,"Baby Boomers")</f>
        <v>Millennials</v>
      </c>
      <c r="F120" s="1" t="s">
        <v>2131</v>
      </c>
      <c r="G120" s="1" t="s">
        <v>2129</v>
      </c>
      <c r="H120">
        <v>20526</v>
      </c>
      <c r="I120" s="1" t="str" cm="1">
        <f t="array" ref="I120">_xlfn.IFS(metrobank_customers[[#This Row],[Income]]&lt;=30000,"Low",metrobank_customers[[#This Row],[Income]]&lt;=60000,"Medium",metrobank_customers[[#This Row],[Income]]&lt;=100000,"High", metrobank_customers[[#This Row],[Income]]&gt;100000," Premium")</f>
        <v>Low</v>
      </c>
      <c r="J120" s="1" t="s">
        <v>2118</v>
      </c>
      <c r="K120" s="2">
        <v>43688</v>
      </c>
      <c r="L120" s="2">
        <f t="shared" ca="1" si="1"/>
        <v>45940</v>
      </c>
      <c r="M120" s="4">
        <f ca="1">YEARFRAC(metrobank_customers[[#This Row],[Join_Date]],metrobank_customers[[#This Row],[Today]],3)</f>
        <v>6.1698630136986301</v>
      </c>
      <c r="N120" s="4" t="str" cm="1">
        <f t="array" aca="1" ref="N120" ca="1">_xlfn.IFS(
   metrobank_customers[[#This Row],[Customer_Tenure]]&lt;=2,"New",
   metrobank_customers[[#This Row],[Customer_Tenure]]&lt;=5,"Emerging",
   metrobank_customers[[#This Row],[Customer_Tenure]]&lt;9,"Established",
   TRUE,"Loyal"
)</f>
        <v>Established</v>
      </c>
      <c r="O120" s="1" t="s">
        <v>2089</v>
      </c>
      <c r="P120" s="1" t="s">
        <v>1223</v>
      </c>
      <c r="Q120" s="2">
        <v>43938</v>
      </c>
      <c r="R120">
        <v>496440</v>
      </c>
      <c r="S120" s="1" t="str" cm="1">
        <f t="array" ref="S120">_xlfn.IFS(
    metrobank_customers[[#This Row],[Balance]]&lt;=50000,"Low",
    metrobank_customers[[#This Row],[Balance]]&lt;=200000,"Medium",
    metrobank_customers[[#This Row],[Balance]]&gt;200000,"High"
)</f>
        <v>High</v>
      </c>
      <c r="T120">
        <v>343</v>
      </c>
      <c r="U120">
        <v>0</v>
      </c>
      <c r="V120" s="1" t="s">
        <v>2652</v>
      </c>
      <c r="W120" s="1" t="s">
        <v>89</v>
      </c>
      <c r="X120" s="2">
        <v>45173</v>
      </c>
      <c r="Y120" s="4">
        <f ca="1">YEARFRAC(metrobank_customers[[#This Row],[Date]],metrobank_customers[[#This Row],[Today]],3)</f>
        <v>2.1013698630136988</v>
      </c>
      <c r="Z120" s="1" t="s">
        <v>20</v>
      </c>
      <c r="AA120" s="1" t="s">
        <v>23</v>
      </c>
      <c r="AB120">
        <v>51</v>
      </c>
    </row>
    <row r="121" spans="1:28" x14ac:dyDescent="0.25">
      <c r="A121" s="1" t="s">
        <v>46</v>
      </c>
      <c r="B121" s="1" t="s">
        <v>2154</v>
      </c>
      <c r="C121" s="1" t="s">
        <v>2120</v>
      </c>
      <c r="D121">
        <v>35</v>
      </c>
      <c r="E121" s="1" t="str" cm="1">
        <f t="array" ref="E121">_xlfn.IFS(metrobank_customers[[#This Row],[Age]]&lt;= 28,"Gen Z", metrobank_customers[[#This Row],[Age]]&lt;=44,"Millennials", metrobank_customers[[#This Row],[Age]]&lt;=60,"Gen X", metrobank_customers[[#This Row],[Age]]&gt;60,"Baby Boomers")</f>
        <v>Millennials</v>
      </c>
      <c r="F121" s="1" t="s">
        <v>2131</v>
      </c>
      <c r="G121" s="1" t="s">
        <v>2129</v>
      </c>
      <c r="H121">
        <v>20526</v>
      </c>
      <c r="I121" s="1" t="str" cm="1">
        <f t="array" ref="I121">_xlfn.IFS(metrobank_customers[[#This Row],[Income]]&lt;=30000,"Low",metrobank_customers[[#This Row],[Income]]&lt;=60000,"Medium",metrobank_customers[[#This Row],[Income]]&lt;=100000,"High", metrobank_customers[[#This Row],[Income]]&gt;100000," Premium")</f>
        <v>Low</v>
      </c>
      <c r="J121" s="1" t="s">
        <v>2118</v>
      </c>
      <c r="K121" s="2">
        <v>43688</v>
      </c>
      <c r="L121" s="2">
        <f t="shared" ca="1" si="1"/>
        <v>45940</v>
      </c>
      <c r="M121" s="4">
        <f ca="1">YEARFRAC(metrobank_customers[[#This Row],[Join_Date]],metrobank_customers[[#This Row],[Today]],3)</f>
        <v>6.1698630136986301</v>
      </c>
      <c r="N121" s="4" t="str" cm="1">
        <f t="array" aca="1" ref="N121" ca="1">_xlfn.IFS(
   metrobank_customers[[#This Row],[Customer_Tenure]]&lt;=2,"New",
   metrobank_customers[[#This Row],[Customer_Tenure]]&lt;=5,"Emerging",
   metrobank_customers[[#This Row],[Customer_Tenure]]&lt;9,"Established",
   TRUE,"Loyal"
)</f>
        <v>Established</v>
      </c>
      <c r="O121" s="1" t="s">
        <v>2089</v>
      </c>
      <c r="P121" s="1" t="s">
        <v>1223</v>
      </c>
      <c r="Q121" s="2">
        <v>43938</v>
      </c>
      <c r="R121">
        <v>496440</v>
      </c>
      <c r="S121" s="1" t="str" cm="1">
        <f t="array" ref="S121">_xlfn.IFS(
    metrobank_customers[[#This Row],[Balance]]&lt;=50000,"Low",
    metrobank_customers[[#This Row],[Balance]]&lt;=200000,"Medium",
    metrobank_customers[[#This Row],[Balance]]&gt;200000,"High"
)</f>
        <v>High</v>
      </c>
      <c r="T121">
        <v>343</v>
      </c>
      <c r="U121">
        <v>0</v>
      </c>
      <c r="V121" s="1" t="s">
        <v>2652</v>
      </c>
      <c r="W121" s="1" t="s">
        <v>559</v>
      </c>
      <c r="X121" s="2">
        <v>45627</v>
      </c>
      <c r="Y121" s="4">
        <f ca="1">YEARFRAC(metrobank_customers[[#This Row],[Date]],metrobank_customers[[#This Row],[Today]],3)</f>
        <v>0.8575342465753425</v>
      </c>
      <c r="Z121" s="1" t="s">
        <v>31</v>
      </c>
      <c r="AA121" s="1" t="s">
        <v>23</v>
      </c>
      <c r="AB121">
        <v>20</v>
      </c>
    </row>
    <row r="122" spans="1:28" x14ac:dyDescent="0.25">
      <c r="A122" s="1" t="s">
        <v>48</v>
      </c>
      <c r="B122" s="1" t="s">
        <v>2155</v>
      </c>
      <c r="C122" s="1" t="s">
        <v>2120</v>
      </c>
      <c r="D122">
        <v>26</v>
      </c>
      <c r="E122" s="1" t="str" cm="1">
        <f t="array" ref="E122">_xlfn.IFS(metrobank_customers[[#This Row],[Age]]&lt;= 28,"Gen Z", metrobank_customers[[#This Row],[Age]]&lt;=44,"Millennials", metrobank_customers[[#This Row],[Age]]&lt;=60,"Gen X", metrobank_customers[[#This Row],[Age]]&gt;60,"Baby Boomers")</f>
        <v>Gen Z</v>
      </c>
      <c r="F122" s="1" t="s">
        <v>2124</v>
      </c>
      <c r="G122" s="1" t="s">
        <v>2122</v>
      </c>
      <c r="H122">
        <v>177364</v>
      </c>
      <c r="I122" s="1" t="str" cm="1">
        <f t="array" ref="I122">_xlfn.IFS(metrobank_customers[[#This Row],[Income]]&lt;=30000,"Low",metrobank_customers[[#This Row],[Income]]&lt;=60000,"Medium",metrobank_customers[[#This Row],[Income]]&lt;=100000,"High", metrobank_customers[[#This Row],[Income]]&gt;100000," Premium")</f>
        <v xml:space="preserve"> Premium</v>
      </c>
      <c r="J122" s="1" t="s">
        <v>2118</v>
      </c>
      <c r="K122" s="2">
        <v>44224</v>
      </c>
      <c r="L122" s="2">
        <f t="shared" ca="1" si="1"/>
        <v>45940</v>
      </c>
      <c r="M122" s="4">
        <f ca="1">YEARFRAC(metrobank_customers[[#This Row],[Join_Date]],metrobank_customers[[#This Row],[Today]],3)</f>
        <v>4.7013698630136984</v>
      </c>
      <c r="N122" s="4" t="str" cm="1">
        <f t="array" aca="1" ref="N122" ca="1">_xlfn.IFS(
   metrobank_customers[[#This Row],[Customer_Tenure]]&lt;=2,"New",
   metrobank_customers[[#This Row],[Customer_Tenure]]&lt;=5,"Emerging",
   metrobank_customers[[#This Row],[Customer_Tenure]]&lt;9,"Established",
   TRUE,"Loyal"
)</f>
        <v>Emerging</v>
      </c>
      <c r="O122" s="1" t="s">
        <v>1720</v>
      </c>
      <c r="P122" s="1" t="s">
        <v>1223</v>
      </c>
      <c r="Q122" s="2">
        <v>44441</v>
      </c>
      <c r="R122">
        <v>468758</v>
      </c>
      <c r="S122" s="1" t="str" cm="1">
        <f t="array" ref="S122">_xlfn.IFS(
    metrobank_customers[[#This Row],[Balance]]&lt;=50000,"Low",
    metrobank_customers[[#This Row],[Balance]]&lt;=200000,"Medium",
    metrobank_customers[[#This Row],[Balance]]&gt;200000,"High"
)</f>
        <v>High</v>
      </c>
      <c r="T122">
        <v>699</v>
      </c>
      <c r="U122">
        <v>0</v>
      </c>
      <c r="V122" s="1" t="s">
        <v>2652</v>
      </c>
      <c r="W122" s="1" t="s">
        <v>47</v>
      </c>
      <c r="X122" s="2">
        <v>45431</v>
      </c>
      <c r="Y122" s="4">
        <f ca="1">YEARFRAC(metrobank_customers[[#This Row],[Date]],metrobank_customers[[#This Row],[Today]],3)</f>
        <v>1.3945205479452054</v>
      </c>
      <c r="Z122" s="1" t="s">
        <v>31</v>
      </c>
      <c r="AA122" s="1" t="s">
        <v>9</v>
      </c>
      <c r="AB122">
        <v>43</v>
      </c>
    </row>
    <row r="123" spans="1:28" x14ac:dyDescent="0.25">
      <c r="A123" s="1" t="s">
        <v>48</v>
      </c>
      <c r="B123" s="1" t="s">
        <v>2155</v>
      </c>
      <c r="C123" s="1" t="s">
        <v>2120</v>
      </c>
      <c r="D123">
        <v>26</v>
      </c>
      <c r="E123" s="1" t="str" cm="1">
        <f t="array" ref="E123">_xlfn.IFS(metrobank_customers[[#This Row],[Age]]&lt;= 28,"Gen Z", metrobank_customers[[#This Row],[Age]]&lt;=44,"Millennials", metrobank_customers[[#This Row],[Age]]&lt;=60,"Gen X", metrobank_customers[[#This Row],[Age]]&gt;60,"Baby Boomers")</f>
        <v>Gen Z</v>
      </c>
      <c r="F123" s="1" t="s">
        <v>2124</v>
      </c>
      <c r="G123" s="1" t="s">
        <v>2122</v>
      </c>
      <c r="H123">
        <v>177364</v>
      </c>
      <c r="I123" s="1" t="str" cm="1">
        <f t="array" ref="I123">_xlfn.IFS(metrobank_customers[[#This Row],[Income]]&lt;=30000,"Low",metrobank_customers[[#This Row],[Income]]&lt;=60000,"Medium",metrobank_customers[[#This Row],[Income]]&lt;=100000,"High", metrobank_customers[[#This Row],[Income]]&gt;100000," Premium")</f>
        <v xml:space="preserve"> Premium</v>
      </c>
      <c r="J123" s="1" t="s">
        <v>2118</v>
      </c>
      <c r="K123" s="2">
        <v>44224</v>
      </c>
      <c r="L123" s="2">
        <f t="shared" ca="1" si="1"/>
        <v>45940</v>
      </c>
      <c r="M123" s="4">
        <f ca="1">YEARFRAC(metrobank_customers[[#This Row],[Join_Date]],metrobank_customers[[#This Row],[Today]],3)</f>
        <v>4.7013698630136984</v>
      </c>
      <c r="N123" s="4" t="str" cm="1">
        <f t="array" aca="1" ref="N123" ca="1">_xlfn.IFS(
   metrobank_customers[[#This Row],[Customer_Tenure]]&lt;=2,"New",
   metrobank_customers[[#This Row],[Customer_Tenure]]&lt;=5,"Emerging",
   metrobank_customers[[#This Row],[Customer_Tenure]]&lt;9,"Established",
   TRUE,"Loyal"
)</f>
        <v>Emerging</v>
      </c>
      <c r="O123" s="1" t="s">
        <v>1720</v>
      </c>
      <c r="P123" s="1" t="s">
        <v>1223</v>
      </c>
      <c r="Q123" s="2">
        <v>44441</v>
      </c>
      <c r="R123">
        <v>468758</v>
      </c>
      <c r="S123" s="1" t="str" cm="1">
        <f t="array" ref="S123">_xlfn.IFS(
    metrobank_customers[[#This Row],[Balance]]&lt;=50000,"Low",
    metrobank_customers[[#This Row],[Balance]]&lt;=200000,"Medium",
    metrobank_customers[[#This Row],[Balance]]&gt;200000,"High"
)</f>
        <v>High</v>
      </c>
      <c r="T123">
        <v>699</v>
      </c>
      <c r="U123">
        <v>0</v>
      </c>
      <c r="V123" s="1" t="s">
        <v>2652</v>
      </c>
      <c r="W123" s="1" t="s">
        <v>212</v>
      </c>
      <c r="X123" s="2">
        <v>45459</v>
      </c>
      <c r="Y123" s="4">
        <f ca="1">YEARFRAC(metrobank_customers[[#This Row],[Date]],metrobank_customers[[#This Row],[Today]],3)</f>
        <v>1.3178082191780822</v>
      </c>
      <c r="Z123" s="1" t="s">
        <v>8</v>
      </c>
      <c r="AA123" s="1" t="s">
        <v>9</v>
      </c>
      <c r="AB123">
        <v>18</v>
      </c>
    </row>
    <row r="124" spans="1:28" x14ac:dyDescent="0.25">
      <c r="A124" s="1" t="s">
        <v>48</v>
      </c>
      <c r="B124" s="1" t="s">
        <v>2155</v>
      </c>
      <c r="C124" s="1" t="s">
        <v>2120</v>
      </c>
      <c r="D124">
        <v>26</v>
      </c>
      <c r="E124" s="1" t="str" cm="1">
        <f t="array" ref="E124">_xlfn.IFS(metrobank_customers[[#This Row],[Age]]&lt;= 28,"Gen Z", metrobank_customers[[#This Row],[Age]]&lt;=44,"Millennials", metrobank_customers[[#This Row],[Age]]&lt;=60,"Gen X", metrobank_customers[[#This Row],[Age]]&gt;60,"Baby Boomers")</f>
        <v>Gen Z</v>
      </c>
      <c r="F124" s="1" t="s">
        <v>2124</v>
      </c>
      <c r="G124" s="1" t="s">
        <v>2122</v>
      </c>
      <c r="H124">
        <v>177364</v>
      </c>
      <c r="I124" s="1" t="str" cm="1">
        <f t="array" ref="I124">_xlfn.IFS(metrobank_customers[[#This Row],[Income]]&lt;=30000,"Low",metrobank_customers[[#This Row],[Income]]&lt;=60000,"Medium",metrobank_customers[[#This Row],[Income]]&lt;=100000,"High", metrobank_customers[[#This Row],[Income]]&gt;100000," Premium")</f>
        <v xml:space="preserve"> Premium</v>
      </c>
      <c r="J124" s="1" t="s">
        <v>2118</v>
      </c>
      <c r="K124" s="2">
        <v>44224</v>
      </c>
      <c r="L124" s="2">
        <f t="shared" ca="1" si="1"/>
        <v>45940</v>
      </c>
      <c r="M124" s="4">
        <f ca="1">YEARFRAC(metrobank_customers[[#This Row],[Join_Date]],metrobank_customers[[#This Row],[Today]],3)</f>
        <v>4.7013698630136984</v>
      </c>
      <c r="N124" s="4" t="str" cm="1">
        <f t="array" aca="1" ref="N124" ca="1">_xlfn.IFS(
   metrobank_customers[[#This Row],[Customer_Tenure]]&lt;=2,"New",
   metrobank_customers[[#This Row],[Customer_Tenure]]&lt;=5,"Emerging",
   metrobank_customers[[#This Row],[Customer_Tenure]]&lt;9,"Established",
   TRUE,"Loyal"
)</f>
        <v>Emerging</v>
      </c>
      <c r="O124" s="1" t="s">
        <v>1720</v>
      </c>
      <c r="P124" s="1" t="s">
        <v>1223</v>
      </c>
      <c r="Q124" s="2">
        <v>44441</v>
      </c>
      <c r="R124">
        <v>468758</v>
      </c>
      <c r="S124" s="1" t="str" cm="1">
        <f t="array" ref="S124">_xlfn.IFS(
    metrobank_customers[[#This Row],[Balance]]&lt;=50000,"Low",
    metrobank_customers[[#This Row],[Balance]]&lt;=200000,"Medium",
    metrobank_customers[[#This Row],[Balance]]&gt;200000,"High"
)</f>
        <v>High</v>
      </c>
      <c r="T124">
        <v>699</v>
      </c>
      <c r="U124">
        <v>0</v>
      </c>
      <c r="V124" s="1" t="s">
        <v>2652</v>
      </c>
      <c r="W124" s="1" t="s">
        <v>1075</v>
      </c>
      <c r="X124" s="2">
        <v>45509</v>
      </c>
      <c r="Y124" s="4">
        <f ca="1">YEARFRAC(metrobank_customers[[#This Row],[Date]],metrobank_customers[[#This Row],[Today]],3)</f>
        <v>1.1808219178082191</v>
      </c>
      <c r="Z124" s="1" t="s">
        <v>20</v>
      </c>
      <c r="AA124" s="1" t="s">
        <v>23</v>
      </c>
      <c r="AB124">
        <v>17</v>
      </c>
    </row>
    <row r="125" spans="1:28" x14ac:dyDescent="0.25">
      <c r="A125" s="1" t="s">
        <v>48</v>
      </c>
      <c r="B125" s="1" t="s">
        <v>2155</v>
      </c>
      <c r="C125" s="1" t="s">
        <v>2120</v>
      </c>
      <c r="D125">
        <v>26</v>
      </c>
      <c r="E125" s="1" t="str" cm="1">
        <f t="array" ref="E125">_xlfn.IFS(metrobank_customers[[#This Row],[Age]]&lt;= 28,"Gen Z", metrobank_customers[[#This Row],[Age]]&lt;=44,"Millennials", metrobank_customers[[#This Row],[Age]]&lt;=60,"Gen X", metrobank_customers[[#This Row],[Age]]&gt;60,"Baby Boomers")</f>
        <v>Gen Z</v>
      </c>
      <c r="F125" s="1" t="s">
        <v>2124</v>
      </c>
      <c r="G125" s="1" t="s">
        <v>2122</v>
      </c>
      <c r="H125">
        <v>177364</v>
      </c>
      <c r="I125" s="1" t="str" cm="1">
        <f t="array" ref="I125">_xlfn.IFS(metrobank_customers[[#This Row],[Income]]&lt;=30000,"Low",metrobank_customers[[#This Row],[Income]]&lt;=60000,"Medium",metrobank_customers[[#This Row],[Income]]&lt;=100000,"High", metrobank_customers[[#This Row],[Income]]&gt;100000," Premium")</f>
        <v xml:space="preserve"> Premium</v>
      </c>
      <c r="J125" s="1" t="s">
        <v>2118</v>
      </c>
      <c r="K125" s="2">
        <v>44224</v>
      </c>
      <c r="L125" s="2">
        <f t="shared" ca="1" si="1"/>
        <v>45940</v>
      </c>
      <c r="M125" s="4">
        <f ca="1">YEARFRAC(metrobank_customers[[#This Row],[Join_Date]],metrobank_customers[[#This Row],[Today]],3)</f>
        <v>4.7013698630136984</v>
      </c>
      <c r="N125" s="4" t="str" cm="1">
        <f t="array" aca="1" ref="N125" ca="1">_xlfn.IFS(
   metrobank_customers[[#This Row],[Customer_Tenure]]&lt;=2,"New",
   metrobank_customers[[#This Row],[Customer_Tenure]]&lt;=5,"Emerging",
   metrobank_customers[[#This Row],[Customer_Tenure]]&lt;9,"Established",
   TRUE,"Loyal"
)</f>
        <v>Emerging</v>
      </c>
      <c r="O125" s="1" t="s">
        <v>2039</v>
      </c>
      <c r="P125" s="1" t="s">
        <v>1226</v>
      </c>
      <c r="Q125" s="2">
        <v>45889</v>
      </c>
      <c r="R125">
        <v>495654</v>
      </c>
      <c r="S125" s="1" t="str" cm="1">
        <f t="array" ref="S125">_xlfn.IFS(
    metrobank_customers[[#This Row],[Balance]]&lt;=50000,"Low",
    metrobank_customers[[#This Row],[Balance]]&lt;=200000,"Medium",
    metrobank_customers[[#This Row],[Balance]]&gt;200000,"High"
)</f>
        <v>High</v>
      </c>
      <c r="T125">
        <v>812</v>
      </c>
      <c r="U125">
        <v>361004</v>
      </c>
      <c r="V125" s="1" t="s">
        <v>2652</v>
      </c>
      <c r="W125" s="1" t="s">
        <v>47</v>
      </c>
      <c r="X125" s="2">
        <v>45431</v>
      </c>
      <c r="Y125" s="4">
        <f ca="1">YEARFRAC(metrobank_customers[[#This Row],[Date]],metrobank_customers[[#This Row],[Today]],3)</f>
        <v>1.3945205479452054</v>
      </c>
      <c r="Z125" s="1" t="s">
        <v>31</v>
      </c>
      <c r="AA125" s="1" t="s">
        <v>9</v>
      </c>
      <c r="AB125">
        <v>43</v>
      </c>
    </row>
    <row r="126" spans="1:28" x14ac:dyDescent="0.25">
      <c r="A126" s="1" t="s">
        <v>48</v>
      </c>
      <c r="B126" s="1" t="s">
        <v>2155</v>
      </c>
      <c r="C126" s="1" t="s">
        <v>2120</v>
      </c>
      <c r="D126">
        <v>26</v>
      </c>
      <c r="E126" s="1" t="str" cm="1">
        <f t="array" ref="E126">_xlfn.IFS(metrobank_customers[[#This Row],[Age]]&lt;= 28,"Gen Z", metrobank_customers[[#This Row],[Age]]&lt;=44,"Millennials", metrobank_customers[[#This Row],[Age]]&lt;=60,"Gen X", metrobank_customers[[#This Row],[Age]]&gt;60,"Baby Boomers")</f>
        <v>Gen Z</v>
      </c>
      <c r="F126" s="1" t="s">
        <v>2124</v>
      </c>
      <c r="G126" s="1" t="s">
        <v>2122</v>
      </c>
      <c r="H126">
        <v>177364</v>
      </c>
      <c r="I126" s="1" t="str" cm="1">
        <f t="array" ref="I126">_xlfn.IFS(metrobank_customers[[#This Row],[Income]]&lt;=30000,"Low",metrobank_customers[[#This Row],[Income]]&lt;=60000,"Medium",metrobank_customers[[#This Row],[Income]]&lt;=100000,"High", metrobank_customers[[#This Row],[Income]]&gt;100000," Premium")</f>
        <v xml:space="preserve"> Premium</v>
      </c>
      <c r="J126" s="1" t="s">
        <v>2118</v>
      </c>
      <c r="K126" s="2">
        <v>44224</v>
      </c>
      <c r="L126" s="2">
        <f t="shared" ca="1" si="1"/>
        <v>45940</v>
      </c>
      <c r="M126" s="4">
        <f ca="1">YEARFRAC(metrobank_customers[[#This Row],[Join_Date]],metrobank_customers[[#This Row],[Today]],3)</f>
        <v>4.7013698630136984</v>
      </c>
      <c r="N126" s="4" t="str" cm="1">
        <f t="array" aca="1" ref="N126" ca="1">_xlfn.IFS(
   metrobank_customers[[#This Row],[Customer_Tenure]]&lt;=2,"New",
   metrobank_customers[[#This Row],[Customer_Tenure]]&lt;=5,"Emerging",
   metrobank_customers[[#This Row],[Customer_Tenure]]&lt;9,"Established",
   TRUE,"Loyal"
)</f>
        <v>Emerging</v>
      </c>
      <c r="O126" s="1" t="s">
        <v>2039</v>
      </c>
      <c r="P126" s="1" t="s">
        <v>1226</v>
      </c>
      <c r="Q126" s="2">
        <v>45889</v>
      </c>
      <c r="R126">
        <v>495654</v>
      </c>
      <c r="S126" s="1" t="str" cm="1">
        <f t="array" ref="S126">_xlfn.IFS(
    metrobank_customers[[#This Row],[Balance]]&lt;=50000,"Low",
    metrobank_customers[[#This Row],[Balance]]&lt;=200000,"Medium",
    metrobank_customers[[#This Row],[Balance]]&gt;200000,"High"
)</f>
        <v>High</v>
      </c>
      <c r="T126">
        <v>812</v>
      </c>
      <c r="U126">
        <v>361004</v>
      </c>
      <c r="V126" s="1" t="s">
        <v>2652</v>
      </c>
      <c r="W126" s="1" t="s">
        <v>212</v>
      </c>
      <c r="X126" s="2">
        <v>45459</v>
      </c>
      <c r="Y126" s="4">
        <f ca="1">YEARFRAC(metrobank_customers[[#This Row],[Date]],metrobank_customers[[#This Row],[Today]],3)</f>
        <v>1.3178082191780822</v>
      </c>
      <c r="Z126" s="1" t="s">
        <v>8</v>
      </c>
      <c r="AA126" s="1" t="s">
        <v>9</v>
      </c>
      <c r="AB126">
        <v>18</v>
      </c>
    </row>
    <row r="127" spans="1:28" x14ac:dyDescent="0.25">
      <c r="A127" s="1" t="s">
        <v>48</v>
      </c>
      <c r="B127" s="1" t="s">
        <v>2155</v>
      </c>
      <c r="C127" s="1" t="s">
        <v>2120</v>
      </c>
      <c r="D127">
        <v>26</v>
      </c>
      <c r="E127" s="1" t="str" cm="1">
        <f t="array" ref="E127">_xlfn.IFS(metrobank_customers[[#This Row],[Age]]&lt;= 28,"Gen Z", metrobank_customers[[#This Row],[Age]]&lt;=44,"Millennials", metrobank_customers[[#This Row],[Age]]&lt;=60,"Gen X", metrobank_customers[[#This Row],[Age]]&gt;60,"Baby Boomers")</f>
        <v>Gen Z</v>
      </c>
      <c r="F127" s="1" t="s">
        <v>2124</v>
      </c>
      <c r="G127" s="1" t="s">
        <v>2122</v>
      </c>
      <c r="H127">
        <v>177364</v>
      </c>
      <c r="I127" s="1" t="str" cm="1">
        <f t="array" ref="I127">_xlfn.IFS(metrobank_customers[[#This Row],[Income]]&lt;=30000,"Low",metrobank_customers[[#This Row],[Income]]&lt;=60000,"Medium",metrobank_customers[[#This Row],[Income]]&lt;=100000,"High", metrobank_customers[[#This Row],[Income]]&gt;100000," Premium")</f>
        <v xml:space="preserve"> Premium</v>
      </c>
      <c r="J127" s="1" t="s">
        <v>2118</v>
      </c>
      <c r="K127" s="2">
        <v>44224</v>
      </c>
      <c r="L127" s="2">
        <f t="shared" ca="1" si="1"/>
        <v>45940</v>
      </c>
      <c r="M127" s="4">
        <f ca="1">YEARFRAC(metrobank_customers[[#This Row],[Join_Date]],metrobank_customers[[#This Row],[Today]],3)</f>
        <v>4.7013698630136984</v>
      </c>
      <c r="N127" s="4" t="str" cm="1">
        <f t="array" aca="1" ref="N127" ca="1">_xlfn.IFS(
   metrobank_customers[[#This Row],[Customer_Tenure]]&lt;=2,"New",
   metrobank_customers[[#This Row],[Customer_Tenure]]&lt;=5,"Emerging",
   metrobank_customers[[#This Row],[Customer_Tenure]]&lt;9,"Established",
   TRUE,"Loyal"
)</f>
        <v>Emerging</v>
      </c>
      <c r="O127" s="1" t="s">
        <v>2039</v>
      </c>
      <c r="P127" s="1" t="s">
        <v>1226</v>
      </c>
      <c r="Q127" s="2">
        <v>45889</v>
      </c>
      <c r="R127">
        <v>495654</v>
      </c>
      <c r="S127" s="1" t="str" cm="1">
        <f t="array" ref="S127">_xlfn.IFS(
    metrobank_customers[[#This Row],[Balance]]&lt;=50000,"Low",
    metrobank_customers[[#This Row],[Balance]]&lt;=200000,"Medium",
    metrobank_customers[[#This Row],[Balance]]&gt;200000,"High"
)</f>
        <v>High</v>
      </c>
      <c r="T127">
        <v>812</v>
      </c>
      <c r="U127">
        <v>361004</v>
      </c>
      <c r="V127" s="1" t="s">
        <v>2652</v>
      </c>
      <c r="W127" s="1" t="s">
        <v>1075</v>
      </c>
      <c r="X127" s="2">
        <v>45509</v>
      </c>
      <c r="Y127" s="4">
        <f ca="1">YEARFRAC(metrobank_customers[[#This Row],[Date]],metrobank_customers[[#This Row],[Today]],3)</f>
        <v>1.1808219178082191</v>
      </c>
      <c r="Z127" s="1" t="s">
        <v>20</v>
      </c>
      <c r="AA127" s="1" t="s">
        <v>23</v>
      </c>
      <c r="AB127">
        <v>17</v>
      </c>
    </row>
    <row r="128" spans="1:28" x14ac:dyDescent="0.25">
      <c r="A128" s="1" t="s">
        <v>1081</v>
      </c>
      <c r="B128" s="1" t="s">
        <v>2156</v>
      </c>
      <c r="C128" s="1" t="s">
        <v>2115</v>
      </c>
      <c r="D128">
        <v>42</v>
      </c>
      <c r="E128" s="1" t="str" cm="1">
        <f t="array" ref="E128">_xlfn.IFS(metrobank_customers[[#This Row],[Age]]&lt;= 28,"Gen Z", metrobank_customers[[#This Row],[Age]]&lt;=44,"Millennials", metrobank_customers[[#This Row],[Age]]&lt;=60,"Gen X", metrobank_customers[[#This Row],[Age]]&gt;60,"Baby Boomers")</f>
        <v>Millennials</v>
      </c>
      <c r="F128" s="1" t="s">
        <v>2116</v>
      </c>
      <c r="G128" s="1" t="s">
        <v>2129</v>
      </c>
      <c r="H128">
        <v>87364</v>
      </c>
      <c r="I128" s="1" t="str" cm="1">
        <f t="array" ref="I128">_xlfn.IFS(metrobank_customers[[#This Row],[Income]]&lt;=30000,"Low",metrobank_customers[[#This Row],[Income]]&lt;=60000,"Medium",metrobank_customers[[#This Row],[Income]]&lt;=100000,"High", metrobank_customers[[#This Row],[Income]]&gt;100000," Premium")</f>
        <v>High</v>
      </c>
      <c r="J128" s="1" t="s">
        <v>2126</v>
      </c>
      <c r="K128" s="2">
        <v>43026</v>
      </c>
      <c r="L128" s="2">
        <f t="shared" ca="1" si="1"/>
        <v>45940</v>
      </c>
      <c r="M128" s="4">
        <f ca="1">YEARFRAC(metrobank_customers[[#This Row],[Join_Date]],metrobank_customers[[#This Row],[Today]],3)</f>
        <v>7.9835616438356167</v>
      </c>
      <c r="N128" s="4" t="str" cm="1">
        <f t="array" aca="1" ref="N128" ca="1">_xlfn.IFS(
   metrobank_customers[[#This Row],[Customer_Tenure]]&lt;=2,"New",
   metrobank_customers[[#This Row],[Customer_Tenure]]&lt;=5,"Emerging",
   metrobank_customers[[#This Row],[Customer_Tenure]]&lt;9,"Established",
   TRUE,"Loyal"
)</f>
        <v>Established</v>
      </c>
      <c r="O128" s="1" t="s">
        <v>1400</v>
      </c>
      <c r="P128" s="1" t="s">
        <v>1235</v>
      </c>
      <c r="Q128" s="2">
        <v>44895</v>
      </c>
      <c r="R128">
        <v>439529</v>
      </c>
      <c r="S128" s="1" t="str" cm="1">
        <f t="array" ref="S128">_xlfn.IFS(
    metrobank_customers[[#This Row],[Balance]]&lt;=50000,"Low",
    metrobank_customers[[#This Row],[Balance]]&lt;=200000,"Medium",
    metrobank_customers[[#This Row],[Balance]]&gt;200000,"High"
)</f>
        <v>High</v>
      </c>
      <c r="T128">
        <v>587</v>
      </c>
      <c r="U128">
        <v>0</v>
      </c>
      <c r="V128" s="1" t="s">
        <v>2652</v>
      </c>
      <c r="W128" s="1" t="s">
        <v>1080</v>
      </c>
      <c r="X128" s="2">
        <v>45276</v>
      </c>
      <c r="Y128" s="4">
        <f ca="1">YEARFRAC(metrobank_customers[[#This Row],[Date]],metrobank_customers[[#This Row],[Today]],3)</f>
        <v>1.8191780821917809</v>
      </c>
      <c r="Z128" s="1" t="s">
        <v>31</v>
      </c>
      <c r="AA128" s="1" t="s">
        <v>23</v>
      </c>
      <c r="AB128">
        <v>52</v>
      </c>
    </row>
    <row r="129" spans="1:28" x14ac:dyDescent="0.25">
      <c r="A129" s="1" t="s">
        <v>50</v>
      </c>
      <c r="B129" s="1" t="s">
        <v>2157</v>
      </c>
      <c r="C129" s="1" t="s">
        <v>2115</v>
      </c>
      <c r="D129">
        <v>31</v>
      </c>
      <c r="E129" s="1" t="str" cm="1">
        <f t="array" ref="E129">_xlfn.IFS(metrobank_customers[[#This Row],[Age]]&lt;= 28,"Gen Z", metrobank_customers[[#This Row],[Age]]&lt;=44,"Millennials", metrobank_customers[[#This Row],[Age]]&lt;=60,"Gen X", metrobank_customers[[#This Row],[Age]]&gt;60,"Baby Boomers")</f>
        <v>Millennials</v>
      </c>
      <c r="F129" s="1" t="s">
        <v>2121</v>
      </c>
      <c r="G129" s="1" t="s">
        <v>2129</v>
      </c>
      <c r="H129">
        <v>80504</v>
      </c>
      <c r="I129" s="1" t="str" cm="1">
        <f t="array" ref="I129">_xlfn.IFS(metrobank_customers[[#This Row],[Income]]&lt;=30000,"Low",metrobank_customers[[#This Row],[Income]]&lt;=60000,"Medium",metrobank_customers[[#This Row],[Income]]&lt;=100000,"High", metrobank_customers[[#This Row],[Income]]&gt;100000," Premium")</f>
        <v>High</v>
      </c>
      <c r="J129" s="1" t="s">
        <v>2118</v>
      </c>
      <c r="K129" s="2">
        <v>42622</v>
      </c>
      <c r="L129" s="2">
        <f t="shared" ca="1" si="1"/>
        <v>45940</v>
      </c>
      <c r="M129" s="4">
        <f ca="1">YEARFRAC(metrobank_customers[[#This Row],[Join_Date]],metrobank_customers[[#This Row],[Today]],3)</f>
        <v>9.0904109589041102</v>
      </c>
      <c r="N129" s="4" t="str" cm="1">
        <f t="array" aca="1" ref="N129" ca="1">_xlfn.IFS(
   metrobank_customers[[#This Row],[Customer_Tenure]]&lt;=2,"New",
   metrobank_customers[[#This Row],[Customer_Tenure]]&lt;=5,"Emerging",
   metrobank_customers[[#This Row],[Customer_Tenure]]&lt;9,"Established",
   TRUE,"Loyal"
)</f>
        <v>Loyal</v>
      </c>
      <c r="O129" s="1" t="s">
        <v>1308</v>
      </c>
      <c r="P129" s="1" t="s">
        <v>1223</v>
      </c>
      <c r="Q129" s="2">
        <v>42702</v>
      </c>
      <c r="R129">
        <v>134678</v>
      </c>
      <c r="S129" s="1" t="str" cm="1">
        <f t="array" ref="S129">_xlfn.IFS(
    metrobank_customers[[#This Row],[Balance]]&lt;=50000,"Low",
    metrobank_customers[[#This Row],[Balance]]&lt;=200000,"Medium",
    metrobank_customers[[#This Row],[Balance]]&gt;200000,"High"
)</f>
        <v>Medium</v>
      </c>
      <c r="T129">
        <v>627</v>
      </c>
      <c r="U129">
        <v>0</v>
      </c>
      <c r="V129" s="1" t="s">
        <v>2652</v>
      </c>
      <c r="W129" s="1" t="s">
        <v>49</v>
      </c>
      <c r="X129" s="2">
        <v>45270</v>
      </c>
      <c r="Y129" s="4">
        <f ca="1">YEARFRAC(metrobank_customers[[#This Row],[Date]],metrobank_customers[[#This Row],[Today]],3)</f>
        <v>1.8356164383561644</v>
      </c>
      <c r="Z129" s="1" t="s">
        <v>20</v>
      </c>
      <c r="AA129" s="1" t="s">
        <v>9</v>
      </c>
      <c r="AB129">
        <v>32</v>
      </c>
    </row>
    <row r="130" spans="1:28" x14ac:dyDescent="0.25">
      <c r="A130" s="1" t="s">
        <v>50</v>
      </c>
      <c r="B130" s="1" t="s">
        <v>2157</v>
      </c>
      <c r="C130" s="1" t="s">
        <v>2115</v>
      </c>
      <c r="D130">
        <v>31</v>
      </c>
      <c r="E130" s="1" t="str" cm="1">
        <f t="array" ref="E130">_xlfn.IFS(metrobank_customers[[#This Row],[Age]]&lt;= 28,"Gen Z", metrobank_customers[[#This Row],[Age]]&lt;=44,"Millennials", metrobank_customers[[#This Row],[Age]]&lt;=60,"Gen X", metrobank_customers[[#This Row],[Age]]&gt;60,"Baby Boomers")</f>
        <v>Millennials</v>
      </c>
      <c r="F130" s="1" t="s">
        <v>2121</v>
      </c>
      <c r="G130" s="1" t="s">
        <v>2129</v>
      </c>
      <c r="H130">
        <v>80504</v>
      </c>
      <c r="I130" s="1" t="str" cm="1">
        <f t="array" ref="I130">_xlfn.IFS(metrobank_customers[[#This Row],[Income]]&lt;=30000,"Low",metrobank_customers[[#This Row],[Income]]&lt;=60000,"Medium",metrobank_customers[[#This Row],[Income]]&lt;=100000,"High", metrobank_customers[[#This Row],[Income]]&gt;100000," Premium")</f>
        <v>High</v>
      </c>
      <c r="J130" s="1" t="s">
        <v>2118</v>
      </c>
      <c r="K130" s="2">
        <v>42622</v>
      </c>
      <c r="L130" s="2">
        <f t="shared" ref="L130:L193" ca="1" si="2">TODAY()</f>
        <v>45940</v>
      </c>
      <c r="M130" s="4">
        <f ca="1">YEARFRAC(metrobank_customers[[#This Row],[Join_Date]],metrobank_customers[[#This Row],[Today]],3)</f>
        <v>9.0904109589041102</v>
      </c>
      <c r="N130" s="4" t="str" cm="1">
        <f t="array" aca="1" ref="N130" ca="1">_xlfn.IFS(
   metrobank_customers[[#This Row],[Customer_Tenure]]&lt;=2,"New",
   metrobank_customers[[#This Row],[Customer_Tenure]]&lt;=5,"Emerging",
   metrobank_customers[[#This Row],[Customer_Tenure]]&lt;9,"Established",
   TRUE,"Loyal"
)</f>
        <v>Loyal</v>
      </c>
      <c r="O130" s="1" t="s">
        <v>1308</v>
      </c>
      <c r="P130" s="1" t="s">
        <v>1223</v>
      </c>
      <c r="Q130" s="2">
        <v>42702</v>
      </c>
      <c r="R130">
        <v>134678</v>
      </c>
      <c r="S130" s="1" t="str" cm="1">
        <f t="array" ref="S130">_xlfn.IFS(
    metrobank_customers[[#This Row],[Balance]]&lt;=50000,"Low",
    metrobank_customers[[#This Row],[Balance]]&lt;=200000,"Medium",
    metrobank_customers[[#This Row],[Balance]]&gt;200000,"High"
)</f>
        <v>Medium</v>
      </c>
      <c r="T130">
        <v>627</v>
      </c>
      <c r="U130">
        <v>0</v>
      </c>
      <c r="V130" s="1" t="s">
        <v>2652</v>
      </c>
      <c r="W130" s="1" t="s">
        <v>1036</v>
      </c>
      <c r="X130" s="2">
        <v>45639</v>
      </c>
      <c r="Y130" s="4">
        <f ca="1">YEARFRAC(metrobank_customers[[#This Row],[Date]],metrobank_customers[[#This Row],[Today]],3)</f>
        <v>0.8246575342465754</v>
      </c>
      <c r="Z130" s="1" t="s">
        <v>36</v>
      </c>
      <c r="AA130" s="1" t="s">
        <v>23</v>
      </c>
      <c r="AB130">
        <v>29</v>
      </c>
    </row>
    <row r="131" spans="1:28" x14ac:dyDescent="0.25">
      <c r="A131" s="1" t="s">
        <v>50</v>
      </c>
      <c r="B131" s="1" t="s">
        <v>2157</v>
      </c>
      <c r="C131" s="1" t="s">
        <v>2115</v>
      </c>
      <c r="D131">
        <v>31</v>
      </c>
      <c r="E131" s="1" t="str" cm="1">
        <f t="array" ref="E131">_xlfn.IFS(metrobank_customers[[#This Row],[Age]]&lt;= 28,"Gen Z", metrobank_customers[[#This Row],[Age]]&lt;=44,"Millennials", metrobank_customers[[#This Row],[Age]]&lt;=60,"Gen X", metrobank_customers[[#This Row],[Age]]&gt;60,"Baby Boomers")</f>
        <v>Millennials</v>
      </c>
      <c r="F131" s="1" t="s">
        <v>2121</v>
      </c>
      <c r="G131" s="1" t="s">
        <v>2129</v>
      </c>
      <c r="H131">
        <v>80504</v>
      </c>
      <c r="I131" s="1" t="str" cm="1">
        <f t="array" ref="I131">_xlfn.IFS(metrobank_customers[[#This Row],[Income]]&lt;=30000,"Low",metrobank_customers[[#This Row],[Income]]&lt;=60000,"Medium",metrobank_customers[[#This Row],[Income]]&lt;=100000,"High", metrobank_customers[[#This Row],[Income]]&gt;100000," Premium")</f>
        <v>High</v>
      </c>
      <c r="J131" s="1" t="s">
        <v>2118</v>
      </c>
      <c r="K131" s="2">
        <v>42622</v>
      </c>
      <c r="L131" s="2">
        <f t="shared" ca="1" si="2"/>
        <v>45940</v>
      </c>
      <c r="M131" s="4">
        <f ca="1">YEARFRAC(metrobank_customers[[#This Row],[Join_Date]],metrobank_customers[[#This Row],[Today]],3)</f>
        <v>9.0904109589041102</v>
      </c>
      <c r="N131" s="4" t="str" cm="1">
        <f t="array" aca="1" ref="N131" ca="1">_xlfn.IFS(
   metrobank_customers[[#This Row],[Customer_Tenure]]&lt;=2,"New",
   metrobank_customers[[#This Row],[Customer_Tenure]]&lt;=5,"Emerging",
   metrobank_customers[[#This Row],[Customer_Tenure]]&lt;9,"Established",
   TRUE,"Loyal"
)</f>
        <v>Loyal</v>
      </c>
      <c r="O131" s="1" t="s">
        <v>1308</v>
      </c>
      <c r="P131" s="1" t="s">
        <v>1223</v>
      </c>
      <c r="Q131" s="2">
        <v>42702</v>
      </c>
      <c r="R131">
        <v>134678</v>
      </c>
      <c r="S131" s="1" t="str" cm="1">
        <f t="array" ref="S131">_xlfn.IFS(
    metrobank_customers[[#This Row],[Balance]]&lt;=50000,"Low",
    metrobank_customers[[#This Row],[Balance]]&lt;=200000,"Medium",
    metrobank_customers[[#This Row],[Balance]]&gt;200000,"High"
)</f>
        <v>Medium</v>
      </c>
      <c r="T131">
        <v>627</v>
      </c>
      <c r="U131">
        <v>0</v>
      </c>
      <c r="V131" s="1" t="s">
        <v>2652</v>
      </c>
      <c r="W131" s="1" t="s">
        <v>1207</v>
      </c>
      <c r="X131" s="2">
        <v>45207</v>
      </c>
      <c r="Y131" s="4">
        <f ca="1">YEARFRAC(metrobank_customers[[#This Row],[Date]],metrobank_customers[[#This Row],[Today]],3)</f>
        <v>2.0082191780821916</v>
      </c>
      <c r="Z131" s="1" t="s">
        <v>12</v>
      </c>
      <c r="AA131" s="1" t="s">
        <v>9</v>
      </c>
      <c r="AB131">
        <v>22</v>
      </c>
    </row>
    <row r="132" spans="1:28" x14ac:dyDescent="0.25">
      <c r="A132" s="1" t="s">
        <v>1234</v>
      </c>
      <c r="B132" s="1" t="s">
        <v>2158</v>
      </c>
      <c r="C132" s="1" t="s">
        <v>2120</v>
      </c>
      <c r="D132">
        <v>29</v>
      </c>
      <c r="E132" s="1" t="str" cm="1">
        <f t="array" ref="E132">_xlfn.IFS(metrobank_customers[[#This Row],[Age]]&lt;= 28,"Gen Z", metrobank_customers[[#This Row],[Age]]&lt;=44,"Millennials", metrobank_customers[[#This Row],[Age]]&lt;=60,"Gen X", metrobank_customers[[#This Row],[Age]]&gt;60,"Baby Boomers")</f>
        <v>Millennials</v>
      </c>
      <c r="F132" s="1" t="s">
        <v>2116</v>
      </c>
      <c r="G132" s="1" t="s">
        <v>2129</v>
      </c>
      <c r="H132">
        <v>131785</v>
      </c>
      <c r="I132" s="1" t="str" cm="1">
        <f t="array" ref="I132">_xlfn.IFS(metrobank_customers[[#This Row],[Income]]&lt;=30000,"Low",metrobank_customers[[#This Row],[Income]]&lt;=60000,"Medium",metrobank_customers[[#This Row],[Income]]&lt;=100000,"High", metrobank_customers[[#This Row],[Income]]&gt;100000," Premium")</f>
        <v xml:space="preserve"> Premium</v>
      </c>
      <c r="J132" s="1" t="s">
        <v>2126</v>
      </c>
      <c r="K132" s="2">
        <v>44077</v>
      </c>
      <c r="L132" s="2">
        <f t="shared" ca="1" si="2"/>
        <v>45940</v>
      </c>
      <c r="M132" s="4">
        <f ca="1">YEARFRAC(metrobank_customers[[#This Row],[Join_Date]],metrobank_customers[[#This Row],[Today]],3)</f>
        <v>5.1041095890410961</v>
      </c>
      <c r="N132" s="4" t="str" cm="1">
        <f t="array" aca="1" ref="N132" ca="1">_xlfn.IFS(
   metrobank_customers[[#This Row],[Customer_Tenure]]&lt;=2,"New",
   metrobank_customers[[#This Row],[Customer_Tenure]]&lt;=5,"Emerging",
   metrobank_customers[[#This Row],[Customer_Tenure]]&lt;9,"Established",
   TRUE,"Loyal"
)</f>
        <v>Established</v>
      </c>
      <c r="O132" s="1" t="s">
        <v>1233</v>
      </c>
      <c r="P132" s="1" t="s">
        <v>1235</v>
      </c>
      <c r="Q132" s="2">
        <v>44160</v>
      </c>
      <c r="R132">
        <v>477177</v>
      </c>
      <c r="S132" s="1" t="str" cm="1">
        <f t="array" ref="S132">_xlfn.IFS(
    metrobank_customers[[#This Row],[Balance]]&lt;=50000,"Low",
    metrobank_customers[[#This Row],[Balance]]&lt;=200000,"Medium",
    metrobank_customers[[#This Row],[Balance]]&gt;200000,"High"
)</f>
        <v>High</v>
      </c>
      <c r="T132">
        <v>692</v>
      </c>
      <c r="U132">
        <v>120819</v>
      </c>
      <c r="V132" s="1" t="s">
        <v>2652</v>
      </c>
      <c r="W132" s="1"/>
      <c r="X132" s="2"/>
      <c r="Y132" s="4">
        <f ca="1">YEARFRAC(metrobank_customers[[#This Row],[Date]],metrobank_customers[[#This Row],[Today]],3)</f>
        <v>125.86301369863014</v>
      </c>
      <c r="Z132" s="1"/>
      <c r="AA132" s="1"/>
    </row>
    <row r="133" spans="1:28" x14ac:dyDescent="0.25">
      <c r="A133" s="1" t="s">
        <v>1234</v>
      </c>
      <c r="B133" s="1" t="s">
        <v>2158</v>
      </c>
      <c r="C133" s="1" t="s">
        <v>2120</v>
      </c>
      <c r="D133">
        <v>29</v>
      </c>
      <c r="E133" s="1" t="str" cm="1">
        <f t="array" ref="E133">_xlfn.IFS(metrobank_customers[[#This Row],[Age]]&lt;= 28,"Gen Z", metrobank_customers[[#This Row],[Age]]&lt;=44,"Millennials", metrobank_customers[[#This Row],[Age]]&lt;=60,"Gen X", metrobank_customers[[#This Row],[Age]]&gt;60,"Baby Boomers")</f>
        <v>Millennials</v>
      </c>
      <c r="F133" s="1" t="s">
        <v>2116</v>
      </c>
      <c r="G133" s="1" t="s">
        <v>2129</v>
      </c>
      <c r="H133">
        <v>131785</v>
      </c>
      <c r="I133" s="1" t="str" cm="1">
        <f t="array" ref="I133">_xlfn.IFS(metrobank_customers[[#This Row],[Income]]&lt;=30000,"Low",metrobank_customers[[#This Row],[Income]]&lt;=60000,"Medium",metrobank_customers[[#This Row],[Income]]&lt;=100000,"High", metrobank_customers[[#This Row],[Income]]&gt;100000," Premium")</f>
        <v xml:space="preserve"> Premium</v>
      </c>
      <c r="J133" s="1" t="s">
        <v>2126</v>
      </c>
      <c r="K133" s="2">
        <v>44077</v>
      </c>
      <c r="L133" s="2">
        <f t="shared" ca="1" si="2"/>
        <v>45940</v>
      </c>
      <c r="M133" s="4">
        <f ca="1">YEARFRAC(metrobank_customers[[#This Row],[Join_Date]],metrobank_customers[[#This Row],[Today]],3)</f>
        <v>5.1041095890410961</v>
      </c>
      <c r="N133" s="4" t="str" cm="1">
        <f t="array" aca="1" ref="N133" ca="1">_xlfn.IFS(
   metrobank_customers[[#This Row],[Customer_Tenure]]&lt;=2,"New",
   metrobank_customers[[#This Row],[Customer_Tenure]]&lt;=5,"Emerging",
   metrobank_customers[[#This Row],[Customer_Tenure]]&lt;9,"Established",
   TRUE,"Loyal"
)</f>
        <v>Established</v>
      </c>
      <c r="O133" s="1" t="s">
        <v>1635</v>
      </c>
      <c r="P133" s="1" t="s">
        <v>1235</v>
      </c>
      <c r="Q133" s="2">
        <v>43869</v>
      </c>
      <c r="R133">
        <v>207574</v>
      </c>
      <c r="S133" s="1" t="str" cm="1">
        <f t="array" ref="S133">_xlfn.IFS(
    metrobank_customers[[#This Row],[Balance]]&lt;=50000,"Low",
    metrobank_customers[[#This Row],[Balance]]&lt;=200000,"Medium",
    metrobank_customers[[#This Row],[Balance]]&gt;200000,"High"
)</f>
        <v>High</v>
      </c>
      <c r="T133">
        <v>803</v>
      </c>
      <c r="U133">
        <v>0</v>
      </c>
      <c r="V133" s="1" t="s">
        <v>2652</v>
      </c>
      <c r="W133" s="1"/>
      <c r="X133" s="2"/>
      <c r="Y133" s="4">
        <f ca="1">YEARFRAC(metrobank_customers[[#This Row],[Date]],metrobank_customers[[#This Row],[Today]],3)</f>
        <v>125.86301369863014</v>
      </c>
      <c r="Z133" s="1"/>
      <c r="AA133" s="1"/>
    </row>
    <row r="134" spans="1:28" x14ac:dyDescent="0.25">
      <c r="A134" s="1" t="s">
        <v>1234</v>
      </c>
      <c r="B134" s="1" t="s">
        <v>2158</v>
      </c>
      <c r="C134" s="1" t="s">
        <v>2120</v>
      </c>
      <c r="D134">
        <v>29</v>
      </c>
      <c r="E134" s="1" t="str" cm="1">
        <f t="array" ref="E134">_xlfn.IFS(metrobank_customers[[#This Row],[Age]]&lt;= 28,"Gen Z", metrobank_customers[[#This Row],[Age]]&lt;=44,"Millennials", metrobank_customers[[#This Row],[Age]]&lt;=60,"Gen X", metrobank_customers[[#This Row],[Age]]&gt;60,"Baby Boomers")</f>
        <v>Millennials</v>
      </c>
      <c r="F134" s="1" t="s">
        <v>2116</v>
      </c>
      <c r="G134" s="1" t="s">
        <v>2129</v>
      </c>
      <c r="H134">
        <v>131785</v>
      </c>
      <c r="I134" s="1" t="str" cm="1">
        <f t="array" ref="I134">_xlfn.IFS(metrobank_customers[[#This Row],[Income]]&lt;=30000,"Low",metrobank_customers[[#This Row],[Income]]&lt;=60000,"Medium",metrobank_customers[[#This Row],[Income]]&lt;=100000,"High", metrobank_customers[[#This Row],[Income]]&gt;100000," Premium")</f>
        <v xml:space="preserve"> Premium</v>
      </c>
      <c r="J134" s="1" t="s">
        <v>2126</v>
      </c>
      <c r="K134" s="2">
        <v>44077</v>
      </c>
      <c r="L134" s="2">
        <f t="shared" ca="1" si="2"/>
        <v>45940</v>
      </c>
      <c r="M134" s="4">
        <f ca="1">YEARFRAC(metrobank_customers[[#This Row],[Join_Date]],metrobank_customers[[#This Row],[Today]],3)</f>
        <v>5.1041095890410961</v>
      </c>
      <c r="N134" s="4" t="str" cm="1">
        <f t="array" aca="1" ref="N134" ca="1">_xlfn.IFS(
   metrobank_customers[[#This Row],[Customer_Tenure]]&lt;=2,"New",
   metrobank_customers[[#This Row],[Customer_Tenure]]&lt;=5,"Emerging",
   metrobank_customers[[#This Row],[Customer_Tenure]]&lt;9,"Established",
   TRUE,"Loyal"
)</f>
        <v>Established</v>
      </c>
      <c r="O134" s="1" t="s">
        <v>1976</v>
      </c>
      <c r="P134" s="1" t="s">
        <v>1239</v>
      </c>
      <c r="Q134" s="2">
        <v>43608</v>
      </c>
      <c r="R134">
        <v>487602</v>
      </c>
      <c r="S134" s="1" t="str" cm="1">
        <f t="array" ref="S134">_xlfn.IFS(
    metrobank_customers[[#This Row],[Balance]]&lt;=50000,"Low",
    metrobank_customers[[#This Row],[Balance]]&lt;=200000,"Medium",
    metrobank_customers[[#This Row],[Balance]]&gt;200000,"High"
)</f>
        <v>High</v>
      </c>
      <c r="T134">
        <v>675</v>
      </c>
      <c r="U134">
        <v>0</v>
      </c>
      <c r="V134" s="1" t="s">
        <v>2652</v>
      </c>
      <c r="W134" s="1"/>
      <c r="X134" s="2"/>
      <c r="Y134" s="4">
        <f ca="1">YEARFRAC(metrobank_customers[[#This Row],[Date]],metrobank_customers[[#This Row],[Today]],3)</f>
        <v>125.86301369863014</v>
      </c>
      <c r="Z134" s="1"/>
      <c r="AA134" s="1"/>
    </row>
    <row r="135" spans="1:28" x14ac:dyDescent="0.25">
      <c r="A135" s="1" t="s">
        <v>1234</v>
      </c>
      <c r="B135" s="1" t="s">
        <v>2158</v>
      </c>
      <c r="C135" s="1" t="s">
        <v>2120</v>
      </c>
      <c r="D135">
        <v>29</v>
      </c>
      <c r="E135" s="1" t="str" cm="1">
        <f t="array" ref="E135">_xlfn.IFS(metrobank_customers[[#This Row],[Age]]&lt;= 28,"Gen Z", metrobank_customers[[#This Row],[Age]]&lt;=44,"Millennials", metrobank_customers[[#This Row],[Age]]&lt;=60,"Gen X", metrobank_customers[[#This Row],[Age]]&gt;60,"Baby Boomers")</f>
        <v>Millennials</v>
      </c>
      <c r="F135" s="1" t="s">
        <v>2116</v>
      </c>
      <c r="G135" s="1" t="s">
        <v>2129</v>
      </c>
      <c r="H135">
        <v>131785</v>
      </c>
      <c r="I135" s="1" t="str" cm="1">
        <f t="array" ref="I135">_xlfn.IFS(metrobank_customers[[#This Row],[Income]]&lt;=30000,"Low",metrobank_customers[[#This Row],[Income]]&lt;=60000,"Medium",metrobank_customers[[#This Row],[Income]]&lt;=100000,"High", metrobank_customers[[#This Row],[Income]]&gt;100000," Premium")</f>
        <v xml:space="preserve"> Premium</v>
      </c>
      <c r="J135" s="1" t="s">
        <v>2126</v>
      </c>
      <c r="K135" s="2">
        <v>44077</v>
      </c>
      <c r="L135" s="2">
        <f t="shared" ca="1" si="2"/>
        <v>45940</v>
      </c>
      <c r="M135" s="4">
        <f ca="1">YEARFRAC(metrobank_customers[[#This Row],[Join_Date]],metrobank_customers[[#This Row],[Today]],3)</f>
        <v>5.1041095890410961</v>
      </c>
      <c r="N135" s="4" t="str" cm="1">
        <f t="array" aca="1" ref="N135" ca="1">_xlfn.IFS(
   metrobank_customers[[#This Row],[Customer_Tenure]]&lt;=2,"New",
   metrobank_customers[[#This Row],[Customer_Tenure]]&lt;=5,"Emerging",
   metrobank_customers[[#This Row],[Customer_Tenure]]&lt;9,"Established",
   TRUE,"Loyal"
)</f>
        <v>Established</v>
      </c>
      <c r="O135" s="1" t="s">
        <v>2045</v>
      </c>
      <c r="P135" s="1" t="s">
        <v>1223</v>
      </c>
      <c r="Q135" s="2">
        <v>45654</v>
      </c>
      <c r="R135">
        <v>135203</v>
      </c>
      <c r="S135" s="1" t="str" cm="1">
        <f t="array" ref="S135">_xlfn.IFS(
    metrobank_customers[[#This Row],[Balance]]&lt;=50000,"Low",
    metrobank_customers[[#This Row],[Balance]]&lt;=200000,"Medium",
    metrobank_customers[[#This Row],[Balance]]&gt;200000,"High"
)</f>
        <v>Medium</v>
      </c>
      <c r="T135">
        <v>812</v>
      </c>
      <c r="U135">
        <v>0</v>
      </c>
      <c r="V135" s="1" t="s">
        <v>1244</v>
      </c>
      <c r="W135" s="1"/>
      <c r="X135" s="2"/>
      <c r="Y135" s="4">
        <f ca="1">YEARFRAC(metrobank_customers[[#This Row],[Date]],metrobank_customers[[#This Row],[Today]],3)</f>
        <v>125.86301369863014</v>
      </c>
      <c r="Z135" s="1"/>
      <c r="AA135" s="1"/>
    </row>
    <row r="136" spans="1:28" x14ac:dyDescent="0.25">
      <c r="A136" s="1" t="s">
        <v>54</v>
      </c>
      <c r="B136" s="1" t="s">
        <v>2159</v>
      </c>
      <c r="C136" s="1" t="s">
        <v>2115</v>
      </c>
      <c r="D136">
        <v>43</v>
      </c>
      <c r="E136" s="1" t="str" cm="1">
        <f t="array" ref="E136">_xlfn.IFS(metrobank_customers[[#This Row],[Age]]&lt;= 28,"Gen Z", metrobank_customers[[#This Row],[Age]]&lt;=44,"Millennials", metrobank_customers[[#This Row],[Age]]&lt;=60,"Gen X", metrobank_customers[[#This Row],[Age]]&gt;60,"Baby Boomers")</f>
        <v>Millennials</v>
      </c>
      <c r="F136" s="1" t="s">
        <v>2121</v>
      </c>
      <c r="G136" s="1" t="s">
        <v>2153</v>
      </c>
      <c r="H136">
        <v>90316</v>
      </c>
      <c r="I136" s="1" t="str" cm="1">
        <f t="array" ref="I136">_xlfn.IFS(metrobank_customers[[#This Row],[Income]]&lt;=30000,"Low",metrobank_customers[[#This Row],[Income]]&lt;=60000,"Medium",metrobank_customers[[#This Row],[Income]]&lt;=100000,"High", metrobank_customers[[#This Row],[Income]]&gt;100000," Premium")</f>
        <v>High</v>
      </c>
      <c r="J136" s="1" t="s">
        <v>2126</v>
      </c>
      <c r="K136" s="2">
        <v>44926</v>
      </c>
      <c r="L136" s="2">
        <f t="shared" ca="1" si="2"/>
        <v>45940</v>
      </c>
      <c r="M136" s="4">
        <f ca="1">YEARFRAC(metrobank_customers[[#This Row],[Join_Date]],metrobank_customers[[#This Row],[Today]],3)</f>
        <v>2.7780821917808218</v>
      </c>
      <c r="N136" s="4" t="str" cm="1">
        <f t="array" aca="1" ref="N136" ca="1">_xlfn.IFS(
   metrobank_customers[[#This Row],[Customer_Tenure]]&lt;=2,"New",
   metrobank_customers[[#This Row],[Customer_Tenure]]&lt;=5,"Emerging",
   metrobank_customers[[#This Row],[Customer_Tenure]]&lt;9,"Established",
   TRUE,"Loyal"
)</f>
        <v>Emerging</v>
      </c>
      <c r="O136" s="1" t="s">
        <v>1251</v>
      </c>
      <c r="P136" s="1" t="s">
        <v>1223</v>
      </c>
      <c r="Q136" s="2">
        <v>43335</v>
      </c>
      <c r="R136">
        <v>272895</v>
      </c>
      <c r="S136" s="1" t="str" cm="1">
        <f t="array" ref="S136">_xlfn.IFS(
    metrobank_customers[[#This Row],[Balance]]&lt;=50000,"Low",
    metrobank_customers[[#This Row],[Balance]]&lt;=200000,"Medium",
    metrobank_customers[[#This Row],[Balance]]&gt;200000,"High"
)</f>
        <v>High</v>
      </c>
      <c r="T136">
        <v>317</v>
      </c>
      <c r="U136">
        <v>0</v>
      </c>
      <c r="V136" s="1" t="s">
        <v>2652</v>
      </c>
      <c r="W136" s="1" t="s">
        <v>53</v>
      </c>
      <c r="X136" s="2">
        <v>45309</v>
      </c>
      <c r="Y136" s="4">
        <f ca="1">YEARFRAC(metrobank_customers[[#This Row],[Date]],metrobank_customers[[#This Row],[Today]],3)</f>
        <v>1.7287671232876711</v>
      </c>
      <c r="Z136" s="1" t="s">
        <v>36</v>
      </c>
      <c r="AA136" s="1" t="s">
        <v>9</v>
      </c>
      <c r="AB136">
        <v>59</v>
      </c>
    </row>
    <row r="137" spans="1:28" x14ac:dyDescent="0.25">
      <c r="A137" s="1" t="s">
        <v>54</v>
      </c>
      <c r="B137" s="1" t="s">
        <v>2159</v>
      </c>
      <c r="C137" s="1" t="s">
        <v>2115</v>
      </c>
      <c r="D137">
        <v>43</v>
      </c>
      <c r="E137" s="1" t="str" cm="1">
        <f t="array" ref="E137">_xlfn.IFS(metrobank_customers[[#This Row],[Age]]&lt;= 28,"Gen Z", metrobank_customers[[#This Row],[Age]]&lt;=44,"Millennials", metrobank_customers[[#This Row],[Age]]&lt;=60,"Gen X", metrobank_customers[[#This Row],[Age]]&gt;60,"Baby Boomers")</f>
        <v>Millennials</v>
      </c>
      <c r="F137" s="1" t="s">
        <v>2121</v>
      </c>
      <c r="G137" s="1" t="s">
        <v>2153</v>
      </c>
      <c r="H137">
        <v>90316</v>
      </c>
      <c r="I137" s="1" t="str" cm="1">
        <f t="array" ref="I137">_xlfn.IFS(metrobank_customers[[#This Row],[Income]]&lt;=30000,"Low",metrobank_customers[[#This Row],[Income]]&lt;=60000,"Medium",metrobank_customers[[#This Row],[Income]]&lt;=100000,"High", metrobank_customers[[#This Row],[Income]]&gt;100000," Premium")</f>
        <v>High</v>
      </c>
      <c r="J137" s="1" t="s">
        <v>2126</v>
      </c>
      <c r="K137" s="2">
        <v>44926</v>
      </c>
      <c r="L137" s="2">
        <f t="shared" ca="1" si="2"/>
        <v>45940</v>
      </c>
      <c r="M137" s="4">
        <f ca="1">YEARFRAC(metrobank_customers[[#This Row],[Join_Date]],metrobank_customers[[#This Row],[Today]],3)</f>
        <v>2.7780821917808218</v>
      </c>
      <c r="N137" s="4" t="str" cm="1">
        <f t="array" aca="1" ref="N137" ca="1">_xlfn.IFS(
   metrobank_customers[[#This Row],[Customer_Tenure]]&lt;=2,"New",
   metrobank_customers[[#This Row],[Customer_Tenure]]&lt;=5,"Emerging",
   metrobank_customers[[#This Row],[Customer_Tenure]]&lt;9,"Established",
   TRUE,"Loyal"
)</f>
        <v>Emerging</v>
      </c>
      <c r="O137" s="1" t="s">
        <v>1251</v>
      </c>
      <c r="P137" s="1" t="s">
        <v>1223</v>
      </c>
      <c r="Q137" s="2">
        <v>43335</v>
      </c>
      <c r="R137">
        <v>272895</v>
      </c>
      <c r="S137" s="1" t="str" cm="1">
        <f t="array" ref="S137">_xlfn.IFS(
    metrobank_customers[[#This Row],[Balance]]&lt;=50000,"Low",
    metrobank_customers[[#This Row],[Balance]]&lt;=200000,"Medium",
    metrobank_customers[[#This Row],[Balance]]&gt;200000,"High"
)</f>
        <v>High</v>
      </c>
      <c r="T137">
        <v>317</v>
      </c>
      <c r="U137">
        <v>0</v>
      </c>
      <c r="V137" s="1" t="s">
        <v>2652</v>
      </c>
      <c r="W137" s="1" t="s">
        <v>430</v>
      </c>
      <c r="X137" s="2">
        <v>45284</v>
      </c>
      <c r="Y137" s="4">
        <f ca="1">YEARFRAC(metrobank_customers[[#This Row],[Date]],metrobank_customers[[#This Row],[Today]],3)</f>
        <v>1.7972602739726027</v>
      </c>
      <c r="Z137" s="1" t="s">
        <v>20</v>
      </c>
      <c r="AA137" s="1" t="s">
        <v>23</v>
      </c>
      <c r="AB137">
        <v>6</v>
      </c>
    </row>
    <row r="138" spans="1:28" x14ac:dyDescent="0.25">
      <c r="A138" s="1" t="s">
        <v>54</v>
      </c>
      <c r="B138" s="1" t="s">
        <v>2159</v>
      </c>
      <c r="C138" s="1" t="s">
        <v>2115</v>
      </c>
      <c r="D138">
        <v>43</v>
      </c>
      <c r="E138" s="1" t="str" cm="1">
        <f t="array" ref="E138">_xlfn.IFS(metrobank_customers[[#This Row],[Age]]&lt;= 28,"Gen Z", metrobank_customers[[#This Row],[Age]]&lt;=44,"Millennials", metrobank_customers[[#This Row],[Age]]&lt;=60,"Gen X", metrobank_customers[[#This Row],[Age]]&gt;60,"Baby Boomers")</f>
        <v>Millennials</v>
      </c>
      <c r="F138" s="1" t="s">
        <v>2121</v>
      </c>
      <c r="G138" s="1" t="s">
        <v>2153</v>
      </c>
      <c r="H138">
        <v>90316</v>
      </c>
      <c r="I138" s="1" t="str" cm="1">
        <f t="array" ref="I138">_xlfn.IFS(metrobank_customers[[#This Row],[Income]]&lt;=30000,"Low",metrobank_customers[[#This Row],[Income]]&lt;=60000,"Medium",metrobank_customers[[#This Row],[Income]]&lt;=100000,"High", metrobank_customers[[#This Row],[Income]]&gt;100000," Premium")</f>
        <v>High</v>
      </c>
      <c r="J138" s="1" t="s">
        <v>2126</v>
      </c>
      <c r="K138" s="2">
        <v>44926</v>
      </c>
      <c r="L138" s="2">
        <f t="shared" ca="1" si="2"/>
        <v>45940</v>
      </c>
      <c r="M138" s="4">
        <f ca="1">YEARFRAC(metrobank_customers[[#This Row],[Join_Date]],metrobank_customers[[#This Row],[Today]],3)</f>
        <v>2.7780821917808218</v>
      </c>
      <c r="N138" s="4" t="str" cm="1">
        <f t="array" aca="1" ref="N138" ca="1">_xlfn.IFS(
   metrobank_customers[[#This Row],[Customer_Tenure]]&lt;=2,"New",
   metrobank_customers[[#This Row],[Customer_Tenure]]&lt;=5,"Emerging",
   metrobank_customers[[#This Row],[Customer_Tenure]]&lt;9,"Established",
   TRUE,"Loyal"
)</f>
        <v>Emerging</v>
      </c>
      <c r="O138" s="1" t="s">
        <v>1300</v>
      </c>
      <c r="P138" s="1" t="s">
        <v>1226</v>
      </c>
      <c r="Q138" s="2">
        <v>43714</v>
      </c>
      <c r="R138">
        <v>128128</v>
      </c>
      <c r="S138" s="1" t="str" cm="1">
        <f t="array" ref="S138">_xlfn.IFS(
    metrobank_customers[[#This Row],[Balance]]&lt;=50000,"Low",
    metrobank_customers[[#This Row],[Balance]]&lt;=200000,"Medium",
    metrobank_customers[[#This Row],[Balance]]&gt;200000,"High"
)</f>
        <v>Medium</v>
      </c>
      <c r="T138">
        <v>824</v>
      </c>
      <c r="U138">
        <v>0</v>
      </c>
      <c r="V138" s="1" t="s">
        <v>2652</v>
      </c>
      <c r="W138" s="1" t="s">
        <v>53</v>
      </c>
      <c r="X138" s="2">
        <v>45309</v>
      </c>
      <c r="Y138" s="4">
        <f ca="1">YEARFRAC(metrobank_customers[[#This Row],[Date]],metrobank_customers[[#This Row],[Today]],3)</f>
        <v>1.7287671232876711</v>
      </c>
      <c r="Z138" s="1" t="s">
        <v>36</v>
      </c>
      <c r="AA138" s="1" t="s">
        <v>9</v>
      </c>
      <c r="AB138">
        <v>59</v>
      </c>
    </row>
    <row r="139" spans="1:28" x14ac:dyDescent="0.25">
      <c r="A139" s="1" t="s">
        <v>54</v>
      </c>
      <c r="B139" s="1" t="s">
        <v>2159</v>
      </c>
      <c r="C139" s="1" t="s">
        <v>2115</v>
      </c>
      <c r="D139">
        <v>43</v>
      </c>
      <c r="E139" s="1" t="str" cm="1">
        <f t="array" ref="E139">_xlfn.IFS(metrobank_customers[[#This Row],[Age]]&lt;= 28,"Gen Z", metrobank_customers[[#This Row],[Age]]&lt;=44,"Millennials", metrobank_customers[[#This Row],[Age]]&lt;=60,"Gen X", metrobank_customers[[#This Row],[Age]]&gt;60,"Baby Boomers")</f>
        <v>Millennials</v>
      </c>
      <c r="F139" s="1" t="s">
        <v>2121</v>
      </c>
      <c r="G139" s="1" t="s">
        <v>2153</v>
      </c>
      <c r="H139">
        <v>90316</v>
      </c>
      <c r="I139" s="1" t="str" cm="1">
        <f t="array" ref="I139">_xlfn.IFS(metrobank_customers[[#This Row],[Income]]&lt;=30000,"Low",metrobank_customers[[#This Row],[Income]]&lt;=60000,"Medium",metrobank_customers[[#This Row],[Income]]&lt;=100000,"High", metrobank_customers[[#This Row],[Income]]&gt;100000," Premium")</f>
        <v>High</v>
      </c>
      <c r="J139" s="1" t="s">
        <v>2126</v>
      </c>
      <c r="K139" s="2">
        <v>44926</v>
      </c>
      <c r="L139" s="2">
        <f t="shared" ca="1" si="2"/>
        <v>45940</v>
      </c>
      <c r="M139" s="4">
        <f ca="1">YEARFRAC(metrobank_customers[[#This Row],[Join_Date]],metrobank_customers[[#This Row],[Today]],3)</f>
        <v>2.7780821917808218</v>
      </c>
      <c r="N139" s="4" t="str" cm="1">
        <f t="array" aca="1" ref="N139" ca="1">_xlfn.IFS(
   metrobank_customers[[#This Row],[Customer_Tenure]]&lt;=2,"New",
   metrobank_customers[[#This Row],[Customer_Tenure]]&lt;=5,"Emerging",
   metrobank_customers[[#This Row],[Customer_Tenure]]&lt;9,"Established",
   TRUE,"Loyal"
)</f>
        <v>Emerging</v>
      </c>
      <c r="O139" s="1" t="s">
        <v>1300</v>
      </c>
      <c r="P139" s="1" t="s">
        <v>1226</v>
      </c>
      <c r="Q139" s="2">
        <v>43714</v>
      </c>
      <c r="R139">
        <v>128128</v>
      </c>
      <c r="S139" s="1" t="str" cm="1">
        <f t="array" ref="S139">_xlfn.IFS(
    metrobank_customers[[#This Row],[Balance]]&lt;=50000,"Low",
    metrobank_customers[[#This Row],[Balance]]&lt;=200000,"Medium",
    metrobank_customers[[#This Row],[Balance]]&gt;200000,"High"
)</f>
        <v>Medium</v>
      </c>
      <c r="T139">
        <v>824</v>
      </c>
      <c r="U139">
        <v>0</v>
      </c>
      <c r="V139" s="1" t="s">
        <v>2652</v>
      </c>
      <c r="W139" s="1" t="s">
        <v>430</v>
      </c>
      <c r="X139" s="2">
        <v>45284</v>
      </c>
      <c r="Y139" s="4">
        <f ca="1">YEARFRAC(metrobank_customers[[#This Row],[Date]],metrobank_customers[[#This Row],[Today]],3)</f>
        <v>1.7972602739726027</v>
      </c>
      <c r="Z139" s="1" t="s">
        <v>20</v>
      </c>
      <c r="AA139" s="1" t="s">
        <v>23</v>
      </c>
      <c r="AB139">
        <v>6</v>
      </c>
    </row>
    <row r="140" spans="1:28" x14ac:dyDescent="0.25">
      <c r="A140" s="1" t="s">
        <v>54</v>
      </c>
      <c r="B140" s="1" t="s">
        <v>2159</v>
      </c>
      <c r="C140" s="1" t="s">
        <v>2115</v>
      </c>
      <c r="D140">
        <v>43</v>
      </c>
      <c r="E140" s="1" t="str" cm="1">
        <f t="array" ref="E140">_xlfn.IFS(metrobank_customers[[#This Row],[Age]]&lt;= 28,"Gen Z", metrobank_customers[[#This Row],[Age]]&lt;=44,"Millennials", metrobank_customers[[#This Row],[Age]]&lt;=60,"Gen X", metrobank_customers[[#This Row],[Age]]&gt;60,"Baby Boomers")</f>
        <v>Millennials</v>
      </c>
      <c r="F140" s="1" t="s">
        <v>2121</v>
      </c>
      <c r="G140" s="1" t="s">
        <v>2153</v>
      </c>
      <c r="H140">
        <v>90316</v>
      </c>
      <c r="I140" s="1" t="str" cm="1">
        <f t="array" ref="I140">_xlfn.IFS(metrobank_customers[[#This Row],[Income]]&lt;=30000,"Low",metrobank_customers[[#This Row],[Income]]&lt;=60000,"Medium",metrobank_customers[[#This Row],[Income]]&lt;=100000,"High", metrobank_customers[[#This Row],[Income]]&gt;100000," Premium")</f>
        <v>High</v>
      </c>
      <c r="J140" s="1" t="s">
        <v>2126</v>
      </c>
      <c r="K140" s="2">
        <v>44926</v>
      </c>
      <c r="L140" s="2">
        <f t="shared" ca="1" si="2"/>
        <v>45940</v>
      </c>
      <c r="M140" s="4">
        <f ca="1">YEARFRAC(metrobank_customers[[#This Row],[Join_Date]],metrobank_customers[[#This Row],[Today]],3)</f>
        <v>2.7780821917808218</v>
      </c>
      <c r="N140" s="4" t="str" cm="1">
        <f t="array" aca="1" ref="N140" ca="1">_xlfn.IFS(
   metrobank_customers[[#This Row],[Customer_Tenure]]&lt;=2,"New",
   metrobank_customers[[#This Row],[Customer_Tenure]]&lt;=5,"Emerging",
   metrobank_customers[[#This Row],[Customer_Tenure]]&lt;9,"Established",
   TRUE,"Loyal"
)</f>
        <v>Emerging</v>
      </c>
      <c r="O140" s="1" t="s">
        <v>1722</v>
      </c>
      <c r="P140" s="1" t="s">
        <v>1223</v>
      </c>
      <c r="Q140" s="2">
        <v>44015</v>
      </c>
      <c r="R140">
        <v>430917</v>
      </c>
      <c r="S140" s="1" t="str" cm="1">
        <f t="array" ref="S140">_xlfn.IFS(
    metrobank_customers[[#This Row],[Balance]]&lt;=50000,"Low",
    metrobank_customers[[#This Row],[Balance]]&lt;=200000,"Medium",
    metrobank_customers[[#This Row],[Balance]]&gt;200000,"High"
)</f>
        <v>High</v>
      </c>
      <c r="T140">
        <v>479</v>
      </c>
      <c r="U140">
        <v>0</v>
      </c>
      <c r="V140" s="1" t="s">
        <v>2652</v>
      </c>
      <c r="W140" s="1" t="s">
        <v>53</v>
      </c>
      <c r="X140" s="2">
        <v>45309</v>
      </c>
      <c r="Y140" s="4">
        <f ca="1">YEARFRAC(metrobank_customers[[#This Row],[Date]],metrobank_customers[[#This Row],[Today]],3)</f>
        <v>1.7287671232876711</v>
      </c>
      <c r="Z140" s="1" t="s">
        <v>36</v>
      </c>
      <c r="AA140" s="1" t="s">
        <v>9</v>
      </c>
      <c r="AB140">
        <v>59</v>
      </c>
    </row>
    <row r="141" spans="1:28" x14ac:dyDescent="0.25">
      <c r="A141" s="1" t="s">
        <v>54</v>
      </c>
      <c r="B141" s="1" t="s">
        <v>2159</v>
      </c>
      <c r="C141" s="1" t="s">
        <v>2115</v>
      </c>
      <c r="D141">
        <v>43</v>
      </c>
      <c r="E141" s="1" t="str" cm="1">
        <f t="array" ref="E141">_xlfn.IFS(metrobank_customers[[#This Row],[Age]]&lt;= 28,"Gen Z", metrobank_customers[[#This Row],[Age]]&lt;=44,"Millennials", metrobank_customers[[#This Row],[Age]]&lt;=60,"Gen X", metrobank_customers[[#This Row],[Age]]&gt;60,"Baby Boomers")</f>
        <v>Millennials</v>
      </c>
      <c r="F141" s="1" t="s">
        <v>2121</v>
      </c>
      <c r="G141" s="1" t="s">
        <v>2153</v>
      </c>
      <c r="H141">
        <v>90316</v>
      </c>
      <c r="I141" s="1" t="str" cm="1">
        <f t="array" ref="I141">_xlfn.IFS(metrobank_customers[[#This Row],[Income]]&lt;=30000,"Low",metrobank_customers[[#This Row],[Income]]&lt;=60000,"Medium",metrobank_customers[[#This Row],[Income]]&lt;=100000,"High", metrobank_customers[[#This Row],[Income]]&gt;100000," Premium")</f>
        <v>High</v>
      </c>
      <c r="J141" s="1" t="s">
        <v>2126</v>
      </c>
      <c r="K141" s="2">
        <v>44926</v>
      </c>
      <c r="L141" s="2">
        <f t="shared" ca="1" si="2"/>
        <v>45940</v>
      </c>
      <c r="M141" s="4">
        <f ca="1">YEARFRAC(metrobank_customers[[#This Row],[Join_Date]],metrobank_customers[[#This Row],[Today]],3)</f>
        <v>2.7780821917808218</v>
      </c>
      <c r="N141" s="4" t="str" cm="1">
        <f t="array" aca="1" ref="N141" ca="1">_xlfn.IFS(
   metrobank_customers[[#This Row],[Customer_Tenure]]&lt;=2,"New",
   metrobank_customers[[#This Row],[Customer_Tenure]]&lt;=5,"Emerging",
   metrobank_customers[[#This Row],[Customer_Tenure]]&lt;9,"Established",
   TRUE,"Loyal"
)</f>
        <v>Emerging</v>
      </c>
      <c r="O141" s="1" t="s">
        <v>1722</v>
      </c>
      <c r="P141" s="1" t="s">
        <v>1223</v>
      </c>
      <c r="Q141" s="2">
        <v>44015</v>
      </c>
      <c r="R141">
        <v>430917</v>
      </c>
      <c r="S141" s="1" t="str" cm="1">
        <f t="array" ref="S141">_xlfn.IFS(
    metrobank_customers[[#This Row],[Balance]]&lt;=50000,"Low",
    metrobank_customers[[#This Row],[Balance]]&lt;=200000,"Medium",
    metrobank_customers[[#This Row],[Balance]]&gt;200000,"High"
)</f>
        <v>High</v>
      </c>
      <c r="T141">
        <v>479</v>
      </c>
      <c r="U141">
        <v>0</v>
      </c>
      <c r="V141" s="1" t="s">
        <v>2652</v>
      </c>
      <c r="W141" s="1" t="s">
        <v>430</v>
      </c>
      <c r="X141" s="2">
        <v>45284</v>
      </c>
      <c r="Y141" s="4">
        <f ca="1">YEARFRAC(metrobank_customers[[#This Row],[Date]],metrobank_customers[[#This Row],[Today]],3)</f>
        <v>1.7972602739726027</v>
      </c>
      <c r="Z141" s="1" t="s">
        <v>20</v>
      </c>
      <c r="AA141" s="1" t="s">
        <v>23</v>
      </c>
      <c r="AB141">
        <v>6</v>
      </c>
    </row>
    <row r="142" spans="1:28" x14ac:dyDescent="0.25">
      <c r="A142" s="1" t="s">
        <v>1012</v>
      </c>
      <c r="B142" s="1" t="s">
        <v>2160</v>
      </c>
      <c r="C142" s="1" t="s">
        <v>2115</v>
      </c>
      <c r="D142">
        <v>59</v>
      </c>
      <c r="E142" s="1" t="str" cm="1">
        <f t="array" ref="E142">_xlfn.IFS(metrobank_customers[[#This Row],[Age]]&lt;= 28,"Gen Z", metrobank_customers[[#This Row],[Age]]&lt;=44,"Millennials", metrobank_customers[[#This Row],[Age]]&lt;=60,"Gen X", metrobank_customers[[#This Row],[Age]]&gt;60,"Baby Boomers")</f>
        <v>Gen X</v>
      </c>
      <c r="F142" s="1" t="s">
        <v>2116</v>
      </c>
      <c r="G142" s="1" t="s">
        <v>2129</v>
      </c>
      <c r="H142">
        <v>144988</v>
      </c>
      <c r="I142" s="1" t="str" cm="1">
        <f t="array" ref="I142">_xlfn.IFS(metrobank_customers[[#This Row],[Income]]&lt;=30000,"Low",metrobank_customers[[#This Row],[Income]]&lt;=60000,"Medium",metrobank_customers[[#This Row],[Income]]&lt;=100000,"High", metrobank_customers[[#This Row],[Income]]&gt;100000," Premium")</f>
        <v xml:space="preserve"> Premium</v>
      </c>
      <c r="J142" s="1" t="s">
        <v>2118</v>
      </c>
      <c r="K142" s="2">
        <v>45448</v>
      </c>
      <c r="L142" s="2">
        <f t="shared" ca="1" si="2"/>
        <v>45940</v>
      </c>
      <c r="M142" s="4">
        <f ca="1">YEARFRAC(metrobank_customers[[#This Row],[Join_Date]],metrobank_customers[[#This Row],[Today]],3)</f>
        <v>1.3479452054794521</v>
      </c>
      <c r="N142" s="4" t="str" cm="1">
        <f t="array" aca="1" ref="N142" ca="1">_xlfn.IFS(
   metrobank_customers[[#This Row],[Customer_Tenure]]&lt;=2,"New",
   metrobank_customers[[#This Row],[Customer_Tenure]]&lt;=5,"Emerging",
   metrobank_customers[[#This Row],[Customer_Tenure]]&lt;9,"Established",
   TRUE,"Loyal"
)</f>
        <v>New</v>
      </c>
      <c r="O142" s="1" t="s">
        <v>1571</v>
      </c>
      <c r="P142" s="1" t="s">
        <v>1235</v>
      </c>
      <c r="Q142" s="2">
        <v>44584</v>
      </c>
      <c r="R142">
        <v>389763</v>
      </c>
      <c r="S142" s="1" t="str" cm="1">
        <f t="array" ref="S142">_xlfn.IFS(
    metrobank_customers[[#This Row],[Balance]]&lt;=50000,"Low",
    metrobank_customers[[#This Row],[Balance]]&lt;=200000,"Medium",
    metrobank_customers[[#This Row],[Balance]]&gt;200000,"High"
)</f>
        <v>High</v>
      </c>
      <c r="T142">
        <v>444</v>
      </c>
      <c r="U142">
        <v>0</v>
      </c>
      <c r="V142" s="1" t="s">
        <v>1255</v>
      </c>
      <c r="W142" s="1" t="s">
        <v>1011</v>
      </c>
      <c r="X142" s="2">
        <v>45438</v>
      </c>
      <c r="Y142" s="4">
        <f ca="1">YEARFRAC(metrobank_customers[[#This Row],[Date]],metrobank_customers[[#This Row],[Today]],3)</f>
        <v>1.3753424657534246</v>
      </c>
      <c r="Z142" s="1" t="s">
        <v>31</v>
      </c>
      <c r="AA142" s="1" t="s">
        <v>23</v>
      </c>
      <c r="AB142">
        <v>1</v>
      </c>
    </row>
    <row r="143" spans="1:28" x14ac:dyDescent="0.25">
      <c r="A143" s="1" t="s">
        <v>1012</v>
      </c>
      <c r="B143" s="1" t="s">
        <v>2160</v>
      </c>
      <c r="C143" s="1" t="s">
        <v>2115</v>
      </c>
      <c r="D143">
        <v>59</v>
      </c>
      <c r="E143" s="1" t="str" cm="1">
        <f t="array" ref="E143">_xlfn.IFS(metrobank_customers[[#This Row],[Age]]&lt;= 28,"Gen Z", metrobank_customers[[#This Row],[Age]]&lt;=44,"Millennials", metrobank_customers[[#This Row],[Age]]&lt;=60,"Gen X", metrobank_customers[[#This Row],[Age]]&gt;60,"Baby Boomers")</f>
        <v>Gen X</v>
      </c>
      <c r="F143" s="1" t="s">
        <v>2116</v>
      </c>
      <c r="G143" s="1" t="s">
        <v>2129</v>
      </c>
      <c r="H143">
        <v>144988</v>
      </c>
      <c r="I143" s="1" t="str" cm="1">
        <f t="array" ref="I143">_xlfn.IFS(metrobank_customers[[#This Row],[Income]]&lt;=30000,"Low",metrobank_customers[[#This Row],[Income]]&lt;=60000,"Medium",metrobank_customers[[#This Row],[Income]]&lt;=100000,"High", metrobank_customers[[#This Row],[Income]]&gt;100000," Premium")</f>
        <v xml:space="preserve"> Premium</v>
      </c>
      <c r="J143" s="1" t="s">
        <v>2118</v>
      </c>
      <c r="K143" s="2">
        <v>45448</v>
      </c>
      <c r="L143" s="2">
        <f t="shared" ca="1" si="2"/>
        <v>45940</v>
      </c>
      <c r="M143" s="4">
        <f ca="1">YEARFRAC(metrobank_customers[[#This Row],[Join_Date]],metrobank_customers[[#This Row],[Today]],3)</f>
        <v>1.3479452054794521</v>
      </c>
      <c r="N143" s="4" t="str" cm="1">
        <f t="array" aca="1" ref="N143" ca="1">_xlfn.IFS(
   metrobank_customers[[#This Row],[Customer_Tenure]]&lt;=2,"New",
   metrobank_customers[[#This Row],[Customer_Tenure]]&lt;=5,"Emerging",
   metrobank_customers[[#This Row],[Customer_Tenure]]&lt;9,"Established",
   TRUE,"Loyal"
)</f>
        <v>New</v>
      </c>
      <c r="O143" s="1" t="s">
        <v>1571</v>
      </c>
      <c r="P143" s="1" t="s">
        <v>1235</v>
      </c>
      <c r="Q143" s="2">
        <v>44584</v>
      </c>
      <c r="R143">
        <v>389763</v>
      </c>
      <c r="S143" s="1" t="str" cm="1">
        <f t="array" ref="S143">_xlfn.IFS(
    metrobank_customers[[#This Row],[Balance]]&lt;=50000,"Low",
    metrobank_customers[[#This Row],[Balance]]&lt;=200000,"Medium",
    metrobank_customers[[#This Row],[Balance]]&gt;200000,"High"
)</f>
        <v>High</v>
      </c>
      <c r="T143">
        <v>444</v>
      </c>
      <c r="U143">
        <v>0</v>
      </c>
      <c r="V143" s="1" t="s">
        <v>1255</v>
      </c>
      <c r="W143" s="1" t="s">
        <v>1135</v>
      </c>
      <c r="X143" s="2">
        <v>45662</v>
      </c>
      <c r="Y143" s="4">
        <f ca="1">YEARFRAC(metrobank_customers[[#This Row],[Date]],metrobank_customers[[#This Row],[Today]],3)</f>
        <v>0.76164383561643834</v>
      </c>
      <c r="Z143" s="1" t="s">
        <v>8</v>
      </c>
      <c r="AA143" s="1" t="s">
        <v>15</v>
      </c>
      <c r="AB143">
        <v>30</v>
      </c>
    </row>
    <row r="144" spans="1:28" x14ac:dyDescent="0.25">
      <c r="A144" s="1" t="s">
        <v>1012</v>
      </c>
      <c r="B144" s="1" t="s">
        <v>2160</v>
      </c>
      <c r="C144" s="1" t="s">
        <v>2115</v>
      </c>
      <c r="D144">
        <v>59</v>
      </c>
      <c r="E144" s="1" t="str" cm="1">
        <f t="array" ref="E144">_xlfn.IFS(metrobank_customers[[#This Row],[Age]]&lt;= 28,"Gen Z", metrobank_customers[[#This Row],[Age]]&lt;=44,"Millennials", metrobank_customers[[#This Row],[Age]]&lt;=60,"Gen X", metrobank_customers[[#This Row],[Age]]&gt;60,"Baby Boomers")</f>
        <v>Gen X</v>
      </c>
      <c r="F144" s="1" t="s">
        <v>2116</v>
      </c>
      <c r="G144" s="1" t="s">
        <v>2129</v>
      </c>
      <c r="H144">
        <v>144988</v>
      </c>
      <c r="I144" s="1" t="str" cm="1">
        <f t="array" ref="I144">_xlfn.IFS(metrobank_customers[[#This Row],[Income]]&lt;=30000,"Low",metrobank_customers[[#This Row],[Income]]&lt;=60000,"Medium",metrobank_customers[[#This Row],[Income]]&lt;=100000,"High", metrobank_customers[[#This Row],[Income]]&gt;100000," Premium")</f>
        <v xml:space="preserve"> Premium</v>
      </c>
      <c r="J144" s="1" t="s">
        <v>2118</v>
      </c>
      <c r="K144" s="2">
        <v>45448</v>
      </c>
      <c r="L144" s="2">
        <f t="shared" ca="1" si="2"/>
        <v>45940</v>
      </c>
      <c r="M144" s="4">
        <f ca="1">YEARFRAC(metrobank_customers[[#This Row],[Join_Date]],metrobank_customers[[#This Row],[Today]],3)</f>
        <v>1.3479452054794521</v>
      </c>
      <c r="N144" s="4" t="str" cm="1">
        <f t="array" aca="1" ref="N144" ca="1">_xlfn.IFS(
   metrobank_customers[[#This Row],[Customer_Tenure]]&lt;=2,"New",
   metrobank_customers[[#This Row],[Customer_Tenure]]&lt;=5,"Emerging",
   metrobank_customers[[#This Row],[Customer_Tenure]]&lt;9,"Established",
   TRUE,"Loyal"
)</f>
        <v>New</v>
      </c>
      <c r="O144" s="1" t="s">
        <v>1612</v>
      </c>
      <c r="P144" s="1" t="s">
        <v>1235</v>
      </c>
      <c r="Q144" s="2">
        <v>44887</v>
      </c>
      <c r="R144">
        <v>101158</v>
      </c>
      <c r="S144" s="1" t="str" cm="1">
        <f t="array" ref="S144">_xlfn.IFS(
    metrobank_customers[[#This Row],[Balance]]&lt;=50000,"Low",
    metrobank_customers[[#This Row],[Balance]]&lt;=200000,"Medium",
    metrobank_customers[[#This Row],[Balance]]&gt;200000,"High"
)</f>
        <v>Medium</v>
      </c>
      <c r="T144">
        <v>472</v>
      </c>
      <c r="U144">
        <v>0</v>
      </c>
      <c r="V144" s="1" t="s">
        <v>2652</v>
      </c>
      <c r="W144" s="1" t="s">
        <v>1011</v>
      </c>
      <c r="X144" s="2">
        <v>45438</v>
      </c>
      <c r="Y144" s="4">
        <f ca="1">YEARFRAC(metrobank_customers[[#This Row],[Date]],metrobank_customers[[#This Row],[Today]],3)</f>
        <v>1.3753424657534246</v>
      </c>
      <c r="Z144" s="1" t="s">
        <v>31</v>
      </c>
      <c r="AA144" s="1" t="s">
        <v>23</v>
      </c>
      <c r="AB144">
        <v>1</v>
      </c>
    </row>
    <row r="145" spans="1:28" x14ac:dyDescent="0.25">
      <c r="A145" s="1" t="s">
        <v>1012</v>
      </c>
      <c r="B145" s="1" t="s">
        <v>2160</v>
      </c>
      <c r="C145" s="1" t="s">
        <v>2115</v>
      </c>
      <c r="D145">
        <v>59</v>
      </c>
      <c r="E145" s="1" t="str" cm="1">
        <f t="array" ref="E145">_xlfn.IFS(metrobank_customers[[#This Row],[Age]]&lt;= 28,"Gen Z", metrobank_customers[[#This Row],[Age]]&lt;=44,"Millennials", metrobank_customers[[#This Row],[Age]]&lt;=60,"Gen X", metrobank_customers[[#This Row],[Age]]&gt;60,"Baby Boomers")</f>
        <v>Gen X</v>
      </c>
      <c r="F145" s="1" t="s">
        <v>2116</v>
      </c>
      <c r="G145" s="1" t="s">
        <v>2129</v>
      </c>
      <c r="H145">
        <v>144988</v>
      </c>
      <c r="I145" s="1" t="str" cm="1">
        <f t="array" ref="I145">_xlfn.IFS(metrobank_customers[[#This Row],[Income]]&lt;=30000,"Low",metrobank_customers[[#This Row],[Income]]&lt;=60000,"Medium",metrobank_customers[[#This Row],[Income]]&lt;=100000,"High", metrobank_customers[[#This Row],[Income]]&gt;100000," Premium")</f>
        <v xml:space="preserve"> Premium</v>
      </c>
      <c r="J145" s="1" t="s">
        <v>2118</v>
      </c>
      <c r="K145" s="2">
        <v>45448</v>
      </c>
      <c r="L145" s="2">
        <f t="shared" ca="1" si="2"/>
        <v>45940</v>
      </c>
      <c r="M145" s="4">
        <f ca="1">YEARFRAC(metrobank_customers[[#This Row],[Join_Date]],metrobank_customers[[#This Row],[Today]],3)</f>
        <v>1.3479452054794521</v>
      </c>
      <c r="N145" s="4" t="str" cm="1">
        <f t="array" aca="1" ref="N145" ca="1">_xlfn.IFS(
   metrobank_customers[[#This Row],[Customer_Tenure]]&lt;=2,"New",
   metrobank_customers[[#This Row],[Customer_Tenure]]&lt;=5,"Emerging",
   metrobank_customers[[#This Row],[Customer_Tenure]]&lt;9,"Established",
   TRUE,"Loyal"
)</f>
        <v>New</v>
      </c>
      <c r="O145" s="1" t="s">
        <v>1612</v>
      </c>
      <c r="P145" s="1" t="s">
        <v>1235</v>
      </c>
      <c r="Q145" s="2">
        <v>44887</v>
      </c>
      <c r="R145">
        <v>101158</v>
      </c>
      <c r="S145" s="1" t="str" cm="1">
        <f t="array" ref="S145">_xlfn.IFS(
    metrobank_customers[[#This Row],[Balance]]&lt;=50000,"Low",
    metrobank_customers[[#This Row],[Balance]]&lt;=200000,"Medium",
    metrobank_customers[[#This Row],[Balance]]&gt;200000,"High"
)</f>
        <v>Medium</v>
      </c>
      <c r="T145">
        <v>472</v>
      </c>
      <c r="U145">
        <v>0</v>
      </c>
      <c r="V145" s="1" t="s">
        <v>2652</v>
      </c>
      <c r="W145" s="1" t="s">
        <v>1135</v>
      </c>
      <c r="X145" s="2">
        <v>45662</v>
      </c>
      <c r="Y145" s="4">
        <f ca="1">YEARFRAC(metrobank_customers[[#This Row],[Date]],metrobank_customers[[#This Row],[Today]],3)</f>
        <v>0.76164383561643834</v>
      </c>
      <c r="Z145" s="1" t="s">
        <v>8</v>
      </c>
      <c r="AA145" s="1" t="s">
        <v>15</v>
      </c>
      <c r="AB145">
        <v>30</v>
      </c>
    </row>
    <row r="146" spans="1:28" x14ac:dyDescent="0.25">
      <c r="A146" s="1" t="s">
        <v>1012</v>
      </c>
      <c r="B146" s="1" t="s">
        <v>2160</v>
      </c>
      <c r="C146" s="1" t="s">
        <v>2115</v>
      </c>
      <c r="D146">
        <v>59</v>
      </c>
      <c r="E146" s="1" t="str" cm="1">
        <f t="array" ref="E146">_xlfn.IFS(metrobank_customers[[#This Row],[Age]]&lt;= 28,"Gen Z", metrobank_customers[[#This Row],[Age]]&lt;=44,"Millennials", metrobank_customers[[#This Row],[Age]]&lt;=60,"Gen X", metrobank_customers[[#This Row],[Age]]&gt;60,"Baby Boomers")</f>
        <v>Gen X</v>
      </c>
      <c r="F146" s="1" t="s">
        <v>2116</v>
      </c>
      <c r="G146" s="1" t="s">
        <v>2129</v>
      </c>
      <c r="H146">
        <v>144988</v>
      </c>
      <c r="I146" s="1" t="str" cm="1">
        <f t="array" ref="I146">_xlfn.IFS(metrobank_customers[[#This Row],[Income]]&lt;=30000,"Low",metrobank_customers[[#This Row],[Income]]&lt;=60000,"Medium",metrobank_customers[[#This Row],[Income]]&lt;=100000,"High", metrobank_customers[[#This Row],[Income]]&gt;100000," Premium")</f>
        <v xml:space="preserve"> Premium</v>
      </c>
      <c r="J146" s="1" t="s">
        <v>2118</v>
      </c>
      <c r="K146" s="2">
        <v>45448</v>
      </c>
      <c r="L146" s="2">
        <f t="shared" ca="1" si="2"/>
        <v>45940</v>
      </c>
      <c r="M146" s="4">
        <f ca="1">YEARFRAC(metrobank_customers[[#This Row],[Join_Date]],metrobank_customers[[#This Row],[Today]],3)</f>
        <v>1.3479452054794521</v>
      </c>
      <c r="N146" s="4" t="str" cm="1">
        <f t="array" aca="1" ref="N146" ca="1">_xlfn.IFS(
   metrobank_customers[[#This Row],[Customer_Tenure]]&lt;=2,"New",
   metrobank_customers[[#This Row],[Customer_Tenure]]&lt;=5,"Emerging",
   metrobank_customers[[#This Row],[Customer_Tenure]]&lt;9,"Established",
   TRUE,"Loyal"
)</f>
        <v>New</v>
      </c>
      <c r="O146" s="1" t="s">
        <v>1910</v>
      </c>
      <c r="P146" s="1" t="s">
        <v>1226</v>
      </c>
      <c r="Q146" s="2">
        <v>43059</v>
      </c>
      <c r="R146">
        <v>59821</v>
      </c>
      <c r="S146" s="1" t="str" cm="1">
        <f t="array" ref="S146">_xlfn.IFS(
    metrobank_customers[[#This Row],[Balance]]&lt;=50000,"Low",
    metrobank_customers[[#This Row],[Balance]]&lt;=200000,"Medium",
    metrobank_customers[[#This Row],[Balance]]&gt;200000,"High"
)</f>
        <v>Medium</v>
      </c>
      <c r="T146">
        <v>590</v>
      </c>
      <c r="U146">
        <v>0</v>
      </c>
      <c r="V146" s="1" t="s">
        <v>2652</v>
      </c>
      <c r="W146" s="1" t="s">
        <v>1011</v>
      </c>
      <c r="X146" s="2">
        <v>45438</v>
      </c>
      <c r="Y146" s="4">
        <f ca="1">YEARFRAC(metrobank_customers[[#This Row],[Date]],metrobank_customers[[#This Row],[Today]],3)</f>
        <v>1.3753424657534246</v>
      </c>
      <c r="Z146" s="1" t="s">
        <v>31</v>
      </c>
      <c r="AA146" s="1" t="s">
        <v>23</v>
      </c>
      <c r="AB146">
        <v>1</v>
      </c>
    </row>
    <row r="147" spans="1:28" x14ac:dyDescent="0.25">
      <c r="A147" s="1" t="s">
        <v>1012</v>
      </c>
      <c r="B147" s="1" t="s">
        <v>2160</v>
      </c>
      <c r="C147" s="1" t="s">
        <v>2115</v>
      </c>
      <c r="D147">
        <v>59</v>
      </c>
      <c r="E147" s="1" t="str" cm="1">
        <f t="array" ref="E147">_xlfn.IFS(metrobank_customers[[#This Row],[Age]]&lt;= 28,"Gen Z", metrobank_customers[[#This Row],[Age]]&lt;=44,"Millennials", metrobank_customers[[#This Row],[Age]]&lt;=60,"Gen X", metrobank_customers[[#This Row],[Age]]&gt;60,"Baby Boomers")</f>
        <v>Gen X</v>
      </c>
      <c r="F147" s="1" t="s">
        <v>2116</v>
      </c>
      <c r="G147" s="1" t="s">
        <v>2129</v>
      </c>
      <c r="H147">
        <v>144988</v>
      </c>
      <c r="I147" s="1" t="str" cm="1">
        <f t="array" ref="I147">_xlfn.IFS(metrobank_customers[[#This Row],[Income]]&lt;=30000,"Low",metrobank_customers[[#This Row],[Income]]&lt;=60000,"Medium",metrobank_customers[[#This Row],[Income]]&lt;=100000,"High", metrobank_customers[[#This Row],[Income]]&gt;100000," Premium")</f>
        <v xml:space="preserve"> Premium</v>
      </c>
      <c r="J147" s="1" t="s">
        <v>2118</v>
      </c>
      <c r="K147" s="2">
        <v>45448</v>
      </c>
      <c r="L147" s="2">
        <f t="shared" ca="1" si="2"/>
        <v>45940</v>
      </c>
      <c r="M147" s="4">
        <f ca="1">YEARFRAC(metrobank_customers[[#This Row],[Join_Date]],metrobank_customers[[#This Row],[Today]],3)</f>
        <v>1.3479452054794521</v>
      </c>
      <c r="N147" s="4" t="str" cm="1">
        <f t="array" aca="1" ref="N147" ca="1">_xlfn.IFS(
   metrobank_customers[[#This Row],[Customer_Tenure]]&lt;=2,"New",
   metrobank_customers[[#This Row],[Customer_Tenure]]&lt;=5,"Emerging",
   metrobank_customers[[#This Row],[Customer_Tenure]]&lt;9,"Established",
   TRUE,"Loyal"
)</f>
        <v>New</v>
      </c>
      <c r="O147" s="1" t="s">
        <v>1910</v>
      </c>
      <c r="P147" s="1" t="s">
        <v>1226</v>
      </c>
      <c r="Q147" s="2">
        <v>43059</v>
      </c>
      <c r="R147">
        <v>59821</v>
      </c>
      <c r="S147" s="1" t="str" cm="1">
        <f t="array" ref="S147">_xlfn.IFS(
    metrobank_customers[[#This Row],[Balance]]&lt;=50000,"Low",
    metrobank_customers[[#This Row],[Balance]]&lt;=200000,"Medium",
    metrobank_customers[[#This Row],[Balance]]&gt;200000,"High"
)</f>
        <v>Medium</v>
      </c>
      <c r="T147">
        <v>590</v>
      </c>
      <c r="U147">
        <v>0</v>
      </c>
      <c r="V147" s="1" t="s">
        <v>2652</v>
      </c>
      <c r="W147" s="1" t="s">
        <v>1135</v>
      </c>
      <c r="X147" s="2">
        <v>45662</v>
      </c>
      <c r="Y147" s="4">
        <f ca="1">YEARFRAC(metrobank_customers[[#This Row],[Date]],metrobank_customers[[#This Row],[Today]],3)</f>
        <v>0.76164383561643834</v>
      </c>
      <c r="Z147" s="1" t="s">
        <v>8</v>
      </c>
      <c r="AA147" s="1" t="s">
        <v>15</v>
      </c>
      <c r="AB147">
        <v>30</v>
      </c>
    </row>
    <row r="148" spans="1:28" x14ac:dyDescent="0.25">
      <c r="A148" s="1" t="s">
        <v>1012</v>
      </c>
      <c r="B148" s="1" t="s">
        <v>2160</v>
      </c>
      <c r="C148" s="1" t="s">
        <v>2115</v>
      </c>
      <c r="D148">
        <v>59</v>
      </c>
      <c r="E148" s="1" t="str" cm="1">
        <f t="array" ref="E148">_xlfn.IFS(metrobank_customers[[#This Row],[Age]]&lt;= 28,"Gen Z", metrobank_customers[[#This Row],[Age]]&lt;=44,"Millennials", metrobank_customers[[#This Row],[Age]]&lt;=60,"Gen X", metrobank_customers[[#This Row],[Age]]&gt;60,"Baby Boomers")</f>
        <v>Gen X</v>
      </c>
      <c r="F148" s="1" t="s">
        <v>2116</v>
      </c>
      <c r="G148" s="1" t="s">
        <v>2129</v>
      </c>
      <c r="H148">
        <v>144988</v>
      </c>
      <c r="I148" s="1" t="str" cm="1">
        <f t="array" ref="I148">_xlfn.IFS(metrobank_customers[[#This Row],[Income]]&lt;=30000,"Low",metrobank_customers[[#This Row],[Income]]&lt;=60000,"Medium",metrobank_customers[[#This Row],[Income]]&lt;=100000,"High", metrobank_customers[[#This Row],[Income]]&gt;100000," Premium")</f>
        <v xml:space="preserve"> Premium</v>
      </c>
      <c r="J148" s="1" t="s">
        <v>2118</v>
      </c>
      <c r="K148" s="2">
        <v>45448</v>
      </c>
      <c r="L148" s="2">
        <f t="shared" ca="1" si="2"/>
        <v>45940</v>
      </c>
      <c r="M148" s="4">
        <f ca="1">YEARFRAC(metrobank_customers[[#This Row],[Join_Date]],metrobank_customers[[#This Row],[Today]],3)</f>
        <v>1.3479452054794521</v>
      </c>
      <c r="N148" s="4" t="str" cm="1">
        <f t="array" aca="1" ref="N148" ca="1">_xlfn.IFS(
   metrobank_customers[[#This Row],[Customer_Tenure]]&lt;=2,"New",
   metrobank_customers[[#This Row],[Customer_Tenure]]&lt;=5,"Emerging",
   metrobank_customers[[#This Row],[Customer_Tenure]]&lt;9,"Established",
   TRUE,"Loyal"
)</f>
        <v>New</v>
      </c>
      <c r="O148" s="1" t="s">
        <v>2056</v>
      </c>
      <c r="P148" s="1" t="s">
        <v>1235</v>
      </c>
      <c r="Q148" s="2">
        <v>45211</v>
      </c>
      <c r="R148">
        <v>77694</v>
      </c>
      <c r="S148" s="1" t="str" cm="1">
        <f t="array" ref="S148">_xlfn.IFS(
    metrobank_customers[[#This Row],[Balance]]&lt;=50000,"Low",
    metrobank_customers[[#This Row],[Balance]]&lt;=200000,"Medium",
    metrobank_customers[[#This Row],[Balance]]&gt;200000,"High"
)</f>
        <v>Medium</v>
      </c>
      <c r="T148">
        <v>676</v>
      </c>
      <c r="U148">
        <v>0</v>
      </c>
      <c r="V148" s="1" t="s">
        <v>2652</v>
      </c>
      <c r="W148" s="1" t="s">
        <v>1011</v>
      </c>
      <c r="X148" s="2">
        <v>45438</v>
      </c>
      <c r="Y148" s="4">
        <f ca="1">YEARFRAC(metrobank_customers[[#This Row],[Date]],metrobank_customers[[#This Row],[Today]],3)</f>
        <v>1.3753424657534246</v>
      </c>
      <c r="Z148" s="1" t="s">
        <v>31</v>
      </c>
      <c r="AA148" s="1" t="s">
        <v>23</v>
      </c>
      <c r="AB148">
        <v>1</v>
      </c>
    </row>
    <row r="149" spans="1:28" x14ac:dyDescent="0.25">
      <c r="A149" s="1" t="s">
        <v>1012</v>
      </c>
      <c r="B149" s="1" t="s">
        <v>2160</v>
      </c>
      <c r="C149" s="1" t="s">
        <v>2115</v>
      </c>
      <c r="D149">
        <v>59</v>
      </c>
      <c r="E149" s="1" t="str" cm="1">
        <f t="array" ref="E149">_xlfn.IFS(metrobank_customers[[#This Row],[Age]]&lt;= 28,"Gen Z", metrobank_customers[[#This Row],[Age]]&lt;=44,"Millennials", metrobank_customers[[#This Row],[Age]]&lt;=60,"Gen X", metrobank_customers[[#This Row],[Age]]&gt;60,"Baby Boomers")</f>
        <v>Gen X</v>
      </c>
      <c r="F149" s="1" t="s">
        <v>2116</v>
      </c>
      <c r="G149" s="1" t="s">
        <v>2129</v>
      </c>
      <c r="H149">
        <v>144988</v>
      </c>
      <c r="I149" s="1" t="str" cm="1">
        <f t="array" ref="I149">_xlfn.IFS(metrobank_customers[[#This Row],[Income]]&lt;=30000,"Low",metrobank_customers[[#This Row],[Income]]&lt;=60000,"Medium",metrobank_customers[[#This Row],[Income]]&lt;=100000,"High", metrobank_customers[[#This Row],[Income]]&gt;100000," Premium")</f>
        <v xml:space="preserve"> Premium</v>
      </c>
      <c r="J149" s="1" t="s">
        <v>2118</v>
      </c>
      <c r="K149" s="2">
        <v>45448</v>
      </c>
      <c r="L149" s="2">
        <f t="shared" ca="1" si="2"/>
        <v>45940</v>
      </c>
      <c r="M149" s="4">
        <f ca="1">YEARFRAC(metrobank_customers[[#This Row],[Join_Date]],metrobank_customers[[#This Row],[Today]],3)</f>
        <v>1.3479452054794521</v>
      </c>
      <c r="N149" s="4" t="str" cm="1">
        <f t="array" aca="1" ref="N149" ca="1">_xlfn.IFS(
   metrobank_customers[[#This Row],[Customer_Tenure]]&lt;=2,"New",
   metrobank_customers[[#This Row],[Customer_Tenure]]&lt;=5,"Emerging",
   metrobank_customers[[#This Row],[Customer_Tenure]]&lt;9,"Established",
   TRUE,"Loyal"
)</f>
        <v>New</v>
      </c>
      <c r="O149" s="1" t="s">
        <v>2056</v>
      </c>
      <c r="P149" s="1" t="s">
        <v>1235</v>
      </c>
      <c r="Q149" s="2">
        <v>45211</v>
      </c>
      <c r="R149">
        <v>77694</v>
      </c>
      <c r="S149" s="1" t="str" cm="1">
        <f t="array" ref="S149">_xlfn.IFS(
    metrobank_customers[[#This Row],[Balance]]&lt;=50000,"Low",
    metrobank_customers[[#This Row],[Balance]]&lt;=200000,"Medium",
    metrobank_customers[[#This Row],[Balance]]&gt;200000,"High"
)</f>
        <v>Medium</v>
      </c>
      <c r="T149">
        <v>676</v>
      </c>
      <c r="U149">
        <v>0</v>
      </c>
      <c r="V149" s="1" t="s">
        <v>2652</v>
      </c>
      <c r="W149" s="1" t="s">
        <v>1135</v>
      </c>
      <c r="X149" s="2">
        <v>45662</v>
      </c>
      <c r="Y149" s="4">
        <f ca="1">YEARFRAC(metrobank_customers[[#This Row],[Date]],metrobank_customers[[#This Row],[Today]],3)</f>
        <v>0.76164383561643834</v>
      </c>
      <c r="Z149" s="1" t="s">
        <v>8</v>
      </c>
      <c r="AA149" s="1" t="s">
        <v>15</v>
      </c>
      <c r="AB149">
        <v>30</v>
      </c>
    </row>
    <row r="150" spans="1:28" x14ac:dyDescent="0.25">
      <c r="A150" s="1" t="s">
        <v>56</v>
      </c>
      <c r="B150" s="1" t="s">
        <v>2161</v>
      </c>
      <c r="C150" s="1" t="s">
        <v>2120</v>
      </c>
      <c r="D150">
        <v>33</v>
      </c>
      <c r="E150" s="1" t="str" cm="1">
        <f t="array" ref="E150">_xlfn.IFS(metrobank_customers[[#This Row],[Age]]&lt;= 28,"Gen Z", metrobank_customers[[#This Row],[Age]]&lt;=44,"Millennials", metrobank_customers[[#This Row],[Age]]&lt;=60,"Gen X", metrobank_customers[[#This Row],[Age]]&gt;60,"Baby Boomers")</f>
        <v>Millennials</v>
      </c>
      <c r="F150" s="1" t="s">
        <v>2124</v>
      </c>
      <c r="G150" s="1" t="s">
        <v>2122</v>
      </c>
      <c r="H150">
        <v>120732</v>
      </c>
      <c r="I150" s="1" t="str" cm="1">
        <f t="array" ref="I150">_xlfn.IFS(metrobank_customers[[#This Row],[Income]]&lt;=30000,"Low",metrobank_customers[[#This Row],[Income]]&lt;=60000,"Medium",metrobank_customers[[#This Row],[Income]]&lt;=100000,"High", metrobank_customers[[#This Row],[Income]]&gt;100000," Premium")</f>
        <v xml:space="preserve"> Premium</v>
      </c>
      <c r="J150" s="1" t="s">
        <v>2126</v>
      </c>
      <c r="K150" s="2">
        <v>43767</v>
      </c>
      <c r="L150" s="2">
        <f t="shared" ca="1" si="2"/>
        <v>45940</v>
      </c>
      <c r="M150" s="4">
        <f ca="1">YEARFRAC(metrobank_customers[[#This Row],[Join_Date]],metrobank_customers[[#This Row],[Today]],3)</f>
        <v>5.9534246575342467</v>
      </c>
      <c r="N150" s="4" t="str" cm="1">
        <f t="array" aca="1" ref="N150" ca="1">_xlfn.IFS(
   metrobank_customers[[#This Row],[Customer_Tenure]]&lt;=2,"New",
   metrobank_customers[[#This Row],[Customer_Tenure]]&lt;=5,"Emerging",
   metrobank_customers[[#This Row],[Customer_Tenure]]&lt;9,"Established",
   TRUE,"Loyal"
)</f>
        <v>Established</v>
      </c>
      <c r="O150" s="1" t="s">
        <v>1344</v>
      </c>
      <c r="P150" s="1" t="s">
        <v>1226</v>
      </c>
      <c r="Q150" s="2">
        <v>45829</v>
      </c>
      <c r="R150">
        <v>223492</v>
      </c>
      <c r="S150" s="1" t="str" cm="1">
        <f t="array" ref="S150">_xlfn.IFS(
    metrobank_customers[[#This Row],[Balance]]&lt;=50000,"Low",
    metrobank_customers[[#This Row],[Balance]]&lt;=200000,"Medium",
    metrobank_customers[[#This Row],[Balance]]&gt;200000,"High"
)</f>
        <v>High</v>
      </c>
      <c r="T150">
        <v>397</v>
      </c>
      <c r="U150">
        <v>0</v>
      </c>
      <c r="V150" s="1" t="s">
        <v>2652</v>
      </c>
      <c r="W150" s="1" t="s">
        <v>55</v>
      </c>
      <c r="X150" s="2">
        <v>45186</v>
      </c>
      <c r="Y150" s="4">
        <f ca="1">YEARFRAC(metrobank_customers[[#This Row],[Date]],metrobank_customers[[#This Row],[Today]],3)</f>
        <v>2.0657534246575344</v>
      </c>
      <c r="Z150" s="1" t="s">
        <v>8</v>
      </c>
      <c r="AA150" s="1" t="s">
        <v>23</v>
      </c>
      <c r="AB150">
        <v>41</v>
      </c>
    </row>
    <row r="151" spans="1:28" x14ac:dyDescent="0.25">
      <c r="A151" s="1" t="s">
        <v>56</v>
      </c>
      <c r="B151" s="1" t="s">
        <v>2161</v>
      </c>
      <c r="C151" s="1" t="s">
        <v>2120</v>
      </c>
      <c r="D151">
        <v>33</v>
      </c>
      <c r="E151" s="1" t="str" cm="1">
        <f t="array" ref="E151">_xlfn.IFS(metrobank_customers[[#This Row],[Age]]&lt;= 28,"Gen Z", metrobank_customers[[#This Row],[Age]]&lt;=44,"Millennials", metrobank_customers[[#This Row],[Age]]&lt;=60,"Gen X", metrobank_customers[[#This Row],[Age]]&gt;60,"Baby Boomers")</f>
        <v>Millennials</v>
      </c>
      <c r="F151" s="1" t="s">
        <v>2124</v>
      </c>
      <c r="G151" s="1" t="s">
        <v>2122</v>
      </c>
      <c r="H151">
        <v>120732</v>
      </c>
      <c r="I151" s="1" t="str" cm="1">
        <f t="array" ref="I151">_xlfn.IFS(metrobank_customers[[#This Row],[Income]]&lt;=30000,"Low",metrobank_customers[[#This Row],[Income]]&lt;=60000,"Medium",metrobank_customers[[#This Row],[Income]]&lt;=100000,"High", metrobank_customers[[#This Row],[Income]]&gt;100000," Premium")</f>
        <v xml:space="preserve"> Premium</v>
      </c>
      <c r="J151" s="1" t="s">
        <v>2126</v>
      </c>
      <c r="K151" s="2">
        <v>43767</v>
      </c>
      <c r="L151" s="2">
        <f t="shared" ca="1" si="2"/>
        <v>45940</v>
      </c>
      <c r="M151" s="4">
        <f ca="1">YEARFRAC(metrobank_customers[[#This Row],[Join_Date]],metrobank_customers[[#This Row],[Today]],3)</f>
        <v>5.9534246575342467</v>
      </c>
      <c r="N151" s="4" t="str" cm="1">
        <f t="array" aca="1" ref="N151" ca="1">_xlfn.IFS(
   metrobank_customers[[#This Row],[Customer_Tenure]]&lt;=2,"New",
   metrobank_customers[[#This Row],[Customer_Tenure]]&lt;=5,"Emerging",
   metrobank_customers[[#This Row],[Customer_Tenure]]&lt;9,"Established",
   TRUE,"Loyal"
)</f>
        <v>Established</v>
      </c>
      <c r="O151" s="1" t="s">
        <v>1344</v>
      </c>
      <c r="P151" s="1" t="s">
        <v>1226</v>
      </c>
      <c r="Q151" s="2">
        <v>45829</v>
      </c>
      <c r="R151">
        <v>223492</v>
      </c>
      <c r="S151" s="1" t="str" cm="1">
        <f t="array" ref="S151">_xlfn.IFS(
    metrobank_customers[[#This Row],[Balance]]&lt;=50000,"Low",
    metrobank_customers[[#This Row],[Balance]]&lt;=200000,"Medium",
    metrobank_customers[[#This Row],[Balance]]&gt;200000,"High"
)</f>
        <v>High</v>
      </c>
      <c r="T151">
        <v>397</v>
      </c>
      <c r="U151">
        <v>0</v>
      </c>
      <c r="V151" s="1" t="s">
        <v>2652</v>
      </c>
      <c r="W151" s="1" t="s">
        <v>457</v>
      </c>
      <c r="X151" s="2">
        <v>45685</v>
      </c>
      <c r="Y151" s="4">
        <f ca="1">YEARFRAC(metrobank_customers[[#This Row],[Date]],metrobank_customers[[#This Row],[Today]],3)</f>
        <v>0.69863013698630139</v>
      </c>
      <c r="Z151" s="1" t="s">
        <v>8</v>
      </c>
      <c r="AA151" s="1" t="s">
        <v>23</v>
      </c>
      <c r="AB151">
        <v>9</v>
      </c>
    </row>
    <row r="152" spans="1:28" x14ac:dyDescent="0.25">
      <c r="A152" s="1" t="s">
        <v>56</v>
      </c>
      <c r="B152" s="1" t="s">
        <v>2161</v>
      </c>
      <c r="C152" s="1" t="s">
        <v>2120</v>
      </c>
      <c r="D152">
        <v>33</v>
      </c>
      <c r="E152" s="1" t="str" cm="1">
        <f t="array" ref="E152">_xlfn.IFS(metrobank_customers[[#This Row],[Age]]&lt;= 28,"Gen Z", metrobank_customers[[#This Row],[Age]]&lt;=44,"Millennials", metrobank_customers[[#This Row],[Age]]&lt;=60,"Gen X", metrobank_customers[[#This Row],[Age]]&gt;60,"Baby Boomers")</f>
        <v>Millennials</v>
      </c>
      <c r="F152" s="1" t="s">
        <v>2124</v>
      </c>
      <c r="G152" s="1" t="s">
        <v>2122</v>
      </c>
      <c r="H152">
        <v>120732</v>
      </c>
      <c r="I152" s="1" t="str" cm="1">
        <f t="array" ref="I152">_xlfn.IFS(metrobank_customers[[#This Row],[Income]]&lt;=30000,"Low",metrobank_customers[[#This Row],[Income]]&lt;=60000,"Medium",metrobank_customers[[#This Row],[Income]]&lt;=100000,"High", metrobank_customers[[#This Row],[Income]]&gt;100000," Premium")</f>
        <v xml:space="preserve"> Premium</v>
      </c>
      <c r="J152" s="1" t="s">
        <v>2126</v>
      </c>
      <c r="K152" s="2">
        <v>43767</v>
      </c>
      <c r="L152" s="2">
        <f t="shared" ca="1" si="2"/>
        <v>45940</v>
      </c>
      <c r="M152" s="4">
        <f ca="1">YEARFRAC(metrobank_customers[[#This Row],[Join_Date]],metrobank_customers[[#This Row],[Today]],3)</f>
        <v>5.9534246575342467</v>
      </c>
      <c r="N152" s="4" t="str" cm="1">
        <f t="array" aca="1" ref="N152" ca="1">_xlfn.IFS(
   metrobank_customers[[#This Row],[Customer_Tenure]]&lt;=2,"New",
   metrobank_customers[[#This Row],[Customer_Tenure]]&lt;=5,"Emerging",
   metrobank_customers[[#This Row],[Customer_Tenure]]&lt;9,"Established",
   TRUE,"Loyal"
)</f>
        <v>Established</v>
      </c>
      <c r="O152" s="1" t="s">
        <v>1918</v>
      </c>
      <c r="P152" s="1" t="s">
        <v>1223</v>
      </c>
      <c r="Q152" s="2">
        <v>43698</v>
      </c>
      <c r="R152">
        <v>203834</v>
      </c>
      <c r="S152" s="1" t="str" cm="1">
        <f t="array" ref="S152">_xlfn.IFS(
    metrobank_customers[[#This Row],[Balance]]&lt;=50000,"Low",
    metrobank_customers[[#This Row],[Balance]]&lt;=200000,"Medium",
    metrobank_customers[[#This Row],[Balance]]&gt;200000,"High"
)</f>
        <v>High</v>
      </c>
      <c r="T152">
        <v>643</v>
      </c>
      <c r="U152">
        <v>356224</v>
      </c>
      <c r="V152" s="1" t="s">
        <v>2652</v>
      </c>
      <c r="W152" s="1" t="s">
        <v>55</v>
      </c>
      <c r="X152" s="2">
        <v>45186</v>
      </c>
      <c r="Y152" s="4">
        <f ca="1">YEARFRAC(metrobank_customers[[#This Row],[Date]],metrobank_customers[[#This Row],[Today]],3)</f>
        <v>2.0657534246575344</v>
      </c>
      <c r="Z152" s="1" t="s">
        <v>8</v>
      </c>
      <c r="AA152" s="1" t="s">
        <v>23</v>
      </c>
      <c r="AB152">
        <v>41</v>
      </c>
    </row>
    <row r="153" spans="1:28" x14ac:dyDescent="0.25">
      <c r="A153" s="1" t="s">
        <v>56</v>
      </c>
      <c r="B153" s="1" t="s">
        <v>2161</v>
      </c>
      <c r="C153" s="1" t="s">
        <v>2120</v>
      </c>
      <c r="D153">
        <v>33</v>
      </c>
      <c r="E153" s="1" t="str" cm="1">
        <f t="array" ref="E153">_xlfn.IFS(metrobank_customers[[#This Row],[Age]]&lt;= 28,"Gen Z", metrobank_customers[[#This Row],[Age]]&lt;=44,"Millennials", metrobank_customers[[#This Row],[Age]]&lt;=60,"Gen X", metrobank_customers[[#This Row],[Age]]&gt;60,"Baby Boomers")</f>
        <v>Millennials</v>
      </c>
      <c r="F153" s="1" t="s">
        <v>2124</v>
      </c>
      <c r="G153" s="1" t="s">
        <v>2122</v>
      </c>
      <c r="H153">
        <v>120732</v>
      </c>
      <c r="I153" s="1" t="str" cm="1">
        <f t="array" ref="I153">_xlfn.IFS(metrobank_customers[[#This Row],[Income]]&lt;=30000,"Low",metrobank_customers[[#This Row],[Income]]&lt;=60000,"Medium",metrobank_customers[[#This Row],[Income]]&lt;=100000,"High", metrobank_customers[[#This Row],[Income]]&gt;100000," Premium")</f>
        <v xml:space="preserve"> Premium</v>
      </c>
      <c r="J153" s="1" t="s">
        <v>2126</v>
      </c>
      <c r="K153" s="2">
        <v>43767</v>
      </c>
      <c r="L153" s="2">
        <f t="shared" ca="1" si="2"/>
        <v>45940</v>
      </c>
      <c r="M153" s="4">
        <f ca="1">YEARFRAC(metrobank_customers[[#This Row],[Join_Date]],metrobank_customers[[#This Row],[Today]],3)</f>
        <v>5.9534246575342467</v>
      </c>
      <c r="N153" s="4" t="str" cm="1">
        <f t="array" aca="1" ref="N153" ca="1">_xlfn.IFS(
   metrobank_customers[[#This Row],[Customer_Tenure]]&lt;=2,"New",
   metrobank_customers[[#This Row],[Customer_Tenure]]&lt;=5,"Emerging",
   metrobank_customers[[#This Row],[Customer_Tenure]]&lt;9,"Established",
   TRUE,"Loyal"
)</f>
        <v>Established</v>
      </c>
      <c r="O153" s="1" t="s">
        <v>1918</v>
      </c>
      <c r="P153" s="1" t="s">
        <v>1223</v>
      </c>
      <c r="Q153" s="2">
        <v>43698</v>
      </c>
      <c r="R153">
        <v>203834</v>
      </c>
      <c r="S153" s="1" t="str" cm="1">
        <f t="array" ref="S153">_xlfn.IFS(
    metrobank_customers[[#This Row],[Balance]]&lt;=50000,"Low",
    metrobank_customers[[#This Row],[Balance]]&lt;=200000,"Medium",
    metrobank_customers[[#This Row],[Balance]]&gt;200000,"High"
)</f>
        <v>High</v>
      </c>
      <c r="T153">
        <v>643</v>
      </c>
      <c r="U153">
        <v>356224</v>
      </c>
      <c r="V153" s="1" t="s">
        <v>2652</v>
      </c>
      <c r="W153" s="1" t="s">
        <v>457</v>
      </c>
      <c r="X153" s="2">
        <v>45685</v>
      </c>
      <c r="Y153" s="4">
        <f ca="1">YEARFRAC(metrobank_customers[[#This Row],[Date]],metrobank_customers[[#This Row],[Today]],3)</f>
        <v>0.69863013698630139</v>
      </c>
      <c r="Z153" s="1" t="s">
        <v>8</v>
      </c>
      <c r="AA153" s="1" t="s">
        <v>23</v>
      </c>
      <c r="AB153">
        <v>9</v>
      </c>
    </row>
    <row r="154" spans="1:28" x14ac:dyDescent="0.25">
      <c r="A154" s="1" t="s">
        <v>56</v>
      </c>
      <c r="B154" s="1" t="s">
        <v>2161</v>
      </c>
      <c r="C154" s="1" t="s">
        <v>2120</v>
      </c>
      <c r="D154">
        <v>33</v>
      </c>
      <c r="E154" s="1" t="str" cm="1">
        <f t="array" ref="E154">_xlfn.IFS(metrobank_customers[[#This Row],[Age]]&lt;= 28,"Gen Z", metrobank_customers[[#This Row],[Age]]&lt;=44,"Millennials", metrobank_customers[[#This Row],[Age]]&lt;=60,"Gen X", metrobank_customers[[#This Row],[Age]]&gt;60,"Baby Boomers")</f>
        <v>Millennials</v>
      </c>
      <c r="F154" s="1" t="s">
        <v>2124</v>
      </c>
      <c r="G154" s="1" t="s">
        <v>2122</v>
      </c>
      <c r="H154">
        <v>120732</v>
      </c>
      <c r="I154" s="1" t="str" cm="1">
        <f t="array" ref="I154">_xlfn.IFS(metrobank_customers[[#This Row],[Income]]&lt;=30000,"Low",metrobank_customers[[#This Row],[Income]]&lt;=60000,"Medium",metrobank_customers[[#This Row],[Income]]&lt;=100000,"High", metrobank_customers[[#This Row],[Income]]&gt;100000," Premium")</f>
        <v xml:space="preserve"> Premium</v>
      </c>
      <c r="J154" s="1" t="s">
        <v>2126</v>
      </c>
      <c r="K154" s="2">
        <v>43767</v>
      </c>
      <c r="L154" s="2">
        <f t="shared" ca="1" si="2"/>
        <v>45940</v>
      </c>
      <c r="M154" s="4">
        <f ca="1">YEARFRAC(metrobank_customers[[#This Row],[Join_Date]],metrobank_customers[[#This Row],[Today]],3)</f>
        <v>5.9534246575342467</v>
      </c>
      <c r="N154" s="4" t="str" cm="1">
        <f t="array" aca="1" ref="N154" ca="1">_xlfn.IFS(
   metrobank_customers[[#This Row],[Customer_Tenure]]&lt;=2,"New",
   metrobank_customers[[#This Row],[Customer_Tenure]]&lt;=5,"Emerging",
   metrobank_customers[[#This Row],[Customer_Tenure]]&lt;9,"Established",
   TRUE,"Loyal"
)</f>
        <v>Established</v>
      </c>
      <c r="O154" s="1" t="s">
        <v>2059</v>
      </c>
      <c r="P154" s="1" t="s">
        <v>1239</v>
      </c>
      <c r="Q154" s="2">
        <v>42955</v>
      </c>
      <c r="R154">
        <v>310037</v>
      </c>
      <c r="S154" s="1" t="str" cm="1">
        <f t="array" ref="S154">_xlfn.IFS(
    metrobank_customers[[#This Row],[Balance]]&lt;=50000,"Low",
    metrobank_customers[[#This Row],[Balance]]&lt;=200000,"Medium",
    metrobank_customers[[#This Row],[Balance]]&gt;200000,"High"
)</f>
        <v>High</v>
      </c>
      <c r="T154">
        <v>712</v>
      </c>
      <c r="U154">
        <v>0</v>
      </c>
      <c r="V154" s="1" t="s">
        <v>2652</v>
      </c>
      <c r="W154" s="1" t="s">
        <v>55</v>
      </c>
      <c r="X154" s="2">
        <v>45186</v>
      </c>
      <c r="Y154" s="4">
        <f ca="1">YEARFRAC(metrobank_customers[[#This Row],[Date]],metrobank_customers[[#This Row],[Today]],3)</f>
        <v>2.0657534246575344</v>
      </c>
      <c r="Z154" s="1" t="s">
        <v>8</v>
      </c>
      <c r="AA154" s="1" t="s">
        <v>23</v>
      </c>
      <c r="AB154">
        <v>41</v>
      </c>
    </row>
    <row r="155" spans="1:28" x14ac:dyDescent="0.25">
      <c r="A155" s="1" t="s">
        <v>56</v>
      </c>
      <c r="B155" s="1" t="s">
        <v>2161</v>
      </c>
      <c r="C155" s="1" t="s">
        <v>2120</v>
      </c>
      <c r="D155">
        <v>33</v>
      </c>
      <c r="E155" s="1" t="str" cm="1">
        <f t="array" ref="E155">_xlfn.IFS(metrobank_customers[[#This Row],[Age]]&lt;= 28,"Gen Z", metrobank_customers[[#This Row],[Age]]&lt;=44,"Millennials", metrobank_customers[[#This Row],[Age]]&lt;=60,"Gen X", metrobank_customers[[#This Row],[Age]]&gt;60,"Baby Boomers")</f>
        <v>Millennials</v>
      </c>
      <c r="F155" s="1" t="s">
        <v>2124</v>
      </c>
      <c r="G155" s="1" t="s">
        <v>2122</v>
      </c>
      <c r="H155">
        <v>120732</v>
      </c>
      <c r="I155" s="1" t="str" cm="1">
        <f t="array" ref="I155">_xlfn.IFS(metrobank_customers[[#This Row],[Income]]&lt;=30000,"Low",metrobank_customers[[#This Row],[Income]]&lt;=60000,"Medium",metrobank_customers[[#This Row],[Income]]&lt;=100000,"High", metrobank_customers[[#This Row],[Income]]&gt;100000," Premium")</f>
        <v xml:space="preserve"> Premium</v>
      </c>
      <c r="J155" s="1" t="s">
        <v>2126</v>
      </c>
      <c r="K155" s="2">
        <v>43767</v>
      </c>
      <c r="L155" s="2">
        <f t="shared" ca="1" si="2"/>
        <v>45940</v>
      </c>
      <c r="M155" s="4">
        <f ca="1">YEARFRAC(metrobank_customers[[#This Row],[Join_Date]],metrobank_customers[[#This Row],[Today]],3)</f>
        <v>5.9534246575342467</v>
      </c>
      <c r="N155" s="4" t="str" cm="1">
        <f t="array" aca="1" ref="N155" ca="1">_xlfn.IFS(
   metrobank_customers[[#This Row],[Customer_Tenure]]&lt;=2,"New",
   metrobank_customers[[#This Row],[Customer_Tenure]]&lt;=5,"Emerging",
   metrobank_customers[[#This Row],[Customer_Tenure]]&lt;9,"Established",
   TRUE,"Loyal"
)</f>
        <v>Established</v>
      </c>
      <c r="O155" s="1" t="s">
        <v>2059</v>
      </c>
      <c r="P155" s="1" t="s">
        <v>1239</v>
      </c>
      <c r="Q155" s="2">
        <v>42955</v>
      </c>
      <c r="R155">
        <v>310037</v>
      </c>
      <c r="S155" s="1" t="str" cm="1">
        <f t="array" ref="S155">_xlfn.IFS(
    metrobank_customers[[#This Row],[Balance]]&lt;=50000,"Low",
    metrobank_customers[[#This Row],[Balance]]&lt;=200000,"Medium",
    metrobank_customers[[#This Row],[Balance]]&gt;200000,"High"
)</f>
        <v>High</v>
      </c>
      <c r="T155">
        <v>712</v>
      </c>
      <c r="U155">
        <v>0</v>
      </c>
      <c r="V155" s="1" t="s">
        <v>2652</v>
      </c>
      <c r="W155" s="1" t="s">
        <v>457</v>
      </c>
      <c r="X155" s="2">
        <v>45685</v>
      </c>
      <c r="Y155" s="4">
        <f ca="1">YEARFRAC(metrobank_customers[[#This Row],[Date]],metrobank_customers[[#This Row],[Today]],3)</f>
        <v>0.69863013698630139</v>
      </c>
      <c r="Z155" s="1" t="s">
        <v>8</v>
      </c>
      <c r="AA155" s="1" t="s">
        <v>23</v>
      </c>
      <c r="AB155">
        <v>9</v>
      </c>
    </row>
    <row r="156" spans="1:28" x14ac:dyDescent="0.25">
      <c r="A156" s="1" t="s">
        <v>58</v>
      </c>
      <c r="B156" s="1" t="s">
        <v>2162</v>
      </c>
      <c r="C156" s="1" t="s">
        <v>2120</v>
      </c>
      <c r="D156">
        <v>71</v>
      </c>
      <c r="E156" s="1" t="str" cm="1">
        <f t="array" ref="E156">_xlfn.IFS(metrobank_customers[[#This Row],[Age]]&lt;= 28,"Gen Z", metrobank_customers[[#This Row],[Age]]&lt;=44,"Millennials", metrobank_customers[[#This Row],[Age]]&lt;=60,"Gen X", metrobank_customers[[#This Row],[Age]]&gt;60,"Baby Boomers")</f>
        <v>Baby Boomers</v>
      </c>
      <c r="F156" s="1" t="s">
        <v>2121</v>
      </c>
      <c r="G156" s="1" t="s">
        <v>2147</v>
      </c>
      <c r="H156">
        <v>69708</v>
      </c>
      <c r="I156" s="1" t="str" cm="1">
        <f t="array" ref="I156">_xlfn.IFS(metrobank_customers[[#This Row],[Income]]&lt;=30000,"Low",metrobank_customers[[#This Row],[Income]]&lt;=60000,"Medium",metrobank_customers[[#This Row],[Income]]&lt;=100000,"High", metrobank_customers[[#This Row],[Income]]&gt;100000," Premium")</f>
        <v>High</v>
      </c>
      <c r="J156" s="1" t="s">
        <v>2126</v>
      </c>
      <c r="K156" s="2">
        <v>45797</v>
      </c>
      <c r="L156" s="2">
        <f t="shared" ca="1" si="2"/>
        <v>45940</v>
      </c>
      <c r="M156" s="4">
        <f ca="1">YEARFRAC(metrobank_customers[[#This Row],[Join_Date]],metrobank_customers[[#This Row],[Today]],3)</f>
        <v>0.39178082191780822</v>
      </c>
      <c r="N156" s="4" t="str" cm="1">
        <f t="array" aca="1" ref="N156" ca="1">_xlfn.IFS(
   metrobank_customers[[#This Row],[Customer_Tenure]]&lt;=2,"New",
   metrobank_customers[[#This Row],[Customer_Tenure]]&lt;=5,"Emerging",
   metrobank_customers[[#This Row],[Customer_Tenure]]&lt;9,"Established",
   TRUE,"Loyal"
)</f>
        <v>New</v>
      </c>
      <c r="O156" s="1" t="s">
        <v>1259</v>
      </c>
      <c r="P156" s="1" t="s">
        <v>1223</v>
      </c>
      <c r="Q156" s="2">
        <v>45203</v>
      </c>
      <c r="R156">
        <v>291071</v>
      </c>
      <c r="S156" s="1" t="str" cm="1">
        <f t="array" ref="S156">_xlfn.IFS(
    metrobank_customers[[#This Row],[Balance]]&lt;=50000,"Low",
    metrobank_customers[[#This Row],[Balance]]&lt;=200000,"Medium",
    metrobank_customers[[#This Row],[Balance]]&gt;200000,"High"
)</f>
        <v>High</v>
      </c>
      <c r="T156">
        <v>689</v>
      </c>
      <c r="U156">
        <v>196007</v>
      </c>
      <c r="V156" s="1" t="s">
        <v>2652</v>
      </c>
      <c r="W156" s="1" t="s">
        <v>57</v>
      </c>
      <c r="X156" s="2">
        <v>45761</v>
      </c>
      <c r="Y156" s="4">
        <f ca="1">YEARFRAC(metrobank_customers[[#This Row],[Date]],metrobank_customers[[#This Row],[Today]],3)</f>
        <v>0.49041095890410957</v>
      </c>
      <c r="Z156" s="1" t="s">
        <v>8</v>
      </c>
      <c r="AA156" s="1" t="s">
        <v>23</v>
      </c>
      <c r="AB156">
        <v>18</v>
      </c>
    </row>
    <row r="157" spans="1:28" x14ac:dyDescent="0.25">
      <c r="A157" s="1" t="s">
        <v>58</v>
      </c>
      <c r="B157" s="1" t="s">
        <v>2162</v>
      </c>
      <c r="C157" s="1" t="s">
        <v>2120</v>
      </c>
      <c r="D157">
        <v>71</v>
      </c>
      <c r="E157" s="1" t="str" cm="1">
        <f t="array" ref="E157">_xlfn.IFS(metrobank_customers[[#This Row],[Age]]&lt;= 28,"Gen Z", metrobank_customers[[#This Row],[Age]]&lt;=44,"Millennials", metrobank_customers[[#This Row],[Age]]&lt;=60,"Gen X", metrobank_customers[[#This Row],[Age]]&gt;60,"Baby Boomers")</f>
        <v>Baby Boomers</v>
      </c>
      <c r="F157" s="1" t="s">
        <v>2121</v>
      </c>
      <c r="G157" s="1" t="s">
        <v>2147</v>
      </c>
      <c r="H157">
        <v>69708</v>
      </c>
      <c r="I157" s="1" t="str" cm="1">
        <f t="array" ref="I157">_xlfn.IFS(metrobank_customers[[#This Row],[Income]]&lt;=30000,"Low",metrobank_customers[[#This Row],[Income]]&lt;=60000,"Medium",metrobank_customers[[#This Row],[Income]]&lt;=100000,"High", metrobank_customers[[#This Row],[Income]]&gt;100000," Premium")</f>
        <v>High</v>
      </c>
      <c r="J157" s="1" t="s">
        <v>2126</v>
      </c>
      <c r="K157" s="2">
        <v>45797</v>
      </c>
      <c r="L157" s="2">
        <f t="shared" ca="1" si="2"/>
        <v>45940</v>
      </c>
      <c r="M157" s="4">
        <f ca="1">YEARFRAC(metrobank_customers[[#This Row],[Join_Date]],metrobank_customers[[#This Row],[Today]],3)</f>
        <v>0.39178082191780822</v>
      </c>
      <c r="N157" s="4" t="str" cm="1">
        <f t="array" aca="1" ref="N157" ca="1">_xlfn.IFS(
   metrobank_customers[[#This Row],[Customer_Tenure]]&lt;=2,"New",
   metrobank_customers[[#This Row],[Customer_Tenure]]&lt;=5,"Emerging",
   metrobank_customers[[#This Row],[Customer_Tenure]]&lt;9,"Established",
   TRUE,"Loyal"
)</f>
        <v>New</v>
      </c>
      <c r="O157" s="1" t="s">
        <v>1530</v>
      </c>
      <c r="P157" s="1" t="s">
        <v>1226</v>
      </c>
      <c r="Q157" s="2">
        <v>44000</v>
      </c>
      <c r="R157">
        <v>303297</v>
      </c>
      <c r="S157" s="1" t="str" cm="1">
        <f t="array" ref="S157">_xlfn.IFS(
    metrobank_customers[[#This Row],[Balance]]&lt;=50000,"Low",
    metrobank_customers[[#This Row],[Balance]]&lt;=200000,"Medium",
    metrobank_customers[[#This Row],[Balance]]&gt;200000,"High"
)</f>
        <v>High</v>
      </c>
      <c r="T157">
        <v>462</v>
      </c>
      <c r="U157">
        <v>0</v>
      </c>
      <c r="V157" s="1" t="s">
        <v>2652</v>
      </c>
      <c r="W157" s="1" t="s">
        <v>57</v>
      </c>
      <c r="X157" s="2">
        <v>45761</v>
      </c>
      <c r="Y157" s="4">
        <f ca="1">YEARFRAC(metrobank_customers[[#This Row],[Date]],metrobank_customers[[#This Row],[Today]],3)</f>
        <v>0.49041095890410957</v>
      </c>
      <c r="Z157" s="1" t="s">
        <v>8</v>
      </c>
      <c r="AA157" s="1" t="s">
        <v>23</v>
      </c>
      <c r="AB157">
        <v>18</v>
      </c>
    </row>
    <row r="158" spans="1:28" x14ac:dyDescent="0.25">
      <c r="A158" s="1" t="s">
        <v>70</v>
      </c>
      <c r="B158" s="1" t="s">
        <v>2163</v>
      </c>
      <c r="C158" s="1" t="s">
        <v>2120</v>
      </c>
      <c r="D158">
        <v>70</v>
      </c>
      <c r="E158" s="1" t="str" cm="1">
        <f t="array" ref="E158">_xlfn.IFS(metrobank_customers[[#This Row],[Age]]&lt;= 28,"Gen Z", metrobank_customers[[#This Row],[Age]]&lt;=44,"Millennials", metrobank_customers[[#This Row],[Age]]&lt;=60,"Gen X", metrobank_customers[[#This Row],[Age]]&gt;60,"Baby Boomers")</f>
        <v>Baby Boomers</v>
      </c>
      <c r="F158" s="1" t="s">
        <v>2124</v>
      </c>
      <c r="G158" s="1" t="s">
        <v>2125</v>
      </c>
      <c r="H158">
        <v>172826</v>
      </c>
      <c r="I158" s="1" t="str" cm="1">
        <f t="array" ref="I158">_xlfn.IFS(metrobank_customers[[#This Row],[Income]]&lt;=30000,"Low",metrobank_customers[[#This Row],[Income]]&lt;=60000,"Medium",metrobank_customers[[#This Row],[Income]]&lt;=100000,"High", metrobank_customers[[#This Row],[Income]]&gt;100000," Premium")</f>
        <v xml:space="preserve"> Premium</v>
      </c>
      <c r="J158" s="1" t="s">
        <v>2118</v>
      </c>
      <c r="K158" s="2">
        <v>42917</v>
      </c>
      <c r="L158" s="2">
        <f t="shared" ca="1" si="2"/>
        <v>45940</v>
      </c>
      <c r="M158" s="4">
        <f ca="1">YEARFRAC(metrobank_customers[[#This Row],[Join_Date]],metrobank_customers[[#This Row],[Today]],3)</f>
        <v>8.2821917808219183</v>
      </c>
      <c r="N158" s="4" t="str" cm="1">
        <f t="array" aca="1" ref="N158" ca="1">_xlfn.IFS(
   metrobank_customers[[#This Row],[Customer_Tenure]]&lt;=2,"New",
   metrobank_customers[[#This Row],[Customer_Tenure]]&lt;=5,"Emerging",
   metrobank_customers[[#This Row],[Customer_Tenure]]&lt;9,"Established",
   TRUE,"Loyal"
)</f>
        <v>Established</v>
      </c>
      <c r="O158" s="1" t="s">
        <v>1236</v>
      </c>
      <c r="P158" s="1" t="s">
        <v>1223</v>
      </c>
      <c r="Q158" s="2">
        <v>45487</v>
      </c>
      <c r="R158">
        <v>180903</v>
      </c>
      <c r="S158" s="1" t="str" cm="1">
        <f t="array" ref="S158">_xlfn.IFS(
    metrobank_customers[[#This Row],[Balance]]&lt;=50000,"Low",
    metrobank_customers[[#This Row],[Balance]]&lt;=200000,"Medium",
    metrobank_customers[[#This Row],[Balance]]&gt;200000,"High"
)</f>
        <v>Medium</v>
      </c>
      <c r="T158">
        <v>339</v>
      </c>
      <c r="U158">
        <v>0</v>
      </c>
      <c r="V158" s="1" t="s">
        <v>2652</v>
      </c>
      <c r="W158" s="1" t="s">
        <v>69</v>
      </c>
      <c r="X158" s="2">
        <v>45310</v>
      </c>
      <c r="Y158" s="4">
        <f ca="1">YEARFRAC(metrobank_customers[[#This Row],[Date]],metrobank_customers[[#This Row],[Today]],3)</f>
        <v>1.726027397260274</v>
      </c>
      <c r="Z158" s="1" t="s">
        <v>31</v>
      </c>
      <c r="AA158" s="1" t="s">
        <v>23</v>
      </c>
      <c r="AB158">
        <v>16</v>
      </c>
    </row>
    <row r="159" spans="1:28" x14ac:dyDescent="0.25">
      <c r="A159" s="1" t="s">
        <v>70</v>
      </c>
      <c r="B159" s="1" t="s">
        <v>2163</v>
      </c>
      <c r="C159" s="1" t="s">
        <v>2120</v>
      </c>
      <c r="D159">
        <v>70</v>
      </c>
      <c r="E159" s="1" t="str" cm="1">
        <f t="array" ref="E159">_xlfn.IFS(metrobank_customers[[#This Row],[Age]]&lt;= 28,"Gen Z", metrobank_customers[[#This Row],[Age]]&lt;=44,"Millennials", metrobank_customers[[#This Row],[Age]]&lt;=60,"Gen X", metrobank_customers[[#This Row],[Age]]&gt;60,"Baby Boomers")</f>
        <v>Baby Boomers</v>
      </c>
      <c r="F159" s="1" t="s">
        <v>2124</v>
      </c>
      <c r="G159" s="1" t="s">
        <v>2125</v>
      </c>
      <c r="H159">
        <v>172826</v>
      </c>
      <c r="I159" s="1" t="str" cm="1">
        <f t="array" ref="I159">_xlfn.IFS(metrobank_customers[[#This Row],[Income]]&lt;=30000,"Low",metrobank_customers[[#This Row],[Income]]&lt;=60000,"Medium",metrobank_customers[[#This Row],[Income]]&lt;=100000,"High", metrobank_customers[[#This Row],[Income]]&gt;100000," Premium")</f>
        <v xml:space="preserve"> Premium</v>
      </c>
      <c r="J159" s="1" t="s">
        <v>2118</v>
      </c>
      <c r="K159" s="2">
        <v>42917</v>
      </c>
      <c r="L159" s="2">
        <f t="shared" ca="1" si="2"/>
        <v>45940</v>
      </c>
      <c r="M159" s="4">
        <f ca="1">YEARFRAC(metrobank_customers[[#This Row],[Join_Date]],metrobank_customers[[#This Row],[Today]],3)</f>
        <v>8.2821917808219183</v>
      </c>
      <c r="N159" s="4" t="str" cm="1">
        <f t="array" aca="1" ref="N159" ca="1">_xlfn.IFS(
   metrobank_customers[[#This Row],[Customer_Tenure]]&lt;=2,"New",
   metrobank_customers[[#This Row],[Customer_Tenure]]&lt;=5,"Emerging",
   metrobank_customers[[#This Row],[Customer_Tenure]]&lt;9,"Established",
   TRUE,"Loyal"
)</f>
        <v>Established</v>
      </c>
      <c r="O159" s="1" t="s">
        <v>1499</v>
      </c>
      <c r="P159" s="1" t="s">
        <v>1223</v>
      </c>
      <c r="Q159" s="2">
        <v>42353</v>
      </c>
      <c r="R159">
        <v>249664</v>
      </c>
      <c r="S159" s="1" t="str" cm="1">
        <f t="array" ref="S159">_xlfn.IFS(
    metrobank_customers[[#This Row],[Balance]]&lt;=50000,"Low",
    metrobank_customers[[#This Row],[Balance]]&lt;=200000,"Medium",
    metrobank_customers[[#This Row],[Balance]]&gt;200000,"High"
)</f>
        <v>High</v>
      </c>
      <c r="T159">
        <v>536</v>
      </c>
      <c r="U159">
        <v>0</v>
      </c>
      <c r="V159" s="1" t="s">
        <v>2652</v>
      </c>
      <c r="W159" s="1" t="s">
        <v>69</v>
      </c>
      <c r="X159" s="2">
        <v>45310</v>
      </c>
      <c r="Y159" s="4">
        <f ca="1">YEARFRAC(metrobank_customers[[#This Row],[Date]],metrobank_customers[[#This Row],[Today]],3)</f>
        <v>1.726027397260274</v>
      </c>
      <c r="Z159" s="1" t="s">
        <v>31</v>
      </c>
      <c r="AA159" s="1" t="s">
        <v>23</v>
      </c>
      <c r="AB159">
        <v>16</v>
      </c>
    </row>
    <row r="160" spans="1:28" x14ac:dyDescent="0.25">
      <c r="A160" s="1" t="s">
        <v>70</v>
      </c>
      <c r="B160" s="1" t="s">
        <v>2163</v>
      </c>
      <c r="C160" s="1" t="s">
        <v>2120</v>
      </c>
      <c r="D160">
        <v>70</v>
      </c>
      <c r="E160" s="1" t="str" cm="1">
        <f t="array" ref="E160">_xlfn.IFS(metrobank_customers[[#This Row],[Age]]&lt;= 28,"Gen Z", metrobank_customers[[#This Row],[Age]]&lt;=44,"Millennials", metrobank_customers[[#This Row],[Age]]&lt;=60,"Gen X", metrobank_customers[[#This Row],[Age]]&gt;60,"Baby Boomers")</f>
        <v>Baby Boomers</v>
      </c>
      <c r="F160" s="1" t="s">
        <v>2124</v>
      </c>
      <c r="G160" s="1" t="s">
        <v>2125</v>
      </c>
      <c r="H160">
        <v>172826</v>
      </c>
      <c r="I160" s="1" t="str" cm="1">
        <f t="array" ref="I160">_xlfn.IFS(metrobank_customers[[#This Row],[Income]]&lt;=30000,"Low",metrobank_customers[[#This Row],[Income]]&lt;=60000,"Medium",metrobank_customers[[#This Row],[Income]]&lt;=100000,"High", metrobank_customers[[#This Row],[Income]]&gt;100000," Premium")</f>
        <v xml:space="preserve"> Premium</v>
      </c>
      <c r="J160" s="1" t="s">
        <v>2118</v>
      </c>
      <c r="K160" s="2">
        <v>42917</v>
      </c>
      <c r="L160" s="2">
        <f t="shared" ca="1" si="2"/>
        <v>45940</v>
      </c>
      <c r="M160" s="4">
        <f ca="1">YEARFRAC(metrobank_customers[[#This Row],[Join_Date]],metrobank_customers[[#This Row],[Today]],3)</f>
        <v>8.2821917808219183</v>
      </c>
      <c r="N160" s="4" t="str" cm="1">
        <f t="array" aca="1" ref="N160" ca="1">_xlfn.IFS(
   metrobank_customers[[#This Row],[Customer_Tenure]]&lt;=2,"New",
   metrobank_customers[[#This Row],[Customer_Tenure]]&lt;=5,"Emerging",
   metrobank_customers[[#This Row],[Customer_Tenure]]&lt;9,"Established",
   TRUE,"Loyal"
)</f>
        <v>Established</v>
      </c>
      <c r="O160" s="1" t="s">
        <v>1690</v>
      </c>
      <c r="P160" s="1" t="s">
        <v>1223</v>
      </c>
      <c r="Q160" s="2">
        <v>44267</v>
      </c>
      <c r="R160">
        <v>112701</v>
      </c>
      <c r="S160" s="1" t="str" cm="1">
        <f t="array" ref="S160">_xlfn.IFS(
    metrobank_customers[[#This Row],[Balance]]&lt;=50000,"Low",
    metrobank_customers[[#This Row],[Balance]]&lt;=200000,"Medium",
    metrobank_customers[[#This Row],[Balance]]&gt;200000,"High"
)</f>
        <v>Medium</v>
      </c>
      <c r="T160">
        <v>540</v>
      </c>
      <c r="U160">
        <v>0</v>
      </c>
      <c r="V160" s="1" t="s">
        <v>2652</v>
      </c>
      <c r="W160" s="1" t="s">
        <v>69</v>
      </c>
      <c r="X160" s="2">
        <v>45310</v>
      </c>
      <c r="Y160" s="4">
        <f ca="1">YEARFRAC(metrobank_customers[[#This Row],[Date]],metrobank_customers[[#This Row],[Today]],3)</f>
        <v>1.726027397260274</v>
      </c>
      <c r="Z160" s="1" t="s">
        <v>31</v>
      </c>
      <c r="AA160" s="1" t="s">
        <v>23</v>
      </c>
      <c r="AB160">
        <v>16</v>
      </c>
    </row>
    <row r="161" spans="1:28" x14ac:dyDescent="0.25">
      <c r="A161" s="1" t="s">
        <v>70</v>
      </c>
      <c r="B161" s="1" t="s">
        <v>2163</v>
      </c>
      <c r="C161" s="1" t="s">
        <v>2120</v>
      </c>
      <c r="D161">
        <v>70</v>
      </c>
      <c r="E161" s="1" t="str" cm="1">
        <f t="array" ref="E161">_xlfn.IFS(metrobank_customers[[#This Row],[Age]]&lt;= 28,"Gen Z", metrobank_customers[[#This Row],[Age]]&lt;=44,"Millennials", metrobank_customers[[#This Row],[Age]]&lt;=60,"Gen X", metrobank_customers[[#This Row],[Age]]&gt;60,"Baby Boomers")</f>
        <v>Baby Boomers</v>
      </c>
      <c r="F161" s="1" t="s">
        <v>2124</v>
      </c>
      <c r="G161" s="1" t="s">
        <v>2125</v>
      </c>
      <c r="H161">
        <v>172826</v>
      </c>
      <c r="I161" s="1" t="str" cm="1">
        <f t="array" ref="I161">_xlfn.IFS(metrobank_customers[[#This Row],[Income]]&lt;=30000,"Low",metrobank_customers[[#This Row],[Income]]&lt;=60000,"Medium",metrobank_customers[[#This Row],[Income]]&lt;=100000,"High", metrobank_customers[[#This Row],[Income]]&gt;100000," Premium")</f>
        <v xml:space="preserve"> Premium</v>
      </c>
      <c r="J161" s="1" t="s">
        <v>2118</v>
      </c>
      <c r="K161" s="2">
        <v>42917</v>
      </c>
      <c r="L161" s="2">
        <f t="shared" ca="1" si="2"/>
        <v>45940</v>
      </c>
      <c r="M161" s="4">
        <f ca="1">YEARFRAC(metrobank_customers[[#This Row],[Join_Date]],metrobank_customers[[#This Row],[Today]],3)</f>
        <v>8.2821917808219183</v>
      </c>
      <c r="N161" s="4" t="str" cm="1">
        <f t="array" aca="1" ref="N161" ca="1">_xlfn.IFS(
   metrobank_customers[[#This Row],[Customer_Tenure]]&lt;=2,"New",
   metrobank_customers[[#This Row],[Customer_Tenure]]&lt;=5,"Emerging",
   metrobank_customers[[#This Row],[Customer_Tenure]]&lt;9,"Established",
   TRUE,"Loyal"
)</f>
        <v>Established</v>
      </c>
      <c r="O161" s="1" t="s">
        <v>1917</v>
      </c>
      <c r="P161" s="1" t="s">
        <v>1223</v>
      </c>
      <c r="Q161" s="2">
        <v>43639</v>
      </c>
      <c r="R161">
        <v>336246</v>
      </c>
      <c r="S161" s="1" t="str" cm="1">
        <f t="array" ref="S161">_xlfn.IFS(
    metrobank_customers[[#This Row],[Balance]]&lt;=50000,"Low",
    metrobank_customers[[#This Row],[Balance]]&lt;=200000,"Medium",
    metrobank_customers[[#This Row],[Balance]]&gt;200000,"High"
)</f>
        <v>High</v>
      </c>
      <c r="T161">
        <v>546</v>
      </c>
      <c r="U161">
        <v>261323</v>
      </c>
      <c r="V161" s="1" t="s">
        <v>2652</v>
      </c>
      <c r="W161" s="1" t="s">
        <v>69</v>
      </c>
      <c r="X161" s="2">
        <v>45310</v>
      </c>
      <c r="Y161" s="4">
        <f ca="1">YEARFRAC(metrobank_customers[[#This Row],[Date]],metrobank_customers[[#This Row],[Today]],3)</f>
        <v>1.726027397260274</v>
      </c>
      <c r="Z161" s="1" t="s">
        <v>31</v>
      </c>
      <c r="AA161" s="1" t="s">
        <v>23</v>
      </c>
      <c r="AB161">
        <v>16</v>
      </c>
    </row>
    <row r="162" spans="1:28" x14ac:dyDescent="0.25">
      <c r="A162" s="1" t="s">
        <v>70</v>
      </c>
      <c r="B162" s="1" t="s">
        <v>2163</v>
      </c>
      <c r="C162" s="1" t="s">
        <v>2120</v>
      </c>
      <c r="D162">
        <v>70</v>
      </c>
      <c r="E162" s="1" t="str" cm="1">
        <f t="array" ref="E162">_xlfn.IFS(metrobank_customers[[#This Row],[Age]]&lt;= 28,"Gen Z", metrobank_customers[[#This Row],[Age]]&lt;=44,"Millennials", metrobank_customers[[#This Row],[Age]]&lt;=60,"Gen X", metrobank_customers[[#This Row],[Age]]&gt;60,"Baby Boomers")</f>
        <v>Baby Boomers</v>
      </c>
      <c r="F162" s="1" t="s">
        <v>2124</v>
      </c>
      <c r="G162" s="1" t="s">
        <v>2125</v>
      </c>
      <c r="H162">
        <v>172826</v>
      </c>
      <c r="I162" s="1" t="str" cm="1">
        <f t="array" ref="I162">_xlfn.IFS(metrobank_customers[[#This Row],[Income]]&lt;=30000,"Low",metrobank_customers[[#This Row],[Income]]&lt;=60000,"Medium",metrobank_customers[[#This Row],[Income]]&lt;=100000,"High", metrobank_customers[[#This Row],[Income]]&gt;100000," Premium")</f>
        <v xml:space="preserve"> Premium</v>
      </c>
      <c r="J162" s="1" t="s">
        <v>2118</v>
      </c>
      <c r="K162" s="2">
        <v>42917</v>
      </c>
      <c r="L162" s="2">
        <f t="shared" ca="1" si="2"/>
        <v>45940</v>
      </c>
      <c r="M162" s="4">
        <f ca="1">YEARFRAC(metrobank_customers[[#This Row],[Join_Date]],metrobank_customers[[#This Row],[Today]],3)</f>
        <v>8.2821917808219183</v>
      </c>
      <c r="N162" s="4" t="str" cm="1">
        <f t="array" aca="1" ref="N162" ca="1">_xlfn.IFS(
   metrobank_customers[[#This Row],[Customer_Tenure]]&lt;=2,"New",
   metrobank_customers[[#This Row],[Customer_Tenure]]&lt;=5,"Emerging",
   metrobank_customers[[#This Row],[Customer_Tenure]]&lt;9,"Established",
   TRUE,"Loyal"
)</f>
        <v>Established</v>
      </c>
      <c r="O162" s="1" t="s">
        <v>1942</v>
      </c>
      <c r="P162" s="1" t="s">
        <v>1235</v>
      </c>
      <c r="Q162" s="2">
        <v>45406</v>
      </c>
      <c r="R162">
        <v>370250</v>
      </c>
      <c r="S162" s="1" t="str" cm="1">
        <f t="array" ref="S162">_xlfn.IFS(
    metrobank_customers[[#This Row],[Balance]]&lt;=50000,"Low",
    metrobank_customers[[#This Row],[Balance]]&lt;=200000,"Medium",
    metrobank_customers[[#This Row],[Balance]]&gt;200000,"High"
)</f>
        <v>High</v>
      </c>
      <c r="T162">
        <v>470</v>
      </c>
      <c r="U162">
        <v>0</v>
      </c>
      <c r="V162" s="1" t="s">
        <v>2652</v>
      </c>
      <c r="W162" s="1" t="s">
        <v>69</v>
      </c>
      <c r="X162" s="2">
        <v>45310</v>
      </c>
      <c r="Y162" s="4">
        <f ca="1">YEARFRAC(metrobank_customers[[#This Row],[Date]],metrobank_customers[[#This Row],[Today]],3)</f>
        <v>1.726027397260274</v>
      </c>
      <c r="Z162" s="1" t="s">
        <v>31</v>
      </c>
      <c r="AA162" s="1" t="s">
        <v>23</v>
      </c>
      <c r="AB162">
        <v>16</v>
      </c>
    </row>
    <row r="163" spans="1:28" x14ac:dyDescent="0.25">
      <c r="A163" s="1" t="s">
        <v>60</v>
      </c>
      <c r="B163" s="1" t="s">
        <v>2164</v>
      </c>
      <c r="C163" s="1" t="s">
        <v>2120</v>
      </c>
      <c r="D163">
        <v>37</v>
      </c>
      <c r="E163" s="1" t="str" cm="1">
        <f t="array" ref="E163">_xlfn.IFS(metrobank_customers[[#This Row],[Age]]&lt;= 28,"Gen Z", metrobank_customers[[#This Row],[Age]]&lt;=44,"Millennials", metrobank_customers[[#This Row],[Age]]&lt;=60,"Gen X", metrobank_customers[[#This Row],[Age]]&gt;60,"Baby Boomers")</f>
        <v>Millennials</v>
      </c>
      <c r="F163" s="1" t="s">
        <v>2131</v>
      </c>
      <c r="G163" s="1" t="s">
        <v>2147</v>
      </c>
      <c r="H163">
        <v>49241</v>
      </c>
      <c r="I163" s="1" t="str" cm="1">
        <f t="array" ref="I163">_xlfn.IFS(metrobank_customers[[#This Row],[Income]]&lt;=30000,"Low",metrobank_customers[[#This Row],[Income]]&lt;=60000,"Medium",metrobank_customers[[#This Row],[Income]]&lt;=100000,"High", metrobank_customers[[#This Row],[Income]]&gt;100000," Premium")</f>
        <v>Medium</v>
      </c>
      <c r="J163" s="1" t="s">
        <v>2118</v>
      </c>
      <c r="K163" s="2">
        <v>43202</v>
      </c>
      <c r="L163" s="2">
        <f t="shared" ca="1" si="2"/>
        <v>45940</v>
      </c>
      <c r="M163" s="4">
        <f ca="1">YEARFRAC(metrobank_customers[[#This Row],[Join_Date]],metrobank_customers[[#This Row],[Today]],3)</f>
        <v>7.5013698630136982</v>
      </c>
      <c r="N163" s="4" t="str" cm="1">
        <f t="array" aca="1" ref="N163" ca="1">_xlfn.IFS(
   metrobank_customers[[#This Row],[Customer_Tenure]]&lt;=2,"New",
   metrobank_customers[[#This Row],[Customer_Tenure]]&lt;=5,"Emerging",
   metrobank_customers[[#This Row],[Customer_Tenure]]&lt;9,"Established",
   TRUE,"Loyal"
)</f>
        <v>Established</v>
      </c>
      <c r="O163" s="1" t="s">
        <v>1252</v>
      </c>
      <c r="P163" s="1" t="s">
        <v>1235</v>
      </c>
      <c r="Q163" s="2">
        <v>43980</v>
      </c>
      <c r="R163">
        <v>308362</v>
      </c>
      <c r="S163" s="1" t="str" cm="1">
        <f t="array" ref="S163">_xlfn.IFS(
    metrobank_customers[[#This Row],[Balance]]&lt;=50000,"Low",
    metrobank_customers[[#This Row],[Balance]]&lt;=200000,"Medium",
    metrobank_customers[[#This Row],[Balance]]&gt;200000,"High"
)</f>
        <v>High</v>
      </c>
      <c r="T163">
        <v>738</v>
      </c>
      <c r="U163">
        <v>0</v>
      </c>
      <c r="V163" s="1" t="s">
        <v>2652</v>
      </c>
      <c r="W163" s="1" t="s">
        <v>59</v>
      </c>
      <c r="X163" s="2">
        <v>45584</v>
      </c>
      <c r="Y163" s="4">
        <f ca="1">YEARFRAC(metrobank_customers[[#This Row],[Date]],metrobank_customers[[#This Row],[Today]],3)</f>
        <v>0.97534246575342465</v>
      </c>
      <c r="Z163" s="1" t="s">
        <v>12</v>
      </c>
      <c r="AA163" s="1" t="s">
        <v>23</v>
      </c>
      <c r="AB163">
        <v>5</v>
      </c>
    </row>
    <row r="164" spans="1:28" x14ac:dyDescent="0.25">
      <c r="A164" s="1" t="s">
        <v>60</v>
      </c>
      <c r="B164" s="1" t="s">
        <v>2164</v>
      </c>
      <c r="C164" s="1" t="s">
        <v>2120</v>
      </c>
      <c r="D164">
        <v>37</v>
      </c>
      <c r="E164" s="1" t="str" cm="1">
        <f t="array" ref="E164">_xlfn.IFS(metrobank_customers[[#This Row],[Age]]&lt;= 28,"Gen Z", metrobank_customers[[#This Row],[Age]]&lt;=44,"Millennials", metrobank_customers[[#This Row],[Age]]&lt;=60,"Gen X", metrobank_customers[[#This Row],[Age]]&gt;60,"Baby Boomers")</f>
        <v>Millennials</v>
      </c>
      <c r="F164" s="1" t="s">
        <v>2131</v>
      </c>
      <c r="G164" s="1" t="s">
        <v>2147</v>
      </c>
      <c r="H164">
        <v>49241</v>
      </c>
      <c r="I164" s="1" t="str" cm="1">
        <f t="array" ref="I164">_xlfn.IFS(metrobank_customers[[#This Row],[Income]]&lt;=30000,"Low",metrobank_customers[[#This Row],[Income]]&lt;=60000,"Medium",metrobank_customers[[#This Row],[Income]]&lt;=100000,"High", metrobank_customers[[#This Row],[Income]]&gt;100000," Premium")</f>
        <v>Medium</v>
      </c>
      <c r="J164" s="1" t="s">
        <v>2118</v>
      </c>
      <c r="K164" s="2">
        <v>43202</v>
      </c>
      <c r="L164" s="2">
        <f t="shared" ca="1" si="2"/>
        <v>45940</v>
      </c>
      <c r="M164" s="4">
        <f ca="1">YEARFRAC(metrobank_customers[[#This Row],[Join_Date]],metrobank_customers[[#This Row],[Today]],3)</f>
        <v>7.5013698630136982</v>
      </c>
      <c r="N164" s="4" t="str" cm="1">
        <f t="array" aca="1" ref="N164" ca="1">_xlfn.IFS(
   metrobank_customers[[#This Row],[Customer_Tenure]]&lt;=2,"New",
   metrobank_customers[[#This Row],[Customer_Tenure]]&lt;=5,"Emerging",
   metrobank_customers[[#This Row],[Customer_Tenure]]&lt;9,"Established",
   TRUE,"Loyal"
)</f>
        <v>Established</v>
      </c>
      <c r="O164" s="1" t="s">
        <v>1252</v>
      </c>
      <c r="P164" s="1" t="s">
        <v>1235</v>
      </c>
      <c r="Q164" s="2">
        <v>43980</v>
      </c>
      <c r="R164">
        <v>308362</v>
      </c>
      <c r="S164" s="1" t="str" cm="1">
        <f t="array" ref="S164">_xlfn.IFS(
    metrobank_customers[[#This Row],[Balance]]&lt;=50000,"Low",
    metrobank_customers[[#This Row],[Balance]]&lt;=200000,"Medium",
    metrobank_customers[[#This Row],[Balance]]&gt;200000,"High"
)</f>
        <v>High</v>
      </c>
      <c r="T164">
        <v>738</v>
      </c>
      <c r="U164">
        <v>0</v>
      </c>
      <c r="V164" s="1" t="s">
        <v>2652</v>
      </c>
      <c r="W164" s="1" t="s">
        <v>276</v>
      </c>
      <c r="X164" s="2">
        <v>45613</v>
      </c>
      <c r="Y164" s="4">
        <f ca="1">YEARFRAC(metrobank_customers[[#This Row],[Date]],metrobank_customers[[#This Row],[Today]],3)</f>
        <v>0.89589041095890409</v>
      </c>
      <c r="Z164" s="1" t="s">
        <v>8</v>
      </c>
      <c r="AA164" s="1" t="s">
        <v>23</v>
      </c>
      <c r="AB164">
        <v>9</v>
      </c>
    </row>
    <row r="165" spans="1:28" x14ac:dyDescent="0.25">
      <c r="A165" s="1" t="s">
        <v>60</v>
      </c>
      <c r="B165" s="1" t="s">
        <v>2164</v>
      </c>
      <c r="C165" s="1" t="s">
        <v>2120</v>
      </c>
      <c r="D165">
        <v>37</v>
      </c>
      <c r="E165" s="1" t="str" cm="1">
        <f t="array" ref="E165">_xlfn.IFS(metrobank_customers[[#This Row],[Age]]&lt;= 28,"Gen Z", metrobank_customers[[#This Row],[Age]]&lt;=44,"Millennials", metrobank_customers[[#This Row],[Age]]&lt;=60,"Gen X", metrobank_customers[[#This Row],[Age]]&gt;60,"Baby Boomers")</f>
        <v>Millennials</v>
      </c>
      <c r="F165" s="1" t="s">
        <v>2131</v>
      </c>
      <c r="G165" s="1" t="s">
        <v>2147</v>
      </c>
      <c r="H165">
        <v>49241</v>
      </c>
      <c r="I165" s="1" t="str" cm="1">
        <f t="array" ref="I165">_xlfn.IFS(metrobank_customers[[#This Row],[Income]]&lt;=30000,"Low",metrobank_customers[[#This Row],[Income]]&lt;=60000,"Medium",metrobank_customers[[#This Row],[Income]]&lt;=100000,"High", metrobank_customers[[#This Row],[Income]]&gt;100000," Premium")</f>
        <v>Medium</v>
      </c>
      <c r="J165" s="1" t="s">
        <v>2118</v>
      </c>
      <c r="K165" s="2">
        <v>43202</v>
      </c>
      <c r="L165" s="2">
        <f t="shared" ca="1" si="2"/>
        <v>45940</v>
      </c>
      <c r="M165" s="4">
        <f ca="1">YEARFRAC(metrobank_customers[[#This Row],[Join_Date]],metrobank_customers[[#This Row],[Today]],3)</f>
        <v>7.5013698630136982</v>
      </c>
      <c r="N165" s="4" t="str" cm="1">
        <f t="array" aca="1" ref="N165" ca="1">_xlfn.IFS(
   metrobank_customers[[#This Row],[Customer_Tenure]]&lt;=2,"New",
   metrobank_customers[[#This Row],[Customer_Tenure]]&lt;=5,"Emerging",
   metrobank_customers[[#This Row],[Customer_Tenure]]&lt;9,"Established",
   TRUE,"Loyal"
)</f>
        <v>Established</v>
      </c>
      <c r="O165" s="1" t="s">
        <v>1252</v>
      </c>
      <c r="P165" s="1" t="s">
        <v>1235</v>
      </c>
      <c r="Q165" s="2">
        <v>43980</v>
      </c>
      <c r="R165">
        <v>308362</v>
      </c>
      <c r="S165" s="1" t="str" cm="1">
        <f t="array" ref="S165">_xlfn.IFS(
    metrobank_customers[[#This Row],[Balance]]&lt;=50000,"Low",
    metrobank_customers[[#This Row],[Balance]]&lt;=200000,"Medium",
    metrobank_customers[[#This Row],[Balance]]&gt;200000,"High"
)</f>
        <v>High</v>
      </c>
      <c r="T165">
        <v>738</v>
      </c>
      <c r="U165">
        <v>0</v>
      </c>
      <c r="V165" s="1" t="s">
        <v>2652</v>
      </c>
      <c r="W165" s="1" t="s">
        <v>682</v>
      </c>
      <c r="X165" s="2">
        <v>45818</v>
      </c>
      <c r="Y165" s="4">
        <f ca="1">YEARFRAC(metrobank_customers[[#This Row],[Date]],metrobank_customers[[#This Row],[Today]],3)</f>
        <v>0.33424657534246577</v>
      </c>
      <c r="Z165" s="1" t="s">
        <v>12</v>
      </c>
      <c r="AA165" s="1" t="s">
        <v>15</v>
      </c>
      <c r="AB165">
        <v>11</v>
      </c>
    </row>
    <row r="166" spans="1:28" x14ac:dyDescent="0.25">
      <c r="A166" s="1" t="s">
        <v>60</v>
      </c>
      <c r="B166" s="1" t="s">
        <v>2164</v>
      </c>
      <c r="C166" s="1" t="s">
        <v>2120</v>
      </c>
      <c r="D166">
        <v>37</v>
      </c>
      <c r="E166" s="1" t="str" cm="1">
        <f t="array" ref="E166">_xlfn.IFS(metrobank_customers[[#This Row],[Age]]&lt;= 28,"Gen Z", metrobank_customers[[#This Row],[Age]]&lt;=44,"Millennials", metrobank_customers[[#This Row],[Age]]&lt;=60,"Gen X", metrobank_customers[[#This Row],[Age]]&gt;60,"Baby Boomers")</f>
        <v>Millennials</v>
      </c>
      <c r="F166" s="1" t="s">
        <v>2131</v>
      </c>
      <c r="G166" s="1" t="s">
        <v>2147</v>
      </c>
      <c r="H166">
        <v>49241</v>
      </c>
      <c r="I166" s="1" t="str" cm="1">
        <f t="array" ref="I166">_xlfn.IFS(metrobank_customers[[#This Row],[Income]]&lt;=30000,"Low",metrobank_customers[[#This Row],[Income]]&lt;=60000,"Medium",metrobank_customers[[#This Row],[Income]]&lt;=100000,"High", metrobank_customers[[#This Row],[Income]]&gt;100000," Premium")</f>
        <v>Medium</v>
      </c>
      <c r="J166" s="1" t="s">
        <v>2118</v>
      </c>
      <c r="K166" s="2">
        <v>43202</v>
      </c>
      <c r="L166" s="2">
        <f t="shared" ca="1" si="2"/>
        <v>45940</v>
      </c>
      <c r="M166" s="4">
        <f ca="1">YEARFRAC(metrobank_customers[[#This Row],[Join_Date]],metrobank_customers[[#This Row],[Today]],3)</f>
        <v>7.5013698630136982</v>
      </c>
      <c r="N166" s="4" t="str" cm="1">
        <f t="array" aca="1" ref="N166" ca="1">_xlfn.IFS(
   metrobank_customers[[#This Row],[Customer_Tenure]]&lt;=2,"New",
   metrobank_customers[[#This Row],[Customer_Tenure]]&lt;=5,"Emerging",
   metrobank_customers[[#This Row],[Customer_Tenure]]&lt;9,"Established",
   TRUE,"Loyal"
)</f>
        <v>Established</v>
      </c>
      <c r="O166" s="1" t="s">
        <v>1254</v>
      </c>
      <c r="P166" s="1" t="s">
        <v>1226</v>
      </c>
      <c r="Q166" s="2">
        <v>45186</v>
      </c>
      <c r="R166">
        <v>269496</v>
      </c>
      <c r="S166" s="1" t="str" cm="1">
        <f t="array" ref="S166">_xlfn.IFS(
    metrobank_customers[[#This Row],[Balance]]&lt;=50000,"Low",
    metrobank_customers[[#This Row],[Balance]]&lt;=200000,"Medium",
    metrobank_customers[[#This Row],[Balance]]&gt;200000,"High"
)</f>
        <v>High</v>
      </c>
      <c r="T166">
        <v>644</v>
      </c>
      <c r="U166">
        <v>0</v>
      </c>
      <c r="V166" s="1" t="s">
        <v>1255</v>
      </c>
      <c r="W166" s="1" t="s">
        <v>59</v>
      </c>
      <c r="X166" s="2">
        <v>45584</v>
      </c>
      <c r="Y166" s="4">
        <f ca="1">YEARFRAC(metrobank_customers[[#This Row],[Date]],metrobank_customers[[#This Row],[Today]],3)</f>
        <v>0.97534246575342465</v>
      </c>
      <c r="Z166" s="1" t="s">
        <v>12</v>
      </c>
      <c r="AA166" s="1" t="s">
        <v>23</v>
      </c>
      <c r="AB166">
        <v>5</v>
      </c>
    </row>
    <row r="167" spans="1:28" x14ac:dyDescent="0.25">
      <c r="A167" s="1" t="s">
        <v>60</v>
      </c>
      <c r="B167" s="1" t="s">
        <v>2164</v>
      </c>
      <c r="C167" s="1" t="s">
        <v>2120</v>
      </c>
      <c r="D167">
        <v>37</v>
      </c>
      <c r="E167" s="1" t="str" cm="1">
        <f t="array" ref="E167">_xlfn.IFS(metrobank_customers[[#This Row],[Age]]&lt;= 28,"Gen Z", metrobank_customers[[#This Row],[Age]]&lt;=44,"Millennials", metrobank_customers[[#This Row],[Age]]&lt;=60,"Gen X", metrobank_customers[[#This Row],[Age]]&gt;60,"Baby Boomers")</f>
        <v>Millennials</v>
      </c>
      <c r="F167" s="1" t="s">
        <v>2131</v>
      </c>
      <c r="G167" s="1" t="s">
        <v>2147</v>
      </c>
      <c r="H167">
        <v>49241</v>
      </c>
      <c r="I167" s="1" t="str" cm="1">
        <f t="array" ref="I167">_xlfn.IFS(metrobank_customers[[#This Row],[Income]]&lt;=30000,"Low",metrobank_customers[[#This Row],[Income]]&lt;=60000,"Medium",metrobank_customers[[#This Row],[Income]]&lt;=100000,"High", metrobank_customers[[#This Row],[Income]]&gt;100000," Premium")</f>
        <v>Medium</v>
      </c>
      <c r="J167" s="1" t="s">
        <v>2118</v>
      </c>
      <c r="K167" s="2">
        <v>43202</v>
      </c>
      <c r="L167" s="2">
        <f t="shared" ca="1" si="2"/>
        <v>45940</v>
      </c>
      <c r="M167" s="4">
        <f ca="1">YEARFRAC(metrobank_customers[[#This Row],[Join_Date]],metrobank_customers[[#This Row],[Today]],3)</f>
        <v>7.5013698630136982</v>
      </c>
      <c r="N167" s="4" t="str" cm="1">
        <f t="array" aca="1" ref="N167" ca="1">_xlfn.IFS(
   metrobank_customers[[#This Row],[Customer_Tenure]]&lt;=2,"New",
   metrobank_customers[[#This Row],[Customer_Tenure]]&lt;=5,"Emerging",
   metrobank_customers[[#This Row],[Customer_Tenure]]&lt;9,"Established",
   TRUE,"Loyal"
)</f>
        <v>Established</v>
      </c>
      <c r="O167" s="1" t="s">
        <v>1254</v>
      </c>
      <c r="P167" s="1" t="s">
        <v>1226</v>
      </c>
      <c r="Q167" s="2">
        <v>45186</v>
      </c>
      <c r="R167">
        <v>269496</v>
      </c>
      <c r="S167" s="1" t="str" cm="1">
        <f t="array" ref="S167">_xlfn.IFS(
    metrobank_customers[[#This Row],[Balance]]&lt;=50000,"Low",
    metrobank_customers[[#This Row],[Balance]]&lt;=200000,"Medium",
    metrobank_customers[[#This Row],[Balance]]&gt;200000,"High"
)</f>
        <v>High</v>
      </c>
      <c r="T167">
        <v>644</v>
      </c>
      <c r="U167">
        <v>0</v>
      </c>
      <c r="V167" s="1" t="s">
        <v>1255</v>
      </c>
      <c r="W167" s="1" t="s">
        <v>276</v>
      </c>
      <c r="X167" s="2">
        <v>45613</v>
      </c>
      <c r="Y167" s="4">
        <f ca="1">YEARFRAC(metrobank_customers[[#This Row],[Date]],metrobank_customers[[#This Row],[Today]],3)</f>
        <v>0.89589041095890409</v>
      </c>
      <c r="Z167" s="1" t="s">
        <v>8</v>
      </c>
      <c r="AA167" s="1" t="s">
        <v>23</v>
      </c>
      <c r="AB167">
        <v>9</v>
      </c>
    </row>
    <row r="168" spans="1:28" x14ac:dyDescent="0.25">
      <c r="A168" s="1" t="s">
        <v>60</v>
      </c>
      <c r="B168" s="1" t="s">
        <v>2164</v>
      </c>
      <c r="C168" s="1" t="s">
        <v>2120</v>
      </c>
      <c r="D168">
        <v>37</v>
      </c>
      <c r="E168" s="1" t="str" cm="1">
        <f t="array" ref="E168">_xlfn.IFS(metrobank_customers[[#This Row],[Age]]&lt;= 28,"Gen Z", metrobank_customers[[#This Row],[Age]]&lt;=44,"Millennials", metrobank_customers[[#This Row],[Age]]&lt;=60,"Gen X", metrobank_customers[[#This Row],[Age]]&gt;60,"Baby Boomers")</f>
        <v>Millennials</v>
      </c>
      <c r="F168" s="1" t="s">
        <v>2131</v>
      </c>
      <c r="G168" s="1" t="s">
        <v>2147</v>
      </c>
      <c r="H168">
        <v>49241</v>
      </c>
      <c r="I168" s="1" t="str" cm="1">
        <f t="array" ref="I168">_xlfn.IFS(metrobank_customers[[#This Row],[Income]]&lt;=30000,"Low",metrobank_customers[[#This Row],[Income]]&lt;=60000,"Medium",metrobank_customers[[#This Row],[Income]]&lt;=100000,"High", metrobank_customers[[#This Row],[Income]]&gt;100000," Premium")</f>
        <v>Medium</v>
      </c>
      <c r="J168" s="1" t="s">
        <v>2118</v>
      </c>
      <c r="K168" s="2">
        <v>43202</v>
      </c>
      <c r="L168" s="2">
        <f t="shared" ca="1" si="2"/>
        <v>45940</v>
      </c>
      <c r="M168" s="4">
        <f ca="1">YEARFRAC(metrobank_customers[[#This Row],[Join_Date]],metrobank_customers[[#This Row],[Today]],3)</f>
        <v>7.5013698630136982</v>
      </c>
      <c r="N168" s="4" t="str" cm="1">
        <f t="array" aca="1" ref="N168" ca="1">_xlfn.IFS(
   metrobank_customers[[#This Row],[Customer_Tenure]]&lt;=2,"New",
   metrobank_customers[[#This Row],[Customer_Tenure]]&lt;=5,"Emerging",
   metrobank_customers[[#This Row],[Customer_Tenure]]&lt;9,"Established",
   TRUE,"Loyal"
)</f>
        <v>Established</v>
      </c>
      <c r="O168" s="1" t="s">
        <v>1254</v>
      </c>
      <c r="P168" s="1" t="s">
        <v>1226</v>
      </c>
      <c r="Q168" s="2">
        <v>45186</v>
      </c>
      <c r="R168">
        <v>269496</v>
      </c>
      <c r="S168" s="1" t="str" cm="1">
        <f t="array" ref="S168">_xlfn.IFS(
    metrobank_customers[[#This Row],[Balance]]&lt;=50000,"Low",
    metrobank_customers[[#This Row],[Balance]]&lt;=200000,"Medium",
    metrobank_customers[[#This Row],[Balance]]&gt;200000,"High"
)</f>
        <v>High</v>
      </c>
      <c r="T168">
        <v>644</v>
      </c>
      <c r="U168">
        <v>0</v>
      </c>
      <c r="V168" s="1" t="s">
        <v>1255</v>
      </c>
      <c r="W168" s="1" t="s">
        <v>682</v>
      </c>
      <c r="X168" s="2">
        <v>45818</v>
      </c>
      <c r="Y168" s="4">
        <f ca="1">YEARFRAC(metrobank_customers[[#This Row],[Date]],metrobank_customers[[#This Row],[Today]],3)</f>
        <v>0.33424657534246577</v>
      </c>
      <c r="Z168" s="1" t="s">
        <v>12</v>
      </c>
      <c r="AA168" s="1" t="s">
        <v>15</v>
      </c>
      <c r="AB168">
        <v>11</v>
      </c>
    </row>
    <row r="169" spans="1:28" x14ac:dyDescent="0.25">
      <c r="A169" s="1" t="s">
        <v>60</v>
      </c>
      <c r="B169" s="1" t="s">
        <v>2164</v>
      </c>
      <c r="C169" s="1" t="s">
        <v>2120</v>
      </c>
      <c r="D169">
        <v>37</v>
      </c>
      <c r="E169" s="1" t="str" cm="1">
        <f t="array" ref="E169">_xlfn.IFS(metrobank_customers[[#This Row],[Age]]&lt;= 28,"Gen Z", metrobank_customers[[#This Row],[Age]]&lt;=44,"Millennials", metrobank_customers[[#This Row],[Age]]&lt;=60,"Gen X", metrobank_customers[[#This Row],[Age]]&gt;60,"Baby Boomers")</f>
        <v>Millennials</v>
      </c>
      <c r="F169" s="1" t="s">
        <v>2131</v>
      </c>
      <c r="G169" s="1" t="s">
        <v>2147</v>
      </c>
      <c r="H169">
        <v>49241</v>
      </c>
      <c r="I169" s="1" t="str" cm="1">
        <f t="array" ref="I169">_xlfn.IFS(metrobank_customers[[#This Row],[Income]]&lt;=30000,"Low",metrobank_customers[[#This Row],[Income]]&lt;=60000,"Medium",metrobank_customers[[#This Row],[Income]]&lt;=100000,"High", metrobank_customers[[#This Row],[Income]]&gt;100000," Premium")</f>
        <v>Medium</v>
      </c>
      <c r="J169" s="1" t="s">
        <v>2118</v>
      </c>
      <c r="K169" s="2">
        <v>43202</v>
      </c>
      <c r="L169" s="2">
        <f t="shared" ca="1" si="2"/>
        <v>45940</v>
      </c>
      <c r="M169" s="4">
        <f ca="1">YEARFRAC(metrobank_customers[[#This Row],[Join_Date]],metrobank_customers[[#This Row],[Today]],3)</f>
        <v>7.5013698630136982</v>
      </c>
      <c r="N169" s="4" t="str" cm="1">
        <f t="array" aca="1" ref="N169" ca="1">_xlfn.IFS(
   metrobank_customers[[#This Row],[Customer_Tenure]]&lt;=2,"New",
   metrobank_customers[[#This Row],[Customer_Tenure]]&lt;=5,"Emerging",
   metrobank_customers[[#This Row],[Customer_Tenure]]&lt;9,"Established",
   TRUE,"Loyal"
)</f>
        <v>Established</v>
      </c>
      <c r="O169" s="1" t="s">
        <v>1874</v>
      </c>
      <c r="P169" s="1" t="s">
        <v>1226</v>
      </c>
      <c r="Q169" s="2">
        <v>43379</v>
      </c>
      <c r="R169">
        <v>445329</v>
      </c>
      <c r="S169" s="1" t="str" cm="1">
        <f t="array" ref="S169">_xlfn.IFS(
    metrobank_customers[[#This Row],[Balance]]&lt;=50000,"Low",
    metrobank_customers[[#This Row],[Balance]]&lt;=200000,"Medium",
    metrobank_customers[[#This Row],[Balance]]&gt;200000,"High"
)</f>
        <v>High</v>
      </c>
      <c r="T169">
        <v>739</v>
      </c>
      <c r="U169">
        <v>419021</v>
      </c>
      <c r="V169" s="1" t="s">
        <v>1244</v>
      </c>
      <c r="W169" s="1" t="s">
        <v>59</v>
      </c>
      <c r="X169" s="2">
        <v>45584</v>
      </c>
      <c r="Y169" s="4">
        <f ca="1">YEARFRAC(metrobank_customers[[#This Row],[Date]],metrobank_customers[[#This Row],[Today]],3)</f>
        <v>0.97534246575342465</v>
      </c>
      <c r="Z169" s="1" t="s">
        <v>12</v>
      </c>
      <c r="AA169" s="1" t="s">
        <v>23</v>
      </c>
      <c r="AB169">
        <v>5</v>
      </c>
    </row>
    <row r="170" spans="1:28" x14ac:dyDescent="0.25">
      <c r="A170" s="1" t="s">
        <v>60</v>
      </c>
      <c r="B170" s="1" t="s">
        <v>2164</v>
      </c>
      <c r="C170" s="1" t="s">
        <v>2120</v>
      </c>
      <c r="D170">
        <v>37</v>
      </c>
      <c r="E170" s="1" t="str" cm="1">
        <f t="array" ref="E170">_xlfn.IFS(metrobank_customers[[#This Row],[Age]]&lt;= 28,"Gen Z", metrobank_customers[[#This Row],[Age]]&lt;=44,"Millennials", metrobank_customers[[#This Row],[Age]]&lt;=60,"Gen X", metrobank_customers[[#This Row],[Age]]&gt;60,"Baby Boomers")</f>
        <v>Millennials</v>
      </c>
      <c r="F170" s="1" t="s">
        <v>2131</v>
      </c>
      <c r="G170" s="1" t="s">
        <v>2147</v>
      </c>
      <c r="H170">
        <v>49241</v>
      </c>
      <c r="I170" s="1" t="str" cm="1">
        <f t="array" ref="I170">_xlfn.IFS(metrobank_customers[[#This Row],[Income]]&lt;=30000,"Low",metrobank_customers[[#This Row],[Income]]&lt;=60000,"Medium",metrobank_customers[[#This Row],[Income]]&lt;=100000,"High", metrobank_customers[[#This Row],[Income]]&gt;100000," Premium")</f>
        <v>Medium</v>
      </c>
      <c r="J170" s="1" t="s">
        <v>2118</v>
      </c>
      <c r="K170" s="2">
        <v>43202</v>
      </c>
      <c r="L170" s="2">
        <f t="shared" ca="1" si="2"/>
        <v>45940</v>
      </c>
      <c r="M170" s="4">
        <f ca="1">YEARFRAC(metrobank_customers[[#This Row],[Join_Date]],metrobank_customers[[#This Row],[Today]],3)</f>
        <v>7.5013698630136982</v>
      </c>
      <c r="N170" s="4" t="str" cm="1">
        <f t="array" aca="1" ref="N170" ca="1">_xlfn.IFS(
   metrobank_customers[[#This Row],[Customer_Tenure]]&lt;=2,"New",
   metrobank_customers[[#This Row],[Customer_Tenure]]&lt;=5,"Emerging",
   metrobank_customers[[#This Row],[Customer_Tenure]]&lt;9,"Established",
   TRUE,"Loyal"
)</f>
        <v>Established</v>
      </c>
      <c r="O170" s="1" t="s">
        <v>1874</v>
      </c>
      <c r="P170" s="1" t="s">
        <v>1226</v>
      </c>
      <c r="Q170" s="2">
        <v>43379</v>
      </c>
      <c r="R170">
        <v>445329</v>
      </c>
      <c r="S170" s="1" t="str" cm="1">
        <f t="array" ref="S170">_xlfn.IFS(
    metrobank_customers[[#This Row],[Balance]]&lt;=50000,"Low",
    metrobank_customers[[#This Row],[Balance]]&lt;=200000,"Medium",
    metrobank_customers[[#This Row],[Balance]]&gt;200000,"High"
)</f>
        <v>High</v>
      </c>
      <c r="T170">
        <v>739</v>
      </c>
      <c r="U170">
        <v>419021</v>
      </c>
      <c r="V170" s="1" t="s">
        <v>1244</v>
      </c>
      <c r="W170" s="1" t="s">
        <v>276</v>
      </c>
      <c r="X170" s="2">
        <v>45613</v>
      </c>
      <c r="Y170" s="4">
        <f ca="1">YEARFRAC(metrobank_customers[[#This Row],[Date]],metrobank_customers[[#This Row],[Today]],3)</f>
        <v>0.89589041095890409</v>
      </c>
      <c r="Z170" s="1" t="s">
        <v>8</v>
      </c>
      <c r="AA170" s="1" t="s">
        <v>23</v>
      </c>
      <c r="AB170">
        <v>9</v>
      </c>
    </row>
    <row r="171" spans="1:28" x14ac:dyDescent="0.25">
      <c r="A171" s="1" t="s">
        <v>60</v>
      </c>
      <c r="B171" s="1" t="s">
        <v>2164</v>
      </c>
      <c r="C171" s="1" t="s">
        <v>2120</v>
      </c>
      <c r="D171">
        <v>37</v>
      </c>
      <c r="E171" s="1" t="str" cm="1">
        <f t="array" ref="E171">_xlfn.IFS(metrobank_customers[[#This Row],[Age]]&lt;= 28,"Gen Z", metrobank_customers[[#This Row],[Age]]&lt;=44,"Millennials", metrobank_customers[[#This Row],[Age]]&lt;=60,"Gen X", metrobank_customers[[#This Row],[Age]]&gt;60,"Baby Boomers")</f>
        <v>Millennials</v>
      </c>
      <c r="F171" s="1" t="s">
        <v>2131</v>
      </c>
      <c r="G171" s="1" t="s">
        <v>2147</v>
      </c>
      <c r="H171">
        <v>49241</v>
      </c>
      <c r="I171" s="1" t="str" cm="1">
        <f t="array" ref="I171">_xlfn.IFS(metrobank_customers[[#This Row],[Income]]&lt;=30000,"Low",metrobank_customers[[#This Row],[Income]]&lt;=60000,"Medium",metrobank_customers[[#This Row],[Income]]&lt;=100000,"High", metrobank_customers[[#This Row],[Income]]&gt;100000," Premium")</f>
        <v>Medium</v>
      </c>
      <c r="J171" s="1" t="s">
        <v>2118</v>
      </c>
      <c r="K171" s="2">
        <v>43202</v>
      </c>
      <c r="L171" s="2">
        <f t="shared" ca="1" si="2"/>
        <v>45940</v>
      </c>
      <c r="M171" s="4">
        <f ca="1">YEARFRAC(metrobank_customers[[#This Row],[Join_Date]],metrobank_customers[[#This Row],[Today]],3)</f>
        <v>7.5013698630136982</v>
      </c>
      <c r="N171" s="4" t="str" cm="1">
        <f t="array" aca="1" ref="N171" ca="1">_xlfn.IFS(
   metrobank_customers[[#This Row],[Customer_Tenure]]&lt;=2,"New",
   metrobank_customers[[#This Row],[Customer_Tenure]]&lt;=5,"Emerging",
   metrobank_customers[[#This Row],[Customer_Tenure]]&lt;9,"Established",
   TRUE,"Loyal"
)</f>
        <v>Established</v>
      </c>
      <c r="O171" s="1" t="s">
        <v>1874</v>
      </c>
      <c r="P171" s="1" t="s">
        <v>1226</v>
      </c>
      <c r="Q171" s="2">
        <v>43379</v>
      </c>
      <c r="R171">
        <v>445329</v>
      </c>
      <c r="S171" s="1" t="str" cm="1">
        <f t="array" ref="S171">_xlfn.IFS(
    metrobank_customers[[#This Row],[Balance]]&lt;=50000,"Low",
    metrobank_customers[[#This Row],[Balance]]&lt;=200000,"Medium",
    metrobank_customers[[#This Row],[Balance]]&gt;200000,"High"
)</f>
        <v>High</v>
      </c>
      <c r="T171">
        <v>739</v>
      </c>
      <c r="U171">
        <v>419021</v>
      </c>
      <c r="V171" s="1" t="s">
        <v>1244</v>
      </c>
      <c r="W171" s="1" t="s">
        <v>682</v>
      </c>
      <c r="X171" s="2">
        <v>45818</v>
      </c>
      <c r="Y171" s="4">
        <f ca="1">YEARFRAC(metrobank_customers[[#This Row],[Date]],metrobank_customers[[#This Row],[Today]],3)</f>
        <v>0.33424657534246577</v>
      </c>
      <c r="Z171" s="1" t="s">
        <v>12</v>
      </c>
      <c r="AA171" s="1" t="s">
        <v>15</v>
      </c>
      <c r="AB171">
        <v>11</v>
      </c>
    </row>
    <row r="172" spans="1:28" x14ac:dyDescent="0.25">
      <c r="A172" s="1" t="s">
        <v>60</v>
      </c>
      <c r="B172" s="1" t="s">
        <v>2164</v>
      </c>
      <c r="C172" s="1" t="s">
        <v>2120</v>
      </c>
      <c r="D172">
        <v>37</v>
      </c>
      <c r="E172" s="1" t="str" cm="1">
        <f t="array" ref="E172">_xlfn.IFS(metrobank_customers[[#This Row],[Age]]&lt;= 28,"Gen Z", metrobank_customers[[#This Row],[Age]]&lt;=44,"Millennials", metrobank_customers[[#This Row],[Age]]&lt;=60,"Gen X", metrobank_customers[[#This Row],[Age]]&gt;60,"Baby Boomers")</f>
        <v>Millennials</v>
      </c>
      <c r="F172" s="1" t="s">
        <v>2131</v>
      </c>
      <c r="G172" s="1" t="s">
        <v>2147</v>
      </c>
      <c r="H172">
        <v>49241</v>
      </c>
      <c r="I172" s="1" t="str" cm="1">
        <f t="array" ref="I172">_xlfn.IFS(metrobank_customers[[#This Row],[Income]]&lt;=30000,"Low",metrobank_customers[[#This Row],[Income]]&lt;=60000,"Medium",metrobank_customers[[#This Row],[Income]]&lt;=100000,"High", metrobank_customers[[#This Row],[Income]]&gt;100000," Premium")</f>
        <v>Medium</v>
      </c>
      <c r="J172" s="1" t="s">
        <v>2118</v>
      </c>
      <c r="K172" s="2">
        <v>43202</v>
      </c>
      <c r="L172" s="2">
        <f t="shared" ca="1" si="2"/>
        <v>45940</v>
      </c>
      <c r="M172" s="4">
        <f ca="1">YEARFRAC(metrobank_customers[[#This Row],[Join_Date]],metrobank_customers[[#This Row],[Today]],3)</f>
        <v>7.5013698630136982</v>
      </c>
      <c r="N172" s="4" t="str" cm="1">
        <f t="array" aca="1" ref="N172" ca="1">_xlfn.IFS(
   metrobank_customers[[#This Row],[Customer_Tenure]]&lt;=2,"New",
   metrobank_customers[[#This Row],[Customer_Tenure]]&lt;=5,"Emerging",
   metrobank_customers[[#This Row],[Customer_Tenure]]&lt;9,"Established",
   TRUE,"Loyal"
)</f>
        <v>Established</v>
      </c>
      <c r="O172" s="1" t="s">
        <v>2023</v>
      </c>
      <c r="P172" s="1" t="s">
        <v>1223</v>
      </c>
      <c r="Q172" s="2">
        <v>45139</v>
      </c>
      <c r="R172">
        <v>472871</v>
      </c>
      <c r="S172" s="1" t="str" cm="1">
        <f t="array" ref="S172">_xlfn.IFS(
    metrobank_customers[[#This Row],[Balance]]&lt;=50000,"Low",
    metrobank_customers[[#This Row],[Balance]]&lt;=200000,"Medium",
    metrobank_customers[[#This Row],[Balance]]&gt;200000,"High"
)</f>
        <v>High</v>
      </c>
      <c r="T172">
        <v>805</v>
      </c>
      <c r="U172">
        <v>0</v>
      </c>
      <c r="V172" s="1" t="s">
        <v>2652</v>
      </c>
      <c r="W172" s="1" t="s">
        <v>59</v>
      </c>
      <c r="X172" s="2">
        <v>45584</v>
      </c>
      <c r="Y172" s="4">
        <f ca="1">YEARFRAC(metrobank_customers[[#This Row],[Date]],metrobank_customers[[#This Row],[Today]],3)</f>
        <v>0.97534246575342465</v>
      </c>
      <c r="Z172" s="1" t="s">
        <v>12</v>
      </c>
      <c r="AA172" s="1" t="s">
        <v>23</v>
      </c>
      <c r="AB172">
        <v>5</v>
      </c>
    </row>
    <row r="173" spans="1:28" x14ac:dyDescent="0.25">
      <c r="A173" s="1" t="s">
        <v>60</v>
      </c>
      <c r="B173" s="1" t="s">
        <v>2164</v>
      </c>
      <c r="C173" s="1" t="s">
        <v>2120</v>
      </c>
      <c r="D173">
        <v>37</v>
      </c>
      <c r="E173" s="1" t="str" cm="1">
        <f t="array" ref="E173">_xlfn.IFS(metrobank_customers[[#This Row],[Age]]&lt;= 28,"Gen Z", metrobank_customers[[#This Row],[Age]]&lt;=44,"Millennials", metrobank_customers[[#This Row],[Age]]&lt;=60,"Gen X", metrobank_customers[[#This Row],[Age]]&gt;60,"Baby Boomers")</f>
        <v>Millennials</v>
      </c>
      <c r="F173" s="1" t="s">
        <v>2131</v>
      </c>
      <c r="G173" s="1" t="s">
        <v>2147</v>
      </c>
      <c r="H173">
        <v>49241</v>
      </c>
      <c r="I173" s="1" t="str" cm="1">
        <f t="array" ref="I173">_xlfn.IFS(metrobank_customers[[#This Row],[Income]]&lt;=30000,"Low",metrobank_customers[[#This Row],[Income]]&lt;=60000,"Medium",metrobank_customers[[#This Row],[Income]]&lt;=100000,"High", metrobank_customers[[#This Row],[Income]]&gt;100000," Premium")</f>
        <v>Medium</v>
      </c>
      <c r="J173" s="1" t="s">
        <v>2118</v>
      </c>
      <c r="K173" s="2">
        <v>43202</v>
      </c>
      <c r="L173" s="2">
        <f t="shared" ca="1" si="2"/>
        <v>45940</v>
      </c>
      <c r="M173" s="4">
        <f ca="1">YEARFRAC(metrobank_customers[[#This Row],[Join_Date]],metrobank_customers[[#This Row],[Today]],3)</f>
        <v>7.5013698630136982</v>
      </c>
      <c r="N173" s="4" t="str" cm="1">
        <f t="array" aca="1" ref="N173" ca="1">_xlfn.IFS(
   metrobank_customers[[#This Row],[Customer_Tenure]]&lt;=2,"New",
   metrobank_customers[[#This Row],[Customer_Tenure]]&lt;=5,"Emerging",
   metrobank_customers[[#This Row],[Customer_Tenure]]&lt;9,"Established",
   TRUE,"Loyal"
)</f>
        <v>Established</v>
      </c>
      <c r="O173" s="1" t="s">
        <v>2023</v>
      </c>
      <c r="P173" s="1" t="s">
        <v>1223</v>
      </c>
      <c r="Q173" s="2">
        <v>45139</v>
      </c>
      <c r="R173">
        <v>472871</v>
      </c>
      <c r="S173" s="1" t="str" cm="1">
        <f t="array" ref="S173">_xlfn.IFS(
    metrobank_customers[[#This Row],[Balance]]&lt;=50000,"Low",
    metrobank_customers[[#This Row],[Balance]]&lt;=200000,"Medium",
    metrobank_customers[[#This Row],[Balance]]&gt;200000,"High"
)</f>
        <v>High</v>
      </c>
      <c r="T173">
        <v>805</v>
      </c>
      <c r="U173">
        <v>0</v>
      </c>
      <c r="V173" s="1" t="s">
        <v>2652</v>
      </c>
      <c r="W173" s="1" t="s">
        <v>276</v>
      </c>
      <c r="X173" s="2">
        <v>45613</v>
      </c>
      <c r="Y173" s="4">
        <f ca="1">YEARFRAC(metrobank_customers[[#This Row],[Date]],metrobank_customers[[#This Row],[Today]],3)</f>
        <v>0.89589041095890409</v>
      </c>
      <c r="Z173" s="1" t="s">
        <v>8</v>
      </c>
      <c r="AA173" s="1" t="s">
        <v>23</v>
      </c>
      <c r="AB173">
        <v>9</v>
      </c>
    </row>
    <row r="174" spans="1:28" x14ac:dyDescent="0.25">
      <c r="A174" s="1" t="s">
        <v>60</v>
      </c>
      <c r="B174" s="1" t="s">
        <v>2164</v>
      </c>
      <c r="C174" s="1" t="s">
        <v>2120</v>
      </c>
      <c r="D174">
        <v>37</v>
      </c>
      <c r="E174" s="1" t="str" cm="1">
        <f t="array" ref="E174">_xlfn.IFS(metrobank_customers[[#This Row],[Age]]&lt;= 28,"Gen Z", metrobank_customers[[#This Row],[Age]]&lt;=44,"Millennials", metrobank_customers[[#This Row],[Age]]&lt;=60,"Gen X", metrobank_customers[[#This Row],[Age]]&gt;60,"Baby Boomers")</f>
        <v>Millennials</v>
      </c>
      <c r="F174" s="1" t="s">
        <v>2131</v>
      </c>
      <c r="G174" s="1" t="s">
        <v>2147</v>
      </c>
      <c r="H174">
        <v>49241</v>
      </c>
      <c r="I174" s="1" t="str" cm="1">
        <f t="array" ref="I174">_xlfn.IFS(metrobank_customers[[#This Row],[Income]]&lt;=30000,"Low",metrobank_customers[[#This Row],[Income]]&lt;=60000,"Medium",metrobank_customers[[#This Row],[Income]]&lt;=100000,"High", metrobank_customers[[#This Row],[Income]]&gt;100000," Premium")</f>
        <v>Medium</v>
      </c>
      <c r="J174" s="1" t="s">
        <v>2118</v>
      </c>
      <c r="K174" s="2">
        <v>43202</v>
      </c>
      <c r="L174" s="2">
        <f t="shared" ca="1" si="2"/>
        <v>45940</v>
      </c>
      <c r="M174" s="4">
        <f ca="1">YEARFRAC(metrobank_customers[[#This Row],[Join_Date]],metrobank_customers[[#This Row],[Today]],3)</f>
        <v>7.5013698630136982</v>
      </c>
      <c r="N174" s="4" t="str" cm="1">
        <f t="array" aca="1" ref="N174" ca="1">_xlfn.IFS(
   metrobank_customers[[#This Row],[Customer_Tenure]]&lt;=2,"New",
   metrobank_customers[[#This Row],[Customer_Tenure]]&lt;=5,"Emerging",
   metrobank_customers[[#This Row],[Customer_Tenure]]&lt;9,"Established",
   TRUE,"Loyal"
)</f>
        <v>Established</v>
      </c>
      <c r="O174" s="1" t="s">
        <v>2023</v>
      </c>
      <c r="P174" s="1" t="s">
        <v>1223</v>
      </c>
      <c r="Q174" s="2">
        <v>45139</v>
      </c>
      <c r="R174">
        <v>472871</v>
      </c>
      <c r="S174" s="1" t="str" cm="1">
        <f t="array" ref="S174">_xlfn.IFS(
    metrobank_customers[[#This Row],[Balance]]&lt;=50000,"Low",
    metrobank_customers[[#This Row],[Balance]]&lt;=200000,"Medium",
    metrobank_customers[[#This Row],[Balance]]&gt;200000,"High"
)</f>
        <v>High</v>
      </c>
      <c r="T174">
        <v>805</v>
      </c>
      <c r="U174">
        <v>0</v>
      </c>
      <c r="V174" s="1" t="s">
        <v>2652</v>
      </c>
      <c r="W174" s="1" t="s">
        <v>682</v>
      </c>
      <c r="X174" s="2">
        <v>45818</v>
      </c>
      <c r="Y174" s="4">
        <f ca="1">YEARFRAC(metrobank_customers[[#This Row],[Date]],metrobank_customers[[#This Row],[Today]],3)</f>
        <v>0.33424657534246577</v>
      </c>
      <c r="Z174" s="1" t="s">
        <v>12</v>
      </c>
      <c r="AA174" s="1" t="s">
        <v>15</v>
      </c>
      <c r="AB174">
        <v>11</v>
      </c>
    </row>
    <row r="175" spans="1:28" x14ac:dyDescent="0.25">
      <c r="A175" s="1" t="s">
        <v>62</v>
      </c>
      <c r="B175" s="1" t="s">
        <v>2165</v>
      </c>
      <c r="C175" s="1" t="s">
        <v>2120</v>
      </c>
      <c r="D175">
        <v>58</v>
      </c>
      <c r="E175" s="1" t="str" cm="1">
        <f t="array" ref="E175">_xlfn.IFS(metrobank_customers[[#This Row],[Age]]&lt;= 28,"Gen Z", metrobank_customers[[#This Row],[Age]]&lt;=44,"Millennials", metrobank_customers[[#This Row],[Age]]&lt;=60,"Gen X", metrobank_customers[[#This Row],[Age]]&gt;60,"Baby Boomers")</f>
        <v>Gen X</v>
      </c>
      <c r="F175" s="1" t="s">
        <v>2131</v>
      </c>
      <c r="G175" s="1" t="s">
        <v>2147</v>
      </c>
      <c r="H175">
        <v>188484</v>
      </c>
      <c r="I175" s="1" t="str" cm="1">
        <f t="array" ref="I175">_xlfn.IFS(metrobank_customers[[#This Row],[Income]]&lt;=30000,"Low",metrobank_customers[[#This Row],[Income]]&lt;=60000,"Medium",metrobank_customers[[#This Row],[Income]]&lt;=100000,"High", metrobank_customers[[#This Row],[Income]]&gt;100000," Premium")</f>
        <v xml:space="preserve"> Premium</v>
      </c>
      <c r="J175" s="1" t="s">
        <v>2118</v>
      </c>
      <c r="K175" s="2">
        <v>45392</v>
      </c>
      <c r="L175" s="2">
        <f t="shared" ca="1" si="2"/>
        <v>45940</v>
      </c>
      <c r="M175" s="4">
        <f ca="1">YEARFRAC(metrobank_customers[[#This Row],[Join_Date]],metrobank_customers[[#This Row],[Today]],3)</f>
        <v>1.5013698630136987</v>
      </c>
      <c r="N175" s="4" t="str" cm="1">
        <f t="array" aca="1" ref="N175" ca="1">_xlfn.IFS(
   metrobank_customers[[#This Row],[Customer_Tenure]]&lt;=2,"New",
   metrobank_customers[[#This Row],[Customer_Tenure]]&lt;=5,"Emerging",
   metrobank_customers[[#This Row],[Customer_Tenure]]&lt;9,"Established",
   TRUE,"Loyal"
)</f>
        <v>New</v>
      </c>
      <c r="O175" s="1" t="s">
        <v>1865</v>
      </c>
      <c r="P175" s="1" t="s">
        <v>1226</v>
      </c>
      <c r="Q175" s="2">
        <v>43082</v>
      </c>
      <c r="R175">
        <v>52691</v>
      </c>
      <c r="S175" s="1" t="str" cm="1">
        <f t="array" ref="S175">_xlfn.IFS(
    metrobank_customers[[#This Row],[Balance]]&lt;=50000,"Low",
    metrobank_customers[[#This Row],[Balance]]&lt;=200000,"Medium",
    metrobank_customers[[#This Row],[Balance]]&gt;200000,"High"
)</f>
        <v>Medium</v>
      </c>
      <c r="T175">
        <v>631</v>
      </c>
      <c r="U175">
        <v>0</v>
      </c>
      <c r="V175" s="1" t="s">
        <v>2652</v>
      </c>
      <c r="W175" s="1" t="s">
        <v>61</v>
      </c>
      <c r="X175" s="2">
        <v>45332</v>
      </c>
      <c r="Y175" s="4">
        <f ca="1">YEARFRAC(metrobank_customers[[#This Row],[Date]],metrobank_customers[[#This Row],[Today]],3)</f>
        <v>1.6657534246575343</v>
      </c>
      <c r="Z175" s="1" t="s">
        <v>8</v>
      </c>
      <c r="AA175" s="1" t="s">
        <v>23</v>
      </c>
      <c r="AB175">
        <v>42</v>
      </c>
    </row>
    <row r="176" spans="1:28" x14ac:dyDescent="0.25">
      <c r="A176" s="1" t="s">
        <v>62</v>
      </c>
      <c r="B176" s="1" t="s">
        <v>2165</v>
      </c>
      <c r="C176" s="1" t="s">
        <v>2120</v>
      </c>
      <c r="D176">
        <v>58</v>
      </c>
      <c r="E176" s="1" t="str" cm="1">
        <f t="array" ref="E176">_xlfn.IFS(metrobank_customers[[#This Row],[Age]]&lt;= 28,"Gen Z", metrobank_customers[[#This Row],[Age]]&lt;=44,"Millennials", metrobank_customers[[#This Row],[Age]]&lt;=60,"Gen X", metrobank_customers[[#This Row],[Age]]&gt;60,"Baby Boomers")</f>
        <v>Gen X</v>
      </c>
      <c r="F176" s="1" t="s">
        <v>2131</v>
      </c>
      <c r="G176" s="1" t="s">
        <v>2147</v>
      </c>
      <c r="H176">
        <v>188484</v>
      </c>
      <c r="I176" s="1" t="str" cm="1">
        <f t="array" ref="I176">_xlfn.IFS(metrobank_customers[[#This Row],[Income]]&lt;=30000,"Low",metrobank_customers[[#This Row],[Income]]&lt;=60000,"Medium",metrobank_customers[[#This Row],[Income]]&lt;=100000,"High", metrobank_customers[[#This Row],[Income]]&gt;100000," Premium")</f>
        <v xml:space="preserve"> Premium</v>
      </c>
      <c r="J176" s="1" t="s">
        <v>2118</v>
      </c>
      <c r="K176" s="2">
        <v>45392</v>
      </c>
      <c r="L176" s="2">
        <f t="shared" ca="1" si="2"/>
        <v>45940</v>
      </c>
      <c r="M176" s="4">
        <f ca="1">YEARFRAC(metrobank_customers[[#This Row],[Join_Date]],metrobank_customers[[#This Row],[Today]],3)</f>
        <v>1.5013698630136987</v>
      </c>
      <c r="N176" s="4" t="str" cm="1">
        <f t="array" aca="1" ref="N176" ca="1">_xlfn.IFS(
   metrobank_customers[[#This Row],[Customer_Tenure]]&lt;=2,"New",
   metrobank_customers[[#This Row],[Customer_Tenure]]&lt;=5,"Emerging",
   metrobank_customers[[#This Row],[Customer_Tenure]]&lt;9,"Established",
   TRUE,"Loyal"
)</f>
        <v>New</v>
      </c>
      <c r="O176" s="1" t="s">
        <v>1865</v>
      </c>
      <c r="P176" s="1" t="s">
        <v>1226</v>
      </c>
      <c r="Q176" s="2">
        <v>43082</v>
      </c>
      <c r="R176">
        <v>52691</v>
      </c>
      <c r="S176" s="1" t="str" cm="1">
        <f t="array" ref="S176">_xlfn.IFS(
    metrobank_customers[[#This Row],[Balance]]&lt;=50000,"Low",
    metrobank_customers[[#This Row],[Balance]]&lt;=200000,"Medium",
    metrobank_customers[[#This Row],[Balance]]&gt;200000,"High"
)</f>
        <v>Medium</v>
      </c>
      <c r="T176">
        <v>631</v>
      </c>
      <c r="U176">
        <v>0</v>
      </c>
      <c r="V176" s="1" t="s">
        <v>2652</v>
      </c>
      <c r="W176" s="1" t="s">
        <v>883</v>
      </c>
      <c r="X176" s="2">
        <v>45594</v>
      </c>
      <c r="Y176" s="4">
        <f ca="1">YEARFRAC(metrobank_customers[[#This Row],[Date]],metrobank_customers[[#This Row],[Today]],3)</f>
        <v>0.94794520547945205</v>
      </c>
      <c r="Z176" s="1" t="s">
        <v>31</v>
      </c>
      <c r="AA176" s="1" t="s">
        <v>15</v>
      </c>
      <c r="AB176">
        <v>18</v>
      </c>
    </row>
    <row r="177" spans="1:28" x14ac:dyDescent="0.25">
      <c r="A177" s="1" t="s">
        <v>62</v>
      </c>
      <c r="B177" s="1" t="s">
        <v>2165</v>
      </c>
      <c r="C177" s="1" t="s">
        <v>2120</v>
      </c>
      <c r="D177">
        <v>58</v>
      </c>
      <c r="E177" s="1" t="str" cm="1">
        <f t="array" ref="E177">_xlfn.IFS(metrobank_customers[[#This Row],[Age]]&lt;= 28,"Gen Z", metrobank_customers[[#This Row],[Age]]&lt;=44,"Millennials", metrobank_customers[[#This Row],[Age]]&lt;=60,"Gen X", metrobank_customers[[#This Row],[Age]]&gt;60,"Baby Boomers")</f>
        <v>Gen X</v>
      </c>
      <c r="F177" s="1" t="s">
        <v>2131</v>
      </c>
      <c r="G177" s="1" t="s">
        <v>2147</v>
      </c>
      <c r="H177">
        <v>188484</v>
      </c>
      <c r="I177" s="1" t="str" cm="1">
        <f t="array" ref="I177">_xlfn.IFS(metrobank_customers[[#This Row],[Income]]&lt;=30000,"Low",metrobank_customers[[#This Row],[Income]]&lt;=60000,"Medium",metrobank_customers[[#This Row],[Income]]&lt;=100000,"High", metrobank_customers[[#This Row],[Income]]&gt;100000," Premium")</f>
        <v xml:space="preserve"> Premium</v>
      </c>
      <c r="J177" s="1" t="s">
        <v>2118</v>
      </c>
      <c r="K177" s="2">
        <v>45392</v>
      </c>
      <c r="L177" s="2">
        <f t="shared" ca="1" si="2"/>
        <v>45940</v>
      </c>
      <c r="M177" s="4">
        <f ca="1">YEARFRAC(metrobank_customers[[#This Row],[Join_Date]],metrobank_customers[[#This Row],[Today]],3)</f>
        <v>1.5013698630136987</v>
      </c>
      <c r="N177" s="4" t="str" cm="1">
        <f t="array" aca="1" ref="N177" ca="1">_xlfn.IFS(
   metrobank_customers[[#This Row],[Customer_Tenure]]&lt;=2,"New",
   metrobank_customers[[#This Row],[Customer_Tenure]]&lt;=5,"Emerging",
   metrobank_customers[[#This Row],[Customer_Tenure]]&lt;9,"Established",
   TRUE,"Loyal"
)</f>
        <v>New</v>
      </c>
      <c r="O177" s="1" t="s">
        <v>1921</v>
      </c>
      <c r="P177" s="1" t="s">
        <v>1226</v>
      </c>
      <c r="Q177" s="2">
        <v>45296</v>
      </c>
      <c r="R177">
        <v>86795</v>
      </c>
      <c r="S177" s="1" t="str" cm="1">
        <f t="array" ref="S177">_xlfn.IFS(
    metrobank_customers[[#This Row],[Balance]]&lt;=50000,"Low",
    metrobank_customers[[#This Row],[Balance]]&lt;=200000,"Medium",
    metrobank_customers[[#This Row],[Balance]]&gt;200000,"High"
)</f>
        <v>Medium</v>
      </c>
      <c r="T177">
        <v>831</v>
      </c>
      <c r="U177">
        <v>0</v>
      </c>
      <c r="V177" s="1" t="s">
        <v>1229</v>
      </c>
      <c r="W177" s="1" t="s">
        <v>61</v>
      </c>
      <c r="X177" s="2">
        <v>45332</v>
      </c>
      <c r="Y177" s="4">
        <f ca="1">YEARFRAC(metrobank_customers[[#This Row],[Date]],metrobank_customers[[#This Row],[Today]],3)</f>
        <v>1.6657534246575343</v>
      </c>
      <c r="Z177" s="1" t="s">
        <v>8</v>
      </c>
      <c r="AA177" s="1" t="s">
        <v>23</v>
      </c>
      <c r="AB177">
        <v>42</v>
      </c>
    </row>
    <row r="178" spans="1:28" x14ac:dyDescent="0.25">
      <c r="A178" s="1" t="s">
        <v>62</v>
      </c>
      <c r="B178" s="1" t="s">
        <v>2165</v>
      </c>
      <c r="C178" s="1" t="s">
        <v>2120</v>
      </c>
      <c r="D178">
        <v>58</v>
      </c>
      <c r="E178" s="1" t="str" cm="1">
        <f t="array" ref="E178">_xlfn.IFS(metrobank_customers[[#This Row],[Age]]&lt;= 28,"Gen Z", metrobank_customers[[#This Row],[Age]]&lt;=44,"Millennials", metrobank_customers[[#This Row],[Age]]&lt;=60,"Gen X", metrobank_customers[[#This Row],[Age]]&gt;60,"Baby Boomers")</f>
        <v>Gen X</v>
      </c>
      <c r="F178" s="1" t="s">
        <v>2131</v>
      </c>
      <c r="G178" s="1" t="s">
        <v>2147</v>
      </c>
      <c r="H178">
        <v>188484</v>
      </c>
      <c r="I178" s="1" t="str" cm="1">
        <f t="array" ref="I178">_xlfn.IFS(metrobank_customers[[#This Row],[Income]]&lt;=30000,"Low",metrobank_customers[[#This Row],[Income]]&lt;=60000,"Medium",metrobank_customers[[#This Row],[Income]]&lt;=100000,"High", metrobank_customers[[#This Row],[Income]]&gt;100000," Premium")</f>
        <v xml:space="preserve"> Premium</v>
      </c>
      <c r="J178" s="1" t="s">
        <v>2118</v>
      </c>
      <c r="K178" s="2">
        <v>45392</v>
      </c>
      <c r="L178" s="2">
        <f t="shared" ca="1" si="2"/>
        <v>45940</v>
      </c>
      <c r="M178" s="4">
        <f ca="1">YEARFRAC(metrobank_customers[[#This Row],[Join_Date]],metrobank_customers[[#This Row],[Today]],3)</f>
        <v>1.5013698630136987</v>
      </c>
      <c r="N178" s="4" t="str" cm="1">
        <f t="array" aca="1" ref="N178" ca="1">_xlfn.IFS(
   metrobank_customers[[#This Row],[Customer_Tenure]]&lt;=2,"New",
   metrobank_customers[[#This Row],[Customer_Tenure]]&lt;=5,"Emerging",
   metrobank_customers[[#This Row],[Customer_Tenure]]&lt;9,"Established",
   TRUE,"Loyal"
)</f>
        <v>New</v>
      </c>
      <c r="O178" s="1" t="s">
        <v>1921</v>
      </c>
      <c r="P178" s="1" t="s">
        <v>1226</v>
      </c>
      <c r="Q178" s="2">
        <v>45296</v>
      </c>
      <c r="R178">
        <v>86795</v>
      </c>
      <c r="S178" s="1" t="str" cm="1">
        <f t="array" ref="S178">_xlfn.IFS(
    metrobank_customers[[#This Row],[Balance]]&lt;=50000,"Low",
    metrobank_customers[[#This Row],[Balance]]&lt;=200000,"Medium",
    metrobank_customers[[#This Row],[Balance]]&gt;200000,"High"
)</f>
        <v>Medium</v>
      </c>
      <c r="T178">
        <v>831</v>
      </c>
      <c r="U178">
        <v>0</v>
      </c>
      <c r="V178" s="1" t="s">
        <v>1229</v>
      </c>
      <c r="W178" s="1" t="s">
        <v>883</v>
      </c>
      <c r="X178" s="2">
        <v>45594</v>
      </c>
      <c r="Y178" s="4">
        <f ca="1">YEARFRAC(metrobank_customers[[#This Row],[Date]],metrobank_customers[[#This Row],[Today]],3)</f>
        <v>0.94794520547945205</v>
      </c>
      <c r="Z178" s="1" t="s">
        <v>31</v>
      </c>
      <c r="AA178" s="1" t="s">
        <v>15</v>
      </c>
      <c r="AB178">
        <v>18</v>
      </c>
    </row>
    <row r="179" spans="1:28" x14ac:dyDescent="0.25">
      <c r="A179" s="1" t="s">
        <v>62</v>
      </c>
      <c r="B179" s="1" t="s">
        <v>2165</v>
      </c>
      <c r="C179" s="1" t="s">
        <v>2120</v>
      </c>
      <c r="D179">
        <v>58</v>
      </c>
      <c r="E179" s="1" t="str" cm="1">
        <f t="array" ref="E179">_xlfn.IFS(metrobank_customers[[#This Row],[Age]]&lt;= 28,"Gen Z", metrobank_customers[[#This Row],[Age]]&lt;=44,"Millennials", metrobank_customers[[#This Row],[Age]]&lt;=60,"Gen X", metrobank_customers[[#This Row],[Age]]&gt;60,"Baby Boomers")</f>
        <v>Gen X</v>
      </c>
      <c r="F179" s="1" t="s">
        <v>2131</v>
      </c>
      <c r="G179" s="1" t="s">
        <v>2147</v>
      </c>
      <c r="H179">
        <v>188484</v>
      </c>
      <c r="I179" s="1" t="str" cm="1">
        <f t="array" ref="I179">_xlfn.IFS(metrobank_customers[[#This Row],[Income]]&lt;=30000,"Low",metrobank_customers[[#This Row],[Income]]&lt;=60000,"Medium",metrobank_customers[[#This Row],[Income]]&lt;=100000,"High", metrobank_customers[[#This Row],[Income]]&gt;100000," Premium")</f>
        <v xml:space="preserve"> Premium</v>
      </c>
      <c r="J179" s="1" t="s">
        <v>2118</v>
      </c>
      <c r="K179" s="2">
        <v>45392</v>
      </c>
      <c r="L179" s="2">
        <f t="shared" ca="1" si="2"/>
        <v>45940</v>
      </c>
      <c r="M179" s="4">
        <f ca="1">YEARFRAC(metrobank_customers[[#This Row],[Join_Date]],metrobank_customers[[#This Row],[Today]],3)</f>
        <v>1.5013698630136987</v>
      </c>
      <c r="N179" s="4" t="str" cm="1">
        <f t="array" aca="1" ref="N179" ca="1">_xlfn.IFS(
   metrobank_customers[[#This Row],[Customer_Tenure]]&lt;=2,"New",
   metrobank_customers[[#This Row],[Customer_Tenure]]&lt;=5,"Emerging",
   metrobank_customers[[#This Row],[Customer_Tenure]]&lt;9,"Established",
   TRUE,"Loyal"
)</f>
        <v>New</v>
      </c>
      <c r="O179" s="1" t="s">
        <v>1953</v>
      </c>
      <c r="P179" s="1" t="s">
        <v>1235</v>
      </c>
      <c r="Q179" s="2">
        <v>44580</v>
      </c>
      <c r="R179">
        <v>98000</v>
      </c>
      <c r="S179" s="1" t="str" cm="1">
        <f t="array" ref="S179">_xlfn.IFS(
    metrobank_customers[[#This Row],[Balance]]&lt;=50000,"Low",
    metrobank_customers[[#This Row],[Balance]]&lt;=200000,"Medium",
    metrobank_customers[[#This Row],[Balance]]&gt;200000,"High"
)</f>
        <v>Medium</v>
      </c>
      <c r="T179">
        <v>325</v>
      </c>
      <c r="U179">
        <v>0</v>
      </c>
      <c r="V179" s="1" t="s">
        <v>2652</v>
      </c>
      <c r="W179" s="1" t="s">
        <v>61</v>
      </c>
      <c r="X179" s="2">
        <v>45332</v>
      </c>
      <c r="Y179" s="4">
        <f ca="1">YEARFRAC(metrobank_customers[[#This Row],[Date]],metrobank_customers[[#This Row],[Today]],3)</f>
        <v>1.6657534246575343</v>
      </c>
      <c r="Z179" s="1" t="s">
        <v>8</v>
      </c>
      <c r="AA179" s="1" t="s">
        <v>23</v>
      </c>
      <c r="AB179">
        <v>42</v>
      </c>
    </row>
    <row r="180" spans="1:28" x14ac:dyDescent="0.25">
      <c r="A180" s="1" t="s">
        <v>62</v>
      </c>
      <c r="B180" s="1" t="s">
        <v>2165</v>
      </c>
      <c r="C180" s="1" t="s">
        <v>2120</v>
      </c>
      <c r="D180">
        <v>58</v>
      </c>
      <c r="E180" s="1" t="str" cm="1">
        <f t="array" ref="E180">_xlfn.IFS(metrobank_customers[[#This Row],[Age]]&lt;= 28,"Gen Z", metrobank_customers[[#This Row],[Age]]&lt;=44,"Millennials", metrobank_customers[[#This Row],[Age]]&lt;=60,"Gen X", metrobank_customers[[#This Row],[Age]]&gt;60,"Baby Boomers")</f>
        <v>Gen X</v>
      </c>
      <c r="F180" s="1" t="s">
        <v>2131</v>
      </c>
      <c r="G180" s="1" t="s">
        <v>2147</v>
      </c>
      <c r="H180">
        <v>188484</v>
      </c>
      <c r="I180" s="1" t="str" cm="1">
        <f t="array" ref="I180">_xlfn.IFS(metrobank_customers[[#This Row],[Income]]&lt;=30000,"Low",metrobank_customers[[#This Row],[Income]]&lt;=60000,"Medium",metrobank_customers[[#This Row],[Income]]&lt;=100000,"High", metrobank_customers[[#This Row],[Income]]&gt;100000," Premium")</f>
        <v xml:space="preserve"> Premium</v>
      </c>
      <c r="J180" s="1" t="s">
        <v>2118</v>
      </c>
      <c r="K180" s="2">
        <v>45392</v>
      </c>
      <c r="L180" s="2">
        <f t="shared" ca="1" si="2"/>
        <v>45940</v>
      </c>
      <c r="M180" s="4">
        <f ca="1">YEARFRAC(metrobank_customers[[#This Row],[Join_Date]],metrobank_customers[[#This Row],[Today]],3)</f>
        <v>1.5013698630136987</v>
      </c>
      <c r="N180" s="4" t="str" cm="1">
        <f t="array" aca="1" ref="N180" ca="1">_xlfn.IFS(
   metrobank_customers[[#This Row],[Customer_Tenure]]&lt;=2,"New",
   metrobank_customers[[#This Row],[Customer_Tenure]]&lt;=5,"Emerging",
   metrobank_customers[[#This Row],[Customer_Tenure]]&lt;9,"Established",
   TRUE,"Loyal"
)</f>
        <v>New</v>
      </c>
      <c r="O180" s="1" t="s">
        <v>1953</v>
      </c>
      <c r="P180" s="1" t="s">
        <v>1235</v>
      </c>
      <c r="Q180" s="2">
        <v>44580</v>
      </c>
      <c r="R180">
        <v>98000</v>
      </c>
      <c r="S180" s="1" t="str" cm="1">
        <f t="array" ref="S180">_xlfn.IFS(
    metrobank_customers[[#This Row],[Balance]]&lt;=50000,"Low",
    metrobank_customers[[#This Row],[Balance]]&lt;=200000,"Medium",
    metrobank_customers[[#This Row],[Balance]]&gt;200000,"High"
)</f>
        <v>Medium</v>
      </c>
      <c r="T180">
        <v>325</v>
      </c>
      <c r="U180">
        <v>0</v>
      </c>
      <c r="V180" s="1" t="s">
        <v>2652</v>
      </c>
      <c r="W180" s="1" t="s">
        <v>883</v>
      </c>
      <c r="X180" s="2">
        <v>45594</v>
      </c>
      <c r="Y180" s="4">
        <f ca="1">YEARFRAC(metrobank_customers[[#This Row],[Date]],metrobank_customers[[#This Row],[Today]],3)</f>
        <v>0.94794520547945205</v>
      </c>
      <c r="Z180" s="1" t="s">
        <v>31</v>
      </c>
      <c r="AA180" s="1" t="s">
        <v>15</v>
      </c>
      <c r="AB180">
        <v>18</v>
      </c>
    </row>
    <row r="181" spans="1:28" x14ac:dyDescent="0.25">
      <c r="A181" s="1" t="s">
        <v>64</v>
      </c>
      <c r="B181" s="1" t="s">
        <v>2166</v>
      </c>
      <c r="C181" s="1" t="s">
        <v>2120</v>
      </c>
      <c r="D181">
        <v>30</v>
      </c>
      <c r="E181" s="1" t="str" cm="1">
        <f t="array" ref="E181">_xlfn.IFS(metrobank_customers[[#This Row],[Age]]&lt;= 28,"Gen Z", metrobank_customers[[#This Row],[Age]]&lt;=44,"Millennials", metrobank_customers[[#This Row],[Age]]&lt;=60,"Gen X", metrobank_customers[[#This Row],[Age]]&gt;60,"Baby Boomers")</f>
        <v>Millennials</v>
      </c>
      <c r="F181" s="1" t="s">
        <v>2124</v>
      </c>
      <c r="G181" s="1" t="s">
        <v>2153</v>
      </c>
      <c r="H181">
        <v>112447</v>
      </c>
      <c r="I181" s="1" t="str" cm="1">
        <f t="array" ref="I181">_xlfn.IFS(metrobank_customers[[#This Row],[Income]]&lt;=30000,"Low",metrobank_customers[[#This Row],[Income]]&lt;=60000,"Medium",metrobank_customers[[#This Row],[Income]]&lt;=100000,"High", metrobank_customers[[#This Row],[Income]]&gt;100000," Premium")</f>
        <v xml:space="preserve"> Premium</v>
      </c>
      <c r="J181" s="1" t="s">
        <v>2118</v>
      </c>
      <c r="K181" s="2">
        <v>43847</v>
      </c>
      <c r="L181" s="2">
        <f t="shared" ca="1" si="2"/>
        <v>45940</v>
      </c>
      <c r="M181" s="4">
        <f ca="1">YEARFRAC(metrobank_customers[[#This Row],[Join_Date]],metrobank_customers[[#This Row],[Today]],3)</f>
        <v>5.7342465753424658</v>
      </c>
      <c r="N181" s="4" t="str" cm="1">
        <f t="array" aca="1" ref="N181" ca="1">_xlfn.IFS(
   metrobank_customers[[#This Row],[Customer_Tenure]]&lt;=2,"New",
   metrobank_customers[[#This Row],[Customer_Tenure]]&lt;=5,"Emerging",
   metrobank_customers[[#This Row],[Customer_Tenure]]&lt;9,"Established",
   TRUE,"Loyal"
)</f>
        <v>Established</v>
      </c>
      <c r="O181" s="1" t="s">
        <v>1773</v>
      </c>
      <c r="P181" s="1" t="s">
        <v>1223</v>
      </c>
      <c r="Q181" s="2">
        <v>43023</v>
      </c>
      <c r="R181">
        <v>297647</v>
      </c>
      <c r="S181" s="1" t="str" cm="1">
        <f t="array" ref="S181">_xlfn.IFS(
    metrobank_customers[[#This Row],[Balance]]&lt;=50000,"Low",
    metrobank_customers[[#This Row],[Balance]]&lt;=200000,"Medium",
    metrobank_customers[[#This Row],[Balance]]&gt;200000,"High"
)</f>
        <v>High</v>
      </c>
      <c r="T181">
        <v>740</v>
      </c>
      <c r="U181">
        <v>0</v>
      </c>
      <c r="V181" s="1" t="s">
        <v>2652</v>
      </c>
      <c r="W181" s="1" t="s">
        <v>63</v>
      </c>
      <c r="X181" s="2">
        <v>45643</v>
      </c>
      <c r="Y181" s="4">
        <f ca="1">YEARFRAC(metrobank_customers[[#This Row],[Date]],metrobank_customers[[#This Row],[Today]],3)</f>
        <v>0.81369863013698629</v>
      </c>
      <c r="Z181" s="1" t="s">
        <v>31</v>
      </c>
      <c r="AA181" s="1" t="s">
        <v>15</v>
      </c>
      <c r="AB181">
        <v>15</v>
      </c>
    </row>
    <row r="182" spans="1:28" x14ac:dyDescent="0.25">
      <c r="A182" s="1" t="s">
        <v>64</v>
      </c>
      <c r="B182" s="1" t="s">
        <v>2166</v>
      </c>
      <c r="C182" s="1" t="s">
        <v>2120</v>
      </c>
      <c r="D182">
        <v>30</v>
      </c>
      <c r="E182" s="1" t="str" cm="1">
        <f t="array" ref="E182">_xlfn.IFS(metrobank_customers[[#This Row],[Age]]&lt;= 28,"Gen Z", metrobank_customers[[#This Row],[Age]]&lt;=44,"Millennials", metrobank_customers[[#This Row],[Age]]&lt;=60,"Gen X", metrobank_customers[[#This Row],[Age]]&gt;60,"Baby Boomers")</f>
        <v>Millennials</v>
      </c>
      <c r="F182" s="1" t="s">
        <v>2124</v>
      </c>
      <c r="G182" s="1" t="s">
        <v>2153</v>
      </c>
      <c r="H182">
        <v>112447</v>
      </c>
      <c r="I182" s="1" t="str" cm="1">
        <f t="array" ref="I182">_xlfn.IFS(metrobank_customers[[#This Row],[Income]]&lt;=30000,"Low",metrobank_customers[[#This Row],[Income]]&lt;=60000,"Medium",metrobank_customers[[#This Row],[Income]]&lt;=100000,"High", metrobank_customers[[#This Row],[Income]]&gt;100000," Premium")</f>
        <v xml:space="preserve"> Premium</v>
      </c>
      <c r="J182" s="1" t="s">
        <v>2118</v>
      </c>
      <c r="K182" s="2">
        <v>43847</v>
      </c>
      <c r="L182" s="2">
        <f t="shared" ca="1" si="2"/>
        <v>45940</v>
      </c>
      <c r="M182" s="4">
        <f ca="1">YEARFRAC(metrobank_customers[[#This Row],[Join_Date]],metrobank_customers[[#This Row],[Today]],3)</f>
        <v>5.7342465753424658</v>
      </c>
      <c r="N182" s="4" t="str" cm="1">
        <f t="array" aca="1" ref="N182" ca="1">_xlfn.IFS(
   metrobank_customers[[#This Row],[Customer_Tenure]]&lt;=2,"New",
   metrobank_customers[[#This Row],[Customer_Tenure]]&lt;=5,"Emerging",
   metrobank_customers[[#This Row],[Customer_Tenure]]&lt;9,"Established",
   TRUE,"Loyal"
)</f>
        <v>Established</v>
      </c>
      <c r="O182" s="1" t="s">
        <v>1773</v>
      </c>
      <c r="P182" s="1" t="s">
        <v>1223</v>
      </c>
      <c r="Q182" s="2">
        <v>43023</v>
      </c>
      <c r="R182">
        <v>297647</v>
      </c>
      <c r="S182" s="1" t="str" cm="1">
        <f t="array" ref="S182">_xlfn.IFS(
    metrobank_customers[[#This Row],[Balance]]&lt;=50000,"Low",
    metrobank_customers[[#This Row],[Balance]]&lt;=200000,"Medium",
    metrobank_customers[[#This Row],[Balance]]&gt;200000,"High"
)</f>
        <v>High</v>
      </c>
      <c r="T182">
        <v>740</v>
      </c>
      <c r="U182">
        <v>0</v>
      </c>
      <c r="V182" s="1" t="s">
        <v>2652</v>
      </c>
      <c r="W182" s="1" t="s">
        <v>601</v>
      </c>
      <c r="X182" s="2">
        <v>45343</v>
      </c>
      <c r="Y182" s="4">
        <f ca="1">YEARFRAC(metrobank_customers[[#This Row],[Date]],metrobank_customers[[#This Row],[Today]],3)</f>
        <v>1.6356164383561644</v>
      </c>
      <c r="Z182" s="1" t="s">
        <v>31</v>
      </c>
      <c r="AA182" s="1" t="s">
        <v>9</v>
      </c>
      <c r="AB182">
        <v>6</v>
      </c>
    </row>
    <row r="183" spans="1:28" x14ac:dyDescent="0.25">
      <c r="A183" s="1" t="s">
        <v>64</v>
      </c>
      <c r="B183" s="1" t="s">
        <v>2166</v>
      </c>
      <c r="C183" s="1" t="s">
        <v>2120</v>
      </c>
      <c r="D183">
        <v>30</v>
      </c>
      <c r="E183" s="1" t="str" cm="1">
        <f t="array" ref="E183">_xlfn.IFS(metrobank_customers[[#This Row],[Age]]&lt;= 28,"Gen Z", metrobank_customers[[#This Row],[Age]]&lt;=44,"Millennials", metrobank_customers[[#This Row],[Age]]&lt;=60,"Gen X", metrobank_customers[[#This Row],[Age]]&gt;60,"Baby Boomers")</f>
        <v>Millennials</v>
      </c>
      <c r="F183" s="1" t="s">
        <v>2124</v>
      </c>
      <c r="G183" s="1" t="s">
        <v>2153</v>
      </c>
      <c r="H183">
        <v>112447</v>
      </c>
      <c r="I183" s="1" t="str" cm="1">
        <f t="array" ref="I183">_xlfn.IFS(metrobank_customers[[#This Row],[Income]]&lt;=30000,"Low",metrobank_customers[[#This Row],[Income]]&lt;=60000,"Medium",metrobank_customers[[#This Row],[Income]]&lt;=100000,"High", metrobank_customers[[#This Row],[Income]]&gt;100000," Premium")</f>
        <v xml:space="preserve"> Premium</v>
      </c>
      <c r="J183" s="1" t="s">
        <v>2118</v>
      </c>
      <c r="K183" s="2">
        <v>43847</v>
      </c>
      <c r="L183" s="2">
        <f t="shared" ca="1" si="2"/>
        <v>45940</v>
      </c>
      <c r="M183" s="4">
        <f ca="1">YEARFRAC(metrobank_customers[[#This Row],[Join_Date]],metrobank_customers[[#This Row],[Today]],3)</f>
        <v>5.7342465753424658</v>
      </c>
      <c r="N183" s="4" t="str" cm="1">
        <f t="array" aca="1" ref="N183" ca="1">_xlfn.IFS(
   metrobank_customers[[#This Row],[Customer_Tenure]]&lt;=2,"New",
   metrobank_customers[[#This Row],[Customer_Tenure]]&lt;=5,"Emerging",
   metrobank_customers[[#This Row],[Customer_Tenure]]&lt;9,"Established",
   TRUE,"Loyal"
)</f>
        <v>Established</v>
      </c>
      <c r="O183" s="1" t="s">
        <v>1773</v>
      </c>
      <c r="P183" s="1" t="s">
        <v>1223</v>
      </c>
      <c r="Q183" s="2">
        <v>43023</v>
      </c>
      <c r="R183">
        <v>297647</v>
      </c>
      <c r="S183" s="1" t="str" cm="1">
        <f t="array" ref="S183">_xlfn.IFS(
    metrobank_customers[[#This Row],[Balance]]&lt;=50000,"Low",
    metrobank_customers[[#This Row],[Balance]]&lt;=200000,"Medium",
    metrobank_customers[[#This Row],[Balance]]&gt;200000,"High"
)</f>
        <v>High</v>
      </c>
      <c r="T183">
        <v>740</v>
      </c>
      <c r="U183">
        <v>0</v>
      </c>
      <c r="V183" s="1" t="s">
        <v>2652</v>
      </c>
      <c r="W183" s="1" t="s">
        <v>873</v>
      </c>
      <c r="X183" s="2">
        <v>45791</v>
      </c>
      <c r="Y183" s="4">
        <f ca="1">YEARFRAC(metrobank_customers[[#This Row],[Date]],metrobank_customers[[#This Row],[Today]],3)</f>
        <v>0.40821917808219177</v>
      </c>
      <c r="Z183" s="1" t="s">
        <v>36</v>
      </c>
      <c r="AA183" s="1" t="s">
        <v>15</v>
      </c>
      <c r="AB183">
        <v>26</v>
      </c>
    </row>
    <row r="184" spans="1:28" x14ac:dyDescent="0.25">
      <c r="A184" s="1" t="s">
        <v>64</v>
      </c>
      <c r="B184" s="1" t="s">
        <v>2166</v>
      </c>
      <c r="C184" s="1" t="s">
        <v>2120</v>
      </c>
      <c r="D184">
        <v>30</v>
      </c>
      <c r="E184" s="1" t="str" cm="1">
        <f t="array" ref="E184">_xlfn.IFS(metrobank_customers[[#This Row],[Age]]&lt;= 28,"Gen Z", metrobank_customers[[#This Row],[Age]]&lt;=44,"Millennials", metrobank_customers[[#This Row],[Age]]&lt;=60,"Gen X", metrobank_customers[[#This Row],[Age]]&gt;60,"Baby Boomers")</f>
        <v>Millennials</v>
      </c>
      <c r="F184" s="1" t="s">
        <v>2124</v>
      </c>
      <c r="G184" s="1" t="s">
        <v>2153</v>
      </c>
      <c r="H184">
        <v>112447</v>
      </c>
      <c r="I184" s="1" t="str" cm="1">
        <f t="array" ref="I184">_xlfn.IFS(metrobank_customers[[#This Row],[Income]]&lt;=30000,"Low",metrobank_customers[[#This Row],[Income]]&lt;=60000,"Medium",metrobank_customers[[#This Row],[Income]]&lt;=100000,"High", metrobank_customers[[#This Row],[Income]]&gt;100000," Premium")</f>
        <v xml:space="preserve"> Premium</v>
      </c>
      <c r="J184" s="1" t="s">
        <v>2118</v>
      </c>
      <c r="K184" s="2">
        <v>43847</v>
      </c>
      <c r="L184" s="2">
        <f t="shared" ca="1" si="2"/>
        <v>45940</v>
      </c>
      <c r="M184" s="4">
        <f ca="1">YEARFRAC(metrobank_customers[[#This Row],[Join_Date]],metrobank_customers[[#This Row],[Today]],3)</f>
        <v>5.7342465753424658</v>
      </c>
      <c r="N184" s="4" t="str" cm="1">
        <f t="array" aca="1" ref="N184" ca="1">_xlfn.IFS(
   metrobank_customers[[#This Row],[Customer_Tenure]]&lt;=2,"New",
   metrobank_customers[[#This Row],[Customer_Tenure]]&lt;=5,"Emerging",
   metrobank_customers[[#This Row],[Customer_Tenure]]&lt;9,"Established",
   TRUE,"Loyal"
)</f>
        <v>Established</v>
      </c>
      <c r="O184" s="1" t="s">
        <v>1978</v>
      </c>
      <c r="P184" s="1" t="s">
        <v>1235</v>
      </c>
      <c r="Q184" s="2">
        <v>45392</v>
      </c>
      <c r="R184">
        <v>115945</v>
      </c>
      <c r="S184" s="1" t="str" cm="1">
        <f t="array" ref="S184">_xlfn.IFS(
    metrobank_customers[[#This Row],[Balance]]&lt;=50000,"Low",
    metrobank_customers[[#This Row],[Balance]]&lt;=200000,"Medium",
    metrobank_customers[[#This Row],[Balance]]&gt;200000,"High"
)</f>
        <v>Medium</v>
      </c>
      <c r="T184">
        <v>566</v>
      </c>
      <c r="U184">
        <v>0</v>
      </c>
      <c r="V184" s="1" t="s">
        <v>2652</v>
      </c>
      <c r="W184" s="1" t="s">
        <v>63</v>
      </c>
      <c r="X184" s="2">
        <v>45643</v>
      </c>
      <c r="Y184" s="4">
        <f ca="1">YEARFRAC(metrobank_customers[[#This Row],[Date]],metrobank_customers[[#This Row],[Today]],3)</f>
        <v>0.81369863013698629</v>
      </c>
      <c r="Z184" s="1" t="s">
        <v>31</v>
      </c>
      <c r="AA184" s="1" t="s">
        <v>15</v>
      </c>
      <c r="AB184">
        <v>15</v>
      </c>
    </row>
    <row r="185" spans="1:28" x14ac:dyDescent="0.25">
      <c r="A185" s="1" t="s">
        <v>64</v>
      </c>
      <c r="B185" s="1" t="s">
        <v>2166</v>
      </c>
      <c r="C185" s="1" t="s">
        <v>2120</v>
      </c>
      <c r="D185">
        <v>30</v>
      </c>
      <c r="E185" s="1" t="str" cm="1">
        <f t="array" ref="E185">_xlfn.IFS(metrobank_customers[[#This Row],[Age]]&lt;= 28,"Gen Z", metrobank_customers[[#This Row],[Age]]&lt;=44,"Millennials", metrobank_customers[[#This Row],[Age]]&lt;=60,"Gen X", metrobank_customers[[#This Row],[Age]]&gt;60,"Baby Boomers")</f>
        <v>Millennials</v>
      </c>
      <c r="F185" s="1" t="s">
        <v>2124</v>
      </c>
      <c r="G185" s="1" t="s">
        <v>2153</v>
      </c>
      <c r="H185">
        <v>112447</v>
      </c>
      <c r="I185" s="1" t="str" cm="1">
        <f t="array" ref="I185">_xlfn.IFS(metrobank_customers[[#This Row],[Income]]&lt;=30000,"Low",metrobank_customers[[#This Row],[Income]]&lt;=60000,"Medium",metrobank_customers[[#This Row],[Income]]&lt;=100000,"High", metrobank_customers[[#This Row],[Income]]&gt;100000," Premium")</f>
        <v xml:space="preserve"> Premium</v>
      </c>
      <c r="J185" s="1" t="s">
        <v>2118</v>
      </c>
      <c r="K185" s="2">
        <v>43847</v>
      </c>
      <c r="L185" s="2">
        <f t="shared" ca="1" si="2"/>
        <v>45940</v>
      </c>
      <c r="M185" s="4">
        <f ca="1">YEARFRAC(metrobank_customers[[#This Row],[Join_Date]],metrobank_customers[[#This Row],[Today]],3)</f>
        <v>5.7342465753424658</v>
      </c>
      <c r="N185" s="4" t="str" cm="1">
        <f t="array" aca="1" ref="N185" ca="1">_xlfn.IFS(
   metrobank_customers[[#This Row],[Customer_Tenure]]&lt;=2,"New",
   metrobank_customers[[#This Row],[Customer_Tenure]]&lt;=5,"Emerging",
   metrobank_customers[[#This Row],[Customer_Tenure]]&lt;9,"Established",
   TRUE,"Loyal"
)</f>
        <v>Established</v>
      </c>
      <c r="O185" s="1" t="s">
        <v>1978</v>
      </c>
      <c r="P185" s="1" t="s">
        <v>1235</v>
      </c>
      <c r="Q185" s="2">
        <v>45392</v>
      </c>
      <c r="R185">
        <v>115945</v>
      </c>
      <c r="S185" s="1" t="str" cm="1">
        <f t="array" ref="S185">_xlfn.IFS(
    metrobank_customers[[#This Row],[Balance]]&lt;=50000,"Low",
    metrobank_customers[[#This Row],[Balance]]&lt;=200000,"Medium",
    metrobank_customers[[#This Row],[Balance]]&gt;200000,"High"
)</f>
        <v>Medium</v>
      </c>
      <c r="T185">
        <v>566</v>
      </c>
      <c r="U185">
        <v>0</v>
      </c>
      <c r="V185" s="1" t="s">
        <v>2652</v>
      </c>
      <c r="W185" s="1" t="s">
        <v>601</v>
      </c>
      <c r="X185" s="2">
        <v>45343</v>
      </c>
      <c r="Y185" s="4">
        <f ca="1">YEARFRAC(metrobank_customers[[#This Row],[Date]],metrobank_customers[[#This Row],[Today]],3)</f>
        <v>1.6356164383561644</v>
      </c>
      <c r="Z185" s="1" t="s">
        <v>31</v>
      </c>
      <c r="AA185" s="1" t="s">
        <v>9</v>
      </c>
      <c r="AB185">
        <v>6</v>
      </c>
    </row>
    <row r="186" spans="1:28" x14ac:dyDescent="0.25">
      <c r="A186" s="1" t="s">
        <v>64</v>
      </c>
      <c r="B186" s="1" t="s">
        <v>2166</v>
      </c>
      <c r="C186" s="1" t="s">
        <v>2120</v>
      </c>
      <c r="D186">
        <v>30</v>
      </c>
      <c r="E186" s="1" t="str" cm="1">
        <f t="array" ref="E186">_xlfn.IFS(metrobank_customers[[#This Row],[Age]]&lt;= 28,"Gen Z", metrobank_customers[[#This Row],[Age]]&lt;=44,"Millennials", metrobank_customers[[#This Row],[Age]]&lt;=60,"Gen X", metrobank_customers[[#This Row],[Age]]&gt;60,"Baby Boomers")</f>
        <v>Millennials</v>
      </c>
      <c r="F186" s="1" t="s">
        <v>2124</v>
      </c>
      <c r="G186" s="1" t="s">
        <v>2153</v>
      </c>
      <c r="H186">
        <v>112447</v>
      </c>
      <c r="I186" s="1" t="str" cm="1">
        <f t="array" ref="I186">_xlfn.IFS(metrobank_customers[[#This Row],[Income]]&lt;=30000,"Low",metrobank_customers[[#This Row],[Income]]&lt;=60000,"Medium",metrobank_customers[[#This Row],[Income]]&lt;=100000,"High", metrobank_customers[[#This Row],[Income]]&gt;100000," Premium")</f>
        <v xml:space="preserve"> Premium</v>
      </c>
      <c r="J186" s="1" t="s">
        <v>2118</v>
      </c>
      <c r="K186" s="2">
        <v>43847</v>
      </c>
      <c r="L186" s="2">
        <f t="shared" ca="1" si="2"/>
        <v>45940</v>
      </c>
      <c r="M186" s="4">
        <f ca="1">YEARFRAC(metrobank_customers[[#This Row],[Join_Date]],metrobank_customers[[#This Row],[Today]],3)</f>
        <v>5.7342465753424658</v>
      </c>
      <c r="N186" s="4" t="str" cm="1">
        <f t="array" aca="1" ref="N186" ca="1">_xlfn.IFS(
   metrobank_customers[[#This Row],[Customer_Tenure]]&lt;=2,"New",
   metrobank_customers[[#This Row],[Customer_Tenure]]&lt;=5,"Emerging",
   metrobank_customers[[#This Row],[Customer_Tenure]]&lt;9,"Established",
   TRUE,"Loyal"
)</f>
        <v>Established</v>
      </c>
      <c r="O186" s="1" t="s">
        <v>1978</v>
      </c>
      <c r="P186" s="1" t="s">
        <v>1235</v>
      </c>
      <c r="Q186" s="2">
        <v>45392</v>
      </c>
      <c r="R186">
        <v>115945</v>
      </c>
      <c r="S186" s="1" t="str" cm="1">
        <f t="array" ref="S186">_xlfn.IFS(
    metrobank_customers[[#This Row],[Balance]]&lt;=50000,"Low",
    metrobank_customers[[#This Row],[Balance]]&lt;=200000,"Medium",
    metrobank_customers[[#This Row],[Balance]]&gt;200000,"High"
)</f>
        <v>Medium</v>
      </c>
      <c r="T186">
        <v>566</v>
      </c>
      <c r="U186">
        <v>0</v>
      </c>
      <c r="V186" s="1" t="s">
        <v>2652</v>
      </c>
      <c r="W186" s="1" t="s">
        <v>873</v>
      </c>
      <c r="X186" s="2">
        <v>45791</v>
      </c>
      <c r="Y186" s="4">
        <f ca="1">YEARFRAC(metrobank_customers[[#This Row],[Date]],metrobank_customers[[#This Row],[Today]],3)</f>
        <v>0.40821917808219177</v>
      </c>
      <c r="Z186" s="1" t="s">
        <v>36</v>
      </c>
      <c r="AA186" s="1" t="s">
        <v>15</v>
      </c>
      <c r="AB186">
        <v>26</v>
      </c>
    </row>
    <row r="187" spans="1:28" x14ac:dyDescent="0.25">
      <c r="A187" s="1" t="s">
        <v>899</v>
      </c>
      <c r="B187" s="1" t="s">
        <v>2167</v>
      </c>
      <c r="C187" s="1" t="s">
        <v>2120</v>
      </c>
      <c r="D187">
        <v>71</v>
      </c>
      <c r="E187" s="1" t="str" cm="1">
        <f t="array" ref="E187">_xlfn.IFS(metrobank_customers[[#This Row],[Age]]&lt;= 28,"Gen Z", metrobank_customers[[#This Row],[Age]]&lt;=44,"Millennials", metrobank_customers[[#This Row],[Age]]&lt;=60,"Gen X", metrobank_customers[[#This Row],[Age]]&gt;60,"Baby Boomers")</f>
        <v>Baby Boomers</v>
      </c>
      <c r="F187" s="1" t="s">
        <v>2121</v>
      </c>
      <c r="G187" s="1" t="s">
        <v>2147</v>
      </c>
      <c r="H187">
        <v>165271</v>
      </c>
      <c r="I187" s="1" t="str" cm="1">
        <f t="array" ref="I187">_xlfn.IFS(metrobank_customers[[#This Row],[Income]]&lt;=30000,"Low",metrobank_customers[[#This Row],[Income]]&lt;=60000,"Medium",metrobank_customers[[#This Row],[Income]]&lt;=100000,"High", metrobank_customers[[#This Row],[Income]]&gt;100000," Premium")</f>
        <v xml:space="preserve"> Premium</v>
      </c>
      <c r="J187" s="1" t="s">
        <v>2118</v>
      </c>
      <c r="K187" s="2">
        <v>44109</v>
      </c>
      <c r="L187" s="2">
        <f t="shared" ca="1" si="2"/>
        <v>45940</v>
      </c>
      <c r="M187" s="4">
        <f ca="1">YEARFRAC(metrobank_customers[[#This Row],[Join_Date]],metrobank_customers[[#This Row],[Today]],3)</f>
        <v>5.0164383561643833</v>
      </c>
      <c r="N187" s="4" t="str" cm="1">
        <f t="array" aca="1" ref="N187" ca="1">_xlfn.IFS(
   metrobank_customers[[#This Row],[Customer_Tenure]]&lt;=2,"New",
   metrobank_customers[[#This Row],[Customer_Tenure]]&lt;=5,"Emerging",
   metrobank_customers[[#This Row],[Customer_Tenure]]&lt;9,"Established",
   TRUE,"Loyal"
)</f>
        <v>Established</v>
      </c>
      <c r="O187" s="1" t="s">
        <v>1237</v>
      </c>
      <c r="P187" s="1" t="s">
        <v>1235</v>
      </c>
      <c r="Q187" s="2">
        <v>42340</v>
      </c>
      <c r="R187">
        <v>174499</v>
      </c>
      <c r="S187" s="1" t="str" cm="1">
        <f t="array" ref="S187">_xlfn.IFS(
    metrobank_customers[[#This Row],[Balance]]&lt;=50000,"Low",
    metrobank_customers[[#This Row],[Balance]]&lt;=200000,"Medium",
    metrobank_customers[[#This Row],[Balance]]&gt;200000,"High"
)</f>
        <v>Medium</v>
      </c>
      <c r="T187">
        <v>517</v>
      </c>
      <c r="U187">
        <v>0</v>
      </c>
      <c r="V187" s="1" t="s">
        <v>2652</v>
      </c>
      <c r="W187" s="1" t="s">
        <v>898</v>
      </c>
      <c r="X187" s="2">
        <v>45882</v>
      </c>
      <c r="Y187" s="4">
        <f ca="1">YEARFRAC(metrobank_customers[[#This Row],[Date]],metrobank_customers[[#This Row],[Today]],3)</f>
        <v>0.15890410958904111</v>
      </c>
      <c r="Z187" s="1" t="s">
        <v>31</v>
      </c>
      <c r="AA187" s="1" t="s">
        <v>23</v>
      </c>
      <c r="AB187">
        <v>38</v>
      </c>
    </row>
    <row r="188" spans="1:28" x14ac:dyDescent="0.25">
      <c r="A188" s="1" t="s">
        <v>899</v>
      </c>
      <c r="B188" s="1" t="s">
        <v>2167</v>
      </c>
      <c r="C188" s="1" t="s">
        <v>2120</v>
      </c>
      <c r="D188">
        <v>71</v>
      </c>
      <c r="E188" s="1" t="str" cm="1">
        <f t="array" ref="E188">_xlfn.IFS(metrobank_customers[[#This Row],[Age]]&lt;= 28,"Gen Z", metrobank_customers[[#This Row],[Age]]&lt;=44,"Millennials", metrobank_customers[[#This Row],[Age]]&lt;=60,"Gen X", metrobank_customers[[#This Row],[Age]]&gt;60,"Baby Boomers")</f>
        <v>Baby Boomers</v>
      </c>
      <c r="F188" s="1" t="s">
        <v>2121</v>
      </c>
      <c r="G188" s="1" t="s">
        <v>2147</v>
      </c>
      <c r="H188">
        <v>165271</v>
      </c>
      <c r="I188" s="1" t="str" cm="1">
        <f t="array" ref="I188">_xlfn.IFS(metrobank_customers[[#This Row],[Income]]&lt;=30000,"Low",metrobank_customers[[#This Row],[Income]]&lt;=60000,"Medium",metrobank_customers[[#This Row],[Income]]&lt;=100000,"High", metrobank_customers[[#This Row],[Income]]&gt;100000," Premium")</f>
        <v xml:space="preserve"> Premium</v>
      </c>
      <c r="J188" s="1" t="s">
        <v>2118</v>
      </c>
      <c r="K188" s="2">
        <v>44109</v>
      </c>
      <c r="L188" s="2">
        <f t="shared" ca="1" si="2"/>
        <v>45940</v>
      </c>
      <c r="M188" s="4">
        <f ca="1">YEARFRAC(metrobank_customers[[#This Row],[Join_Date]],metrobank_customers[[#This Row],[Today]],3)</f>
        <v>5.0164383561643833</v>
      </c>
      <c r="N188" s="4" t="str" cm="1">
        <f t="array" aca="1" ref="N188" ca="1">_xlfn.IFS(
   metrobank_customers[[#This Row],[Customer_Tenure]]&lt;=2,"New",
   metrobank_customers[[#This Row],[Customer_Tenure]]&lt;=5,"Emerging",
   metrobank_customers[[#This Row],[Customer_Tenure]]&lt;9,"Established",
   TRUE,"Loyal"
)</f>
        <v>Established</v>
      </c>
      <c r="O188" s="1" t="s">
        <v>1237</v>
      </c>
      <c r="P188" s="1" t="s">
        <v>1235</v>
      </c>
      <c r="Q188" s="2">
        <v>42340</v>
      </c>
      <c r="R188">
        <v>174499</v>
      </c>
      <c r="S188" s="1" t="str" cm="1">
        <f t="array" ref="S188">_xlfn.IFS(
    metrobank_customers[[#This Row],[Balance]]&lt;=50000,"Low",
    metrobank_customers[[#This Row],[Balance]]&lt;=200000,"Medium",
    metrobank_customers[[#This Row],[Balance]]&gt;200000,"High"
)</f>
        <v>Medium</v>
      </c>
      <c r="T188">
        <v>517</v>
      </c>
      <c r="U188">
        <v>0</v>
      </c>
      <c r="V188" s="1" t="s">
        <v>2652</v>
      </c>
      <c r="W188" s="1" t="s">
        <v>1023</v>
      </c>
      <c r="X188" s="2">
        <v>45567</v>
      </c>
      <c r="Y188" s="4">
        <f ca="1">YEARFRAC(metrobank_customers[[#This Row],[Date]],metrobank_customers[[#This Row],[Today]],3)</f>
        <v>1.021917808219178</v>
      </c>
      <c r="Z188" s="1" t="s">
        <v>31</v>
      </c>
      <c r="AA188" s="1" t="s">
        <v>15</v>
      </c>
      <c r="AB188">
        <v>52</v>
      </c>
    </row>
    <row r="189" spans="1:28" x14ac:dyDescent="0.25">
      <c r="A189" s="1" t="s">
        <v>899</v>
      </c>
      <c r="B189" s="1" t="s">
        <v>2167</v>
      </c>
      <c r="C189" s="1" t="s">
        <v>2120</v>
      </c>
      <c r="D189">
        <v>71</v>
      </c>
      <c r="E189" s="1" t="str" cm="1">
        <f t="array" ref="E189">_xlfn.IFS(metrobank_customers[[#This Row],[Age]]&lt;= 28,"Gen Z", metrobank_customers[[#This Row],[Age]]&lt;=44,"Millennials", metrobank_customers[[#This Row],[Age]]&lt;=60,"Gen X", metrobank_customers[[#This Row],[Age]]&gt;60,"Baby Boomers")</f>
        <v>Baby Boomers</v>
      </c>
      <c r="F189" s="1" t="s">
        <v>2121</v>
      </c>
      <c r="G189" s="1" t="s">
        <v>2147</v>
      </c>
      <c r="H189">
        <v>165271</v>
      </c>
      <c r="I189" s="1" t="str" cm="1">
        <f t="array" ref="I189">_xlfn.IFS(metrobank_customers[[#This Row],[Income]]&lt;=30000,"Low",metrobank_customers[[#This Row],[Income]]&lt;=60000,"Medium",metrobank_customers[[#This Row],[Income]]&lt;=100000,"High", metrobank_customers[[#This Row],[Income]]&gt;100000," Premium")</f>
        <v xml:space="preserve"> Premium</v>
      </c>
      <c r="J189" s="1" t="s">
        <v>2118</v>
      </c>
      <c r="K189" s="2">
        <v>44109</v>
      </c>
      <c r="L189" s="2">
        <f t="shared" ca="1" si="2"/>
        <v>45940</v>
      </c>
      <c r="M189" s="4">
        <f ca="1">YEARFRAC(metrobank_customers[[#This Row],[Join_Date]],metrobank_customers[[#This Row],[Today]],3)</f>
        <v>5.0164383561643833</v>
      </c>
      <c r="N189" s="4" t="str" cm="1">
        <f t="array" aca="1" ref="N189" ca="1">_xlfn.IFS(
   metrobank_customers[[#This Row],[Customer_Tenure]]&lt;=2,"New",
   metrobank_customers[[#This Row],[Customer_Tenure]]&lt;=5,"Emerging",
   metrobank_customers[[#This Row],[Customer_Tenure]]&lt;9,"Established",
   TRUE,"Loyal"
)</f>
        <v>Established</v>
      </c>
      <c r="O189" s="1" t="s">
        <v>1799</v>
      </c>
      <c r="P189" s="1" t="s">
        <v>1226</v>
      </c>
      <c r="Q189" s="2">
        <v>42377</v>
      </c>
      <c r="R189">
        <v>323258</v>
      </c>
      <c r="S189" s="1" t="str" cm="1">
        <f t="array" ref="S189">_xlfn.IFS(
    metrobank_customers[[#This Row],[Balance]]&lt;=50000,"Low",
    metrobank_customers[[#This Row],[Balance]]&lt;=200000,"Medium",
    metrobank_customers[[#This Row],[Balance]]&gt;200000,"High"
)</f>
        <v>High</v>
      </c>
      <c r="T189">
        <v>605</v>
      </c>
      <c r="U189">
        <v>0</v>
      </c>
      <c r="V189" s="1" t="s">
        <v>2652</v>
      </c>
      <c r="W189" s="1" t="s">
        <v>898</v>
      </c>
      <c r="X189" s="2">
        <v>45882</v>
      </c>
      <c r="Y189" s="4">
        <f ca="1">YEARFRAC(metrobank_customers[[#This Row],[Date]],metrobank_customers[[#This Row],[Today]],3)</f>
        <v>0.15890410958904111</v>
      </c>
      <c r="Z189" s="1" t="s">
        <v>31</v>
      </c>
      <c r="AA189" s="1" t="s">
        <v>23</v>
      </c>
      <c r="AB189">
        <v>38</v>
      </c>
    </row>
    <row r="190" spans="1:28" x14ac:dyDescent="0.25">
      <c r="A190" s="1" t="s">
        <v>899</v>
      </c>
      <c r="B190" s="1" t="s">
        <v>2167</v>
      </c>
      <c r="C190" s="1" t="s">
        <v>2120</v>
      </c>
      <c r="D190">
        <v>71</v>
      </c>
      <c r="E190" s="1" t="str" cm="1">
        <f t="array" ref="E190">_xlfn.IFS(metrobank_customers[[#This Row],[Age]]&lt;= 28,"Gen Z", metrobank_customers[[#This Row],[Age]]&lt;=44,"Millennials", metrobank_customers[[#This Row],[Age]]&lt;=60,"Gen X", metrobank_customers[[#This Row],[Age]]&gt;60,"Baby Boomers")</f>
        <v>Baby Boomers</v>
      </c>
      <c r="F190" s="1" t="s">
        <v>2121</v>
      </c>
      <c r="G190" s="1" t="s">
        <v>2147</v>
      </c>
      <c r="H190">
        <v>165271</v>
      </c>
      <c r="I190" s="1" t="str" cm="1">
        <f t="array" ref="I190">_xlfn.IFS(metrobank_customers[[#This Row],[Income]]&lt;=30000,"Low",metrobank_customers[[#This Row],[Income]]&lt;=60000,"Medium",metrobank_customers[[#This Row],[Income]]&lt;=100000,"High", metrobank_customers[[#This Row],[Income]]&gt;100000," Premium")</f>
        <v xml:space="preserve"> Premium</v>
      </c>
      <c r="J190" s="1" t="s">
        <v>2118</v>
      </c>
      <c r="K190" s="2">
        <v>44109</v>
      </c>
      <c r="L190" s="2">
        <f t="shared" ca="1" si="2"/>
        <v>45940</v>
      </c>
      <c r="M190" s="4">
        <f ca="1">YEARFRAC(metrobank_customers[[#This Row],[Join_Date]],metrobank_customers[[#This Row],[Today]],3)</f>
        <v>5.0164383561643833</v>
      </c>
      <c r="N190" s="4" t="str" cm="1">
        <f t="array" aca="1" ref="N190" ca="1">_xlfn.IFS(
   metrobank_customers[[#This Row],[Customer_Tenure]]&lt;=2,"New",
   metrobank_customers[[#This Row],[Customer_Tenure]]&lt;=5,"Emerging",
   metrobank_customers[[#This Row],[Customer_Tenure]]&lt;9,"Established",
   TRUE,"Loyal"
)</f>
        <v>Established</v>
      </c>
      <c r="O190" s="1" t="s">
        <v>1799</v>
      </c>
      <c r="P190" s="1" t="s">
        <v>1226</v>
      </c>
      <c r="Q190" s="2">
        <v>42377</v>
      </c>
      <c r="R190">
        <v>323258</v>
      </c>
      <c r="S190" s="1" t="str" cm="1">
        <f t="array" ref="S190">_xlfn.IFS(
    metrobank_customers[[#This Row],[Balance]]&lt;=50000,"Low",
    metrobank_customers[[#This Row],[Balance]]&lt;=200000,"Medium",
    metrobank_customers[[#This Row],[Balance]]&gt;200000,"High"
)</f>
        <v>High</v>
      </c>
      <c r="T190">
        <v>605</v>
      </c>
      <c r="U190">
        <v>0</v>
      </c>
      <c r="V190" s="1" t="s">
        <v>2652</v>
      </c>
      <c r="W190" s="1" t="s">
        <v>1023</v>
      </c>
      <c r="X190" s="2">
        <v>45567</v>
      </c>
      <c r="Y190" s="4">
        <f ca="1">YEARFRAC(metrobank_customers[[#This Row],[Date]],metrobank_customers[[#This Row],[Today]],3)</f>
        <v>1.021917808219178</v>
      </c>
      <c r="Z190" s="1" t="s">
        <v>31</v>
      </c>
      <c r="AA190" s="1" t="s">
        <v>15</v>
      </c>
      <c r="AB190">
        <v>52</v>
      </c>
    </row>
    <row r="191" spans="1:28" x14ac:dyDescent="0.25">
      <c r="A191" s="1" t="s">
        <v>66</v>
      </c>
      <c r="B191" s="1" t="s">
        <v>2168</v>
      </c>
      <c r="C191" s="1" t="s">
        <v>2115</v>
      </c>
      <c r="D191">
        <v>53</v>
      </c>
      <c r="E191" s="1" t="str" cm="1">
        <f t="array" ref="E191">_xlfn.IFS(metrobank_customers[[#This Row],[Age]]&lt;= 28,"Gen Z", metrobank_customers[[#This Row],[Age]]&lt;=44,"Millennials", metrobank_customers[[#This Row],[Age]]&lt;=60,"Gen X", metrobank_customers[[#This Row],[Age]]&gt;60,"Baby Boomers")</f>
        <v>Gen X</v>
      </c>
      <c r="F191" s="1" t="s">
        <v>2116</v>
      </c>
      <c r="G191" s="1" t="s">
        <v>2125</v>
      </c>
      <c r="H191">
        <v>164579</v>
      </c>
      <c r="I191" s="1" t="str" cm="1">
        <f t="array" ref="I191">_xlfn.IFS(metrobank_customers[[#This Row],[Income]]&lt;=30000,"Low",metrobank_customers[[#This Row],[Income]]&lt;=60000,"Medium",metrobank_customers[[#This Row],[Income]]&lt;=100000,"High", metrobank_customers[[#This Row],[Income]]&gt;100000," Premium")</f>
        <v xml:space="preserve"> Premium</v>
      </c>
      <c r="J191" s="1" t="s">
        <v>2135</v>
      </c>
      <c r="K191" s="2">
        <v>42280</v>
      </c>
      <c r="L191" s="2">
        <f t="shared" ca="1" si="2"/>
        <v>45940</v>
      </c>
      <c r="M191" s="4">
        <f ca="1">YEARFRAC(metrobank_customers[[#This Row],[Join_Date]],metrobank_customers[[#This Row],[Today]],3)</f>
        <v>10.027397260273972</v>
      </c>
      <c r="N191" s="4" t="str" cm="1">
        <f t="array" aca="1" ref="N191" ca="1">_xlfn.IFS(
   metrobank_customers[[#This Row],[Customer_Tenure]]&lt;=2,"New",
   metrobank_customers[[#This Row],[Customer_Tenure]]&lt;=5,"Emerging",
   metrobank_customers[[#This Row],[Customer_Tenure]]&lt;9,"Established",
   TRUE,"Loyal"
)</f>
        <v>Loyal</v>
      </c>
      <c r="O191" s="1" t="s">
        <v>1418</v>
      </c>
      <c r="P191" s="1" t="s">
        <v>1239</v>
      </c>
      <c r="Q191" s="2">
        <v>43983</v>
      </c>
      <c r="R191">
        <v>384583</v>
      </c>
      <c r="S191" s="1" t="str" cm="1">
        <f t="array" ref="S191">_xlfn.IFS(
    metrobank_customers[[#This Row],[Balance]]&lt;=50000,"Low",
    metrobank_customers[[#This Row],[Balance]]&lt;=200000,"Medium",
    metrobank_customers[[#This Row],[Balance]]&gt;200000,"High"
)</f>
        <v>High</v>
      </c>
      <c r="T191">
        <v>436</v>
      </c>
      <c r="U191">
        <v>0</v>
      </c>
      <c r="V191" s="1" t="s">
        <v>2652</v>
      </c>
      <c r="W191" s="1" t="s">
        <v>65</v>
      </c>
      <c r="X191" s="2">
        <v>45375</v>
      </c>
      <c r="Y191" s="4">
        <f ca="1">YEARFRAC(metrobank_customers[[#This Row],[Date]],metrobank_customers[[#This Row],[Today]],3)</f>
        <v>1.547945205479452</v>
      </c>
      <c r="Z191" s="1" t="s">
        <v>8</v>
      </c>
      <c r="AA191" s="1" t="s">
        <v>15</v>
      </c>
      <c r="AB191">
        <v>59</v>
      </c>
    </row>
    <row r="192" spans="1:28" x14ac:dyDescent="0.25">
      <c r="A192" s="1" t="s">
        <v>66</v>
      </c>
      <c r="B192" s="1" t="s">
        <v>2168</v>
      </c>
      <c r="C192" s="1" t="s">
        <v>2115</v>
      </c>
      <c r="D192">
        <v>53</v>
      </c>
      <c r="E192" s="1" t="str" cm="1">
        <f t="array" ref="E192">_xlfn.IFS(metrobank_customers[[#This Row],[Age]]&lt;= 28,"Gen Z", metrobank_customers[[#This Row],[Age]]&lt;=44,"Millennials", metrobank_customers[[#This Row],[Age]]&lt;=60,"Gen X", metrobank_customers[[#This Row],[Age]]&gt;60,"Baby Boomers")</f>
        <v>Gen X</v>
      </c>
      <c r="F192" s="1" t="s">
        <v>2116</v>
      </c>
      <c r="G192" s="1" t="s">
        <v>2125</v>
      </c>
      <c r="H192">
        <v>164579</v>
      </c>
      <c r="I192" s="1" t="str" cm="1">
        <f t="array" ref="I192">_xlfn.IFS(metrobank_customers[[#This Row],[Income]]&lt;=30000,"Low",metrobank_customers[[#This Row],[Income]]&lt;=60000,"Medium",metrobank_customers[[#This Row],[Income]]&lt;=100000,"High", metrobank_customers[[#This Row],[Income]]&gt;100000," Premium")</f>
        <v xml:space="preserve"> Premium</v>
      </c>
      <c r="J192" s="1" t="s">
        <v>2135</v>
      </c>
      <c r="K192" s="2">
        <v>42280</v>
      </c>
      <c r="L192" s="2">
        <f t="shared" ca="1" si="2"/>
        <v>45940</v>
      </c>
      <c r="M192" s="4">
        <f ca="1">YEARFRAC(metrobank_customers[[#This Row],[Join_Date]],metrobank_customers[[#This Row],[Today]],3)</f>
        <v>10.027397260273972</v>
      </c>
      <c r="N192" s="4" t="str" cm="1">
        <f t="array" aca="1" ref="N192" ca="1">_xlfn.IFS(
   metrobank_customers[[#This Row],[Customer_Tenure]]&lt;=2,"New",
   metrobank_customers[[#This Row],[Customer_Tenure]]&lt;=5,"Emerging",
   metrobank_customers[[#This Row],[Customer_Tenure]]&lt;9,"Established",
   TRUE,"Loyal"
)</f>
        <v>Loyal</v>
      </c>
      <c r="O192" s="1" t="s">
        <v>1418</v>
      </c>
      <c r="P192" s="1" t="s">
        <v>1239</v>
      </c>
      <c r="Q192" s="2">
        <v>43983</v>
      </c>
      <c r="R192">
        <v>384583</v>
      </c>
      <c r="S192" s="1" t="str" cm="1">
        <f t="array" ref="S192">_xlfn.IFS(
    metrobank_customers[[#This Row],[Balance]]&lt;=50000,"Low",
    metrobank_customers[[#This Row],[Balance]]&lt;=200000,"Medium",
    metrobank_customers[[#This Row],[Balance]]&gt;200000,"High"
)</f>
        <v>High</v>
      </c>
      <c r="T192">
        <v>436</v>
      </c>
      <c r="U192">
        <v>0</v>
      </c>
      <c r="V192" s="1" t="s">
        <v>2652</v>
      </c>
      <c r="W192" s="1" t="s">
        <v>243</v>
      </c>
      <c r="X192" s="2">
        <v>45658</v>
      </c>
      <c r="Y192" s="4">
        <f ca="1">YEARFRAC(metrobank_customers[[#This Row],[Date]],metrobank_customers[[#This Row],[Today]],3)</f>
        <v>0.77260273972602744</v>
      </c>
      <c r="Z192" s="1" t="s">
        <v>20</v>
      </c>
      <c r="AA192" s="1" t="s">
        <v>9</v>
      </c>
      <c r="AB192">
        <v>59</v>
      </c>
    </row>
    <row r="193" spans="1:28" x14ac:dyDescent="0.25">
      <c r="A193" s="1" t="s">
        <v>66</v>
      </c>
      <c r="B193" s="1" t="s">
        <v>2168</v>
      </c>
      <c r="C193" s="1" t="s">
        <v>2115</v>
      </c>
      <c r="D193">
        <v>53</v>
      </c>
      <c r="E193" s="1" t="str" cm="1">
        <f t="array" ref="E193">_xlfn.IFS(metrobank_customers[[#This Row],[Age]]&lt;= 28,"Gen Z", metrobank_customers[[#This Row],[Age]]&lt;=44,"Millennials", metrobank_customers[[#This Row],[Age]]&lt;=60,"Gen X", metrobank_customers[[#This Row],[Age]]&gt;60,"Baby Boomers")</f>
        <v>Gen X</v>
      </c>
      <c r="F193" s="1" t="s">
        <v>2116</v>
      </c>
      <c r="G193" s="1" t="s">
        <v>2125</v>
      </c>
      <c r="H193">
        <v>164579</v>
      </c>
      <c r="I193" s="1" t="str" cm="1">
        <f t="array" ref="I193">_xlfn.IFS(metrobank_customers[[#This Row],[Income]]&lt;=30000,"Low",metrobank_customers[[#This Row],[Income]]&lt;=60000,"Medium",metrobank_customers[[#This Row],[Income]]&lt;=100000,"High", metrobank_customers[[#This Row],[Income]]&gt;100000," Premium")</f>
        <v xml:space="preserve"> Premium</v>
      </c>
      <c r="J193" s="1" t="s">
        <v>2135</v>
      </c>
      <c r="K193" s="2">
        <v>42280</v>
      </c>
      <c r="L193" s="2">
        <f t="shared" ca="1" si="2"/>
        <v>45940</v>
      </c>
      <c r="M193" s="4">
        <f ca="1">YEARFRAC(metrobank_customers[[#This Row],[Join_Date]],metrobank_customers[[#This Row],[Today]],3)</f>
        <v>10.027397260273972</v>
      </c>
      <c r="N193" s="4" t="str" cm="1">
        <f t="array" aca="1" ref="N193" ca="1">_xlfn.IFS(
   metrobank_customers[[#This Row],[Customer_Tenure]]&lt;=2,"New",
   metrobank_customers[[#This Row],[Customer_Tenure]]&lt;=5,"Emerging",
   metrobank_customers[[#This Row],[Customer_Tenure]]&lt;9,"Established",
   TRUE,"Loyal"
)</f>
        <v>Loyal</v>
      </c>
      <c r="O193" s="1" t="s">
        <v>1418</v>
      </c>
      <c r="P193" s="1" t="s">
        <v>1239</v>
      </c>
      <c r="Q193" s="2">
        <v>43983</v>
      </c>
      <c r="R193">
        <v>384583</v>
      </c>
      <c r="S193" s="1" t="str" cm="1">
        <f t="array" ref="S193">_xlfn.IFS(
    metrobank_customers[[#This Row],[Balance]]&lt;=50000,"Low",
    metrobank_customers[[#This Row],[Balance]]&lt;=200000,"Medium",
    metrobank_customers[[#This Row],[Balance]]&gt;200000,"High"
)</f>
        <v>High</v>
      </c>
      <c r="T193">
        <v>436</v>
      </c>
      <c r="U193">
        <v>0</v>
      </c>
      <c r="V193" s="1" t="s">
        <v>2652</v>
      </c>
      <c r="W193" s="1" t="s">
        <v>1053</v>
      </c>
      <c r="X193" s="2">
        <v>45223</v>
      </c>
      <c r="Y193" s="4">
        <f ca="1">YEARFRAC(metrobank_customers[[#This Row],[Date]],metrobank_customers[[#This Row],[Today]],3)</f>
        <v>1.9643835616438357</v>
      </c>
      <c r="Z193" s="1" t="s">
        <v>12</v>
      </c>
      <c r="AA193" s="1" t="s">
        <v>23</v>
      </c>
      <c r="AB193">
        <v>1</v>
      </c>
    </row>
    <row r="194" spans="1:28" x14ac:dyDescent="0.25">
      <c r="A194" s="1" t="s">
        <v>66</v>
      </c>
      <c r="B194" s="1" t="s">
        <v>2168</v>
      </c>
      <c r="C194" s="1" t="s">
        <v>2115</v>
      </c>
      <c r="D194">
        <v>53</v>
      </c>
      <c r="E194" s="1" t="str" cm="1">
        <f t="array" ref="E194">_xlfn.IFS(metrobank_customers[[#This Row],[Age]]&lt;= 28,"Gen Z", metrobank_customers[[#This Row],[Age]]&lt;=44,"Millennials", metrobank_customers[[#This Row],[Age]]&lt;=60,"Gen X", metrobank_customers[[#This Row],[Age]]&gt;60,"Baby Boomers")</f>
        <v>Gen X</v>
      </c>
      <c r="F194" s="1" t="s">
        <v>2116</v>
      </c>
      <c r="G194" s="1" t="s">
        <v>2125</v>
      </c>
      <c r="H194">
        <v>164579</v>
      </c>
      <c r="I194" s="1" t="str" cm="1">
        <f t="array" ref="I194">_xlfn.IFS(metrobank_customers[[#This Row],[Income]]&lt;=30000,"Low",metrobank_customers[[#This Row],[Income]]&lt;=60000,"Medium",metrobank_customers[[#This Row],[Income]]&lt;=100000,"High", metrobank_customers[[#This Row],[Income]]&gt;100000," Premium")</f>
        <v xml:space="preserve"> Premium</v>
      </c>
      <c r="J194" s="1" t="s">
        <v>2135</v>
      </c>
      <c r="K194" s="2">
        <v>42280</v>
      </c>
      <c r="L194" s="2">
        <f t="shared" ref="L194:L257" ca="1" si="3">TODAY()</f>
        <v>45940</v>
      </c>
      <c r="M194" s="4">
        <f ca="1">YEARFRAC(metrobank_customers[[#This Row],[Join_Date]],metrobank_customers[[#This Row],[Today]],3)</f>
        <v>10.027397260273972</v>
      </c>
      <c r="N194" s="4" t="str" cm="1">
        <f t="array" aca="1" ref="N194" ca="1">_xlfn.IFS(
   metrobank_customers[[#This Row],[Customer_Tenure]]&lt;=2,"New",
   metrobank_customers[[#This Row],[Customer_Tenure]]&lt;=5,"Emerging",
   metrobank_customers[[#This Row],[Customer_Tenure]]&lt;9,"Established",
   TRUE,"Loyal"
)</f>
        <v>Loyal</v>
      </c>
      <c r="O194" s="1" t="s">
        <v>1518</v>
      </c>
      <c r="P194" s="1" t="s">
        <v>1226</v>
      </c>
      <c r="Q194" s="2">
        <v>44284</v>
      </c>
      <c r="R194">
        <v>487852</v>
      </c>
      <c r="S194" s="1" t="str" cm="1">
        <f t="array" ref="S194">_xlfn.IFS(
    metrobank_customers[[#This Row],[Balance]]&lt;=50000,"Low",
    metrobank_customers[[#This Row],[Balance]]&lt;=200000,"Medium",
    metrobank_customers[[#This Row],[Balance]]&gt;200000,"High"
)</f>
        <v>High</v>
      </c>
      <c r="T194">
        <v>789</v>
      </c>
      <c r="U194">
        <v>0</v>
      </c>
      <c r="V194" s="1" t="s">
        <v>2652</v>
      </c>
      <c r="W194" s="1" t="s">
        <v>65</v>
      </c>
      <c r="X194" s="2">
        <v>45375</v>
      </c>
      <c r="Y194" s="4">
        <f ca="1">YEARFRAC(metrobank_customers[[#This Row],[Date]],metrobank_customers[[#This Row],[Today]],3)</f>
        <v>1.547945205479452</v>
      </c>
      <c r="Z194" s="1" t="s">
        <v>8</v>
      </c>
      <c r="AA194" s="1" t="s">
        <v>15</v>
      </c>
      <c r="AB194">
        <v>59</v>
      </c>
    </row>
    <row r="195" spans="1:28" x14ac:dyDescent="0.25">
      <c r="A195" s="1" t="s">
        <v>66</v>
      </c>
      <c r="B195" s="1" t="s">
        <v>2168</v>
      </c>
      <c r="C195" s="1" t="s">
        <v>2115</v>
      </c>
      <c r="D195">
        <v>53</v>
      </c>
      <c r="E195" s="1" t="str" cm="1">
        <f t="array" ref="E195">_xlfn.IFS(metrobank_customers[[#This Row],[Age]]&lt;= 28,"Gen Z", metrobank_customers[[#This Row],[Age]]&lt;=44,"Millennials", metrobank_customers[[#This Row],[Age]]&lt;=60,"Gen X", metrobank_customers[[#This Row],[Age]]&gt;60,"Baby Boomers")</f>
        <v>Gen X</v>
      </c>
      <c r="F195" s="1" t="s">
        <v>2116</v>
      </c>
      <c r="G195" s="1" t="s">
        <v>2125</v>
      </c>
      <c r="H195">
        <v>164579</v>
      </c>
      <c r="I195" s="1" t="str" cm="1">
        <f t="array" ref="I195">_xlfn.IFS(metrobank_customers[[#This Row],[Income]]&lt;=30000,"Low",metrobank_customers[[#This Row],[Income]]&lt;=60000,"Medium",metrobank_customers[[#This Row],[Income]]&lt;=100000,"High", metrobank_customers[[#This Row],[Income]]&gt;100000," Premium")</f>
        <v xml:space="preserve"> Premium</v>
      </c>
      <c r="J195" s="1" t="s">
        <v>2135</v>
      </c>
      <c r="K195" s="2">
        <v>42280</v>
      </c>
      <c r="L195" s="2">
        <f t="shared" ca="1" si="3"/>
        <v>45940</v>
      </c>
      <c r="M195" s="4">
        <f ca="1">YEARFRAC(metrobank_customers[[#This Row],[Join_Date]],metrobank_customers[[#This Row],[Today]],3)</f>
        <v>10.027397260273972</v>
      </c>
      <c r="N195" s="4" t="str" cm="1">
        <f t="array" aca="1" ref="N195" ca="1">_xlfn.IFS(
   metrobank_customers[[#This Row],[Customer_Tenure]]&lt;=2,"New",
   metrobank_customers[[#This Row],[Customer_Tenure]]&lt;=5,"Emerging",
   metrobank_customers[[#This Row],[Customer_Tenure]]&lt;9,"Established",
   TRUE,"Loyal"
)</f>
        <v>Loyal</v>
      </c>
      <c r="O195" s="1" t="s">
        <v>1518</v>
      </c>
      <c r="P195" s="1" t="s">
        <v>1226</v>
      </c>
      <c r="Q195" s="2">
        <v>44284</v>
      </c>
      <c r="R195">
        <v>487852</v>
      </c>
      <c r="S195" s="1" t="str" cm="1">
        <f t="array" ref="S195">_xlfn.IFS(
    metrobank_customers[[#This Row],[Balance]]&lt;=50000,"Low",
    metrobank_customers[[#This Row],[Balance]]&lt;=200000,"Medium",
    metrobank_customers[[#This Row],[Balance]]&gt;200000,"High"
)</f>
        <v>High</v>
      </c>
      <c r="T195">
        <v>789</v>
      </c>
      <c r="U195">
        <v>0</v>
      </c>
      <c r="V195" s="1" t="s">
        <v>2652</v>
      </c>
      <c r="W195" s="1" t="s">
        <v>243</v>
      </c>
      <c r="X195" s="2">
        <v>45658</v>
      </c>
      <c r="Y195" s="4">
        <f ca="1">YEARFRAC(metrobank_customers[[#This Row],[Date]],metrobank_customers[[#This Row],[Today]],3)</f>
        <v>0.77260273972602744</v>
      </c>
      <c r="Z195" s="1" t="s">
        <v>20</v>
      </c>
      <c r="AA195" s="1" t="s">
        <v>9</v>
      </c>
      <c r="AB195">
        <v>59</v>
      </c>
    </row>
    <row r="196" spans="1:28" x14ac:dyDescent="0.25">
      <c r="A196" s="1" t="s">
        <v>66</v>
      </c>
      <c r="B196" s="1" t="s">
        <v>2168</v>
      </c>
      <c r="C196" s="1" t="s">
        <v>2115</v>
      </c>
      <c r="D196">
        <v>53</v>
      </c>
      <c r="E196" s="1" t="str" cm="1">
        <f t="array" ref="E196">_xlfn.IFS(metrobank_customers[[#This Row],[Age]]&lt;= 28,"Gen Z", metrobank_customers[[#This Row],[Age]]&lt;=44,"Millennials", metrobank_customers[[#This Row],[Age]]&lt;=60,"Gen X", metrobank_customers[[#This Row],[Age]]&gt;60,"Baby Boomers")</f>
        <v>Gen X</v>
      </c>
      <c r="F196" s="1" t="s">
        <v>2116</v>
      </c>
      <c r="G196" s="1" t="s">
        <v>2125</v>
      </c>
      <c r="H196">
        <v>164579</v>
      </c>
      <c r="I196" s="1" t="str" cm="1">
        <f t="array" ref="I196">_xlfn.IFS(metrobank_customers[[#This Row],[Income]]&lt;=30000,"Low",metrobank_customers[[#This Row],[Income]]&lt;=60000,"Medium",metrobank_customers[[#This Row],[Income]]&lt;=100000,"High", metrobank_customers[[#This Row],[Income]]&gt;100000," Premium")</f>
        <v xml:space="preserve"> Premium</v>
      </c>
      <c r="J196" s="1" t="s">
        <v>2135</v>
      </c>
      <c r="K196" s="2">
        <v>42280</v>
      </c>
      <c r="L196" s="2">
        <f t="shared" ca="1" si="3"/>
        <v>45940</v>
      </c>
      <c r="M196" s="4">
        <f ca="1">YEARFRAC(metrobank_customers[[#This Row],[Join_Date]],metrobank_customers[[#This Row],[Today]],3)</f>
        <v>10.027397260273972</v>
      </c>
      <c r="N196" s="4" t="str" cm="1">
        <f t="array" aca="1" ref="N196" ca="1">_xlfn.IFS(
   metrobank_customers[[#This Row],[Customer_Tenure]]&lt;=2,"New",
   metrobank_customers[[#This Row],[Customer_Tenure]]&lt;=5,"Emerging",
   metrobank_customers[[#This Row],[Customer_Tenure]]&lt;9,"Established",
   TRUE,"Loyal"
)</f>
        <v>Loyal</v>
      </c>
      <c r="O196" s="1" t="s">
        <v>1518</v>
      </c>
      <c r="P196" s="1" t="s">
        <v>1226</v>
      </c>
      <c r="Q196" s="2">
        <v>44284</v>
      </c>
      <c r="R196">
        <v>487852</v>
      </c>
      <c r="S196" s="1" t="str" cm="1">
        <f t="array" ref="S196">_xlfn.IFS(
    metrobank_customers[[#This Row],[Balance]]&lt;=50000,"Low",
    metrobank_customers[[#This Row],[Balance]]&lt;=200000,"Medium",
    metrobank_customers[[#This Row],[Balance]]&gt;200000,"High"
)</f>
        <v>High</v>
      </c>
      <c r="T196">
        <v>789</v>
      </c>
      <c r="U196">
        <v>0</v>
      </c>
      <c r="V196" s="1" t="s">
        <v>2652</v>
      </c>
      <c r="W196" s="1" t="s">
        <v>1053</v>
      </c>
      <c r="X196" s="2">
        <v>45223</v>
      </c>
      <c r="Y196" s="4">
        <f ca="1">YEARFRAC(metrobank_customers[[#This Row],[Date]],metrobank_customers[[#This Row],[Today]],3)</f>
        <v>1.9643835616438357</v>
      </c>
      <c r="Z196" s="1" t="s">
        <v>12</v>
      </c>
      <c r="AA196" s="1" t="s">
        <v>23</v>
      </c>
      <c r="AB196">
        <v>1</v>
      </c>
    </row>
    <row r="197" spans="1:28" x14ac:dyDescent="0.25">
      <c r="A197" s="1" t="s">
        <v>66</v>
      </c>
      <c r="B197" s="1" t="s">
        <v>2168</v>
      </c>
      <c r="C197" s="1" t="s">
        <v>2115</v>
      </c>
      <c r="D197">
        <v>53</v>
      </c>
      <c r="E197" s="1" t="str" cm="1">
        <f t="array" ref="E197">_xlfn.IFS(metrobank_customers[[#This Row],[Age]]&lt;= 28,"Gen Z", metrobank_customers[[#This Row],[Age]]&lt;=44,"Millennials", metrobank_customers[[#This Row],[Age]]&lt;=60,"Gen X", metrobank_customers[[#This Row],[Age]]&gt;60,"Baby Boomers")</f>
        <v>Gen X</v>
      </c>
      <c r="F197" s="1" t="s">
        <v>2116</v>
      </c>
      <c r="G197" s="1" t="s">
        <v>2125</v>
      </c>
      <c r="H197">
        <v>164579</v>
      </c>
      <c r="I197" s="1" t="str" cm="1">
        <f t="array" ref="I197">_xlfn.IFS(metrobank_customers[[#This Row],[Income]]&lt;=30000,"Low",metrobank_customers[[#This Row],[Income]]&lt;=60000,"Medium",metrobank_customers[[#This Row],[Income]]&lt;=100000,"High", metrobank_customers[[#This Row],[Income]]&gt;100000," Premium")</f>
        <v xml:space="preserve"> Premium</v>
      </c>
      <c r="J197" s="1" t="s">
        <v>2135</v>
      </c>
      <c r="K197" s="2">
        <v>42280</v>
      </c>
      <c r="L197" s="2">
        <f t="shared" ca="1" si="3"/>
        <v>45940</v>
      </c>
      <c r="M197" s="4">
        <f ca="1">YEARFRAC(metrobank_customers[[#This Row],[Join_Date]],metrobank_customers[[#This Row],[Today]],3)</f>
        <v>10.027397260273972</v>
      </c>
      <c r="N197" s="4" t="str" cm="1">
        <f t="array" aca="1" ref="N197" ca="1">_xlfn.IFS(
   metrobank_customers[[#This Row],[Customer_Tenure]]&lt;=2,"New",
   metrobank_customers[[#This Row],[Customer_Tenure]]&lt;=5,"Emerging",
   metrobank_customers[[#This Row],[Customer_Tenure]]&lt;9,"Established",
   TRUE,"Loyal"
)</f>
        <v>Loyal</v>
      </c>
      <c r="O197" s="1" t="s">
        <v>1657</v>
      </c>
      <c r="P197" s="1" t="s">
        <v>1223</v>
      </c>
      <c r="Q197" s="2">
        <v>43283</v>
      </c>
      <c r="R197">
        <v>455738</v>
      </c>
      <c r="S197" s="1" t="str" cm="1">
        <f t="array" ref="S197">_xlfn.IFS(
    metrobank_customers[[#This Row],[Balance]]&lt;=50000,"Low",
    metrobank_customers[[#This Row],[Balance]]&lt;=200000,"Medium",
    metrobank_customers[[#This Row],[Balance]]&gt;200000,"High"
)</f>
        <v>High</v>
      </c>
      <c r="T197">
        <v>329</v>
      </c>
      <c r="U197">
        <v>0</v>
      </c>
      <c r="V197" s="1" t="s">
        <v>2652</v>
      </c>
      <c r="W197" s="1" t="s">
        <v>65</v>
      </c>
      <c r="X197" s="2">
        <v>45375</v>
      </c>
      <c r="Y197" s="4">
        <f ca="1">YEARFRAC(metrobank_customers[[#This Row],[Date]],metrobank_customers[[#This Row],[Today]],3)</f>
        <v>1.547945205479452</v>
      </c>
      <c r="Z197" s="1" t="s">
        <v>8</v>
      </c>
      <c r="AA197" s="1" t="s">
        <v>15</v>
      </c>
      <c r="AB197">
        <v>59</v>
      </c>
    </row>
    <row r="198" spans="1:28" x14ac:dyDescent="0.25">
      <c r="A198" s="1" t="s">
        <v>66</v>
      </c>
      <c r="B198" s="1" t="s">
        <v>2168</v>
      </c>
      <c r="C198" s="1" t="s">
        <v>2115</v>
      </c>
      <c r="D198">
        <v>53</v>
      </c>
      <c r="E198" s="1" t="str" cm="1">
        <f t="array" ref="E198">_xlfn.IFS(metrobank_customers[[#This Row],[Age]]&lt;= 28,"Gen Z", metrobank_customers[[#This Row],[Age]]&lt;=44,"Millennials", metrobank_customers[[#This Row],[Age]]&lt;=60,"Gen X", metrobank_customers[[#This Row],[Age]]&gt;60,"Baby Boomers")</f>
        <v>Gen X</v>
      </c>
      <c r="F198" s="1" t="s">
        <v>2116</v>
      </c>
      <c r="G198" s="1" t="s">
        <v>2125</v>
      </c>
      <c r="H198">
        <v>164579</v>
      </c>
      <c r="I198" s="1" t="str" cm="1">
        <f t="array" ref="I198">_xlfn.IFS(metrobank_customers[[#This Row],[Income]]&lt;=30000,"Low",metrobank_customers[[#This Row],[Income]]&lt;=60000,"Medium",metrobank_customers[[#This Row],[Income]]&lt;=100000,"High", metrobank_customers[[#This Row],[Income]]&gt;100000," Premium")</f>
        <v xml:space="preserve"> Premium</v>
      </c>
      <c r="J198" s="1" t="s">
        <v>2135</v>
      </c>
      <c r="K198" s="2">
        <v>42280</v>
      </c>
      <c r="L198" s="2">
        <f t="shared" ca="1" si="3"/>
        <v>45940</v>
      </c>
      <c r="M198" s="4">
        <f ca="1">YEARFRAC(metrobank_customers[[#This Row],[Join_Date]],metrobank_customers[[#This Row],[Today]],3)</f>
        <v>10.027397260273972</v>
      </c>
      <c r="N198" s="4" t="str" cm="1">
        <f t="array" aca="1" ref="N198" ca="1">_xlfn.IFS(
   metrobank_customers[[#This Row],[Customer_Tenure]]&lt;=2,"New",
   metrobank_customers[[#This Row],[Customer_Tenure]]&lt;=5,"Emerging",
   metrobank_customers[[#This Row],[Customer_Tenure]]&lt;9,"Established",
   TRUE,"Loyal"
)</f>
        <v>Loyal</v>
      </c>
      <c r="O198" s="1" t="s">
        <v>1657</v>
      </c>
      <c r="P198" s="1" t="s">
        <v>1223</v>
      </c>
      <c r="Q198" s="2">
        <v>43283</v>
      </c>
      <c r="R198">
        <v>455738</v>
      </c>
      <c r="S198" s="1" t="str" cm="1">
        <f t="array" ref="S198">_xlfn.IFS(
    metrobank_customers[[#This Row],[Balance]]&lt;=50000,"Low",
    metrobank_customers[[#This Row],[Balance]]&lt;=200000,"Medium",
    metrobank_customers[[#This Row],[Balance]]&gt;200000,"High"
)</f>
        <v>High</v>
      </c>
      <c r="T198">
        <v>329</v>
      </c>
      <c r="U198">
        <v>0</v>
      </c>
      <c r="V198" s="1" t="s">
        <v>2652</v>
      </c>
      <c r="W198" s="1" t="s">
        <v>243</v>
      </c>
      <c r="X198" s="2">
        <v>45658</v>
      </c>
      <c r="Y198" s="4">
        <f ca="1">YEARFRAC(metrobank_customers[[#This Row],[Date]],metrobank_customers[[#This Row],[Today]],3)</f>
        <v>0.77260273972602744</v>
      </c>
      <c r="Z198" s="1" t="s">
        <v>20</v>
      </c>
      <c r="AA198" s="1" t="s">
        <v>9</v>
      </c>
      <c r="AB198">
        <v>59</v>
      </c>
    </row>
    <row r="199" spans="1:28" x14ac:dyDescent="0.25">
      <c r="A199" s="1" t="s">
        <v>66</v>
      </c>
      <c r="B199" s="1" t="s">
        <v>2168</v>
      </c>
      <c r="C199" s="1" t="s">
        <v>2115</v>
      </c>
      <c r="D199">
        <v>53</v>
      </c>
      <c r="E199" s="1" t="str" cm="1">
        <f t="array" ref="E199">_xlfn.IFS(metrobank_customers[[#This Row],[Age]]&lt;= 28,"Gen Z", metrobank_customers[[#This Row],[Age]]&lt;=44,"Millennials", metrobank_customers[[#This Row],[Age]]&lt;=60,"Gen X", metrobank_customers[[#This Row],[Age]]&gt;60,"Baby Boomers")</f>
        <v>Gen X</v>
      </c>
      <c r="F199" s="1" t="s">
        <v>2116</v>
      </c>
      <c r="G199" s="1" t="s">
        <v>2125</v>
      </c>
      <c r="H199">
        <v>164579</v>
      </c>
      <c r="I199" s="1" t="str" cm="1">
        <f t="array" ref="I199">_xlfn.IFS(metrobank_customers[[#This Row],[Income]]&lt;=30000,"Low",metrobank_customers[[#This Row],[Income]]&lt;=60000,"Medium",metrobank_customers[[#This Row],[Income]]&lt;=100000,"High", metrobank_customers[[#This Row],[Income]]&gt;100000," Premium")</f>
        <v xml:space="preserve"> Premium</v>
      </c>
      <c r="J199" s="1" t="s">
        <v>2135</v>
      </c>
      <c r="K199" s="2">
        <v>42280</v>
      </c>
      <c r="L199" s="2">
        <f t="shared" ca="1" si="3"/>
        <v>45940</v>
      </c>
      <c r="M199" s="4">
        <f ca="1">YEARFRAC(metrobank_customers[[#This Row],[Join_Date]],metrobank_customers[[#This Row],[Today]],3)</f>
        <v>10.027397260273972</v>
      </c>
      <c r="N199" s="4" t="str" cm="1">
        <f t="array" aca="1" ref="N199" ca="1">_xlfn.IFS(
   metrobank_customers[[#This Row],[Customer_Tenure]]&lt;=2,"New",
   metrobank_customers[[#This Row],[Customer_Tenure]]&lt;=5,"Emerging",
   metrobank_customers[[#This Row],[Customer_Tenure]]&lt;9,"Established",
   TRUE,"Loyal"
)</f>
        <v>Loyal</v>
      </c>
      <c r="O199" s="1" t="s">
        <v>1657</v>
      </c>
      <c r="P199" s="1" t="s">
        <v>1223</v>
      </c>
      <c r="Q199" s="2">
        <v>43283</v>
      </c>
      <c r="R199">
        <v>455738</v>
      </c>
      <c r="S199" s="1" t="str" cm="1">
        <f t="array" ref="S199">_xlfn.IFS(
    metrobank_customers[[#This Row],[Balance]]&lt;=50000,"Low",
    metrobank_customers[[#This Row],[Balance]]&lt;=200000,"Medium",
    metrobank_customers[[#This Row],[Balance]]&gt;200000,"High"
)</f>
        <v>High</v>
      </c>
      <c r="T199">
        <v>329</v>
      </c>
      <c r="U199">
        <v>0</v>
      </c>
      <c r="V199" s="1" t="s">
        <v>2652</v>
      </c>
      <c r="W199" s="1" t="s">
        <v>1053</v>
      </c>
      <c r="X199" s="2">
        <v>45223</v>
      </c>
      <c r="Y199" s="4">
        <f ca="1">YEARFRAC(metrobank_customers[[#This Row],[Date]],metrobank_customers[[#This Row],[Today]],3)</f>
        <v>1.9643835616438357</v>
      </c>
      <c r="Z199" s="1" t="s">
        <v>12</v>
      </c>
      <c r="AA199" s="1" t="s">
        <v>23</v>
      </c>
      <c r="AB199">
        <v>1</v>
      </c>
    </row>
    <row r="200" spans="1:28" x14ac:dyDescent="0.25">
      <c r="A200" s="1" t="s">
        <v>66</v>
      </c>
      <c r="B200" s="1" t="s">
        <v>2168</v>
      </c>
      <c r="C200" s="1" t="s">
        <v>2115</v>
      </c>
      <c r="D200">
        <v>53</v>
      </c>
      <c r="E200" s="1" t="str" cm="1">
        <f t="array" ref="E200">_xlfn.IFS(metrobank_customers[[#This Row],[Age]]&lt;= 28,"Gen Z", metrobank_customers[[#This Row],[Age]]&lt;=44,"Millennials", metrobank_customers[[#This Row],[Age]]&lt;=60,"Gen X", metrobank_customers[[#This Row],[Age]]&gt;60,"Baby Boomers")</f>
        <v>Gen X</v>
      </c>
      <c r="F200" s="1" t="s">
        <v>2116</v>
      </c>
      <c r="G200" s="1" t="s">
        <v>2125</v>
      </c>
      <c r="H200">
        <v>164579</v>
      </c>
      <c r="I200" s="1" t="str" cm="1">
        <f t="array" ref="I200">_xlfn.IFS(metrobank_customers[[#This Row],[Income]]&lt;=30000,"Low",metrobank_customers[[#This Row],[Income]]&lt;=60000,"Medium",metrobank_customers[[#This Row],[Income]]&lt;=100000,"High", metrobank_customers[[#This Row],[Income]]&gt;100000," Premium")</f>
        <v xml:space="preserve"> Premium</v>
      </c>
      <c r="J200" s="1" t="s">
        <v>2135</v>
      </c>
      <c r="K200" s="2">
        <v>42280</v>
      </c>
      <c r="L200" s="2">
        <f t="shared" ca="1" si="3"/>
        <v>45940</v>
      </c>
      <c r="M200" s="4">
        <f ca="1">YEARFRAC(metrobank_customers[[#This Row],[Join_Date]],metrobank_customers[[#This Row],[Today]],3)</f>
        <v>10.027397260273972</v>
      </c>
      <c r="N200" s="4" t="str" cm="1">
        <f t="array" aca="1" ref="N200" ca="1">_xlfn.IFS(
   metrobank_customers[[#This Row],[Customer_Tenure]]&lt;=2,"New",
   metrobank_customers[[#This Row],[Customer_Tenure]]&lt;=5,"Emerging",
   metrobank_customers[[#This Row],[Customer_Tenure]]&lt;9,"Established",
   TRUE,"Loyal"
)</f>
        <v>Loyal</v>
      </c>
      <c r="O200" s="1" t="s">
        <v>1807</v>
      </c>
      <c r="P200" s="1" t="s">
        <v>1235</v>
      </c>
      <c r="Q200" s="2">
        <v>42510</v>
      </c>
      <c r="R200">
        <v>193839</v>
      </c>
      <c r="S200" s="1" t="str" cm="1">
        <f t="array" ref="S200">_xlfn.IFS(
    metrobank_customers[[#This Row],[Balance]]&lt;=50000,"Low",
    metrobank_customers[[#This Row],[Balance]]&lt;=200000,"Medium",
    metrobank_customers[[#This Row],[Balance]]&gt;200000,"High"
)</f>
        <v>Medium</v>
      </c>
      <c r="T200">
        <v>709</v>
      </c>
      <c r="U200">
        <v>0</v>
      </c>
      <c r="V200" s="1" t="s">
        <v>2652</v>
      </c>
      <c r="W200" s="1" t="s">
        <v>65</v>
      </c>
      <c r="X200" s="2">
        <v>45375</v>
      </c>
      <c r="Y200" s="4">
        <f ca="1">YEARFRAC(metrobank_customers[[#This Row],[Date]],metrobank_customers[[#This Row],[Today]],3)</f>
        <v>1.547945205479452</v>
      </c>
      <c r="Z200" s="1" t="s">
        <v>8</v>
      </c>
      <c r="AA200" s="1" t="s">
        <v>15</v>
      </c>
      <c r="AB200">
        <v>59</v>
      </c>
    </row>
    <row r="201" spans="1:28" x14ac:dyDescent="0.25">
      <c r="A201" s="1" t="s">
        <v>66</v>
      </c>
      <c r="B201" s="1" t="s">
        <v>2168</v>
      </c>
      <c r="C201" s="1" t="s">
        <v>2115</v>
      </c>
      <c r="D201">
        <v>53</v>
      </c>
      <c r="E201" s="1" t="str" cm="1">
        <f t="array" ref="E201">_xlfn.IFS(metrobank_customers[[#This Row],[Age]]&lt;= 28,"Gen Z", metrobank_customers[[#This Row],[Age]]&lt;=44,"Millennials", metrobank_customers[[#This Row],[Age]]&lt;=60,"Gen X", metrobank_customers[[#This Row],[Age]]&gt;60,"Baby Boomers")</f>
        <v>Gen X</v>
      </c>
      <c r="F201" s="1" t="s">
        <v>2116</v>
      </c>
      <c r="G201" s="1" t="s">
        <v>2125</v>
      </c>
      <c r="H201">
        <v>164579</v>
      </c>
      <c r="I201" s="1" t="str" cm="1">
        <f t="array" ref="I201">_xlfn.IFS(metrobank_customers[[#This Row],[Income]]&lt;=30000,"Low",metrobank_customers[[#This Row],[Income]]&lt;=60000,"Medium",metrobank_customers[[#This Row],[Income]]&lt;=100000,"High", metrobank_customers[[#This Row],[Income]]&gt;100000," Premium")</f>
        <v xml:space="preserve"> Premium</v>
      </c>
      <c r="J201" s="1" t="s">
        <v>2135</v>
      </c>
      <c r="K201" s="2">
        <v>42280</v>
      </c>
      <c r="L201" s="2">
        <f t="shared" ca="1" si="3"/>
        <v>45940</v>
      </c>
      <c r="M201" s="4">
        <f ca="1">YEARFRAC(metrobank_customers[[#This Row],[Join_Date]],metrobank_customers[[#This Row],[Today]],3)</f>
        <v>10.027397260273972</v>
      </c>
      <c r="N201" s="4" t="str" cm="1">
        <f t="array" aca="1" ref="N201" ca="1">_xlfn.IFS(
   metrobank_customers[[#This Row],[Customer_Tenure]]&lt;=2,"New",
   metrobank_customers[[#This Row],[Customer_Tenure]]&lt;=5,"Emerging",
   metrobank_customers[[#This Row],[Customer_Tenure]]&lt;9,"Established",
   TRUE,"Loyal"
)</f>
        <v>Loyal</v>
      </c>
      <c r="O201" s="1" t="s">
        <v>1807</v>
      </c>
      <c r="P201" s="1" t="s">
        <v>1235</v>
      </c>
      <c r="Q201" s="2">
        <v>42510</v>
      </c>
      <c r="R201">
        <v>193839</v>
      </c>
      <c r="S201" s="1" t="str" cm="1">
        <f t="array" ref="S201">_xlfn.IFS(
    metrobank_customers[[#This Row],[Balance]]&lt;=50000,"Low",
    metrobank_customers[[#This Row],[Balance]]&lt;=200000,"Medium",
    metrobank_customers[[#This Row],[Balance]]&gt;200000,"High"
)</f>
        <v>Medium</v>
      </c>
      <c r="T201">
        <v>709</v>
      </c>
      <c r="U201">
        <v>0</v>
      </c>
      <c r="V201" s="1" t="s">
        <v>2652</v>
      </c>
      <c r="W201" s="1" t="s">
        <v>243</v>
      </c>
      <c r="X201" s="2">
        <v>45658</v>
      </c>
      <c r="Y201" s="4">
        <f ca="1">YEARFRAC(metrobank_customers[[#This Row],[Date]],metrobank_customers[[#This Row],[Today]],3)</f>
        <v>0.77260273972602744</v>
      </c>
      <c r="Z201" s="1" t="s">
        <v>20</v>
      </c>
      <c r="AA201" s="1" t="s">
        <v>9</v>
      </c>
      <c r="AB201">
        <v>59</v>
      </c>
    </row>
    <row r="202" spans="1:28" x14ac:dyDescent="0.25">
      <c r="A202" s="1" t="s">
        <v>66</v>
      </c>
      <c r="B202" s="1" t="s">
        <v>2168</v>
      </c>
      <c r="C202" s="1" t="s">
        <v>2115</v>
      </c>
      <c r="D202">
        <v>53</v>
      </c>
      <c r="E202" s="1" t="str" cm="1">
        <f t="array" ref="E202">_xlfn.IFS(metrobank_customers[[#This Row],[Age]]&lt;= 28,"Gen Z", metrobank_customers[[#This Row],[Age]]&lt;=44,"Millennials", metrobank_customers[[#This Row],[Age]]&lt;=60,"Gen X", metrobank_customers[[#This Row],[Age]]&gt;60,"Baby Boomers")</f>
        <v>Gen X</v>
      </c>
      <c r="F202" s="1" t="s">
        <v>2116</v>
      </c>
      <c r="G202" s="1" t="s">
        <v>2125</v>
      </c>
      <c r="H202">
        <v>164579</v>
      </c>
      <c r="I202" s="1" t="str" cm="1">
        <f t="array" ref="I202">_xlfn.IFS(metrobank_customers[[#This Row],[Income]]&lt;=30000,"Low",metrobank_customers[[#This Row],[Income]]&lt;=60000,"Medium",metrobank_customers[[#This Row],[Income]]&lt;=100000,"High", metrobank_customers[[#This Row],[Income]]&gt;100000," Premium")</f>
        <v xml:space="preserve"> Premium</v>
      </c>
      <c r="J202" s="1" t="s">
        <v>2135</v>
      </c>
      <c r="K202" s="2">
        <v>42280</v>
      </c>
      <c r="L202" s="2">
        <f t="shared" ca="1" si="3"/>
        <v>45940</v>
      </c>
      <c r="M202" s="4">
        <f ca="1">YEARFRAC(metrobank_customers[[#This Row],[Join_Date]],metrobank_customers[[#This Row],[Today]],3)</f>
        <v>10.027397260273972</v>
      </c>
      <c r="N202" s="4" t="str" cm="1">
        <f t="array" aca="1" ref="N202" ca="1">_xlfn.IFS(
   metrobank_customers[[#This Row],[Customer_Tenure]]&lt;=2,"New",
   metrobank_customers[[#This Row],[Customer_Tenure]]&lt;=5,"Emerging",
   metrobank_customers[[#This Row],[Customer_Tenure]]&lt;9,"Established",
   TRUE,"Loyal"
)</f>
        <v>Loyal</v>
      </c>
      <c r="O202" s="1" t="s">
        <v>1807</v>
      </c>
      <c r="P202" s="1" t="s">
        <v>1235</v>
      </c>
      <c r="Q202" s="2">
        <v>42510</v>
      </c>
      <c r="R202">
        <v>193839</v>
      </c>
      <c r="S202" s="1" t="str" cm="1">
        <f t="array" ref="S202">_xlfn.IFS(
    metrobank_customers[[#This Row],[Balance]]&lt;=50000,"Low",
    metrobank_customers[[#This Row],[Balance]]&lt;=200000,"Medium",
    metrobank_customers[[#This Row],[Balance]]&gt;200000,"High"
)</f>
        <v>Medium</v>
      </c>
      <c r="T202">
        <v>709</v>
      </c>
      <c r="U202">
        <v>0</v>
      </c>
      <c r="V202" s="1" t="s">
        <v>2652</v>
      </c>
      <c r="W202" s="1" t="s">
        <v>1053</v>
      </c>
      <c r="X202" s="2">
        <v>45223</v>
      </c>
      <c r="Y202" s="4">
        <f ca="1">YEARFRAC(metrobank_customers[[#This Row],[Date]],metrobank_customers[[#This Row],[Today]],3)</f>
        <v>1.9643835616438357</v>
      </c>
      <c r="Z202" s="1" t="s">
        <v>12</v>
      </c>
      <c r="AA202" s="1" t="s">
        <v>23</v>
      </c>
      <c r="AB202">
        <v>1</v>
      </c>
    </row>
    <row r="203" spans="1:28" x14ac:dyDescent="0.25">
      <c r="A203" s="1" t="s">
        <v>92</v>
      </c>
      <c r="B203" s="1" t="s">
        <v>2169</v>
      </c>
      <c r="C203" s="1" t="s">
        <v>2115</v>
      </c>
      <c r="D203">
        <v>34</v>
      </c>
      <c r="E203" s="1" t="str" cm="1">
        <f t="array" ref="E203">_xlfn.IFS(metrobank_customers[[#This Row],[Age]]&lt;= 28,"Gen Z", metrobank_customers[[#This Row],[Age]]&lt;=44,"Millennials", metrobank_customers[[#This Row],[Age]]&lt;=60,"Gen X", metrobank_customers[[#This Row],[Age]]&gt;60,"Baby Boomers")</f>
        <v>Millennials</v>
      </c>
      <c r="F203" s="1" t="s">
        <v>2124</v>
      </c>
      <c r="G203" s="1" t="s">
        <v>2117</v>
      </c>
      <c r="H203">
        <v>145150</v>
      </c>
      <c r="I203" s="1" t="str" cm="1">
        <f t="array" ref="I203">_xlfn.IFS(metrobank_customers[[#This Row],[Income]]&lt;=30000,"Low",metrobank_customers[[#This Row],[Income]]&lt;=60000,"Medium",metrobank_customers[[#This Row],[Income]]&lt;=100000,"High", metrobank_customers[[#This Row],[Income]]&gt;100000," Premium")</f>
        <v xml:space="preserve"> Premium</v>
      </c>
      <c r="J203" s="1" t="s">
        <v>2118</v>
      </c>
      <c r="K203" s="2">
        <v>44714</v>
      </c>
      <c r="L203" s="2">
        <f t="shared" ca="1" si="3"/>
        <v>45940</v>
      </c>
      <c r="M203" s="4">
        <f ca="1">YEARFRAC(metrobank_customers[[#This Row],[Join_Date]],metrobank_customers[[#This Row],[Today]],3)</f>
        <v>3.3589041095890413</v>
      </c>
      <c r="N203" s="4" t="str" cm="1">
        <f t="array" aca="1" ref="N203" ca="1">_xlfn.IFS(
   metrobank_customers[[#This Row],[Customer_Tenure]]&lt;=2,"New",
   metrobank_customers[[#This Row],[Customer_Tenure]]&lt;=5,"Emerging",
   metrobank_customers[[#This Row],[Customer_Tenure]]&lt;9,"Established",
   TRUE,"Loyal"
)</f>
        <v>Emerging</v>
      </c>
      <c r="O203" s="1" t="s">
        <v>1238</v>
      </c>
      <c r="P203" s="1" t="s">
        <v>1239</v>
      </c>
      <c r="Q203" s="2">
        <v>45493</v>
      </c>
      <c r="R203">
        <v>487025</v>
      </c>
      <c r="S203" s="1" t="str" cm="1">
        <f t="array" ref="S203">_xlfn.IFS(
    metrobank_customers[[#This Row],[Balance]]&lt;=50000,"Low",
    metrobank_customers[[#This Row],[Balance]]&lt;=200000,"Medium",
    metrobank_customers[[#This Row],[Balance]]&gt;200000,"High"
)</f>
        <v>High</v>
      </c>
      <c r="T203">
        <v>381</v>
      </c>
      <c r="U203">
        <v>0</v>
      </c>
      <c r="V203" s="1" t="s">
        <v>2652</v>
      </c>
      <c r="W203" s="1" t="s">
        <v>91</v>
      </c>
      <c r="X203" s="2">
        <v>45470</v>
      </c>
      <c r="Y203" s="4">
        <f ca="1">YEARFRAC(metrobank_customers[[#This Row],[Date]],metrobank_customers[[#This Row],[Today]],3)</f>
        <v>1.2876712328767124</v>
      </c>
      <c r="Z203" s="1" t="s">
        <v>36</v>
      </c>
      <c r="AA203" s="1" t="s">
        <v>9</v>
      </c>
      <c r="AB203">
        <v>2</v>
      </c>
    </row>
    <row r="204" spans="1:28" x14ac:dyDescent="0.25">
      <c r="A204" s="1" t="s">
        <v>92</v>
      </c>
      <c r="B204" s="1" t="s">
        <v>2169</v>
      </c>
      <c r="C204" s="1" t="s">
        <v>2115</v>
      </c>
      <c r="D204">
        <v>34</v>
      </c>
      <c r="E204" s="1" t="str" cm="1">
        <f t="array" ref="E204">_xlfn.IFS(metrobank_customers[[#This Row],[Age]]&lt;= 28,"Gen Z", metrobank_customers[[#This Row],[Age]]&lt;=44,"Millennials", metrobank_customers[[#This Row],[Age]]&lt;=60,"Gen X", metrobank_customers[[#This Row],[Age]]&gt;60,"Baby Boomers")</f>
        <v>Millennials</v>
      </c>
      <c r="F204" s="1" t="s">
        <v>2124</v>
      </c>
      <c r="G204" s="1" t="s">
        <v>2117</v>
      </c>
      <c r="H204">
        <v>145150</v>
      </c>
      <c r="I204" s="1" t="str" cm="1">
        <f t="array" ref="I204">_xlfn.IFS(metrobank_customers[[#This Row],[Income]]&lt;=30000,"Low",metrobank_customers[[#This Row],[Income]]&lt;=60000,"Medium",metrobank_customers[[#This Row],[Income]]&lt;=100000,"High", metrobank_customers[[#This Row],[Income]]&gt;100000," Premium")</f>
        <v xml:space="preserve"> Premium</v>
      </c>
      <c r="J204" s="1" t="s">
        <v>2118</v>
      </c>
      <c r="K204" s="2">
        <v>44714</v>
      </c>
      <c r="L204" s="2">
        <f t="shared" ca="1" si="3"/>
        <v>45940</v>
      </c>
      <c r="M204" s="4">
        <f ca="1">YEARFRAC(metrobank_customers[[#This Row],[Join_Date]],metrobank_customers[[#This Row],[Today]],3)</f>
        <v>3.3589041095890413</v>
      </c>
      <c r="N204" s="4" t="str" cm="1">
        <f t="array" aca="1" ref="N204" ca="1">_xlfn.IFS(
   metrobank_customers[[#This Row],[Customer_Tenure]]&lt;=2,"New",
   metrobank_customers[[#This Row],[Customer_Tenure]]&lt;=5,"Emerging",
   metrobank_customers[[#This Row],[Customer_Tenure]]&lt;9,"Established",
   TRUE,"Loyal"
)</f>
        <v>Emerging</v>
      </c>
      <c r="O204" s="1" t="s">
        <v>1238</v>
      </c>
      <c r="P204" s="1" t="s">
        <v>1239</v>
      </c>
      <c r="Q204" s="2">
        <v>45493</v>
      </c>
      <c r="R204">
        <v>487025</v>
      </c>
      <c r="S204" s="1" t="str" cm="1">
        <f t="array" ref="S204">_xlfn.IFS(
    metrobank_customers[[#This Row],[Balance]]&lt;=50000,"Low",
    metrobank_customers[[#This Row],[Balance]]&lt;=200000,"Medium",
    metrobank_customers[[#This Row],[Balance]]&gt;200000,"High"
)</f>
        <v>High</v>
      </c>
      <c r="T204">
        <v>381</v>
      </c>
      <c r="U204">
        <v>0</v>
      </c>
      <c r="V204" s="1" t="s">
        <v>2652</v>
      </c>
      <c r="W204" s="1" t="s">
        <v>1008</v>
      </c>
      <c r="X204" s="2">
        <v>45586</v>
      </c>
      <c r="Y204" s="4">
        <f ca="1">YEARFRAC(metrobank_customers[[#This Row],[Date]],metrobank_customers[[#This Row],[Today]],3)</f>
        <v>0.96986301369863015</v>
      </c>
      <c r="Z204" s="1" t="s">
        <v>36</v>
      </c>
      <c r="AA204" s="1" t="s">
        <v>15</v>
      </c>
      <c r="AB204">
        <v>51</v>
      </c>
    </row>
    <row r="205" spans="1:28" x14ac:dyDescent="0.25">
      <c r="A205" s="1" t="s">
        <v>92</v>
      </c>
      <c r="B205" s="1" t="s">
        <v>2169</v>
      </c>
      <c r="C205" s="1" t="s">
        <v>2115</v>
      </c>
      <c r="D205">
        <v>34</v>
      </c>
      <c r="E205" s="1" t="str" cm="1">
        <f t="array" ref="E205">_xlfn.IFS(metrobank_customers[[#This Row],[Age]]&lt;= 28,"Gen Z", metrobank_customers[[#This Row],[Age]]&lt;=44,"Millennials", metrobank_customers[[#This Row],[Age]]&lt;=60,"Gen X", metrobank_customers[[#This Row],[Age]]&gt;60,"Baby Boomers")</f>
        <v>Millennials</v>
      </c>
      <c r="F205" s="1" t="s">
        <v>2124</v>
      </c>
      <c r="G205" s="1" t="s">
        <v>2117</v>
      </c>
      <c r="H205">
        <v>145150</v>
      </c>
      <c r="I205" s="1" t="str" cm="1">
        <f t="array" ref="I205">_xlfn.IFS(metrobank_customers[[#This Row],[Income]]&lt;=30000,"Low",metrobank_customers[[#This Row],[Income]]&lt;=60000,"Medium",metrobank_customers[[#This Row],[Income]]&lt;=100000,"High", metrobank_customers[[#This Row],[Income]]&gt;100000," Premium")</f>
        <v xml:space="preserve"> Premium</v>
      </c>
      <c r="J205" s="1" t="s">
        <v>2118</v>
      </c>
      <c r="K205" s="2">
        <v>44714</v>
      </c>
      <c r="L205" s="2">
        <f t="shared" ca="1" si="3"/>
        <v>45940</v>
      </c>
      <c r="M205" s="4">
        <f ca="1">YEARFRAC(metrobank_customers[[#This Row],[Join_Date]],metrobank_customers[[#This Row],[Today]],3)</f>
        <v>3.3589041095890413</v>
      </c>
      <c r="N205" s="4" t="str" cm="1">
        <f t="array" aca="1" ref="N205" ca="1">_xlfn.IFS(
   metrobank_customers[[#This Row],[Customer_Tenure]]&lt;=2,"New",
   metrobank_customers[[#This Row],[Customer_Tenure]]&lt;=5,"Emerging",
   metrobank_customers[[#This Row],[Customer_Tenure]]&lt;9,"Established",
   TRUE,"Loyal"
)</f>
        <v>Emerging</v>
      </c>
      <c r="O205" s="1" t="s">
        <v>1425</v>
      </c>
      <c r="P205" s="1" t="s">
        <v>1226</v>
      </c>
      <c r="Q205" s="2">
        <v>44383</v>
      </c>
      <c r="R205">
        <v>36320</v>
      </c>
      <c r="S205" s="1" t="str" cm="1">
        <f t="array" ref="S205">_xlfn.IFS(
    metrobank_customers[[#This Row],[Balance]]&lt;=50000,"Low",
    metrobank_customers[[#This Row],[Balance]]&lt;=200000,"Medium",
    metrobank_customers[[#This Row],[Balance]]&gt;200000,"High"
)</f>
        <v>Low</v>
      </c>
      <c r="T205">
        <v>810</v>
      </c>
      <c r="U205">
        <v>0</v>
      </c>
      <c r="V205" s="1" t="s">
        <v>1255</v>
      </c>
      <c r="W205" s="1" t="s">
        <v>91</v>
      </c>
      <c r="X205" s="2">
        <v>45470</v>
      </c>
      <c r="Y205" s="4">
        <f ca="1">YEARFRAC(metrobank_customers[[#This Row],[Date]],metrobank_customers[[#This Row],[Today]],3)</f>
        <v>1.2876712328767124</v>
      </c>
      <c r="Z205" s="1" t="s">
        <v>36</v>
      </c>
      <c r="AA205" s="1" t="s">
        <v>9</v>
      </c>
      <c r="AB205">
        <v>2</v>
      </c>
    </row>
    <row r="206" spans="1:28" x14ac:dyDescent="0.25">
      <c r="A206" s="1" t="s">
        <v>92</v>
      </c>
      <c r="B206" s="1" t="s">
        <v>2169</v>
      </c>
      <c r="C206" s="1" t="s">
        <v>2115</v>
      </c>
      <c r="D206">
        <v>34</v>
      </c>
      <c r="E206" s="1" t="str" cm="1">
        <f t="array" ref="E206">_xlfn.IFS(metrobank_customers[[#This Row],[Age]]&lt;= 28,"Gen Z", metrobank_customers[[#This Row],[Age]]&lt;=44,"Millennials", metrobank_customers[[#This Row],[Age]]&lt;=60,"Gen X", metrobank_customers[[#This Row],[Age]]&gt;60,"Baby Boomers")</f>
        <v>Millennials</v>
      </c>
      <c r="F206" s="1" t="s">
        <v>2124</v>
      </c>
      <c r="G206" s="1" t="s">
        <v>2117</v>
      </c>
      <c r="H206">
        <v>145150</v>
      </c>
      <c r="I206" s="1" t="str" cm="1">
        <f t="array" ref="I206">_xlfn.IFS(metrobank_customers[[#This Row],[Income]]&lt;=30000,"Low",metrobank_customers[[#This Row],[Income]]&lt;=60000,"Medium",metrobank_customers[[#This Row],[Income]]&lt;=100000,"High", metrobank_customers[[#This Row],[Income]]&gt;100000," Premium")</f>
        <v xml:space="preserve"> Premium</v>
      </c>
      <c r="J206" s="1" t="s">
        <v>2118</v>
      </c>
      <c r="K206" s="2">
        <v>44714</v>
      </c>
      <c r="L206" s="2">
        <f t="shared" ca="1" si="3"/>
        <v>45940</v>
      </c>
      <c r="M206" s="4">
        <f ca="1">YEARFRAC(metrobank_customers[[#This Row],[Join_Date]],metrobank_customers[[#This Row],[Today]],3)</f>
        <v>3.3589041095890413</v>
      </c>
      <c r="N206" s="4" t="str" cm="1">
        <f t="array" aca="1" ref="N206" ca="1">_xlfn.IFS(
   metrobank_customers[[#This Row],[Customer_Tenure]]&lt;=2,"New",
   metrobank_customers[[#This Row],[Customer_Tenure]]&lt;=5,"Emerging",
   metrobank_customers[[#This Row],[Customer_Tenure]]&lt;9,"Established",
   TRUE,"Loyal"
)</f>
        <v>Emerging</v>
      </c>
      <c r="O206" s="1" t="s">
        <v>1425</v>
      </c>
      <c r="P206" s="1" t="s">
        <v>1226</v>
      </c>
      <c r="Q206" s="2">
        <v>44383</v>
      </c>
      <c r="R206">
        <v>36320</v>
      </c>
      <c r="S206" s="1" t="str" cm="1">
        <f t="array" ref="S206">_xlfn.IFS(
    metrobank_customers[[#This Row],[Balance]]&lt;=50000,"Low",
    metrobank_customers[[#This Row],[Balance]]&lt;=200000,"Medium",
    metrobank_customers[[#This Row],[Balance]]&gt;200000,"High"
)</f>
        <v>Low</v>
      </c>
      <c r="T206">
        <v>810</v>
      </c>
      <c r="U206">
        <v>0</v>
      </c>
      <c r="V206" s="1" t="s">
        <v>1255</v>
      </c>
      <c r="W206" s="1" t="s">
        <v>1008</v>
      </c>
      <c r="X206" s="2">
        <v>45586</v>
      </c>
      <c r="Y206" s="4">
        <f ca="1">YEARFRAC(metrobank_customers[[#This Row],[Date]],metrobank_customers[[#This Row],[Today]],3)</f>
        <v>0.96986301369863015</v>
      </c>
      <c r="Z206" s="1" t="s">
        <v>36</v>
      </c>
      <c r="AA206" s="1" t="s">
        <v>15</v>
      </c>
      <c r="AB206">
        <v>51</v>
      </c>
    </row>
    <row r="207" spans="1:28" x14ac:dyDescent="0.25">
      <c r="A207" s="1" t="s">
        <v>92</v>
      </c>
      <c r="B207" s="1" t="s">
        <v>2169</v>
      </c>
      <c r="C207" s="1" t="s">
        <v>2115</v>
      </c>
      <c r="D207">
        <v>34</v>
      </c>
      <c r="E207" s="1" t="str" cm="1">
        <f t="array" ref="E207">_xlfn.IFS(metrobank_customers[[#This Row],[Age]]&lt;= 28,"Gen Z", metrobank_customers[[#This Row],[Age]]&lt;=44,"Millennials", metrobank_customers[[#This Row],[Age]]&lt;=60,"Gen X", metrobank_customers[[#This Row],[Age]]&gt;60,"Baby Boomers")</f>
        <v>Millennials</v>
      </c>
      <c r="F207" s="1" t="s">
        <v>2124</v>
      </c>
      <c r="G207" s="1" t="s">
        <v>2117</v>
      </c>
      <c r="H207">
        <v>145150</v>
      </c>
      <c r="I207" s="1" t="str" cm="1">
        <f t="array" ref="I207">_xlfn.IFS(metrobank_customers[[#This Row],[Income]]&lt;=30000,"Low",metrobank_customers[[#This Row],[Income]]&lt;=60000,"Medium",metrobank_customers[[#This Row],[Income]]&lt;=100000,"High", metrobank_customers[[#This Row],[Income]]&gt;100000," Premium")</f>
        <v xml:space="preserve"> Premium</v>
      </c>
      <c r="J207" s="1" t="s">
        <v>2118</v>
      </c>
      <c r="K207" s="2">
        <v>44714</v>
      </c>
      <c r="L207" s="2">
        <f t="shared" ca="1" si="3"/>
        <v>45940</v>
      </c>
      <c r="M207" s="4">
        <f ca="1">YEARFRAC(metrobank_customers[[#This Row],[Join_Date]],metrobank_customers[[#This Row],[Today]],3)</f>
        <v>3.3589041095890413</v>
      </c>
      <c r="N207" s="4" t="str" cm="1">
        <f t="array" aca="1" ref="N207" ca="1">_xlfn.IFS(
   metrobank_customers[[#This Row],[Customer_Tenure]]&lt;=2,"New",
   metrobank_customers[[#This Row],[Customer_Tenure]]&lt;=5,"Emerging",
   metrobank_customers[[#This Row],[Customer_Tenure]]&lt;9,"Established",
   TRUE,"Loyal"
)</f>
        <v>Emerging</v>
      </c>
      <c r="O207" s="1" t="s">
        <v>1711</v>
      </c>
      <c r="P207" s="1" t="s">
        <v>1223</v>
      </c>
      <c r="Q207" s="2">
        <v>44014</v>
      </c>
      <c r="R207">
        <v>379747</v>
      </c>
      <c r="S207" s="1" t="str" cm="1">
        <f t="array" ref="S207">_xlfn.IFS(
    metrobank_customers[[#This Row],[Balance]]&lt;=50000,"Low",
    metrobank_customers[[#This Row],[Balance]]&lt;=200000,"Medium",
    metrobank_customers[[#This Row],[Balance]]&gt;200000,"High"
)</f>
        <v>High</v>
      </c>
      <c r="T207">
        <v>316</v>
      </c>
      <c r="U207">
        <v>0</v>
      </c>
      <c r="V207" s="1" t="s">
        <v>2652</v>
      </c>
      <c r="W207" s="1" t="s">
        <v>91</v>
      </c>
      <c r="X207" s="2">
        <v>45470</v>
      </c>
      <c r="Y207" s="4">
        <f ca="1">YEARFRAC(metrobank_customers[[#This Row],[Date]],metrobank_customers[[#This Row],[Today]],3)</f>
        <v>1.2876712328767124</v>
      </c>
      <c r="Z207" s="1" t="s">
        <v>36</v>
      </c>
      <c r="AA207" s="1" t="s">
        <v>9</v>
      </c>
      <c r="AB207">
        <v>2</v>
      </c>
    </row>
    <row r="208" spans="1:28" x14ac:dyDescent="0.25">
      <c r="A208" s="1" t="s">
        <v>92</v>
      </c>
      <c r="B208" s="1" t="s">
        <v>2169</v>
      </c>
      <c r="C208" s="1" t="s">
        <v>2115</v>
      </c>
      <c r="D208">
        <v>34</v>
      </c>
      <c r="E208" s="1" t="str" cm="1">
        <f t="array" ref="E208">_xlfn.IFS(metrobank_customers[[#This Row],[Age]]&lt;= 28,"Gen Z", metrobank_customers[[#This Row],[Age]]&lt;=44,"Millennials", metrobank_customers[[#This Row],[Age]]&lt;=60,"Gen X", metrobank_customers[[#This Row],[Age]]&gt;60,"Baby Boomers")</f>
        <v>Millennials</v>
      </c>
      <c r="F208" s="1" t="s">
        <v>2124</v>
      </c>
      <c r="G208" s="1" t="s">
        <v>2117</v>
      </c>
      <c r="H208">
        <v>145150</v>
      </c>
      <c r="I208" s="1" t="str" cm="1">
        <f t="array" ref="I208">_xlfn.IFS(metrobank_customers[[#This Row],[Income]]&lt;=30000,"Low",metrobank_customers[[#This Row],[Income]]&lt;=60000,"Medium",metrobank_customers[[#This Row],[Income]]&lt;=100000,"High", metrobank_customers[[#This Row],[Income]]&gt;100000," Premium")</f>
        <v xml:space="preserve"> Premium</v>
      </c>
      <c r="J208" s="1" t="s">
        <v>2118</v>
      </c>
      <c r="K208" s="2">
        <v>44714</v>
      </c>
      <c r="L208" s="2">
        <f t="shared" ca="1" si="3"/>
        <v>45940</v>
      </c>
      <c r="M208" s="4">
        <f ca="1">YEARFRAC(metrobank_customers[[#This Row],[Join_Date]],metrobank_customers[[#This Row],[Today]],3)</f>
        <v>3.3589041095890413</v>
      </c>
      <c r="N208" s="4" t="str" cm="1">
        <f t="array" aca="1" ref="N208" ca="1">_xlfn.IFS(
   metrobank_customers[[#This Row],[Customer_Tenure]]&lt;=2,"New",
   metrobank_customers[[#This Row],[Customer_Tenure]]&lt;=5,"Emerging",
   metrobank_customers[[#This Row],[Customer_Tenure]]&lt;9,"Established",
   TRUE,"Loyal"
)</f>
        <v>Emerging</v>
      </c>
      <c r="O208" s="1" t="s">
        <v>1711</v>
      </c>
      <c r="P208" s="1" t="s">
        <v>1223</v>
      </c>
      <c r="Q208" s="2">
        <v>44014</v>
      </c>
      <c r="R208">
        <v>379747</v>
      </c>
      <c r="S208" s="1" t="str" cm="1">
        <f t="array" ref="S208">_xlfn.IFS(
    metrobank_customers[[#This Row],[Balance]]&lt;=50000,"Low",
    metrobank_customers[[#This Row],[Balance]]&lt;=200000,"Medium",
    metrobank_customers[[#This Row],[Balance]]&gt;200000,"High"
)</f>
        <v>High</v>
      </c>
      <c r="T208">
        <v>316</v>
      </c>
      <c r="U208">
        <v>0</v>
      </c>
      <c r="V208" s="1" t="s">
        <v>2652</v>
      </c>
      <c r="W208" s="1" t="s">
        <v>1008</v>
      </c>
      <c r="X208" s="2">
        <v>45586</v>
      </c>
      <c r="Y208" s="4">
        <f ca="1">YEARFRAC(metrobank_customers[[#This Row],[Date]],metrobank_customers[[#This Row],[Today]],3)</f>
        <v>0.96986301369863015</v>
      </c>
      <c r="Z208" s="1" t="s">
        <v>36</v>
      </c>
      <c r="AA208" s="1" t="s">
        <v>15</v>
      </c>
      <c r="AB208">
        <v>51</v>
      </c>
    </row>
    <row r="209" spans="1:28" x14ac:dyDescent="0.25">
      <c r="A209" s="1" t="s">
        <v>68</v>
      </c>
      <c r="B209" s="1" t="s">
        <v>2170</v>
      </c>
      <c r="C209" s="1" t="s">
        <v>2115</v>
      </c>
      <c r="D209">
        <v>41</v>
      </c>
      <c r="E209" s="1" t="str" cm="1">
        <f t="array" ref="E209">_xlfn.IFS(metrobank_customers[[#This Row],[Age]]&lt;= 28,"Gen Z", metrobank_customers[[#This Row],[Age]]&lt;=44,"Millennials", metrobank_customers[[#This Row],[Age]]&lt;=60,"Gen X", metrobank_customers[[#This Row],[Age]]&gt;60,"Baby Boomers")</f>
        <v>Millennials</v>
      </c>
      <c r="F209" s="1" t="s">
        <v>2116</v>
      </c>
      <c r="G209" s="1" t="s">
        <v>2147</v>
      </c>
      <c r="H209">
        <v>48541</v>
      </c>
      <c r="I209" s="1" t="str" cm="1">
        <f t="array" ref="I209">_xlfn.IFS(metrobank_customers[[#This Row],[Income]]&lt;=30000,"Low",metrobank_customers[[#This Row],[Income]]&lt;=60000,"Medium",metrobank_customers[[#This Row],[Income]]&lt;=100000,"High", metrobank_customers[[#This Row],[Income]]&gt;100000," Premium")</f>
        <v>Medium</v>
      </c>
      <c r="J209" s="1" t="s">
        <v>2118</v>
      </c>
      <c r="K209" s="2">
        <v>44257</v>
      </c>
      <c r="L209" s="2">
        <f t="shared" ca="1" si="3"/>
        <v>45940</v>
      </c>
      <c r="M209" s="4">
        <f ca="1">YEARFRAC(metrobank_customers[[#This Row],[Join_Date]],metrobank_customers[[#This Row],[Today]],3)</f>
        <v>4.6109589041095891</v>
      </c>
      <c r="N209" s="4" t="str" cm="1">
        <f t="array" aca="1" ref="N209" ca="1">_xlfn.IFS(
   metrobank_customers[[#This Row],[Customer_Tenure]]&lt;=2,"New",
   metrobank_customers[[#This Row],[Customer_Tenure]]&lt;=5,"Emerging",
   metrobank_customers[[#This Row],[Customer_Tenure]]&lt;9,"Established",
   TRUE,"Loyal"
)</f>
        <v>Emerging</v>
      </c>
      <c r="O209" s="1" t="s">
        <v>1646</v>
      </c>
      <c r="P209" s="1" t="s">
        <v>1223</v>
      </c>
      <c r="Q209" s="2">
        <v>43851</v>
      </c>
      <c r="R209">
        <v>380477</v>
      </c>
      <c r="S209" s="1" t="str" cm="1">
        <f t="array" ref="S209">_xlfn.IFS(
    metrobank_customers[[#This Row],[Balance]]&lt;=50000,"Low",
    metrobank_customers[[#This Row],[Balance]]&lt;=200000,"Medium",
    metrobank_customers[[#This Row],[Balance]]&gt;200000,"High"
)</f>
        <v>High</v>
      </c>
      <c r="T209">
        <v>524</v>
      </c>
      <c r="U209">
        <v>0</v>
      </c>
      <c r="V209" s="1" t="s">
        <v>2652</v>
      </c>
      <c r="W209" s="1" t="s">
        <v>67</v>
      </c>
      <c r="X209" s="2">
        <v>45824</v>
      </c>
      <c r="Y209" s="4">
        <f ca="1">YEARFRAC(metrobank_customers[[#This Row],[Date]],metrobank_customers[[#This Row],[Today]],3)</f>
        <v>0.31780821917808222</v>
      </c>
      <c r="Z209" s="1" t="s">
        <v>31</v>
      </c>
      <c r="AA209" s="1" t="s">
        <v>23</v>
      </c>
      <c r="AB209">
        <v>42</v>
      </c>
    </row>
    <row r="210" spans="1:28" x14ac:dyDescent="0.25">
      <c r="A210" s="1" t="s">
        <v>68</v>
      </c>
      <c r="B210" s="1" t="s">
        <v>2170</v>
      </c>
      <c r="C210" s="1" t="s">
        <v>2115</v>
      </c>
      <c r="D210">
        <v>41</v>
      </c>
      <c r="E210" s="1" t="str" cm="1">
        <f t="array" ref="E210">_xlfn.IFS(metrobank_customers[[#This Row],[Age]]&lt;= 28,"Gen Z", metrobank_customers[[#This Row],[Age]]&lt;=44,"Millennials", metrobank_customers[[#This Row],[Age]]&lt;=60,"Gen X", metrobank_customers[[#This Row],[Age]]&gt;60,"Baby Boomers")</f>
        <v>Millennials</v>
      </c>
      <c r="F210" s="1" t="s">
        <v>2116</v>
      </c>
      <c r="G210" s="1" t="s">
        <v>2147</v>
      </c>
      <c r="H210">
        <v>48541</v>
      </c>
      <c r="I210" s="1" t="str" cm="1">
        <f t="array" ref="I210">_xlfn.IFS(metrobank_customers[[#This Row],[Income]]&lt;=30000,"Low",metrobank_customers[[#This Row],[Income]]&lt;=60000,"Medium",metrobank_customers[[#This Row],[Income]]&lt;=100000,"High", metrobank_customers[[#This Row],[Income]]&gt;100000," Premium")</f>
        <v>Medium</v>
      </c>
      <c r="J210" s="1" t="s">
        <v>2118</v>
      </c>
      <c r="K210" s="2">
        <v>44257</v>
      </c>
      <c r="L210" s="2">
        <f t="shared" ca="1" si="3"/>
        <v>45940</v>
      </c>
      <c r="M210" s="4">
        <f ca="1">YEARFRAC(metrobank_customers[[#This Row],[Join_Date]],metrobank_customers[[#This Row],[Today]],3)</f>
        <v>4.6109589041095891</v>
      </c>
      <c r="N210" s="4" t="str" cm="1">
        <f t="array" aca="1" ref="N210" ca="1">_xlfn.IFS(
   metrobank_customers[[#This Row],[Customer_Tenure]]&lt;=2,"New",
   metrobank_customers[[#This Row],[Customer_Tenure]]&lt;=5,"Emerging",
   metrobank_customers[[#This Row],[Customer_Tenure]]&lt;9,"Established",
   TRUE,"Loyal"
)</f>
        <v>Emerging</v>
      </c>
      <c r="O210" s="1" t="s">
        <v>1646</v>
      </c>
      <c r="P210" s="1" t="s">
        <v>1223</v>
      </c>
      <c r="Q210" s="2">
        <v>43851</v>
      </c>
      <c r="R210">
        <v>380477</v>
      </c>
      <c r="S210" s="1" t="str" cm="1">
        <f t="array" ref="S210">_xlfn.IFS(
    metrobank_customers[[#This Row],[Balance]]&lt;=50000,"Low",
    metrobank_customers[[#This Row],[Balance]]&lt;=200000,"Medium",
    metrobank_customers[[#This Row],[Balance]]&gt;200000,"High"
)</f>
        <v>High</v>
      </c>
      <c r="T210">
        <v>524</v>
      </c>
      <c r="U210">
        <v>0</v>
      </c>
      <c r="V210" s="1" t="s">
        <v>2652</v>
      </c>
      <c r="W210" s="1" t="s">
        <v>583</v>
      </c>
      <c r="X210" s="2">
        <v>45885</v>
      </c>
      <c r="Y210" s="4">
        <f ca="1">YEARFRAC(metrobank_customers[[#This Row],[Date]],metrobank_customers[[#This Row],[Today]],3)</f>
        <v>0.15068493150684931</v>
      </c>
      <c r="Z210" s="1" t="s">
        <v>31</v>
      </c>
      <c r="AA210" s="1" t="s">
        <v>23</v>
      </c>
      <c r="AB210">
        <v>44</v>
      </c>
    </row>
    <row r="211" spans="1:28" x14ac:dyDescent="0.25">
      <c r="A211" s="1" t="s">
        <v>68</v>
      </c>
      <c r="B211" s="1" t="s">
        <v>2170</v>
      </c>
      <c r="C211" s="1" t="s">
        <v>2115</v>
      </c>
      <c r="D211">
        <v>41</v>
      </c>
      <c r="E211" s="1" t="str" cm="1">
        <f t="array" ref="E211">_xlfn.IFS(metrobank_customers[[#This Row],[Age]]&lt;= 28,"Gen Z", metrobank_customers[[#This Row],[Age]]&lt;=44,"Millennials", metrobank_customers[[#This Row],[Age]]&lt;=60,"Gen X", metrobank_customers[[#This Row],[Age]]&gt;60,"Baby Boomers")</f>
        <v>Millennials</v>
      </c>
      <c r="F211" s="1" t="s">
        <v>2116</v>
      </c>
      <c r="G211" s="1" t="s">
        <v>2147</v>
      </c>
      <c r="H211">
        <v>48541</v>
      </c>
      <c r="I211" s="1" t="str" cm="1">
        <f t="array" ref="I211">_xlfn.IFS(metrobank_customers[[#This Row],[Income]]&lt;=30000,"Low",metrobank_customers[[#This Row],[Income]]&lt;=60000,"Medium",metrobank_customers[[#This Row],[Income]]&lt;=100000,"High", metrobank_customers[[#This Row],[Income]]&gt;100000," Premium")</f>
        <v>Medium</v>
      </c>
      <c r="J211" s="1" t="s">
        <v>2118</v>
      </c>
      <c r="K211" s="2">
        <v>44257</v>
      </c>
      <c r="L211" s="2">
        <f t="shared" ca="1" si="3"/>
        <v>45940</v>
      </c>
      <c r="M211" s="4">
        <f ca="1">YEARFRAC(metrobank_customers[[#This Row],[Join_Date]],metrobank_customers[[#This Row],[Today]],3)</f>
        <v>4.6109589041095891</v>
      </c>
      <c r="N211" s="4" t="str" cm="1">
        <f t="array" aca="1" ref="N211" ca="1">_xlfn.IFS(
   metrobank_customers[[#This Row],[Customer_Tenure]]&lt;=2,"New",
   metrobank_customers[[#This Row],[Customer_Tenure]]&lt;=5,"Emerging",
   metrobank_customers[[#This Row],[Customer_Tenure]]&lt;9,"Established",
   TRUE,"Loyal"
)</f>
        <v>Emerging</v>
      </c>
      <c r="O211" s="1" t="s">
        <v>1646</v>
      </c>
      <c r="P211" s="1" t="s">
        <v>1223</v>
      </c>
      <c r="Q211" s="2">
        <v>43851</v>
      </c>
      <c r="R211">
        <v>380477</v>
      </c>
      <c r="S211" s="1" t="str" cm="1">
        <f t="array" ref="S211">_xlfn.IFS(
    metrobank_customers[[#This Row],[Balance]]&lt;=50000,"Low",
    metrobank_customers[[#This Row],[Balance]]&lt;=200000,"Medium",
    metrobank_customers[[#This Row],[Balance]]&gt;200000,"High"
)</f>
        <v>High</v>
      </c>
      <c r="T211">
        <v>524</v>
      </c>
      <c r="U211">
        <v>0</v>
      </c>
      <c r="V211" s="1" t="s">
        <v>2652</v>
      </c>
      <c r="W211" s="1" t="s">
        <v>649</v>
      </c>
      <c r="X211" s="2">
        <v>45664</v>
      </c>
      <c r="Y211" s="4">
        <f ca="1">YEARFRAC(metrobank_customers[[#This Row],[Date]],metrobank_customers[[#This Row],[Today]],3)</f>
        <v>0.75616438356164384</v>
      </c>
      <c r="Z211" s="1" t="s">
        <v>20</v>
      </c>
      <c r="AA211" s="1" t="s">
        <v>23</v>
      </c>
      <c r="AB211">
        <v>45</v>
      </c>
    </row>
    <row r="212" spans="1:28" x14ac:dyDescent="0.25">
      <c r="A212" s="1" t="s">
        <v>68</v>
      </c>
      <c r="B212" s="1" t="s">
        <v>2170</v>
      </c>
      <c r="C212" s="1" t="s">
        <v>2115</v>
      </c>
      <c r="D212">
        <v>41</v>
      </c>
      <c r="E212" s="1" t="str" cm="1">
        <f t="array" ref="E212">_xlfn.IFS(metrobank_customers[[#This Row],[Age]]&lt;= 28,"Gen Z", metrobank_customers[[#This Row],[Age]]&lt;=44,"Millennials", metrobank_customers[[#This Row],[Age]]&lt;=60,"Gen X", metrobank_customers[[#This Row],[Age]]&gt;60,"Baby Boomers")</f>
        <v>Millennials</v>
      </c>
      <c r="F212" s="1" t="s">
        <v>2116</v>
      </c>
      <c r="G212" s="1" t="s">
        <v>2147</v>
      </c>
      <c r="H212">
        <v>48541</v>
      </c>
      <c r="I212" s="1" t="str" cm="1">
        <f t="array" ref="I212">_xlfn.IFS(metrobank_customers[[#This Row],[Income]]&lt;=30000,"Low",metrobank_customers[[#This Row],[Income]]&lt;=60000,"Medium",metrobank_customers[[#This Row],[Income]]&lt;=100000,"High", metrobank_customers[[#This Row],[Income]]&gt;100000," Premium")</f>
        <v>Medium</v>
      </c>
      <c r="J212" s="1" t="s">
        <v>2118</v>
      </c>
      <c r="K212" s="2">
        <v>44257</v>
      </c>
      <c r="L212" s="2">
        <f t="shared" ca="1" si="3"/>
        <v>45940</v>
      </c>
      <c r="M212" s="4">
        <f ca="1">YEARFRAC(metrobank_customers[[#This Row],[Join_Date]],metrobank_customers[[#This Row],[Today]],3)</f>
        <v>4.6109589041095891</v>
      </c>
      <c r="N212" s="4" t="str" cm="1">
        <f t="array" aca="1" ref="N212" ca="1">_xlfn.IFS(
   metrobank_customers[[#This Row],[Customer_Tenure]]&lt;=2,"New",
   metrobank_customers[[#This Row],[Customer_Tenure]]&lt;=5,"Emerging",
   metrobank_customers[[#This Row],[Customer_Tenure]]&lt;9,"Established",
   TRUE,"Loyal"
)</f>
        <v>Emerging</v>
      </c>
      <c r="O212" s="1" t="s">
        <v>1646</v>
      </c>
      <c r="P212" s="1" t="s">
        <v>1223</v>
      </c>
      <c r="Q212" s="2">
        <v>43851</v>
      </c>
      <c r="R212">
        <v>380477</v>
      </c>
      <c r="S212" s="1" t="str" cm="1">
        <f t="array" ref="S212">_xlfn.IFS(
    metrobank_customers[[#This Row],[Balance]]&lt;=50000,"Low",
    metrobank_customers[[#This Row],[Balance]]&lt;=200000,"Medium",
    metrobank_customers[[#This Row],[Balance]]&gt;200000,"High"
)</f>
        <v>High</v>
      </c>
      <c r="T212">
        <v>524</v>
      </c>
      <c r="U212">
        <v>0</v>
      </c>
      <c r="V212" s="1" t="s">
        <v>2652</v>
      </c>
      <c r="W212" s="1" t="s">
        <v>1093</v>
      </c>
      <c r="X212" s="2">
        <v>45669</v>
      </c>
      <c r="Y212" s="4">
        <f ca="1">YEARFRAC(metrobank_customers[[#This Row],[Date]],metrobank_customers[[#This Row],[Today]],3)</f>
        <v>0.74246575342465748</v>
      </c>
      <c r="Z212" s="1" t="s">
        <v>20</v>
      </c>
      <c r="AA212" s="1" t="s">
        <v>15</v>
      </c>
      <c r="AB212">
        <v>20</v>
      </c>
    </row>
    <row r="213" spans="1:28" x14ac:dyDescent="0.25">
      <c r="A213" s="1" t="s">
        <v>68</v>
      </c>
      <c r="B213" s="1" t="s">
        <v>2170</v>
      </c>
      <c r="C213" s="1" t="s">
        <v>2115</v>
      </c>
      <c r="D213">
        <v>41</v>
      </c>
      <c r="E213" s="1" t="str" cm="1">
        <f t="array" ref="E213">_xlfn.IFS(metrobank_customers[[#This Row],[Age]]&lt;= 28,"Gen Z", metrobank_customers[[#This Row],[Age]]&lt;=44,"Millennials", metrobank_customers[[#This Row],[Age]]&lt;=60,"Gen X", metrobank_customers[[#This Row],[Age]]&gt;60,"Baby Boomers")</f>
        <v>Millennials</v>
      </c>
      <c r="F213" s="1" t="s">
        <v>2116</v>
      </c>
      <c r="G213" s="1" t="s">
        <v>2147</v>
      </c>
      <c r="H213">
        <v>48541</v>
      </c>
      <c r="I213" s="1" t="str" cm="1">
        <f t="array" ref="I213">_xlfn.IFS(metrobank_customers[[#This Row],[Income]]&lt;=30000,"Low",metrobank_customers[[#This Row],[Income]]&lt;=60000,"Medium",metrobank_customers[[#This Row],[Income]]&lt;=100000,"High", metrobank_customers[[#This Row],[Income]]&gt;100000," Premium")</f>
        <v>Medium</v>
      </c>
      <c r="J213" s="1" t="s">
        <v>2118</v>
      </c>
      <c r="K213" s="2">
        <v>44257</v>
      </c>
      <c r="L213" s="2">
        <f t="shared" ca="1" si="3"/>
        <v>45940</v>
      </c>
      <c r="M213" s="4">
        <f ca="1">YEARFRAC(metrobank_customers[[#This Row],[Join_Date]],metrobank_customers[[#This Row],[Today]],3)</f>
        <v>4.6109589041095891</v>
      </c>
      <c r="N213" s="4" t="str" cm="1">
        <f t="array" aca="1" ref="N213" ca="1">_xlfn.IFS(
   metrobank_customers[[#This Row],[Customer_Tenure]]&lt;=2,"New",
   metrobank_customers[[#This Row],[Customer_Tenure]]&lt;=5,"Emerging",
   metrobank_customers[[#This Row],[Customer_Tenure]]&lt;9,"Established",
   TRUE,"Loyal"
)</f>
        <v>Emerging</v>
      </c>
      <c r="O213" s="1" t="s">
        <v>1646</v>
      </c>
      <c r="P213" s="1" t="s">
        <v>1223</v>
      </c>
      <c r="Q213" s="2">
        <v>43851</v>
      </c>
      <c r="R213">
        <v>380477</v>
      </c>
      <c r="S213" s="1" t="str" cm="1">
        <f t="array" ref="S213">_xlfn.IFS(
    metrobank_customers[[#This Row],[Balance]]&lt;=50000,"Low",
    metrobank_customers[[#This Row],[Balance]]&lt;=200000,"Medium",
    metrobank_customers[[#This Row],[Balance]]&gt;200000,"High"
)</f>
        <v>High</v>
      </c>
      <c r="T213">
        <v>524</v>
      </c>
      <c r="U213">
        <v>0</v>
      </c>
      <c r="V213" s="1" t="s">
        <v>2652</v>
      </c>
      <c r="W213" s="1" t="s">
        <v>1146</v>
      </c>
      <c r="X213" s="2">
        <v>45321</v>
      </c>
      <c r="Y213" s="4">
        <f ca="1">YEARFRAC(metrobank_customers[[#This Row],[Date]],metrobank_customers[[#This Row],[Today]],3)</f>
        <v>1.6958904109589041</v>
      </c>
      <c r="Z213" s="1" t="s">
        <v>36</v>
      </c>
      <c r="AA213" s="1" t="s">
        <v>23</v>
      </c>
      <c r="AB213">
        <v>59</v>
      </c>
    </row>
    <row r="214" spans="1:28" x14ac:dyDescent="0.25">
      <c r="A214" s="1" t="s">
        <v>68</v>
      </c>
      <c r="B214" s="1" t="s">
        <v>2170</v>
      </c>
      <c r="C214" s="1" t="s">
        <v>2115</v>
      </c>
      <c r="D214">
        <v>41</v>
      </c>
      <c r="E214" s="1" t="str" cm="1">
        <f t="array" ref="E214">_xlfn.IFS(metrobank_customers[[#This Row],[Age]]&lt;= 28,"Gen Z", metrobank_customers[[#This Row],[Age]]&lt;=44,"Millennials", metrobank_customers[[#This Row],[Age]]&lt;=60,"Gen X", metrobank_customers[[#This Row],[Age]]&gt;60,"Baby Boomers")</f>
        <v>Millennials</v>
      </c>
      <c r="F214" s="1" t="s">
        <v>2116</v>
      </c>
      <c r="G214" s="1" t="s">
        <v>2147</v>
      </c>
      <c r="H214">
        <v>48541</v>
      </c>
      <c r="I214" s="1" t="str" cm="1">
        <f t="array" ref="I214">_xlfn.IFS(metrobank_customers[[#This Row],[Income]]&lt;=30000,"Low",metrobank_customers[[#This Row],[Income]]&lt;=60000,"Medium",metrobank_customers[[#This Row],[Income]]&lt;=100000,"High", metrobank_customers[[#This Row],[Income]]&gt;100000," Premium")</f>
        <v>Medium</v>
      </c>
      <c r="J214" s="1" t="s">
        <v>2118</v>
      </c>
      <c r="K214" s="2">
        <v>44257</v>
      </c>
      <c r="L214" s="2">
        <f t="shared" ca="1" si="3"/>
        <v>45940</v>
      </c>
      <c r="M214" s="4">
        <f ca="1">YEARFRAC(metrobank_customers[[#This Row],[Join_Date]],metrobank_customers[[#This Row],[Today]],3)</f>
        <v>4.6109589041095891</v>
      </c>
      <c r="N214" s="4" t="str" cm="1">
        <f t="array" aca="1" ref="N214" ca="1">_xlfn.IFS(
   metrobank_customers[[#This Row],[Customer_Tenure]]&lt;=2,"New",
   metrobank_customers[[#This Row],[Customer_Tenure]]&lt;=5,"Emerging",
   metrobank_customers[[#This Row],[Customer_Tenure]]&lt;9,"Established",
   TRUE,"Loyal"
)</f>
        <v>Emerging</v>
      </c>
      <c r="O214" s="1" t="s">
        <v>1747</v>
      </c>
      <c r="P214" s="1" t="s">
        <v>1223</v>
      </c>
      <c r="Q214" s="2">
        <v>44612</v>
      </c>
      <c r="R214">
        <v>167031</v>
      </c>
      <c r="S214" s="1" t="str" cm="1">
        <f t="array" ref="S214">_xlfn.IFS(
    metrobank_customers[[#This Row],[Balance]]&lt;=50000,"Low",
    metrobank_customers[[#This Row],[Balance]]&lt;=200000,"Medium",
    metrobank_customers[[#This Row],[Balance]]&gt;200000,"High"
)</f>
        <v>Medium</v>
      </c>
      <c r="T214">
        <v>333</v>
      </c>
      <c r="U214">
        <v>0</v>
      </c>
      <c r="V214" s="1" t="s">
        <v>2652</v>
      </c>
      <c r="W214" s="1" t="s">
        <v>67</v>
      </c>
      <c r="X214" s="2">
        <v>45824</v>
      </c>
      <c r="Y214" s="4">
        <f ca="1">YEARFRAC(metrobank_customers[[#This Row],[Date]],metrobank_customers[[#This Row],[Today]],3)</f>
        <v>0.31780821917808222</v>
      </c>
      <c r="Z214" s="1" t="s">
        <v>31</v>
      </c>
      <c r="AA214" s="1" t="s">
        <v>23</v>
      </c>
      <c r="AB214">
        <v>42</v>
      </c>
    </row>
    <row r="215" spans="1:28" x14ac:dyDescent="0.25">
      <c r="A215" s="1" t="s">
        <v>68</v>
      </c>
      <c r="B215" s="1" t="s">
        <v>2170</v>
      </c>
      <c r="C215" s="1" t="s">
        <v>2115</v>
      </c>
      <c r="D215">
        <v>41</v>
      </c>
      <c r="E215" s="1" t="str" cm="1">
        <f t="array" ref="E215">_xlfn.IFS(metrobank_customers[[#This Row],[Age]]&lt;= 28,"Gen Z", metrobank_customers[[#This Row],[Age]]&lt;=44,"Millennials", metrobank_customers[[#This Row],[Age]]&lt;=60,"Gen X", metrobank_customers[[#This Row],[Age]]&gt;60,"Baby Boomers")</f>
        <v>Millennials</v>
      </c>
      <c r="F215" s="1" t="s">
        <v>2116</v>
      </c>
      <c r="G215" s="1" t="s">
        <v>2147</v>
      </c>
      <c r="H215">
        <v>48541</v>
      </c>
      <c r="I215" s="1" t="str" cm="1">
        <f t="array" ref="I215">_xlfn.IFS(metrobank_customers[[#This Row],[Income]]&lt;=30000,"Low",metrobank_customers[[#This Row],[Income]]&lt;=60000,"Medium",metrobank_customers[[#This Row],[Income]]&lt;=100000,"High", metrobank_customers[[#This Row],[Income]]&gt;100000," Premium")</f>
        <v>Medium</v>
      </c>
      <c r="J215" s="1" t="s">
        <v>2118</v>
      </c>
      <c r="K215" s="2">
        <v>44257</v>
      </c>
      <c r="L215" s="2">
        <f t="shared" ca="1" si="3"/>
        <v>45940</v>
      </c>
      <c r="M215" s="4">
        <f ca="1">YEARFRAC(metrobank_customers[[#This Row],[Join_Date]],metrobank_customers[[#This Row],[Today]],3)</f>
        <v>4.6109589041095891</v>
      </c>
      <c r="N215" s="4" t="str" cm="1">
        <f t="array" aca="1" ref="N215" ca="1">_xlfn.IFS(
   metrobank_customers[[#This Row],[Customer_Tenure]]&lt;=2,"New",
   metrobank_customers[[#This Row],[Customer_Tenure]]&lt;=5,"Emerging",
   metrobank_customers[[#This Row],[Customer_Tenure]]&lt;9,"Established",
   TRUE,"Loyal"
)</f>
        <v>Emerging</v>
      </c>
      <c r="O215" s="1" t="s">
        <v>1747</v>
      </c>
      <c r="P215" s="1" t="s">
        <v>1223</v>
      </c>
      <c r="Q215" s="2">
        <v>44612</v>
      </c>
      <c r="R215">
        <v>167031</v>
      </c>
      <c r="S215" s="1" t="str" cm="1">
        <f t="array" ref="S215">_xlfn.IFS(
    metrobank_customers[[#This Row],[Balance]]&lt;=50000,"Low",
    metrobank_customers[[#This Row],[Balance]]&lt;=200000,"Medium",
    metrobank_customers[[#This Row],[Balance]]&gt;200000,"High"
)</f>
        <v>Medium</v>
      </c>
      <c r="T215">
        <v>333</v>
      </c>
      <c r="U215">
        <v>0</v>
      </c>
      <c r="V215" s="1" t="s">
        <v>2652</v>
      </c>
      <c r="W215" s="1" t="s">
        <v>583</v>
      </c>
      <c r="X215" s="2">
        <v>45885</v>
      </c>
      <c r="Y215" s="4">
        <f ca="1">YEARFRAC(metrobank_customers[[#This Row],[Date]],metrobank_customers[[#This Row],[Today]],3)</f>
        <v>0.15068493150684931</v>
      </c>
      <c r="Z215" s="1" t="s">
        <v>31</v>
      </c>
      <c r="AA215" s="1" t="s">
        <v>23</v>
      </c>
      <c r="AB215">
        <v>44</v>
      </c>
    </row>
    <row r="216" spans="1:28" x14ac:dyDescent="0.25">
      <c r="A216" s="1" t="s">
        <v>68</v>
      </c>
      <c r="B216" s="1" t="s">
        <v>2170</v>
      </c>
      <c r="C216" s="1" t="s">
        <v>2115</v>
      </c>
      <c r="D216">
        <v>41</v>
      </c>
      <c r="E216" s="1" t="str" cm="1">
        <f t="array" ref="E216">_xlfn.IFS(metrobank_customers[[#This Row],[Age]]&lt;= 28,"Gen Z", metrobank_customers[[#This Row],[Age]]&lt;=44,"Millennials", metrobank_customers[[#This Row],[Age]]&lt;=60,"Gen X", metrobank_customers[[#This Row],[Age]]&gt;60,"Baby Boomers")</f>
        <v>Millennials</v>
      </c>
      <c r="F216" s="1" t="s">
        <v>2116</v>
      </c>
      <c r="G216" s="1" t="s">
        <v>2147</v>
      </c>
      <c r="H216">
        <v>48541</v>
      </c>
      <c r="I216" s="1" t="str" cm="1">
        <f t="array" ref="I216">_xlfn.IFS(metrobank_customers[[#This Row],[Income]]&lt;=30000,"Low",metrobank_customers[[#This Row],[Income]]&lt;=60000,"Medium",metrobank_customers[[#This Row],[Income]]&lt;=100000,"High", metrobank_customers[[#This Row],[Income]]&gt;100000," Premium")</f>
        <v>Medium</v>
      </c>
      <c r="J216" s="1" t="s">
        <v>2118</v>
      </c>
      <c r="K216" s="2">
        <v>44257</v>
      </c>
      <c r="L216" s="2">
        <f t="shared" ca="1" si="3"/>
        <v>45940</v>
      </c>
      <c r="M216" s="4">
        <f ca="1">YEARFRAC(metrobank_customers[[#This Row],[Join_Date]],metrobank_customers[[#This Row],[Today]],3)</f>
        <v>4.6109589041095891</v>
      </c>
      <c r="N216" s="4" t="str" cm="1">
        <f t="array" aca="1" ref="N216" ca="1">_xlfn.IFS(
   metrobank_customers[[#This Row],[Customer_Tenure]]&lt;=2,"New",
   metrobank_customers[[#This Row],[Customer_Tenure]]&lt;=5,"Emerging",
   metrobank_customers[[#This Row],[Customer_Tenure]]&lt;9,"Established",
   TRUE,"Loyal"
)</f>
        <v>Emerging</v>
      </c>
      <c r="O216" s="1" t="s">
        <v>1747</v>
      </c>
      <c r="P216" s="1" t="s">
        <v>1223</v>
      </c>
      <c r="Q216" s="2">
        <v>44612</v>
      </c>
      <c r="R216">
        <v>167031</v>
      </c>
      <c r="S216" s="1" t="str" cm="1">
        <f t="array" ref="S216">_xlfn.IFS(
    metrobank_customers[[#This Row],[Balance]]&lt;=50000,"Low",
    metrobank_customers[[#This Row],[Balance]]&lt;=200000,"Medium",
    metrobank_customers[[#This Row],[Balance]]&gt;200000,"High"
)</f>
        <v>Medium</v>
      </c>
      <c r="T216">
        <v>333</v>
      </c>
      <c r="U216">
        <v>0</v>
      </c>
      <c r="V216" s="1" t="s">
        <v>2652</v>
      </c>
      <c r="W216" s="1" t="s">
        <v>649</v>
      </c>
      <c r="X216" s="2">
        <v>45664</v>
      </c>
      <c r="Y216" s="4">
        <f ca="1">YEARFRAC(metrobank_customers[[#This Row],[Date]],metrobank_customers[[#This Row],[Today]],3)</f>
        <v>0.75616438356164384</v>
      </c>
      <c r="Z216" s="1" t="s">
        <v>20</v>
      </c>
      <c r="AA216" s="1" t="s">
        <v>23</v>
      </c>
      <c r="AB216">
        <v>45</v>
      </c>
    </row>
    <row r="217" spans="1:28" x14ac:dyDescent="0.25">
      <c r="A217" s="1" t="s">
        <v>68</v>
      </c>
      <c r="B217" s="1" t="s">
        <v>2170</v>
      </c>
      <c r="C217" s="1" t="s">
        <v>2115</v>
      </c>
      <c r="D217">
        <v>41</v>
      </c>
      <c r="E217" s="1" t="str" cm="1">
        <f t="array" ref="E217">_xlfn.IFS(metrobank_customers[[#This Row],[Age]]&lt;= 28,"Gen Z", metrobank_customers[[#This Row],[Age]]&lt;=44,"Millennials", metrobank_customers[[#This Row],[Age]]&lt;=60,"Gen X", metrobank_customers[[#This Row],[Age]]&gt;60,"Baby Boomers")</f>
        <v>Millennials</v>
      </c>
      <c r="F217" s="1" t="s">
        <v>2116</v>
      </c>
      <c r="G217" s="1" t="s">
        <v>2147</v>
      </c>
      <c r="H217">
        <v>48541</v>
      </c>
      <c r="I217" s="1" t="str" cm="1">
        <f t="array" ref="I217">_xlfn.IFS(metrobank_customers[[#This Row],[Income]]&lt;=30000,"Low",metrobank_customers[[#This Row],[Income]]&lt;=60000,"Medium",metrobank_customers[[#This Row],[Income]]&lt;=100000,"High", metrobank_customers[[#This Row],[Income]]&gt;100000," Premium")</f>
        <v>Medium</v>
      </c>
      <c r="J217" s="1" t="s">
        <v>2118</v>
      </c>
      <c r="K217" s="2">
        <v>44257</v>
      </c>
      <c r="L217" s="2">
        <f t="shared" ca="1" si="3"/>
        <v>45940</v>
      </c>
      <c r="M217" s="4">
        <f ca="1">YEARFRAC(metrobank_customers[[#This Row],[Join_Date]],metrobank_customers[[#This Row],[Today]],3)</f>
        <v>4.6109589041095891</v>
      </c>
      <c r="N217" s="4" t="str" cm="1">
        <f t="array" aca="1" ref="N217" ca="1">_xlfn.IFS(
   metrobank_customers[[#This Row],[Customer_Tenure]]&lt;=2,"New",
   metrobank_customers[[#This Row],[Customer_Tenure]]&lt;=5,"Emerging",
   metrobank_customers[[#This Row],[Customer_Tenure]]&lt;9,"Established",
   TRUE,"Loyal"
)</f>
        <v>Emerging</v>
      </c>
      <c r="O217" s="1" t="s">
        <v>1747</v>
      </c>
      <c r="P217" s="1" t="s">
        <v>1223</v>
      </c>
      <c r="Q217" s="2">
        <v>44612</v>
      </c>
      <c r="R217">
        <v>167031</v>
      </c>
      <c r="S217" s="1" t="str" cm="1">
        <f t="array" ref="S217">_xlfn.IFS(
    metrobank_customers[[#This Row],[Balance]]&lt;=50000,"Low",
    metrobank_customers[[#This Row],[Balance]]&lt;=200000,"Medium",
    metrobank_customers[[#This Row],[Balance]]&gt;200000,"High"
)</f>
        <v>Medium</v>
      </c>
      <c r="T217">
        <v>333</v>
      </c>
      <c r="U217">
        <v>0</v>
      </c>
      <c r="V217" s="1" t="s">
        <v>2652</v>
      </c>
      <c r="W217" s="1" t="s">
        <v>1093</v>
      </c>
      <c r="X217" s="2">
        <v>45669</v>
      </c>
      <c r="Y217" s="4">
        <f ca="1">YEARFRAC(metrobank_customers[[#This Row],[Date]],metrobank_customers[[#This Row],[Today]],3)</f>
        <v>0.74246575342465748</v>
      </c>
      <c r="Z217" s="1" t="s">
        <v>20</v>
      </c>
      <c r="AA217" s="1" t="s">
        <v>15</v>
      </c>
      <c r="AB217">
        <v>20</v>
      </c>
    </row>
    <row r="218" spans="1:28" x14ac:dyDescent="0.25">
      <c r="A218" s="1" t="s">
        <v>68</v>
      </c>
      <c r="B218" s="1" t="s">
        <v>2170</v>
      </c>
      <c r="C218" s="1" t="s">
        <v>2115</v>
      </c>
      <c r="D218">
        <v>41</v>
      </c>
      <c r="E218" s="1" t="str" cm="1">
        <f t="array" ref="E218">_xlfn.IFS(metrobank_customers[[#This Row],[Age]]&lt;= 28,"Gen Z", metrobank_customers[[#This Row],[Age]]&lt;=44,"Millennials", metrobank_customers[[#This Row],[Age]]&lt;=60,"Gen X", metrobank_customers[[#This Row],[Age]]&gt;60,"Baby Boomers")</f>
        <v>Millennials</v>
      </c>
      <c r="F218" s="1" t="s">
        <v>2116</v>
      </c>
      <c r="G218" s="1" t="s">
        <v>2147</v>
      </c>
      <c r="H218">
        <v>48541</v>
      </c>
      <c r="I218" s="1" t="str" cm="1">
        <f t="array" ref="I218">_xlfn.IFS(metrobank_customers[[#This Row],[Income]]&lt;=30000,"Low",metrobank_customers[[#This Row],[Income]]&lt;=60000,"Medium",metrobank_customers[[#This Row],[Income]]&lt;=100000,"High", metrobank_customers[[#This Row],[Income]]&gt;100000," Premium")</f>
        <v>Medium</v>
      </c>
      <c r="J218" s="1" t="s">
        <v>2118</v>
      </c>
      <c r="K218" s="2">
        <v>44257</v>
      </c>
      <c r="L218" s="2">
        <f t="shared" ca="1" si="3"/>
        <v>45940</v>
      </c>
      <c r="M218" s="4">
        <f ca="1">YEARFRAC(metrobank_customers[[#This Row],[Join_Date]],metrobank_customers[[#This Row],[Today]],3)</f>
        <v>4.6109589041095891</v>
      </c>
      <c r="N218" s="4" t="str" cm="1">
        <f t="array" aca="1" ref="N218" ca="1">_xlfn.IFS(
   metrobank_customers[[#This Row],[Customer_Tenure]]&lt;=2,"New",
   metrobank_customers[[#This Row],[Customer_Tenure]]&lt;=5,"Emerging",
   metrobank_customers[[#This Row],[Customer_Tenure]]&lt;9,"Established",
   TRUE,"Loyal"
)</f>
        <v>Emerging</v>
      </c>
      <c r="O218" s="1" t="s">
        <v>1747</v>
      </c>
      <c r="P218" s="1" t="s">
        <v>1223</v>
      </c>
      <c r="Q218" s="2">
        <v>44612</v>
      </c>
      <c r="R218">
        <v>167031</v>
      </c>
      <c r="S218" s="1" t="str" cm="1">
        <f t="array" ref="S218">_xlfn.IFS(
    metrobank_customers[[#This Row],[Balance]]&lt;=50000,"Low",
    metrobank_customers[[#This Row],[Balance]]&lt;=200000,"Medium",
    metrobank_customers[[#This Row],[Balance]]&gt;200000,"High"
)</f>
        <v>Medium</v>
      </c>
      <c r="T218">
        <v>333</v>
      </c>
      <c r="U218">
        <v>0</v>
      </c>
      <c r="V218" s="1" t="s">
        <v>2652</v>
      </c>
      <c r="W218" s="1" t="s">
        <v>1146</v>
      </c>
      <c r="X218" s="2">
        <v>45321</v>
      </c>
      <c r="Y218" s="4">
        <f ca="1">YEARFRAC(metrobank_customers[[#This Row],[Date]],metrobank_customers[[#This Row],[Today]],3)</f>
        <v>1.6958904109589041</v>
      </c>
      <c r="Z218" s="1" t="s">
        <v>36</v>
      </c>
      <c r="AA218" s="1" t="s">
        <v>23</v>
      </c>
      <c r="AB218">
        <v>59</v>
      </c>
    </row>
    <row r="219" spans="1:28" x14ac:dyDescent="0.25">
      <c r="A219" s="1" t="s">
        <v>72</v>
      </c>
      <c r="B219" s="1" t="s">
        <v>2171</v>
      </c>
      <c r="C219" s="1" t="s">
        <v>2115</v>
      </c>
      <c r="D219">
        <v>45</v>
      </c>
      <c r="E219" s="1" t="str" cm="1">
        <f t="array" ref="E219">_xlfn.IFS(metrobank_customers[[#This Row],[Age]]&lt;= 28,"Gen Z", metrobank_customers[[#This Row],[Age]]&lt;=44,"Millennials", metrobank_customers[[#This Row],[Age]]&lt;=60,"Gen X", metrobank_customers[[#This Row],[Age]]&gt;60,"Baby Boomers")</f>
        <v>Gen X</v>
      </c>
      <c r="F219" s="1" t="s">
        <v>2121</v>
      </c>
      <c r="G219" s="1" t="s">
        <v>2122</v>
      </c>
      <c r="H219">
        <v>145932</v>
      </c>
      <c r="I219" s="1" t="str" cm="1">
        <f t="array" ref="I219">_xlfn.IFS(metrobank_customers[[#This Row],[Income]]&lt;=30000,"Low",metrobank_customers[[#This Row],[Income]]&lt;=60000,"Medium",metrobank_customers[[#This Row],[Income]]&lt;=100000,"High", metrobank_customers[[#This Row],[Income]]&gt;100000," Premium")</f>
        <v xml:space="preserve"> Premium</v>
      </c>
      <c r="J219" s="1" t="s">
        <v>2126</v>
      </c>
      <c r="K219" s="2">
        <v>45884</v>
      </c>
      <c r="L219" s="2">
        <f t="shared" ca="1" si="3"/>
        <v>45940</v>
      </c>
      <c r="M219" s="4">
        <f ca="1">YEARFRAC(metrobank_customers[[#This Row],[Join_Date]],metrobank_customers[[#This Row],[Today]],3)</f>
        <v>0.15342465753424658</v>
      </c>
      <c r="N219" s="4" t="str" cm="1">
        <f t="array" aca="1" ref="N219" ca="1">_xlfn.IFS(
   metrobank_customers[[#This Row],[Customer_Tenure]]&lt;=2,"New",
   metrobank_customers[[#This Row],[Customer_Tenure]]&lt;=5,"Emerging",
   metrobank_customers[[#This Row],[Customer_Tenure]]&lt;9,"Established",
   TRUE,"Loyal"
)</f>
        <v>New</v>
      </c>
      <c r="O219" s="1" t="s">
        <v>1243</v>
      </c>
      <c r="P219" s="1" t="s">
        <v>1223</v>
      </c>
      <c r="Q219" s="2">
        <v>45860</v>
      </c>
      <c r="R219">
        <v>5668</v>
      </c>
      <c r="S219" s="1" t="str" cm="1">
        <f t="array" ref="S219">_xlfn.IFS(
    metrobank_customers[[#This Row],[Balance]]&lt;=50000,"Low",
    metrobank_customers[[#This Row],[Balance]]&lt;=200000,"Medium",
    metrobank_customers[[#This Row],[Balance]]&gt;200000,"High"
)</f>
        <v>Low</v>
      </c>
      <c r="T219">
        <v>727</v>
      </c>
      <c r="U219">
        <v>0</v>
      </c>
      <c r="V219" s="1" t="s">
        <v>1244</v>
      </c>
      <c r="W219" s="1" t="s">
        <v>71</v>
      </c>
      <c r="X219" s="2">
        <v>45859</v>
      </c>
      <c r="Y219" s="4">
        <f ca="1">YEARFRAC(metrobank_customers[[#This Row],[Date]],metrobank_customers[[#This Row],[Today]],3)</f>
        <v>0.22191780821917809</v>
      </c>
      <c r="Z219" s="1" t="s">
        <v>36</v>
      </c>
      <c r="AA219" s="1" t="s">
        <v>23</v>
      </c>
      <c r="AB219">
        <v>36</v>
      </c>
    </row>
    <row r="220" spans="1:28" x14ac:dyDescent="0.25">
      <c r="A220" s="1" t="s">
        <v>198</v>
      </c>
      <c r="B220" s="1" t="s">
        <v>2172</v>
      </c>
      <c r="C220" s="1" t="s">
        <v>2120</v>
      </c>
      <c r="D220">
        <v>55</v>
      </c>
      <c r="E220" s="1" t="str" cm="1">
        <f t="array" ref="E220">_xlfn.IFS(metrobank_customers[[#This Row],[Age]]&lt;= 28,"Gen Z", metrobank_customers[[#This Row],[Age]]&lt;=44,"Millennials", metrobank_customers[[#This Row],[Age]]&lt;=60,"Gen X", metrobank_customers[[#This Row],[Age]]&gt;60,"Baby Boomers")</f>
        <v>Gen X</v>
      </c>
      <c r="F220" s="1" t="s">
        <v>2131</v>
      </c>
      <c r="G220" s="1" t="s">
        <v>2122</v>
      </c>
      <c r="H220">
        <v>166470</v>
      </c>
      <c r="I220" s="1" t="str" cm="1">
        <f t="array" ref="I220">_xlfn.IFS(metrobank_customers[[#This Row],[Income]]&lt;=30000,"Low",metrobank_customers[[#This Row],[Income]]&lt;=60000,"Medium",metrobank_customers[[#This Row],[Income]]&lt;=100000,"High", metrobank_customers[[#This Row],[Income]]&gt;100000," Premium")</f>
        <v xml:space="preserve"> Premium</v>
      </c>
      <c r="J220" s="1" t="s">
        <v>2118</v>
      </c>
      <c r="K220" s="2">
        <v>45621</v>
      </c>
      <c r="L220" s="2">
        <f t="shared" ca="1" si="3"/>
        <v>45940</v>
      </c>
      <c r="M220" s="4">
        <f ca="1">YEARFRAC(metrobank_customers[[#This Row],[Join_Date]],metrobank_customers[[#This Row],[Today]],3)</f>
        <v>0.87397260273972599</v>
      </c>
      <c r="N220" s="4" t="str" cm="1">
        <f t="array" aca="1" ref="N220" ca="1">_xlfn.IFS(
   metrobank_customers[[#This Row],[Customer_Tenure]]&lt;=2,"New",
   metrobank_customers[[#This Row],[Customer_Tenure]]&lt;=5,"Emerging",
   metrobank_customers[[#This Row],[Customer_Tenure]]&lt;9,"Established",
   TRUE,"Loyal"
)</f>
        <v>New</v>
      </c>
      <c r="O220" s="1" t="s">
        <v>1240</v>
      </c>
      <c r="P220" s="1" t="s">
        <v>1235</v>
      </c>
      <c r="Q220" s="2">
        <v>45351</v>
      </c>
      <c r="R220">
        <v>130299</v>
      </c>
      <c r="S220" s="1" t="str" cm="1">
        <f t="array" ref="S220">_xlfn.IFS(
    metrobank_customers[[#This Row],[Balance]]&lt;=50000,"Low",
    metrobank_customers[[#This Row],[Balance]]&lt;=200000,"Medium",
    metrobank_customers[[#This Row],[Balance]]&gt;200000,"High"
)</f>
        <v>Medium</v>
      </c>
      <c r="T220">
        <v>500</v>
      </c>
      <c r="U220">
        <v>0</v>
      </c>
      <c r="V220" s="1" t="s">
        <v>2652</v>
      </c>
      <c r="W220" s="1" t="s">
        <v>197</v>
      </c>
      <c r="X220" s="2">
        <v>45360</v>
      </c>
      <c r="Y220" s="4">
        <f ca="1">YEARFRAC(metrobank_customers[[#This Row],[Date]],metrobank_customers[[#This Row],[Today]],3)</f>
        <v>1.5890410958904109</v>
      </c>
      <c r="Z220" s="1" t="s">
        <v>8</v>
      </c>
      <c r="AA220" s="1" t="s">
        <v>9</v>
      </c>
      <c r="AB220">
        <v>59</v>
      </c>
    </row>
    <row r="221" spans="1:28" x14ac:dyDescent="0.25">
      <c r="A221" s="1" t="s">
        <v>198</v>
      </c>
      <c r="B221" s="1" t="s">
        <v>2172</v>
      </c>
      <c r="C221" s="1" t="s">
        <v>2120</v>
      </c>
      <c r="D221">
        <v>55</v>
      </c>
      <c r="E221" s="1" t="str" cm="1">
        <f t="array" ref="E221">_xlfn.IFS(metrobank_customers[[#This Row],[Age]]&lt;= 28,"Gen Z", metrobank_customers[[#This Row],[Age]]&lt;=44,"Millennials", metrobank_customers[[#This Row],[Age]]&lt;=60,"Gen X", metrobank_customers[[#This Row],[Age]]&gt;60,"Baby Boomers")</f>
        <v>Gen X</v>
      </c>
      <c r="F221" s="1" t="s">
        <v>2131</v>
      </c>
      <c r="G221" s="1" t="s">
        <v>2122</v>
      </c>
      <c r="H221">
        <v>166470</v>
      </c>
      <c r="I221" s="1" t="str" cm="1">
        <f t="array" ref="I221">_xlfn.IFS(metrobank_customers[[#This Row],[Income]]&lt;=30000,"Low",metrobank_customers[[#This Row],[Income]]&lt;=60000,"Medium",metrobank_customers[[#This Row],[Income]]&lt;=100000,"High", metrobank_customers[[#This Row],[Income]]&gt;100000," Premium")</f>
        <v xml:space="preserve"> Premium</v>
      </c>
      <c r="J221" s="1" t="s">
        <v>2118</v>
      </c>
      <c r="K221" s="2">
        <v>45621</v>
      </c>
      <c r="L221" s="2">
        <f t="shared" ca="1" si="3"/>
        <v>45940</v>
      </c>
      <c r="M221" s="4">
        <f ca="1">YEARFRAC(metrobank_customers[[#This Row],[Join_Date]],metrobank_customers[[#This Row],[Today]],3)</f>
        <v>0.87397260273972599</v>
      </c>
      <c r="N221" s="4" t="str" cm="1">
        <f t="array" aca="1" ref="N221" ca="1">_xlfn.IFS(
   metrobank_customers[[#This Row],[Customer_Tenure]]&lt;=2,"New",
   metrobank_customers[[#This Row],[Customer_Tenure]]&lt;=5,"Emerging",
   metrobank_customers[[#This Row],[Customer_Tenure]]&lt;9,"Established",
   TRUE,"Loyal"
)</f>
        <v>New</v>
      </c>
      <c r="O221" s="1" t="s">
        <v>1240</v>
      </c>
      <c r="P221" s="1" t="s">
        <v>1235</v>
      </c>
      <c r="Q221" s="2">
        <v>45351</v>
      </c>
      <c r="R221">
        <v>130299</v>
      </c>
      <c r="S221" s="1" t="str" cm="1">
        <f t="array" ref="S221">_xlfn.IFS(
    metrobank_customers[[#This Row],[Balance]]&lt;=50000,"Low",
    metrobank_customers[[#This Row],[Balance]]&lt;=200000,"Medium",
    metrobank_customers[[#This Row],[Balance]]&gt;200000,"High"
)</f>
        <v>Medium</v>
      </c>
      <c r="T221">
        <v>500</v>
      </c>
      <c r="U221">
        <v>0</v>
      </c>
      <c r="V221" s="1" t="s">
        <v>2652</v>
      </c>
      <c r="W221" s="1" t="s">
        <v>913</v>
      </c>
      <c r="X221" s="2">
        <v>45720</v>
      </c>
      <c r="Y221" s="4">
        <f ca="1">YEARFRAC(metrobank_customers[[#This Row],[Date]],metrobank_customers[[#This Row],[Today]],3)</f>
        <v>0.60273972602739723</v>
      </c>
      <c r="Z221" s="1" t="s">
        <v>8</v>
      </c>
      <c r="AA221" s="1" t="s">
        <v>9</v>
      </c>
      <c r="AB221">
        <v>42</v>
      </c>
    </row>
    <row r="222" spans="1:28" x14ac:dyDescent="0.25">
      <c r="A222" s="1" t="s">
        <v>198</v>
      </c>
      <c r="B222" s="1" t="s">
        <v>2172</v>
      </c>
      <c r="C222" s="1" t="s">
        <v>2120</v>
      </c>
      <c r="D222">
        <v>55</v>
      </c>
      <c r="E222" s="1" t="str" cm="1">
        <f t="array" ref="E222">_xlfn.IFS(metrobank_customers[[#This Row],[Age]]&lt;= 28,"Gen Z", metrobank_customers[[#This Row],[Age]]&lt;=44,"Millennials", metrobank_customers[[#This Row],[Age]]&lt;=60,"Gen X", metrobank_customers[[#This Row],[Age]]&gt;60,"Baby Boomers")</f>
        <v>Gen X</v>
      </c>
      <c r="F222" s="1" t="s">
        <v>2131</v>
      </c>
      <c r="G222" s="1" t="s">
        <v>2122</v>
      </c>
      <c r="H222">
        <v>166470</v>
      </c>
      <c r="I222" s="1" t="str" cm="1">
        <f t="array" ref="I222">_xlfn.IFS(metrobank_customers[[#This Row],[Income]]&lt;=30000,"Low",metrobank_customers[[#This Row],[Income]]&lt;=60000,"Medium",metrobank_customers[[#This Row],[Income]]&lt;=100000,"High", metrobank_customers[[#This Row],[Income]]&gt;100000," Premium")</f>
        <v xml:space="preserve"> Premium</v>
      </c>
      <c r="J222" s="1" t="s">
        <v>2118</v>
      </c>
      <c r="K222" s="2">
        <v>45621</v>
      </c>
      <c r="L222" s="2">
        <f t="shared" ca="1" si="3"/>
        <v>45940</v>
      </c>
      <c r="M222" s="4">
        <f ca="1">YEARFRAC(metrobank_customers[[#This Row],[Join_Date]],metrobank_customers[[#This Row],[Today]],3)</f>
        <v>0.87397260273972599</v>
      </c>
      <c r="N222" s="4" t="str" cm="1">
        <f t="array" aca="1" ref="N222" ca="1">_xlfn.IFS(
   metrobank_customers[[#This Row],[Customer_Tenure]]&lt;=2,"New",
   metrobank_customers[[#This Row],[Customer_Tenure]]&lt;=5,"Emerging",
   metrobank_customers[[#This Row],[Customer_Tenure]]&lt;9,"Established",
   TRUE,"Loyal"
)</f>
        <v>New</v>
      </c>
      <c r="O222" s="1" t="s">
        <v>1240</v>
      </c>
      <c r="P222" s="1" t="s">
        <v>1235</v>
      </c>
      <c r="Q222" s="2">
        <v>45351</v>
      </c>
      <c r="R222">
        <v>130299</v>
      </c>
      <c r="S222" s="1" t="str" cm="1">
        <f t="array" ref="S222">_xlfn.IFS(
    metrobank_customers[[#This Row],[Balance]]&lt;=50000,"Low",
    metrobank_customers[[#This Row],[Balance]]&lt;=200000,"Medium",
    metrobank_customers[[#This Row],[Balance]]&gt;200000,"High"
)</f>
        <v>Medium</v>
      </c>
      <c r="T222">
        <v>500</v>
      </c>
      <c r="U222">
        <v>0</v>
      </c>
      <c r="V222" s="1" t="s">
        <v>2652</v>
      </c>
      <c r="W222" s="1" t="s">
        <v>1004</v>
      </c>
      <c r="X222" s="2">
        <v>45382</v>
      </c>
      <c r="Y222" s="4">
        <f ca="1">YEARFRAC(metrobank_customers[[#This Row],[Date]],metrobank_customers[[#This Row],[Today]],3)</f>
        <v>1.5287671232876712</v>
      </c>
      <c r="Z222" s="1" t="s">
        <v>36</v>
      </c>
      <c r="AA222" s="1" t="s">
        <v>23</v>
      </c>
      <c r="AB222">
        <v>52</v>
      </c>
    </row>
    <row r="223" spans="1:28" x14ac:dyDescent="0.25">
      <c r="A223" s="1" t="s">
        <v>198</v>
      </c>
      <c r="B223" s="1" t="s">
        <v>2172</v>
      </c>
      <c r="C223" s="1" t="s">
        <v>2120</v>
      </c>
      <c r="D223">
        <v>55</v>
      </c>
      <c r="E223" s="1" t="str" cm="1">
        <f t="array" ref="E223">_xlfn.IFS(metrobank_customers[[#This Row],[Age]]&lt;= 28,"Gen Z", metrobank_customers[[#This Row],[Age]]&lt;=44,"Millennials", metrobank_customers[[#This Row],[Age]]&lt;=60,"Gen X", metrobank_customers[[#This Row],[Age]]&gt;60,"Baby Boomers")</f>
        <v>Gen X</v>
      </c>
      <c r="F223" s="1" t="s">
        <v>2131</v>
      </c>
      <c r="G223" s="1" t="s">
        <v>2122</v>
      </c>
      <c r="H223">
        <v>166470</v>
      </c>
      <c r="I223" s="1" t="str" cm="1">
        <f t="array" ref="I223">_xlfn.IFS(metrobank_customers[[#This Row],[Income]]&lt;=30000,"Low",metrobank_customers[[#This Row],[Income]]&lt;=60000,"Medium",metrobank_customers[[#This Row],[Income]]&lt;=100000,"High", metrobank_customers[[#This Row],[Income]]&gt;100000," Premium")</f>
        <v xml:space="preserve"> Premium</v>
      </c>
      <c r="J223" s="1" t="s">
        <v>2118</v>
      </c>
      <c r="K223" s="2">
        <v>45621</v>
      </c>
      <c r="L223" s="2">
        <f t="shared" ca="1" si="3"/>
        <v>45940</v>
      </c>
      <c r="M223" s="4">
        <f ca="1">YEARFRAC(metrobank_customers[[#This Row],[Join_Date]],metrobank_customers[[#This Row],[Today]],3)</f>
        <v>0.87397260273972599</v>
      </c>
      <c r="N223" s="4" t="str" cm="1">
        <f t="array" aca="1" ref="N223" ca="1">_xlfn.IFS(
   metrobank_customers[[#This Row],[Customer_Tenure]]&lt;=2,"New",
   metrobank_customers[[#This Row],[Customer_Tenure]]&lt;=5,"Emerging",
   metrobank_customers[[#This Row],[Customer_Tenure]]&lt;9,"Established",
   TRUE,"Loyal"
)</f>
        <v>New</v>
      </c>
      <c r="O223" s="1" t="s">
        <v>1608</v>
      </c>
      <c r="P223" s="1" t="s">
        <v>1235</v>
      </c>
      <c r="Q223" s="2">
        <v>44222</v>
      </c>
      <c r="R223">
        <v>427876</v>
      </c>
      <c r="S223" s="1" t="str" cm="1">
        <f t="array" ref="S223">_xlfn.IFS(
    metrobank_customers[[#This Row],[Balance]]&lt;=50000,"Low",
    metrobank_customers[[#This Row],[Balance]]&lt;=200000,"Medium",
    metrobank_customers[[#This Row],[Balance]]&gt;200000,"High"
)</f>
        <v>High</v>
      </c>
      <c r="T223">
        <v>496</v>
      </c>
      <c r="U223">
        <v>0</v>
      </c>
      <c r="V223" s="1" t="s">
        <v>2652</v>
      </c>
      <c r="W223" s="1" t="s">
        <v>197</v>
      </c>
      <c r="X223" s="2">
        <v>45360</v>
      </c>
      <c r="Y223" s="4">
        <f ca="1">YEARFRAC(metrobank_customers[[#This Row],[Date]],metrobank_customers[[#This Row],[Today]],3)</f>
        <v>1.5890410958904109</v>
      </c>
      <c r="Z223" s="1" t="s">
        <v>8</v>
      </c>
      <c r="AA223" s="1" t="s">
        <v>9</v>
      </c>
      <c r="AB223">
        <v>59</v>
      </c>
    </row>
    <row r="224" spans="1:28" x14ac:dyDescent="0.25">
      <c r="A224" s="1" t="s">
        <v>198</v>
      </c>
      <c r="B224" s="1" t="s">
        <v>2172</v>
      </c>
      <c r="C224" s="1" t="s">
        <v>2120</v>
      </c>
      <c r="D224">
        <v>55</v>
      </c>
      <c r="E224" s="1" t="str" cm="1">
        <f t="array" ref="E224">_xlfn.IFS(metrobank_customers[[#This Row],[Age]]&lt;= 28,"Gen Z", metrobank_customers[[#This Row],[Age]]&lt;=44,"Millennials", metrobank_customers[[#This Row],[Age]]&lt;=60,"Gen X", metrobank_customers[[#This Row],[Age]]&gt;60,"Baby Boomers")</f>
        <v>Gen X</v>
      </c>
      <c r="F224" s="1" t="s">
        <v>2131</v>
      </c>
      <c r="G224" s="1" t="s">
        <v>2122</v>
      </c>
      <c r="H224">
        <v>166470</v>
      </c>
      <c r="I224" s="1" t="str" cm="1">
        <f t="array" ref="I224">_xlfn.IFS(metrobank_customers[[#This Row],[Income]]&lt;=30000,"Low",metrobank_customers[[#This Row],[Income]]&lt;=60000,"Medium",metrobank_customers[[#This Row],[Income]]&lt;=100000,"High", metrobank_customers[[#This Row],[Income]]&gt;100000," Premium")</f>
        <v xml:space="preserve"> Premium</v>
      </c>
      <c r="J224" s="1" t="s">
        <v>2118</v>
      </c>
      <c r="K224" s="2">
        <v>45621</v>
      </c>
      <c r="L224" s="2">
        <f t="shared" ca="1" si="3"/>
        <v>45940</v>
      </c>
      <c r="M224" s="4">
        <f ca="1">YEARFRAC(metrobank_customers[[#This Row],[Join_Date]],metrobank_customers[[#This Row],[Today]],3)</f>
        <v>0.87397260273972599</v>
      </c>
      <c r="N224" s="4" t="str" cm="1">
        <f t="array" aca="1" ref="N224" ca="1">_xlfn.IFS(
   metrobank_customers[[#This Row],[Customer_Tenure]]&lt;=2,"New",
   metrobank_customers[[#This Row],[Customer_Tenure]]&lt;=5,"Emerging",
   metrobank_customers[[#This Row],[Customer_Tenure]]&lt;9,"Established",
   TRUE,"Loyal"
)</f>
        <v>New</v>
      </c>
      <c r="O224" s="1" t="s">
        <v>1608</v>
      </c>
      <c r="P224" s="1" t="s">
        <v>1235</v>
      </c>
      <c r="Q224" s="2">
        <v>44222</v>
      </c>
      <c r="R224">
        <v>427876</v>
      </c>
      <c r="S224" s="1" t="str" cm="1">
        <f t="array" ref="S224">_xlfn.IFS(
    metrobank_customers[[#This Row],[Balance]]&lt;=50000,"Low",
    metrobank_customers[[#This Row],[Balance]]&lt;=200000,"Medium",
    metrobank_customers[[#This Row],[Balance]]&gt;200000,"High"
)</f>
        <v>High</v>
      </c>
      <c r="T224">
        <v>496</v>
      </c>
      <c r="U224">
        <v>0</v>
      </c>
      <c r="V224" s="1" t="s">
        <v>2652</v>
      </c>
      <c r="W224" s="1" t="s">
        <v>913</v>
      </c>
      <c r="X224" s="2">
        <v>45720</v>
      </c>
      <c r="Y224" s="4">
        <f ca="1">YEARFRAC(metrobank_customers[[#This Row],[Date]],metrobank_customers[[#This Row],[Today]],3)</f>
        <v>0.60273972602739723</v>
      </c>
      <c r="Z224" s="1" t="s">
        <v>8</v>
      </c>
      <c r="AA224" s="1" t="s">
        <v>9</v>
      </c>
      <c r="AB224">
        <v>42</v>
      </c>
    </row>
    <row r="225" spans="1:28" x14ac:dyDescent="0.25">
      <c r="A225" s="1" t="s">
        <v>198</v>
      </c>
      <c r="B225" s="1" t="s">
        <v>2172</v>
      </c>
      <c r="C225" s="1" t="s">
        <v>2120</v>
      </c>
      <c r="D225">
        <v>55</v>
      </c>
      <c r="E225" s="1" t="str" cm="1">
        <f t="array" ref="E225">_xlfn.IFS(metrobank_customers[[#This Row],[Age]]&lt;= 28,"Gen Z", metrobank_customers[[#This Row],[Age]]&lt;=44,"Millennials", metrobank_customers[[#This Row],[Age]]&lt;=60,"Gen X", metrobank_customers[[#This Row],[Age]]&gt;60,"Baby Boomers")</f>
        <v>Gen X</v>
      </c>
      <c r="F225" s="1" t="s">
        <v>2131</v>
      </c>
      <c r="G225" s="1" t="s">
        <v>2122</v>
      </c>
      <c r="H225">
        <v>166470</v>
      </c>
      <c r="I225" s="1" t="str" cm="1">
        <f t="array" ref="I225">_xlfn.IFS(metrobank_customers[[#This Row],[Income]]&lt;=30000,"Low",metrobank_customers[[#This Row],[Income]]&lt;=60000,"Medium",metrobank_customers[[#This Row],[Income]]&lt;=100000,"High", metrobank_customers[[#This Row],[Income]]&gt;100000," Premium")</f>
        <v xml:space="preserve"> Premium</v>
      </c>
      <c r="J225" s="1" t="s">
        <v>2118</v>
      </c>
      <c r="K225" s="2">
        <v>45621</v>
      </c>
      <c r="L225" s="2">
        <f t="shared" ca="1" si="3"/>
        <v>45940</v>
      </c>
      <c r="M225" s="4">
        <f ca="1">YEARFRAC(metrobank_customers[[#This Row],[Join_Date]],metrobank_customers[[#This Row],[Today]],3)</f>
        <v>0.87397260273972599</v>
      </c>
      <c r="N225" s="4" t="str" cm="1">
        <f t="array" aca="1" ref="N225" ca="1">_xlfn.IFS(
   metrobank_customers[[#This Row],[Customer_Tenure]]&lt;=2,"New",
   metrobank_customers[[#This Row],[Customer_Tenure]]&lt;=5,"Emerging",
   metrobank_customers[[#This Row],[Customer_Tenure]]&lt;9,"Established",
   TRUE,"Loyal"
)</f>
        <v>New</v>
      </c>
      <c r="O225" s="1" t="s">
        <v>1608</v>
      </c>
      <c r="P225" s="1" t="s">
        <v>1235</v>
      </c>
      <c r="Q225" s="2">
        <v>44222</v>
      </c>
      <c r="R225">
        <v>427876</v>
      </c>
      <c r="S225" s="1" t="str" cm="1">
        <f t="array" ref="S225">_xlfn.IFS(
    metrobank_customers[[#This Row],[Balance]]&lt;=50000,"Low",
    metrobank_customers[[#This Row],[Balance]]&lt;=200000,"Medium",
    metrobank_customers[[#This Row],[Balance]]&gt;200000,"High"
)</f>
        <v>High</v>
      </c>
      <c r="T225">
        <v>496</v>
      </c>
      <c r="U225">
        <v>0</v>
      </c>
      <c r="V225" s="1" t="s">
        <v>2652</v>
      </c>
      <c r="W225" s="1" t="s">
        <v>1004</v>
      </c>
      <c r="X225" s="2">
        <v>45382</v>
      </c>
      <c r="Y225" s="4">
        <f ca="1">YEARFRAC(metrobank_customers[[#This Row],[Date]],metrobank_customers[[#This Row],[Today]],3)</f>
        <v>1.5287671232876712</v>
      </c>
      <c r="Z225" s="1" t="s">
        <v>36</v>
      </c>
      <c r="AA225" s="1" t="s">
        <v>23</v>
      </c>
      <c r="AB225">
        <v>52</v>
      </c>
    </row>
    <row r="226" spans="1:28" x14ac:dyDescent="0.25">
      <c r="A226" s="1" t="s">
        <v>198</v>
      </c>
      <c r="B226" s="1" t="s">
        <v>2172</v>
      </c>
      <c r="C226" s="1" t="s">
        <v>2120</v>
      </c>
      <c r="D226">
        <v>55</v>
      </c>
      <c r="E226" s="1" t="str" cm="1">
        <f t="array" ref="E226">_xlfn.IFS(metrobank_customers[[#This Row],[Age]]&lt;= 28,"Gen Z", metrobank_customers[[#This Row],[Age]]&lt;=44,"Millennials", metrobank_customers[[#This Row],[Age]]&lt;=60,"Gen X", metrobank_customers[[#This Row],[Age]]&gt;60,"Baby Boomers")</f>
        <v>Gen X</v>
      </c>
      <c r="F226" s="1" t="s">
        <v>2131</v>
      </c>
      <c r="G226" s="1" t="s">
        <v>2122</v>
      </c>
      <c r="H226">
        <v>166470</v>
      </c>
      <c r="I226" s="1" t="str" cm="1">
        <f t="array" ref="I226">_xlfn.IFS(metrobank_customers[[#This Row],[Income]]&lt;=30000,"Low",metrobank_customers[[#This Row],[Income]]&lt;=60000,"Medium",metrobank_customers[[#This Row],[Income]]&lt;=100000,"High", metrobank_customers[[#This Row],[Income]]&gt;100000," Premium")</f>
        <v xml:space="preserve"> Premium</v>
      </c>
      <c r="J226" s="1" t="s">
        <v>2118</v>
      </c>
      <c r="K226" s="2">
        <v>45621</v>
      </c>
      <c r="L226" s="2">
        <f t="shared" ca="1" si="3"/>
        <v>45940</v>
      </c>
      <c r="M226" s="4">
        <f ca="1">YEARFRAC(metrobank_customers[[#This Row],[Join_Date]],metrobank_customers[[#This Row],[Today]],3)</f>
        <v>0.87397260273972599</v>
      </c>
      <c r="N226" s="4" t="str" cm="1">
        <f t="array" aca="1" ref="N226" ca="1">_xlfn.IFS(
   metrobank_customers[[#This Row],[Customer_Tenure]]&lt;=2,"New",
   metrobank_customers[[#This Row],[Customer_Tenure]]&lt;=5,"Emerging",
   metrobank_customers[[#This Row],[Customer_Tenure]]&lt;9,"Established",
   TRUE,"Loyal"
)</f>
        <v>New</v>
      </c>
      <c r="O226" s="1" t="s">
        <v>1668</v>
      </c>
      <c r="P226" s="1" t="s">
        <v>1235</v>
      </c>
      <c r="Q226" s="2">
        <v>43220</v>
      </c>
      <c r="R226">
        <v>434825</v>
      </c>
      <c r="S226" s="1" t="str" cm="1">
        <f t="array" ref="S226">_xlfn.IFS(
    metrobank_customers[[#This Row],[Balance]]&lt;=50000,"Low",
    metrobank_customers[[#This Row],[Balance]]&lt;=200000,"Medium",
    metrobank_customers[[#This Row],[Balance]]&gt;200000,"High"
)</f>
        <v>High</v>
      </c>
      <c r="T226">
        <v>613</v>
      </c>
      <c r="U226">
        <v>0</v>
      </c>
      <c r="V226" s="1" t="s">
        <v>2652</v>
      </c>
      <c r="W226" s="1" t="s">
        <v>197</v>
      </c>
      <c r="X226" s="2">
        <v>45360</v>
      </c>
      <c r="Y226" s="4">
        <f ca="1">YEARFRAC(metrobank_customers[[#This Row],[Date]],metrobank_customers[[#This Row],[Today]],3)</f>
        <v>1.5890410958904109</v>
      </c>
      <c r="Z226" s="1" t="s">
        <v>8</v>
      </c>
      <c r="AA226" s="1" t="s">
        <v>9</v>
      </c>
      <c r="AB226">
        <v>59</v>
      </c>
    </row>
    <row r="227" spans="1:28" x14ac:dyDescent="0.25">
      <c r="A227" s="1" t="s">
        <v>198</v>
      </c>
      <c r="B227" s="1" t="s">
        <v>2172</v>
      </c>
      <c r="C227" s="1" t="s">
        <v>2120</v>
      </c>
      <c r="D227">
        <v>55</v>
      </c>
      <c r="E227" s="1" t="str" cm="1">
        <f t="array" ref="E227">_xlfn.IFS(metrobank_customers[[#This Row],[Age]]&lt;= 28,"Gen Z", metrobank_customers[[#This Row],[Age]]&lt;=44,"Millennials", metrobank_customers[[#This Row],[Age]]&lt;=60,"Gen X", metrobank_customers[[#This Row],[Age]]&gt;60,"Baby Boomers")</f>
        <v>Gen X</v>
      </c>
      <c r="F227" s="1" t="s">
        <v>2131</v>
      </c>
      <c r="G227" s="1" t="s">
        <v>2122</v>
      </c>
      <c r="H227">
        <v>166470</v>
      </c>
      <c r="I227" s="1" t="str" cm="1">
        <f t="array" ref="I227">_xlfn.IFS(metrobank_customers[[#This Row],[Income]]&lt;=30000,"Low",metrobank_customers[[#This Row],[Income]]&lt;=60000,"Medium",metrobank_customers[[#This Row],[Income]]&lt;=100000,"High", metrobank_customers[[#This Row],[Income]]&gt;100000," Premium")</f>
        <v xml:space="preserve"> Premium</v>
      </c>
      <c r="J227" s="1" t="s">
        <v>2118</v>
      </c>
      <c r="K227" s="2">
        <v>45621</v>
      </c>
      <c r="L227" s="2">
        <f t="shared" ca="1" si="3"/>
        <v>45940</v>
      </c>
      <c r="M227" s="4">
        <f ca="1">YEARFRAC(metrobank_customers[[#This Row],[Join_Date]],metrobank_customers[[#This Row],[Today]],3)</f>
        <v>0.87397260273972599</v>
      </c>
      <c r="N227" s="4" t="str" cm="1">
        <f t="array" aca="1" ref="N227" ca="1">_xlfn.IFS(
   metrobank_customers[[#This Row],[Customer_Tenure]]&lt;=2,"New",
   metrobank_customers[[#This Row],[Customer_Tenure]]&lt;=5,"Emerging",
   metrobank_customers[[#This Row],[Customer_Tenure]]&lt;9,"Established",
   TRUE,"Loyal"
)</f>
        <v>New</v>
      </c>
      <c r="O227" s="1" t="s">
        <v>1668</v>
      </c>
      <c r="P227" s="1" t="s">
        <v>1235</v>
      </c>
      <c r="Q227" s="2">
        <v>43220</v>
      </c>
      <c r="R227">
        <v>434825</v>
      </c>
      <c r="S227" s="1" t="str" cm="1">
        <f t="array" ref="S227">_xlfn.IFS(
    metrobank_customers[[#This Row],[Balance]]&lt;=50000,"Low",
    metrobank_customers[[#This Row],[Balance]]&lt;=200000,"Medium",
    metrobank_customers[[#This Row],[Balance]]&gt;200000,"High"
)</f>
        <v>High</v>
      </c>
      <c r="T227">
        <v>613</v>
      </c>
      <c r="U227">
        <v>0</v>
      </c>
      <c r="V227" s="1" t="s">
        <v>2652</v>
      </c>
      <c r="W227" s="1" t="s">
        <v>913</v>
      </c>
      <c r="X227" s="2">
        <v>45720</v>
      </c>
      <c r="Y227" s="4">
        <f ca="1">YEARFRAC(metrobank_customers[[#This Row],[Date]],metrobank_customers[[#This Row],[Today]],3)</f>
        <v>0.60273972602739723</v>
      </c>
      <c r="Z227" s="1" t="s">
        <v>8</v>
      </c>
      <c r="AA227" s="1" t="s">
        <v>9</v>
      </c>
      <c r="AB227">
        <v>42</v>
      </c>
    </row>
    <row r="228" spans="1:28" x14ac:dyDescent="0.25">
      <c r="A228" s="1" t="s">
        <v>198</v>
      </c>
      <c r="B228" s="1" t="s">
        <v>2172</v>
      </c>
      <c r="C228" s="1" t="s">
        <v>2120</v>
      </c>
      <c r="D228">
        <v>55</v>
      </c>
      <c r="E228" s="1" t="str" cm="1">
        <f t="array" ref="E228">_xlfn.IFS(metrobank_customers[[#This Row],[Age]]&lt;= 28,"Gen Z", metrobank_customers[[#This Row],[Age]]&lt;=44,"Millennials", metrobank_customers[[#This Row],[Age]]&lt;=60,"Gen X", metrobank_customers[[#This Row],[Age]]&gt;60,"Baby Boomers")</f>
        <v>Gen X</v>
      </c>
      <c r="F228" s="1" t="s">
        <v>2131</v>
      </c>
      <c r="G228" s="1" t="s">
        <v>2122</v>
      </c>
      <c r="H228">
        <v>166470</v>
      </c>
      <c r="I228" s="1" t="str" cm="1">
        <f t="array" ref="I228">_xlfn.IFS(metrobank_customers[[#This Row],[Income]]&lt;=30000,"Low",metrobank_customers[[#This Row],[Income]]&lt;=60000,"Medium",metrobank_customers[[#This Row],[Income]]&lt;=100000,"High", metrobank_customers[[#This Row],[Income]]&gt;100000," Premium")</f>
        <v xml:space="preserve"> Premium</v>
      </c>
      <c r="J228" s="1" t="s">
        <v>2118</v>
      </c>
      <c r="K228" s="2">
        <v>45621</v>
      </c>
      <c r="L228" s="2">
        <f t="shared" ca="1" si="3"/>
        <v>45940</v>
      </c>
      <c r="M228" s="4">
        <f ca="1">YEARFRAC(metrobank_customers[[#This Row],[Join_Date]],metrobank_customers[[#This Row],[Today]],3)</f>
        <v>0.87397260273972599</v>
      </c>
      <c r="N228" s="4" t="str" cm="1">
        <f t="array" aca="1" ref="N228" ca="1">_xlfn.IFS(
   metrobank_customers[[#This Row],[Customer_Tenure]]&lt;=2,"New",
   metrobank_customers[[#This Row],[Customer_Tenure]]&lt;=5,"Emerging",
   metrobank_customers[[#This Row],[Customer_Tenure]]&lt;9,"Established",
   TRUE,"Loyal"
)</f>
        <v>New</v>
      </c>
      <c r="O228" s="1" t="s">
        <v>1668</v>
      </c>
      <c r="P228" s="1" t="s">
        <v>1235</v>
      </c>
      <c r="Q228" s="2">
        <v>43220</v>
      </c>
      <c r="R228">
        <v>434825</v>
      </c>
      <c r="S228" s="1" t="str" cm="1">
        <f t="array" ref="S228">_xlfn.IFS(
    metrobank_customers[[#This Row],[Balance]]&lt;=50000,"Low",
    metrobank_customers[[#This Row],[Balance]]&lt;=200000,"Medium",
    metrobank_customers[[#This Row],[Balance]]&gt;200000,"High"
)</f>
        <v>High</v>
      </c>
      <c r="T228">
        <v>613</v>
      </c>
      <c r="U228">
        <v>0</v>
      </c>
      <c r="V228" s="1" t="s">
        <v>2652</v>
      </c>
      <c r="W228" s="1" t="s">
        <v>1004</v>
      </c>
      <c r="X228" s="2">
        <v>45382</v>
      </c>
      <c r="Y228" s="4">
        <f ca="1">YEARFRAC(metrobank_customers[[#This Row],[Date]],metrobank_customers[[#This Row],[Today]],3)</f>
        <v>1.5287671232876712</v>
      </c>
      <c r="Z228" s="1" t="s">
        <v>36</v>
      </c>
      <c r="AA228" s="1" t="s">
        <v>23</v>
      </c>
      <c r="AB228">
        <v>52</v>
      </c>
    </row>
    <row r="229" spans="1:28" x14ac:dyDescent="0.25">
      <c r="A229" s="1" t="s">
        <v>198</v>
      </c>
      <c r="B229" s="1" t="s">
        <v>2172</v>
      </c>
      <c r="C229" s="1" t="s">
        <v>2120</v>
      </c>
      <c r="D229">
        <v>55</v>
      </c>
      <c r="E229" s="1" t="str" cm="1">
        <f t="array" ref="E229">_xlfn.IFS(metrobank_customers[[#This Row],[Age]]&lt;= 28,"Gen Z", metrobank_customers[[#This Row],[Age]]&lt;=44,"Millennials", metrobank_customers[[#This Row],[Age]]&lt;=60,"Gen X", metrobank_customers[[#This Row],[Age]]&gt;60,"Baby Boomers")</f>
        <v>Gen X</v>
      </c>
      <c r="F229" s="1" t="s">
        <v>2131</v>
      </c>
      <c r="G229" s="1" t="s">
        <v>2122</v>
      </c>
      <c r="H229">
        <v>166470</v>
      </c>
      <c r="I229" s="1" t="str" cm="1">
        <f t="array" ref="I229">_xlfn.IFS(metrobank_customers[[#This Row],[Income]]&lt;=30000,"Low",metrobank_customers[[#This Row],[Income]]&lt;=60000,"Medium",metrobank_customers[[#This Row],[Income]]&lt;=100000,"High", metrobank_customers[[#This Row],[Income]]&gt;100000," Premium")</f>
        <v xml:space="preserve"> Premium</v>
      </c>
      <c r="J229" s="1" t="s">
        <v>2118</v>
      </c>
      <c r="K229" s="2">
        <v>45621</v>
      </c>
      <c r="L229" s="2">
        <f t="shared" ca="1" si="3"/>
        <v>45940</v>
      </c>
      <c r="M229" s="4">
        <f ca="1">YEARFRAC(metrobank_customers[[#This Row],[Join_Date]],metrobank_customers[[#This Row],[Today]],3)</f>
        <v>0.87397260273972599</v>
      </c>
      <c r="N229" s="4" t="str" cm="1">
        <f t="array" aca="1" ref="N229" ca="1">_xlfn.IFS(
   metrobank_customers[[#This Row],[Customer_Tenure]]&lt;=2,"New",
   metrobank_customers[[#This Row],[Customer_Tenure]]&lt;=5,"Emerging",
   metrobank_customers[[#This Row],[Customer_Tenure]]&lt;9,"Established",
   TRUE,"Loyal"
)</f>
        <v>New</v>
      </c>
      <c r="O229" s="1" t="s">
        <v>1990</v>
      </c>
      <c r="P229" s="1" t="s">
        <v>1239</v>
      </c>
      <c r="Q229" s="2">
        <v>44766</v>
      </c>
      <c r="R229">
        <v>31085</v>
      </c>
      <c r="S229" s="1" t="str" cm="1">
        <f t="array" ref="S229">_xlfn.IFS(
    metrobank_customers[[#This Row],[Balance]]&lt;=50000,"Low",
    metrobank_customers[[#This Row],[Balance]]&lt;=200000,"Medium",
    metrobank_customers[[#This Row],[Balance]]&gt;200000,"High"
)</f>
        <v>Low</v>
      </c>
      <c r="T229">
        <v>374</v>
      </c>
      <c r="U229">
        <v>0</v>
      </c>
      <c r="V229" s="1" t="s">
        <v>2652</v>
      </c>
      <c r="W229" s="1" t="s">
        <v>197</v>
      </c>
      <c r="X229" s="2">
        <v>45360</v>
      </c>
      <c r="Y229" s="4">
        <f ca="1">YEARFRAC(metrobank_customers[[#This Row],[Date]],metrobank_customers[[#This Row],[Today]],3)</f>
        <v>1.5890410958904109</v>
      </c>
      <c r="Z229" s="1" t="s">
        <v>8</v>
      </c>
      <c r="AA229" s="1" t="s">
        <v>9</v>
      </c>
      <c r="AB229">
        <v>59</v>
      </c>
    </row>
    <row r="230" spans="1:28" x14ac:dyDescent="0.25">
      <c r="A230" s="1" t="s">
        <v>198</v>
      </c>
      <c r="B230" s="1" t="s">
        <v>2172</v>
      </c>
      <c r="C230" s="1" t="s">
        <v>2120</v>
      </c>
      <c r="D230">
        <v>55</v>
      </c>
      <c r="E230" s="1" t="str" cm="1">
        <f t="array" ref="E230">_xlfn.IFS(metrobank_customers[[#This Row],[Age]]&lt;= 28,"Gen Z", metrobank_customers[[#This Row],[Age]]&lt;=44,"Millennials", metrobank_customers[[#This Row],[Age]]&lt;=60,"Gen X", metrobank_customers[[#This Row],[Age]]&gt;60,"Baby Boomers")</f>
        <v>Gen X</v>
      </c>
      <c r="F230" s="1" t="s">
        <v>2131</v>
      </c>
      <c r="G230" s="1" t="s">
        <v>2122</v>
      </c>
      <c r="H230">
        <v>166470</v>
      </c>
      <c r="I230" s="1" t="str" cm="1">
        <f t="array" ref="I230">_xlfn.IFS(metrobank_customers[[#This Row],[Income]]&lt;=30000,"Low",metrobank_customers[[#This Row],[Income]]&lt;=60000,"Medium",metrobank_customers[[#This Row],[Income]]&lt;=100000,"High", metrobank_customers[[#This Row],[Income]]&gt;100000," Premium")</f>
        <v xml:space="preserve"> Premium</v>
      </c>
      <c r="J230" s="1" t="s">
        <v>2118</v>
      </c>
      <c r="K230" s="2">
        <v>45621</v>
      </c>
      <c r="L230" s="2">
        <f t="shared" ca="1" si="3"/>
        <v>45940</v>
      </c>
      <c r="M230" s="4">
        <f ca="1">YEARFRAC(metrobank_customers[[#This Row],[Join_Date]],metrobank_customers[[#This Row],[Today]],3)</f>
        <v>0.87397260273972599</v>
      </c>
      <c r="N230" s="4" t="str" cm="1">
        <f t="array" aca="1" ref="N230" ca="1">_xlfn.IFS(
   metrobank_customers[[#This Row],[Customer_Tenure]]&lt;=2,"New",
   metrobank_customers[[#This Row],[Customer_Tenure]]&lt;=5,"Emerging",
   metrobank_customers[[#This Row],[Customer_Tenure]]&lt;9,"Established",
   TRUE,"Loyal"
)</f>
        <v>New</v>
      </c>
      <c r="O230" s="1" t="s">
        <v>1990</v>
      </c>
      <c r="P230" s="1" t="s">
        <v>1239</v>
      </c>
      <c r="Q230" s="2">
        <v>44766</v>
      </c>
      <c r="R230">
        <v>31085</v>
      </c>
      <c r="S230" s="1" t="str" cm="1">
        <f t="array" ref="S230">_xlfn.IFS(
    metrobank_customers[[#This Row],[Balance]]&lt;=50000,"Low",
    metrobank_customers[[#This Row],[Balance]]&lt;=200000,"Medium",
    metrobank_customers[[#This Row],[Balance]]&gt;200000,"High"
)</f>
        <v>Low</v>
      </c>
      <c r="T230">
        <v>374</v>
      </c>
      <c r="U230">
        <v>0</v>
      </c>
      <c r="V230" s="1" t="s">
        <v>2652</v>
      </c>
      <c r="W230" s="1" t="s">
        <v>913</v>
      </c>
      <c r="X230" s="2">
        <v>45720</v>
      </c>
      <c r="Y230" s="4">
        <f ca="1">YEARFRAC(metrobank_customers[[#This Row],[Date]],metrobank_customers[[#This Row],[Today]],3)</f>
        <v>0.60273972602739723</v>
      </c>
      <c r="Z230" s="1" t="s">
        <v>8</v>
      </c>
      <c r="AA230" s="1" t="s">
        <v>9</v>
      </c>
      <c r="AB230">
        <v>42</v>
      </c>
    </row>
    <row r="231" spans="1:28" x14ac:dyDescent="0.25">
      <c r="A231" s="1" t="s">
        <v>198</v>
      </c>
      <c r="B231" s="1" t="s">
        <v>2172</v>
      </c>
      <c r="C231" s="1" t="s">
        <v>2120</v>
      </c>
      <c r="D231">
        <v>55</v>
      </c>
      <c r="E231" s="1" t="str" cm="1">
        <f t="array" ref="E231">_xlfn.IFS(metrobank_customers[[#This Row],[Age]]&lt;= 28,"Gen Z", metrobank_customers[[#This Row],[Age]]&lt;=44,"Millennials", metrobank_customers[[#This Row],[Age]]&lt;=60,"Gen X", metrobank_customers[[#This Row],[Age]]&gt;60,"Baby Boomers")</f>
        <v>Gen X</v>
      </c>
      <c r="F231" s="1" t="s">
        <v>2131</v>
      </c>
      <c r="G231" s="1" t="s">
        <v>2122</v>
      </c>
      <c r="H231">
        <v>166470</v>
      </c>
      <c r="I231" s="1" t="str" cm="1">
        <f t="array" ref="I231">_xlfn.IFS(metrobank_customers[[#This Row],[Income]]&lt;=30000,"Low",metrobank_customers[[#This Row],[Income]]&lt;=60000,"Medium",metrobank_customers[[#This Row],[Income]]&lt;=100000,"High", metrobank_customers[[#This Row],[Income]]&gt;100000," Premium")</f>
        <v xml:space="preserve"> Premium</v>
      </c>
      <c r="J231" s="1" t="s">
        <v>2118</v>
      </c>
      <c r="K231" s="2">
        <v>45621</v>
      </c>
      <c r="L231" s="2">
        <f t="shared" ca="1" si="3"/>
        <v>45940</v>
      </c>
      <c r="M231" s="4">
        <f ca="1">YEARFRAC(metrobank_customers[[#This Row],[Join_Date]],metrobank_customers[[#This Row],[Today]],3)</f>
        <v>0.87397260273972599</v>
      </c>
      <c r="N231" s="4" t="str" cm="1">
        <f t="array" aca="1" ref="N231" ca="1">_xlfn.IFS(
   metrobank_customers[[#This Row],[Customer_Tenure]]&lt;=2,"New",
   metrobank_customers[[#This Row],[Customer_Tenure]]&lt;=5,"Emerging",
   metrobank_customers[[#This Row],[Customer_Tenure]]&lt;9,"Established",
   TRUE,"Loyal"
)</f>
        <v>New</v>
      </c>
      <c r="O231" s="1" t="s">
        <v>1990</v>
      </c>
      <c r="P231" s="1" t="s">
        <v>1239</v>
      </c>
      <c r="Q231" s="2">
        <v>44766</v>
      </c>
      <c r="R231">
        <v>31085</v>
      </c>
      <c r="S231" s="1" t="str" cm="1">
        <f t="array" ref="S231">_xlfn.IFS(
    metrobank_customers[[#This Row],[Balance]]&lt;=50000,"Low",
    metrobank_customers[[#This Row],[Balance]]&lt;=200000,"Medium",
    metrobank_customers[[#This Row],[Balance]]&gt;200000,"High"
)</f>
        <v>Low</v>
      </c>
      <c r="T231">
        <v>374</v>
      </c>
      <c r="U231">
        <v>0</v>
      </c>
      <c r="V231" s="1" t="s">
        <v>2652</v>
      </c>
      <c r="W231" s="1" t="s">
        <v>1004</v>
      </c>
      <c r="X231" s="2">
        <v>45382</v>
      </c>
      <c r="Y231" s="4">
        <f ca="1">YEARFRAC(metrobank_customers[[#This Row],[Date]],metrobank_customers[[#This Row],[Today]],3)</f>
        <v>1.5287671232876712</v>
      </c>
      <c r="Z231" s="1" t="s">
        <v>36</v>
      </c>
      <c r="AA231" s="1" t="s">
        <v>23</v>
      </c>
      <c r="AB231">
        <v>52</v>
      </c>
    </row>
    <row r="232" spans="1:28" x14ac:dyDescent="0.25">
      <c r="A232" s="1" t="s">
        <v>76</v>
      </c>
      <c r="B232" s="1" t="s">
        <v>2173</v>
      </c>
      <c r="C232" s="1" t="s">
        <v>2115</v>
      </c>
      <c r="D232">
        <v>21</v>
      </c>
      <c r="E232" s="1" t="str" cm="1">
        <f t="array" ref="E232">_xlfn.IFS(metrobank_customers[[#This Row],[Age]]&lt;= 28,"Gen Z", metrobank_customers[[#This Row],[Age]]&lt;=44,"Millennials", metrobank_customers[[#This Row],[Age]]&lt;=60,"Gen X", metrobank_customers[[#This Row],[Age]]&gt;60,"Baby Boomers")</f>
        <v>Gen Z</v>
      </c>
      <c r="F232" s="1" t="s">
        <v>2124</v>
      </c>
      <c r="G232" s="1" t="s">
        <v>2122</v>
      </c>
      <c r="H232">
        <v>126532</v>
      </c>
      <c r="I232" s="1" t="str" cm="1">
        <f t="array" ref="I232">_xlfn.IFS(metrobank_customers[[#This Row],[Income]]&lt;=30000,"Low",metrobank_customers[[#This Row],[Income]]&lt;=60000,"Medium",metrobank_customers[[#This Row],[Income]]&lt;=100000,"High", metrobank_customers[[#This Row],[Income]]&gt;100000," Premium")</f>
        <v xml:space="preserve"> Premium</v>
      </c>
      <c r="J232" s="1" t="s">
        <v>2118</v>
      </c>
      <c r="K232" s="2">
        <v>45011</v>
      </c>
      <c r="L232" s="2">
        <f t="shared" ca="1" si="3"/>
        <v>45940</v>
      </c>
      <c r="M232" s="4">
        <f ca="1">YEARFRAC(metrobank_customers[[#This Row],[Join_Date]],metrobank_customers[[#This Row],[Today]],3)</f>
        <v>2.5452054794520547</v>
      </c>
      <c r="N232" s="4" t="str" cm="1">
        <f t="array" aca="1" ref="N232" ca="1">_xlfn.IFS(
   metrobank_customers[[#This Row],[Customer_Tenure]]&lt;=2,"New",
   metrobank_customers[[#This Row],[Customer_Tenure]]&lt;=5,"Emerging",
   metrobank_customers[[#This Row],[Customer_Tenure]]&lt;9,"Established",
   TRUE,"Loyal"
)</f>
        <v>Emerging</v>
      </c>
      <c r="O232" s="1" t="s">
        <v>1455</v>
      </c>
      <c r="P232" s="1" t="s">
        <v>1223</v>
      </c>
      <c r="Q232" s="2">
        <v>42841</v>
      </c>
      <c r="R232">
        <v>245017</v>
      </c>
      <c r="S232" s="1" t="str" cm="1">
        <f t="array" ref="S232">_xlfn.IFS(
    metrobank_customers[[#This Row],[Balance]]&lt;=50000,"Low",
    metrobank_customers[[#This Row],[Balance]]&lt;=200000,"Medium",
    metrobank_customers[[#This Row],[Balance]]&gt;200000,"High"
)</f>
        <v>High</v>
      </c>
      <c r="T232">
        <v>667</v>
      </c>
      <c r="U232">
        <v>0</v>
      </c>
      <c r="V232" s="1" t="s">
        <v>2652</v>
      </c>
      <c r="W232" s="1" t="s">
        <v>75</v>
      </c>
      <c r="X232" s="2">
        <v>45233</v>
      </c>
      <c r="Y232" s="4">
        <f ca="1">YEARFRAC(metrobank_customers[[#This Row],[Date]],metrobank_customers[[#This Row],[Today]],3)</f>
        <v>1.9369863013698629</v>
      </c>
      <c r="Z232" s="1" t="s">
        <v>36</v>
      </c>
      <c r="AA232" s="1" t="s">
        <v>23</v>
      </c>
      <c r="AB232">
        <v>40</v>
      </c>
    </row>
    <row r="233" spans="1:28" x14ac:dyDescent="0.25">
      <c r="A233" s="1" t="s">
        <v>76</v>
      </c>
      <c r="B233" s="1" t="s">
        <v>2173</v>
      </c>
      <c r="C233" s="1" t="s">
        <v>2115</v>
      </c>
      <c r="D233">
        <v>21</v>
      </c>
      <c r="E233" s="1" t="str" cm="1">
        <f t="array" ref="E233">_xlfn.IFS(metrobank_customers[[#This Row],[Age]]&lt;= 28,"Gen Z", metrobank_customers[[#This Row],[Age]]&lt;=44,"Millennials", metrobank_customers[[#This Row],[Age]]&lt;=60,"Gen X", metrobank_customers[[#This Row],[Age]]&gt;60,"Baby Boomers")</f>
        <v>Gen Z</v>
      </c>
      <c r="F233" s="1" t="s">
        <v>2124</v>
      </c>
      <c r="G233" s="1" t="s">
        <v>2122</v>
      </c>
      <c r="H233">
        <v>126532</v>
      </c>
      <c r="I233" s="1" t="str" cm="1">
        <f t="array" ref="I233">_xlfn.IFS(metrobank_customers[[#This Row],[Income]]&lt;=30000,"Low",metrobank_customers[[#This Row],[Income]]&lt;=60000,"Medium",metrobank_customers[[#This Row],[Income]]&lt;=100000,"High", metrobank_customers[[#This Row],[Income]]&gt;100000," Premium")</f>
        <v xml:space="preserve"> Premium</v>
      </c>
      <c r="J233" s="1" t="s">
        <v>2118</v>
      </c>
      <c r="K233" s="2">
        <v>45011</v>
      </c>
      <c r="L233" s="2">
        <f t="shared" ca="1" si="3"/>
        <v>45940</v>
      </c>
      <c r="M233" s="4">
        <f ca="1">YEARFRAC(metrobank_customers[[#This Row],[Join_Date]],metrobank_customers[[#This Row],[Today]],3)</f>
        <v>2.5452054794520547</v>
      </c>
      <c r="N233" s="4" t="str" cm="1">
        <f t="array" aca="1" ref="N233" ca="1">_xlfn.IFS(
   metrobank_customers[[#This Row],[Customer_Tenure]]&lt;=2,"New",
   metrobank_customers[[#This Row],[Customer_Tenure]]&lt;=5,"Emerging",
   metrobank_customers[[#This Row],[Customer_Tenure]]&lt;9,"Established",
   TRUE,"Loyal"
)</f>
        <v>Emerging</v>
      </c>
      <c r="O233" s="1" t="s">
        <v>1455</v>
      </c>
      <c r="P233" s="1" t="s">
        <v>1223</v>
      </c>
      <c r="Q233" s="2">
        <v>42841</v>
      </c>
      <c r="R233">
        <v>245017</v>
      </c>
      <c r="S233" s="1" t="str" cm="1">
        <f t="array" ref="S233">_xlfn.IFS(
    metrobank_customers[[#This Row],[Balance]]&lt;=50000,"Low",
    metrobank_customers[[#This Row],[Balance]]&lt;=200000,"Medium",
    metrobank_customers[[#This Row],[Balance]]&gt;200000,"High"
)</f>
        <v>High</v>
      </c>
      <c r="T233">
        <v>667</v>
      </c>
      <c r="U233">
        <v>0</v>
      </c>
      <c r="V233" s="1" t="s">
        <v>2652</v>
      </c>
      <c r="W233" s="1" t="s">
        <v>499</v>
      </c>
      <c r="X233" s="2">
        <v>45539</v>
      </c>
      <c r="Y233" s="4">
        <f ca="1">YEARFRAC(metrobank_customers[[#This Row],[Date]],metrobank_customers[[#This Row],[Today]],3)</f>
        <v>1.0986301369863014</v>
      </c>
      <c r="Z233" s="1" t="s">
        <v>8</v>
      </c>
      <c r="AA233" s="1" t="s">
        <v>23</v>
      </c>
      <c r="AB233">
        <v>48</v>
      </c>
    </row>
    <row r="234" spans="1:28" x14ac:dyDescent="0.25">
      <c r="A234" s="1" t="s">
        <v>76</v>
      </c>
      <c r="B234" s="1" t="s">
        <v>2173</v>
      </c>
      <c r="C234" s="1" t="s">
        <v>2115</v>
      </c>
      <c r="D234">
        <v>21</v>
      </c>
      <c r="E234" s="1" t="str" cm="1">
        <f t="array" ref="E234">_xlfn.IFS(metrobank_customers[[#This Row],[Age]]&lt;= 28,"Gen Z", metrobank_customers[[#This Row],[Age]]&lt;=44,"Millennials", metrobank_customers[[#This Row],[Age]]&lt;=60,"Gen X", metrobank_customers[[#This Row],[Age]]&gt;60,"Baby Boomers")</f>
        <v>Gen Z</v>
      </c>
      <c r="F234" s="1" t="s">
        <v>2124</v>
      </c>
      <c r="G234" s="1" t="s">
        <v>2122</v>
      </c>
      <c r="H234">
        <v>126532</v>
      </c>
      <c r="I234" s="1" t="str" cm="1">
        <f t="array" ref="I234">_xlfn.IFS(metrobank_customers[[#This Row],[Income]]&lt;=30000,"Low",metrobank_customers[[#This Row],[Income]]&lt;=60000,"Medium",metrobank_customers[[#This Row],[Income]]&lt;=100000,"High", metrobank_customers[[#This Row],[Income]]&gt;100000," Premium")</f>
        <v xml:space="preserve"> Premium</v>
      </c>
      <c r="J234" s="1" t="s">
        <v>2118</v>
      </c>
      <c r="K234" s="2">
        <v>45011</v>
      </c>
      <c r="L234" s="2">
        <f t="shared" ca="1" si="3"/>
        <v>45940</v>
      </c>
      <c r="M234" s="4">
        <f ca="1">YEARFRAC(metrobank_customers[[#This Row],[Join_Date]],metrobank_customers[[#This Row],[Today]],3)</f>
        <v>2.5452054794520547</v>
      </c>
      <c r="N234" s="4" t="str" cm="1">
        <f t="array" aca="1" ref="N234" ca="1">_xlfn.IFS(
   metrobank_customers[[#This Row],[Customer_Tenure]]&lt;=2,"New",
   metrobank_customers[[#This Row],[Customer_Tenure]]&lt;=5,"Emerging",
   metrobank_customers[[#This Row],[Customer_Tenure]]&lt;9,"Established",
   TRUE,"Loyal"
)</f>
        <v>Emerging</v>
      </c>
      <c r="O234" s="1" t="s">
        <v>1455</v>
      </c>
      <c r="P234" s="1" t="s">
        <v>1223</v>
      </c>
      <c r="Q234" s="2">
        <v>42841</v>
      </c>
      <c r="R234">
        <v>245017</v>
      </c>
      <c r="S234" s="1" t="str" cm="1">
        <f t="array" ref="S234">_xlfn.IFS(
    metrobank_customers[[#This Row],[Balance]]&lt;=50000,"Low",
    metrobank_customers[[#This Row],[Balance]]&lt;=200000,"Medium",
    metrobank_customers[[#This Row],[Balance]]&gt;200000,"High"
)</f>
        <v>High</v>
      </c>
      <c r="T234">
        <v>667</v>
      </c>
      <c r="U234">
        <v>0</v>
      </c>
      <c r="V234" s="1" t="s">
        <v>2652</v>
      </c>
      <c r="W234" s="1" t="s">
        <v>1050</v>
      </c>
      <c r="X234" s="2">
        <v>45224</v>
      </c>
      <c r="Y234" s="4">
        <f ca="1">YEARFRAC(metrobank_customers[[#This Row],[Date]],metrobank_customers[[#This Row],[Today]],3)</f>
        <v>1.9616438356164383</v>
      </c>
      <c r="Z234" s="1" t="s">
        <v>36</v>
      </c>
      <c r="AA234" s="1" t="s">
        <v>9</v>
      </c>
      <c r="AB234">
        <v>56</v>
      </c>
    </row>
    <row r="235" spans="1:28" x14ac:dyDescent="0.25">
      <c r="A235" s="1" t="s">
        <v>258</v>
      </c>
      <c r="B235" s="1" t="s">
        <v>2174</v>
      </c>
      <c r="C235" s="1" t="s">
        <v>2115</v>
      </c>
      <c r="D235">
        <v>57</v>
      </c>
      <c r="E235" s="1" t="str" cm="1">
        <f t="array" ref="E235">_xlfn.IFS(metrobank_customers[[#This Row],[Age]]&lt;= 28,"Gen Z", metrobank_customers[[#This Row],[Age]]&lt;=44,"Millennials", metrobank_customers[[#This Row],[Age]]&lt;=60,"Gen X", metrobank_customers[[#This Row],[Age]]&gt;60,"Baby Boomers")</f>
        <v>Gen X</v>
      </c>
      <c r="F235" s="1" t="s">
        <v>2124</v>
      </c>
      <c r="G235" s="1" t="s">
        <v>2125</v>
      </c>
      <c r="H235">
        <v>144343</v>
      </c>
      <c r="I235" s="1" t="str" cm="1">
        <f t="array" ref="I235">_xlfn.IFS(metrobank_customers[[#This Row],[Income]]&lt;=30000,"Low",metrobank_customers[[#This Row],[Income]]&lt;=60000,"Medium",metrobank_customers[[#This Row],[Income]]&lt;=100000,"High", metrobank_customers[[#This Row],[Income]]&gt;100000," Premium")</f>
        <v xml:space="preserve"> Premium</v>
      </c>
      <c r="J235" s="1" t="s">
        <v>2126</v>
      </c>
      <c r="K235" s="2">
        <v>45280</v>
      </c>
      <c r="L235" s="2">
        <f t="shared" ca="1" si="3"/>
        <v>45940</v>
      </c>
      <c r="M235" s="4">
        <f ca="1">YEARFRAC(metrobank_customers[[#This Row],[Join_Date]],metrobank_customers[[#This Row],[Today]],3)</f>
        <v>1.8082191780821917</v>
      </c>
      <c r="N235" s="4" t="str" cm="1">
        <f t="array" aca="1" ref="N235" ca="1">_xlfn.IFS(
   metrobank_customers[[#This Row],[Customer_Tenure]]&lt;=2,"New",
   metrobank_customers[[#This Row],[Customer_Tenure]]&lt;=5,"Emerging",
   metrobank_customers[[#This Row],[Customer_Tenure]]&lt;9,"Established",
   TRUE,"Loyal"
)</f>
        <v>New</v>
      </c>
      <c r="O235" s="1" t="s">
        <v>1628</v>
      </c>
      <c r="P235" s="1" t="s">
        <v>1226</v>
      </c>
      <c r="Q235" s="2">
        <v>43741</v>
      </c>
      <c r="R235">
        <v>166782</v>
      </c>
      <c r="S235" s="1" t="str" cm="1">
        <f t="array" ref="S235">_xlfn.IFS(
    metrobank_customers[[#This Row],[Balance]]&lt;=50000,"Low",
    metrobank_customers[[#This Row],[Balance]]&lt;=200000,"Medium",
    metrobank_customers[[#This Row],[Balance]]&gt;200000,"High"
)</f>
        <v>Medium</v>
      </c>
      <c r="T235">
        <v>746</v>
      </c>
      <c r="U235">
        <v>0</v>
      </c>
      <c r="V235" s="1" t="s">
        <v>2652</v>
      </c>
      <c r="W235" s="1" t="s">
        <v>257</v>
      </c>
      <c r="X235" s="2">
        <v>45284</v>
      </c>
      <c r="Y235" s="4">
        <f ca="1">YEARFRAC(metrobank_customers[[#This Row],[Date]],metrobank_customers[[#This Row],[Today]],3)</f>
        <v>1.7972602739726027</v>
      </c>
      <c r="Z235" s="1" t="s">
        <v>8</v>
      </c>
      <c r="AA235" s="1" t="s">
        <v>23</v>
      </c>
      <c r="AB235">
        <v>9</v>
      </c>
    </row>
    <row r="236" spans="1:28" x14ac:dyDescent="0.25">
      <c r="A236" s="1" t="s">
        <v>258</v>
      </c>
      <c r="B236" s="1" t="s">
        <v>2174</v>
      </c>
      <c r="C236" s="1" t="s">
        <v>2115</v>
      </c>
      <c r="D236">
        <v>57</v>
      </c>
      <c r="E236" s="1" t="str" cm="1">
        <f t="array" ref="E236">_xlfn.IFS(metrobank_customers[[#This Row],[Age]]&lt;= 28,"Gen Z", metrobank_customers[[#This Row],[Age]]&lt;=44,"Millennials", metrobank_customers[[#This Row],[Age]]&lt;=60,"Gen X", metrobank_customers[[#This Row],[Age]]&gt;60,"Baby Boomers")</f>
        <v>Gen X</v>
      </c>
      <c r="F236" s="1" t="s">
        <v>2124</v>
      </c>
      <c r="G236" s="1" t="s">
        <v>2125</v>
      </c>
      <c r="H236">
        <v>144343</v>
      </c>
      <c r="I236" s="1" t="str" cm="1">
        <f t="array" ref="I236">_xlfn.IFS(metrobank_customers[[#This Row],[Income]]&lt;=30000,"Low",metrobank_customers[[#This Row],[Income]]&lt;=60000,"Medium",metrobank_customers[[#This Row],[Income]]&lt;=100000,"High", metrobank_customers[[#This Row],[Income]]&gt;100000," Premium")</f>
        <v xml:space="preserve"> Premium</v>
      </c>
      <c r="J236" s="1" t="s">
        <v>2126</v>
      </c>
      <c r="K236" s="2">
        <v>45280</v>
      </c>
      <c r="L236" s="2">
        <f t="shared" ca="1" si="3"/>
        <v>45940</v>
      </c>
      <c r="M236" s="4">
        <f ca="1">YEARFRAC(metrobank_customers[[#This Row],[Join_Date]],metrobank_customers[[#This Row],[Today]],3)</f>
        <v>1.8082191780821917</v>
      </c>
      <c r="N236" s="4" t="str" cm="1">
        <f t="array" aca="1" ref="N236" ca="1">_xlfn.IFS(
   metrobank_customers[[#This Row],[Customer_Tenure]]&lt;=2,"New",
   metrobank_customers[[#This Row],[Customer_Tenure]]&lt;=5,"Emerging",
   metrobank_customers[[#This Row],[Customer_Tenure]]&lt;9,"Established",
   TRUE,"Loyal"
)</f>
        <v>New</v>
      </c>
      <c r="O236" s="1" t="s">
        <v>1628</v>
      </c>
      <c r="P236" s="1" t="s">
        <v>1226</v>
      </c>
      <c r="Q236" s="2">
        <v>43741</v>
      </c>
      <c r="R236">
        <v>166782</v>
      </c>
      <c r="S236" s="1" t="str" cm="1">
        <f t="array" ref="S236">_xlfn.IFS(
    metrobank_customers[[#This Row],[Balance]]&lt;=50000,"Low",
    metrobank_customers[[#This Row],[Balance]]&lt;=200000,"Medium",
    metrobank_customers[[#This Row],[Balance]]&gt;200000,"High"
)</f>
        <v>Medium</v>
      </c>
      <c r="T236">
        <v>746</v>
      </c>
      <c r="U236">
        <v>0</v>
      </c>
      <c r="V236" s="1" t="s">
        <v>2652</v>
      </c>
      <c r="W236" s="1" t="s">
        <v>743</v>
      </c>
      <c r="X236" s="2">
        <v>45271</v>
      </c>
      <c r="Y236" s="4">
        <f ca="1">YEARFRAC(metrobank_customers[[#This Row],[Date]],metrobank_customers[[#This Row],[Today]],3)</f>
        <v>1.832876712328767</v>
      </c>
      <c r="Z236" s="1" t="s">
        <v>36</v>
      </c>
      <c r="AA236" s="1" t="s">
        <v>23</v>
      </c>
      <c r="AB236">
        <v>9</v>
      </c>
    </row>
    <row r="237" spans="1:28" x14ac:dyDescent="0.25">
      <c r="A237" s="1" t="s">
        <v>258</v>
      </c>
      <c r="B237" s="1" t="s">
        <v>2174</v>
      </c>
      <c r="C237" s="1" t="s">
        <v>2115</v>
      </c>
      <c r="D237">
        <v>57</v>
      </c>
      <c r="E237" s="1" t="str" cm="1">
        <f t="array" ref="E237">_xlfn.IFS(metrobank_customers[[#This Row],[Age]]&lt;= 28,"Gen Z", metrobank_customers[[#This Row],[Age]]&lt;=44,"Millennials", metrobank_customers[[#This Row],[Age]]&lt;=60,"Gen X", metrobank_customers[[#This Row],[Age]]&gt;60,"Baby Boomers")</f>
        <v>Gen X</v>
      </c>
      <c r="F237" s="1" t="s">
        <v>2124</v>
      </c>
      <c r="G237" s="1" t="s">
        <v>2125</v>
      </c>
      <c r="H237">
        <v>144343</v>
      </c>
      <c r="I237" s="1" t="str" cm="1">
        <f t="array" ref="I237">_xlfn.IFS(metrobank_customers[[#This Row],[Income]]&lt;=30000,"Low",metrobank_customers[[#This Row],[Income]]&lt;=60000,"Medium",metrobank_customers[[#This Row],[Income]]&lt;=100000,"High", metrobank_customers[[#This Row],[Income]]&gt;100000," Premium")</f>
        <v xml:space="preserve"> Premium</v>
      </c>
      <c r="J237" s="1" t="s">
        <v>2126</v>
      </c>
      <c r="K237" s="2">
        <v>45280</v>
      </c>
      <c r="L237" s="2">
        <f t="shared" ca="1" si="3"/>
        <v>45940</v>
      </c>
      <c r="M237" s="4">
        <f ca="1">YEARFRAC(metrobank_customers[[#This Row],[Join_Date]],metrobank_customers[[#This Row],[Today]],3)</f>
        <v>1.8082191780821917</v>
      </c>
      <c r="N237" s="4" t="str" cm="1">
        <f t="array" aca="1" ref="N237" ca="1">_xlfn.IFS(
   metrobank_customers[[#This Row],[Customer_Tenure]]&lt;=2,"New",
   metrobank_customers[[#This Row],[Customer_Tenure]]&lt;=5,"Emerging",
   metrobank_customers[[#This Row],[Customer_Tenure]]&lt;9,"Established",
   TRUE,"Loyal"
)</f>
        <v>New</v>
      </c>
      <c r="O237" s="1" t="s">
        <v>1628</v>
      </c>
      <c r="P237" s="1" t="s">
        <v>1226</v>
      </c>
      <c r="Q237" s="2">
        <v>43741</v>
      </c>
      <c r="R237">
        <v>166782</v>
      </c>
      <c r="S237" s="1" t="str" cm="1">
        <f t="array" ref="S237">_xlfn.IFS(
    metrobank_customers[[#This Row],[Balance]]&lt;=50000,"Low",
    metrobank_customers[[#This Row],[Balance]]&lt;=200000,"Medium",
    metrobank_customers[[#This Row],[Balance]]&gt;200000,"High"
)</f>
        <v>Medium</v>
      </c>
      <c r="T237">
        <v>746</v>
      </c>
      <c r="U237">
        <v>0</v>
      </c>
      <c r="V237" s="1" t="s">
        <v>2652</v>
      </c>
      <c r="W237" s="1" t="s">
        <v>932</v>
      </c>
      <c r="X237" s="2">
        <v>45276</v>
      </c>
      <c r="Y237" s="4">
        <f ca="1">YEARFRAC(metrobank_customers[[#This Row],[Date]],metrobank_customers[[#This Row],[Today]],3)</f>
        <v>1.8191780821917809</v>
      </c>
      <c r="Z237" s="1" t="s">
        <v>12</v>
      </c>
      <c r="AA237" s="1" t="s">
        <v>23</v>
      </c>
      <c r="AB237">
        <v>39</v>
      </c>
    </row>
    <row r="238" spans="1:28" x14ac:dyDescent="0.25">
      <c r="A238" s="1" t="s">
        <v>80</v>
      </c>
      <c r="B238" s="1" t="s">
        <v>2175</v>
      </c>
      <c r="C238" s="1" t="s">
        <v>2120</v>
      </c>
      <c r="D238">
        <v>60</v>
      </c>
      <c r="E238" s="1" t="str" cm="1">
        <f t="array" ref="E238">_xlfn.IFS(metrobank_customers[[#This Row],[Age]]&lt;= 28,"Gen Z", metrobank_customers[[#This Row],[Age]]&lt;=44,"Millennials", metrobank_customers[[#This Row],[Age]]&lt;=60,"Gen X", metrobank_customers[[#This Row],[Age]]&gt;60,"Baby Boomers")</f>
        <v>Gen X</v>
      </c>
      <c r="F238" s="1" t="s">
        <v>2116</v>
      </c>
      <c r="G238" s="1" t="s">
        <v>2117</v>
      </c>
      <c r="H238">
        <v>45559</v>
      </c>
      <c r="I238" s="1" t="str" cm="1">
        <f t="array" ref="I238">_xlfn.IFS(metrobank_customers[[#This Row],[Income]]&lt;=30000,"Low",metrobank_customers[[#This Row],[Income]]&lt;=60000,"Medium",metrobank_customers[[#This Row],[Income]]&lt;=100000,"High", metrobank_customers[[#This Row],[Income]]&gt;100000," Premium")</f>
        <v>Medium</v>
      </c>
      <c r="J238" s="1" t="s">
        <v>2126</v>
      </c>
      <c r="K238" s="2">
        <v>42457</v>
      </c>
      <c r="L238" s="2">
        <f t="shared" ca="1" si="3"/>
        <v>45940</v>
      </c>
      <c r="M238" s="4">
        <f ca="1">YEARFRAC(metrobank_customers[[#This Row],[Join_Date]],metrobank_customers[[#This Row],[Today]],3)</f>
        <v>9.5424657534246577</v>
      </c>
      <c r="N238" s="4" t="str" cm="1">
        <f t="array" aca="1" ref="N238" ca="1">_xlfn.IFS(
   metrobank_customers[[#This Row],[Customer_Tenure]]&lt;=2,"New",
   metrobank_customers[[#This Row],[Customer_Tenure]]&lt;=5,"Emerging",
   metrobank_customers[[#This Row],[Customer_Tenure]]&lt;9,"Established",
   TRUE,"Loyal"
)</f>
        <v>Loyal</v>
      </c>
      <c r="O238" s="1" t="s">
        <v>1580</v>
      </c>
      <c r="P238" s="1" t="s">
        <v>1235</v>
      </c>
      <c r="Q238" s="2">
        <v>43936</v>
      </c>
      <c r="R238">
        <v>109162</v>
      </c>
      <c r="S238" s="1" t="str" cm="1">
        <f t="array" ref="S238">_xlfn.IFS(
    metrobank_customers[[#This Row],[Balance]]&lt;=50000,"Low",
    metrobank_customers[[#This Row],[Balance]]&lt;=200000,"Medium",
    metrobank_customers[[#This Row],[Balance]]&gt;200000,"High"
)</f>
        <v>Medium</v>
      </c>
      <c r="T238">
        <v>440</v>
      </c>
      <c r="U238">
        <v>0</v>
      </c>
      <c r="V238" s="1" t="s">
        <v>2652</v>
      </c>
      <c r="W238" s="1" t="s">
        <v>79</v>
      </c>
      <c r="X238" s="2">
        <v>45316</v>
      </c>
      <c r="Y238" s="4">
        <f ca="1">YEARFRAC(metrobank_customers[[#This Row],[Date]],metrobank_customers[[#This Row],[Today]],3)</f>
        <v>1.7095890410958905</v>
      </c>
      <c r="Z238" s="1" t="s">
        <v>31</v>
      </c>
      <c r="AA238" s="1" t="s">
        <v>23</v>
      </c>
      <c r="AB238">
        <v>38</v>
      </c>
    </row>
    <row r="239" spans="1:28" x14ac:dyDescent="0.25">
      <c r="A239" s="1" t="s">
        <v>80</v>
      </c>
      <c r="B239" s="1" t="s">
        <v>2175</v>
      </c>
      <c r="C239" s="1" t="s">
        <v>2120</v>
      </c>
      <c r="D239">
        <v>60</v>
      </c>
      <c r="E239" s="1" t="str" cm="1">
        <f t="array" ref="E239">_xlfn.IFS(metrobank_customers[[#This Row],[Age]]&lt;= 28,"Gen Z", metrobank_customers[[#This Row],[Age]]&lt;=44,"Millennials", metrobank_customers[[#This Row],[Age]]&lt;=60,"Gen X", metrobank_customers[[#This Row],[Age]]&gt;60,"Baby Boomers")</f>
        <v>Gen X</v>
      </c>
      <c r="F239" s="1" t="s">
        <v>2116</v>
      </c>
      <c r="G239" s="1" t="s">
        <v>2117</v>
      </c>
      <c r="H239">
        <v>45559</v>
      </c>
      <c r="I239" s="1" t="str" cm="1">
        <f t="array" ref="I239">_xlfn.IFS(metrobank_customers[[#This Row],[Income]]&lt;=30000,"Low",metrobank_customers[[#This Row],[Income]]&lt;=60000,"Medium",metrobank_customers[[#This Row],[Income]]&lt;=100000,"High", metrobank_customers[[#This Row],[Income]]&gt;100000," Premium")</f>
        <v>Medium</v>
      </c>
      <c r="J239" s="1" t="s">
        <v>2126</v>
      </c>
      <c r="K239" s="2">
        <v>42457</v>
      </c>
      <c r="L239" s="2">
        <f t="shared" ca="1" si="3"/>
        <v>45940</v>
      </c>
      <c r="M239" s="4">
        <f ca="1">YEARFRAC(metrobank_customers[[#This Row],[Join_Date]],metrobank_customers[[#This Row],[Today]],3)</f>
        <v>9.5424657534246577</v>
      </c>
      <c r="N239" s="4" t="str" cm="1">
        <f t="array" aca="1" ref="N239" ca="1">_xlfn.IFS(
   metrobank_customers[[#This Row],[Customer_Tenure]]&lt;=2,"New",
   metrobank_customers[[#This Row],[Customer_Tenure]]&lt;=5,"Emerging",
   metrobank_customers[[#This Row],[Customer_Tenure]]&lt;9,"Established",
   TRUE,"Loyal"
)</f>
        <v>Loyal</v>
      </c>
      <c r="O239" s="1" t="s">
        <v>1580</v>
      </c>
      <c r="P239" s="1" t="s">
        <v>1235</v>
      </c>
      <c r="Q239" s="2">
        <v>43936</v>
      </c>
      <c r="R239">
        <v>109162</v>
      </c>
      <c r="S239" s="1" t="str" cm="1">
        <f t="array" ref="S239">_xlfn.IFS(
    metrobank_customers[[#This Row],[Balance]]&lt;=50000,"Low",
    metrobank_customers[[#This Row],[Balance]]&lt;=200000,"Medium",
    metrobank_customers[[#This Row],[Balance]]&gt;200000,"High"
)</f>
        <v>Medium</v>
      </c>
      <c r="T239">
        <v>440</v>
      </c>
      <c r="U239">
        <v>0</v>
      </c>
      <c r="V239" s="1" t="s">
        <v>2652</v>
      </c>
      <c r="W239" s="1" t="s">
        <v>856</v>
      </c>
      <c r="X239" s="2">
        <v>45181</v>
      </c>
      <c r="Y239" s="4">
        <f ca="1">YEARFRAC(metrobank_customers[[#This Row],[Date]],metrobank_customers[[#This Row],[Today]],3)</f>
        <v>2.0794520547945203</v>
      </c>
      <c r="Z239" s="1" t="s">
        <v>20</v>
      </c>
      <c r="AA239" s="1" t="s">
        <v>9</v>
      </c>
      <c r="AB239">
        <v>28</v>
      </c>
    </row>
    <row r="240" spans="1:28" x14ac:dyDescent="0.25">
      <c r="A240" s="1" t="s">
        <v>80</v>
      </c>
      <c r="B240" s="1" t="s">
        <v>2175</v>
      </c>
      <c r="C240" s="1" t="s">
        <v>2120</v>
      </c>
      <c r="D240">
        <v>60</v>
      </c>
      <c r="E240" s="1" t="str" cm="1">
        <f t="array" ref="E240">_xlfn.IFS(metrobank_customers[[#This Row],[Age]]&lt;= 28,"Gen Z", metrobank_customers[[#This Row],[Age]]&lt;=44,"Millennials", metrobank_customers[[#This Row],[Age]]&lt;=60,"Gen X", metrobank_customers[[#This Row],[Age]]&gt;60,"Baby Boomers")</f>
        <v>Gen X</v>
      </c>
      <c r="F240" s="1" t="s">
        <v>2116</v>
      </c>
      <c r="G240" s="1" t="s">
        <v>2117</v>
      </c>
      <c r="H240">
        <v>45559</v>
      </c>
      <c r="I240" s="1" t="str" cm="1">
        <f t="array" ref="I240">_xlfn.IFS(metrobank_customers[[#This Row],[Income]]&lt;=30000,"Low",metrobank_customers[[#This Row],[Income]]&lt;=60000,"Medium",metrobank_customers[[#This Row],[Income]]&lt;=100000,"High", metrobank_customers[[#This Row],[Income]]&gt;100000," Premium")</f>
        <v>Medium</v>
      </c>
      <c r="J240" s="1" t="s">
        <v>2126</v>
      </c>
      <c r="K240" s="2">
        <v>42457</v>
      </c>
      <c r="L240" s="2">
        <f t="shared" ca="1" si="3"/>
        <v>45940</v>
      </c>
      <c r="M240" s="4">
        <f ca="1">YEARFRAC(metrobank_customers[[#This Row],[Join_Date]],metrobank_customers[[#This Row],[Today]],3)</f>
        <v>9.5424657534246577</v>
      </c>
      <c r="N240" s="4" t="str" cm="1">
        <f t="array" aca="1" ref="N240" ca="1">_xlfn.IFS(
   metrobank_customers[[#This Row],[Customer_Tenure]]&lt;=2,"New",
   metrobank_customers[[#This Row],[Customer_Tenure]]&lt;=5,"Emerging",
   metrobank_customers[[#This Row],[Customer_Tenure]]&lt;9,"Established",
   TRUE,"Loyal"
)</f>
        <v>Loyal</v>
      </c>
      <c r="O240" s="1" t="s">
        <v>1955</v>
      </c>
      <c r="P240" s="1" t="s">
        <v>1223</v>
      </c>
      <c r="Q240" s="2">
        <v>45593</v>
      </c>
      <c r="R240">
        <v>444755</v>
      </c>
      <c r="S240" s="1" t="str" cm="1">
        <f t="array" ref="S240">_xlfn.IFS(
    metrobank_customers[[#This Row],[Balance]]&lt;=50000,"Low",
    metrobank_customers[[#This Row],[Balance]]&lt;=200000,"Medium",
    metrobank_customers[[#This Row],[Balance]]&gt;200000,"High"
)</f>
        <v>High</v>
      </c>
      <c r="T240">
        <v>376</v>
      </c>
      <c r="U240">
        <v>0</v>
      </c>
      <c r="V240" s="1" t="s">
        <v>2652</v>
      </c>
      <c r="W240" s="1" t="s">
        <v>79</v>
      </c>
      <c r="X240" s="2">
        <v>45316</v>
      </c>
      <c r="Y240" s="4">
        <f ca="1">YEARFRAC(metrobank_customers[[#This Row],[Date]],metrobank_customers[[#This Row],[Today]],3)</f>
        <v>1.7095890410958905</v>
      </c>
      <c r="Z240" s="1" t="s">
        <v>31</v>
      </c>
      <c r="AA240" s="1" t="s">
        <v>23</v>
      </c>
      <c r="AB240">
        <v>38</v>
      </c>
    </row>
    <row r="241" spans="1:28" x14ac:dyDescent="0.25">
      <c r="A241" s="1" t="s">
        <v>80</v>
      </c>
      <c r="B241" s="1" t="s">
        <v>2175</v>
      </c>
      <c r="C241" s="1" t="s">
        <v>2120</v>
      </c>
      <c r="D241">
        <v>60</v>
      </c>
      <c r="E241" s="1" t="str" cm="1">
        <f t="array" ref="E241">_xlfn.IFS(metrobank_customers[[#This Row],[Age]]&lt;= 28,"Gen Z", metrobank_customers[[#This Row],[Age]]&lt;=44,"Millennials", metrobank_customers[[#This Row],[Age]]&lt;=60,"Gen X", metrobank_customers[[#This Row],[Age]]&gt;60,"Baby Boomers")</f>
        <v>Gen X</v>
      </c>
      <c r="F241" s="1" t="s">
        <v>2116</v>
      </c>
      <c r="G241" s="1" t="s">
        <v>2117</v>
      </c>
      <c r="H241">
        <v>45559</v>
      </c>
      <c r="I241" s="1" t="str" cm="1">
        <f t="array" ref="I241">_xlfn.IFS(metrobank_customers[[#This Row],[Income]]&lt;=30000,"Low",metrobank_customers[[#This Row],[Income]]&lt;=60000,"Medium",metrobank_customers[[#This Row],[Income]]&lt;=100000,"High", metrobank_customers[[#This Row],[Income]]&gt;100000," Premium")</f>
        <v>Medium</v>
      </c>
      <c r="J241" s="1" t="s">
        <v>2126</v>
      </c>
      <c r="K241" s="2">
        <v>42457</v>
      </c>
      <c r="L241" s="2">
        <f t="shared" ca="1" si="3"/>
        <v>45940</v>
      </c>
      <c r="M241" s="4">
        <f ca="1">YEARFRAC(metrobank_customers[[#This Row],[Join_Date]],metrobank_customers[[#This Row],[Today]],3)</f>
        <v>9.5424657534246577</v>
      </c>
      <c r="N241" s="4" t="str" cm="1">
        <f t="array" aca="1" ref="N241" ca="1">_xlfn.IFS(
   metrobank_customers[[#This Row],[Customer_Tenure]]&lt;=2,"New",
   metrobank_customers[[#This Row],[Customer_Tenure]]&lt;=5,"Emerging",
   metrobank_customers[[#This Row],[Customer_Tenure]]&lt;9,"Established",
   TRUE,"Loyal"
)</f>
        <v>Loyal</v>
      </c>
      <c r="O241" s="1" t="s">
        <v>1955</v>
      </c>
      <c r="P241" s="1" t="s">
        <v>1223</v>
      </c>
      <c r="Q241" s="2">
        <v>45593</v>
      </c>
      <c r="R241">
        <v>444755</v>
      </c>
      <c r="S241" s="1" t="str" cm="1">
        <f t="array" ref="S241">_xlfn.IFS(
    metrobank_customers[[#This Row],[Balance]]&lt;=50000,"Low",
    metrobank_customers[[#This Row],[Balance]]&lt;=200000,"Medium",
    metrobank_customers[[#This Row],[Balance]]&gt;200000,"High"
)</f>
        <v>High</v>
      </c>
      <c r="T241">
        <v>376</v>
      </c>
      <c r="U241">
        <v>0</v>
      </c>
      <c r="V241" s="1" t="s">
        <v>2652</v>
      </c>
      <c r="W241" s="1" t="s">
        <v>856</v>
      </c>
      <c r="X241" s="2">
        <v>45181</v>
      </c>
      <c r="Y241" s="4">
        <f ca="1">YEARFRAC(metrobank_customers[[#This Row],[Date]],metrobank_customers[[#This Row],[Today]],3)</f>
        <v>2.0794520547945203</v>
      </c>
      <c r="Z241" s="1" t="s">
        <v>20</v>
      </c>
      <c r="AA241" s="1" t="s">
        <v>9</v>
      </c>
      <c r="AB241">
        <v>28</v>
      </c>
    </row>
    <row r="242" spans="1:28" x14ac:dyDescent="0.25">
      <c r="A242" s="1" t="s">
        <v>80</v>
      </c>
      <c r="B242" s="1" t="s">
        <v>2175</v>
      </c>
      <c r="C242" s="1" t="s">
        <v>2120</v>
      </c>
      <c r="D242">
        <v>60</v>
      </c>
      <c r="E242" s="1" t="str" cm="1">
        <f t="array" ref="E242">_xlfn.IFS(metrobank_customers[[#This Row],[Age]]&lt;= 28,"Gen Z", metrobank_customers[[#This Row],[Age]]&lt;=44,"Millennials", metrobank_customers[[#This Row],[Age]]&lt;=60,"Gen X", metrobank_customers[[#This Row],[Age]]&gt;60,"Baby Boomers")</f>
        <v>Gen X</v>
      </c>
      <c r="F242" s="1" t="s">
        <v>2116</v>
      </c>
      <c r="G242" s="1" t="s">
        <v>2117</v>
      </c>
      <c r="H242">
        <v>45559</v>
      </c>
      <c r="I242" s="1" t="str" cm="1">
        <f t="array" ref="I242">_xlfn.IFS(metrobank_customers[[#This Row],[Income]]&lt;=30000,"Low",metrobank_customers[[#This Row],[Income]]&lt;=60000,"Medium",metrobank_customers[[#This Row],[Income]]&lt;=100000,"High", metrobank_customers[[#This Row],[Income]]&gt;100000," Premium")</f>
        <v>Medium</v>
      </c>
      <c r="J242" s="1" t="s">
        <v>2126</v>
      </c>
      <c r="K242" s="2">
        <v>42457</v>
      </c>
      <c r="L242" s="2">
        <f t="shared" ca="1" si="3"/>
        <v>45940</v>
      </c>
      <c r="M242" s="4">
        <f ca="1">YEARFRAC(metrobank_customers[[#This Row],[Join_Date]],metrobank_customers[[#This Row],[Today]],3)</f>
        <v>9.5424657534246577</v>
      </c>
      <c r="N242" s="4" t="str" cm="1">
        <f t="array" aca="1" ref="N242" ca="1">_xlfn.IFS(
   metrobank_customers[[#This Row],[Customer_Tenure]]&lt;=2,"New",
   metrobank_customers[[#This Row],[Customer_Tenure]]&lt;=5,"Emerging",
   metrobank_customers[[#This Row],[Customer_Tenure]]&lt;9,"Established",
   TRUE,"Loyal"
)</f>
        <v>Loyal</v>
      </c>
      <c r="O242" s="1" t="s">
        <v>2042</v>
      </c>
      <c r="P242" s="1" t="s">
        <v>1239</v>
      </c>
      <c r="Q242" s="2">
        <v>45147</v>
      </c>
      <c r="R242">
        <v>189052</v>
      </c>
      <c r="S242" s="1" t="str" cm="1">
        <f t="array" ref="S242">_xlfn.IFS(
    metrobank_customers[[#This Row],[Balance]]&lt;=50000,"Low",
    metrobank_customers[[#This Row],[Balance]]&lt;=200000,"Medium",
    metrobank_customers[[#This Row],[Balance]]&gt;200000,"High"
)</f>
        <v>Medium</v>
      </c>
      <c r="T242">
        <v>726</v>
      </c>
      <c r="U242">
        <v>239784</v>
      </c>
      <c r="V242" s="1" t="s">
        <v>2652</v>
      </c>
      <c r="W242" s="1" t="s">
        <v>79</v>
      </c>
      <c r="X242" s="2">
        <v>45316</v>
      </c>
      <c r="Y242" s="4">
        <f ca="1">YEARFRAC(metrobank_customers[[#This Row],[Date]],metrobank_customers[[#This Row],[Today]],3)</f>
        <v>1.7095890410958905</v>
      </c>
      <c r="Z242" s="1" t="s">
        <v>31</v>
      </c>
      <c r="AA242" s="1" t="s">
        <v>23</v>
      </c>
      <c r="AB242">
        <v>38</v>
      </c>
    </row>
    <row r="243" spans="1:28" x14ac:dyDescent="0.25">
      <c r="A243" s="1" t="s">
        <v>80</v>
      </c>
      <c r="B243" s="1" t="s">
        <v>2175</v>
      </c>
      <c r="C243" s="1" t="s">
        <v>2120</v>
      </c>
      <c r="D243">
        <v>60</v>
      </c>
      <c r="E243" s="1" t="str" cm="1">
        <f t="array" ref="E243">_xlfn.IFS(metrobank_customers[[#This Row],[Age]]&lt;= 28,"Gen Z", metrobank_customers[[#This Row],[Age]]&lt;=44,"Millennials", metrobank_customers[[#This Row],[Age]]&lt;=60,"Gen X", metrobank_customers[[#This Row],[Age]]&gt;60,"Baby Boomers")</f>
        <v>Gen X</v>
      </c>
      <c r="F243" s="1" t="s">
        <v>2116</v>
      </c>
      <c r="G243" s="1" t="s">
        <v>2117</v>
      </c>
      <c r="H243">
        <v>45559</v>
      </c>
      <c r="I243" s="1" t="str" cm="1">
        <f t="array" ref="I243">_xlfn.IFS(metrobank_customers[[#This Row],[Income]]&lt;=30000,"Low",metrobank_customers[[#This Row],[Income]]&lt;=60000,"Medium",metrobank_customers[[#This Row],[Income]]&lt;=100000,"High", metrobank_customers[[#This Row],[Income]]&gt;100000," Premium")</f>
        <v>Medium</v>
      </c>
      <c r="J243" s="1" t="s">
        <v>2126</v>
      </c>
      <c r="K243" s="2">
        <v>42457</v>
      </c>
      <c r="L243" s="2">
        <f t="shared" ca="1" si="3"/>
        <v>45940</v>
      </c>
      <c r="M243" s="4">
        <f ca="1">YEARFRAC(metrobank_customers[[#This Row],[Join_Date]],metrobank_customers[[#This Row],[Today]],3)</f>
        <v>9.5424657534246577</v>
      </c>
      <c r="N243" s="4" t="str" cm="1">
        <f t="array" aca="1" ref="N243" ca="1">_xlfn.IFS(
   metrobank_customers[[#This Row],[Customer_Tenure]]&lt;=2,"New",
   metrobank_customers[[#This Row],[Customer_Tenure]]&lt;=5,"Emerging",
   metrobank_customers[[#This Row],[Customer_Tenure]]&lt;9,"Established",
   TRUE,"Loyal"
)</f>
        <v>Loyal</v>
      </c>
      <c r="O243" s="1" t="s">
        <v>2042</v>
      </c>
      <c r="P243" s="1" t="s">
        <v>1239</v>
      </c>
      <c r="Q243" s="2">
        <v>45147</v>
      </c>
      <c r="R243">
        <v>189052</v>
      </c>
      <c r="S243" s="1" t="str" cm="1">
        <f t="array" ref="S243">_xlfn.IFS(
    metrobank_customers[[#This Row],[Balance]]&lt;=50000,"Low",
    metrobank_customers[[#This Row],[Balance]]&lt;=200000,"Medium",
    metrobank_customers[[#This Row],[Balance]]&gt;200000,"High"
)</f>
        <v>Medium</v>
      </c>
      <c r="T243">
        <v>726</v>
      </c>
      <c r="U243">
        <v>239784</v>
      </c>
      <c r="V243" s="1" t="s">
        <v>2652</v>
      </c>
      <c r="W243" s="1" t="s">
        <v>856</v>
      </c>
      <c r="X243" s="2">
        <v>45181</v>
      </c>
      <c r="Y243" s="4">
        <f ca="1">YEARFRAC(metrobank_customers[[#This Row],[Date]],metrobank_customers[[#This Row],[Today]],3)</f>
        <v>2.0794520547945203</v>
      </c>
      <c r="Z243" s="1" t="s">
        <v>20</v>
      </c>
      <c r="AA243" s="1" t="s">
        <v>9</v>
      </c>
      <c r="AB243">
        <v>28</v>
      </c>
    </row>
    <row r="244" spans="1:28" x14ac:dyDescent="0.25">
      <c r="A244" s="1" t="s">
        <v>1242</v>
      </c>
      <c r="B244" s="1" t="s">
        <v>2176</v>
      </c>
      <c r="C244" s="1" t="s">
        <v>2115</v>
      </c>
      <c r="D244">
        <v>65</v>
      </c>
      <c r="E244" s="1" t="str" cm="1">
        <f t="array" ref="E244">_xlfn.IFS(metrobank_customers[[#This Row],[Age]]&lt;= 28,"Gen Z", metrobank_customers[[#This Row],[Age]]&lt;=44,"Millennials", metrobank_customers[[#This Row],[Age]]&lt;=60,"Gen X", metrobank_customers[[#This Row],[Age]]&gt;60,"Baby Boomers")</f>
        <v>Baby Boomers</v>
      </c>
      <c r="F244" s="1" t="s">
        <v>2116</v>
      </c>
      <c r="G244" s="1" t="s">
        <v>2147</v>
      </c>
      <c r="H244">
        <v>94553</v>
      </c>
      <c r="I244" s="1" t="str" cm="1">
        <f t="array" ref="I244">_xlfn.IFS(metrobank_customers[[#This Row],[Income]]&lt;=30000,"Low",metrobank_customers[[#This Row],[Income]]&lt;=60000,"Medium",metrobank_customers[[#This Row],[Income]]&lt;=100000,"High", metrobank_customers[[#This Row],[Income]]&gt;100000," Premium")</f>
        <v>High</v>
      </c>
      <c r="J244" s="1" t="s">
        <v>2118</v>
      </c>
      <c r="K244" s="2">
        <v>45706</v>
      </c>
      <c r="L244" s="2">
        <f t="shared" ca="1" si="3"/>
        <v>45940</v>
      </c>
      <c r="M244" s="4">
        <f ca="1">YEARFRAC(metrobank_customers[[#This Row],[Join_Date]],metrobank_customers[[#This Row],[Today]],3)</f>
        <v>0.64109589041095894</v>
      </c>
      <c r="N244" s="4" t="str" cm="1">
        <f t="array" aca="1" ref="N244" ca="1">_xlfn.IFS(
   metrobank_customers[[#This Row],[Customer_Tenure]]&lt;=2,"New",
   metrobank_customers[[#This Row],[Customer_Tenure]]&lt;=5,"Emerging",
   metrobank_customers[[#This Row],[Customer_Tenure]]&lt;9,"Established",
   TRUE,"Loyal"
)</f>
        <v>New</v>
      </c>
      <c r="O244" s="1" t="s">
        <v>1241</v>
      </c>
      <c r="P244" s="1" t="s">
        <v>1223</v>
      </c>
      <c r="Q244" s="2">
        <v>44010</v>
      </c>
      <c r="R244">
        <v>431722</v>
      </c>
      <c r="S244" s="1" t="str" cm="1">
        <f t="array" ref="S244">_xlfn.IFS(
    metrobank_customers[[#This Row],[Balance]]&lt;=50000,"Low",
    metrobank_customers[[#This Row],[Balance]]&lt;=200000,"Medium",
    metrobank_customers[[#This Row],[Balance]]&gt;200000,"High"
)</f>
        <v>High</v>
      </c>
      <c r="T244">
        <v>746</v>
      </c>
      <c r="U244">
        <v>278365</v>
      </c>
      <c r="V244" s="1" t="s">
        <v>2652</v>
      </c>
      <c r="W244" s="1"/>
      <c r="X244" s="2"/>
      <c r="Y244" s="4">
        <f ca="1">YEARFRAC(metrobank_customers[[#This Row],[Date]],metrobank_customers[[#This Row],[Today]],3)</f>
        <v>125.86301369863014</v>
      </c>
      <c r="Z244" s="1"/>
      <c r="AA244" s="1"/>
    </row>
    <row r="245" spans="1:28" x14ac:dyDescent="0.25">
      <c r="A245" s="1" t="s">
        <v>1242</v>
      </c>
      <c r="B245" s="1" t="s">
        <v>2176</v>
      </c>
      <c r="C245" s="1" t="s">
        <v>2115</v>
      </c>
      <c r="D245">
        <v>65</v>
      </c>
      <c r="E245" s="1" t="str" cm="1">
        <f t="array" ref="E245">_xlfn.IFS(metrobank_customers[[#This Row],[Age]]&lt;= 28,"Gen Z", metrobank_customers[[#This Row],[Age]]&lt;=44,"Millennials", metrobank_customers[[#This Row],[Age]]&lt;=60,"Gen X", metrobank_customers[[#This Row],[Age]]&gt;60,"Baby Boomers")</f>
        <v>Baby Boomers</v>
      </c>
      <c r="F245" s="1" t="s">
        <v>2116</v>
      </c>
      <c r="G245" s="1" t="s">
        <v>2147</v>
      </c>
      <c r="H245">
        <v>94553</v>
      </c>
      <c r="I245" s="1" t="str" cm="1">
        <f t="array" ref="I245">_xlfn.IFS(metrobank_customers[[#This Row],[Income]]&lt;=30000,"Low",metrobank_customers[[#This Row],[Income]]&lt;=60000,"Medium",metrobank_customers[[#This Row],[Income]]&lt;=100000,"High", metrobank_customers[[#This Row],[Income]]&gt;100000," Premium")</f>
        <v>High</v>
      </c>
      <c r="J245" s="1" t="s">
        <v>2118</v>
      </c>
      <c r="K245" s="2">
        <v>45706</v>
      </c>
      <c r="L245" s="2">
        <f t="shared" ca="1" si="3"/>
        <v>45940</v>
      </c>
      <c r="M245" s="4">
        <f ca="1">YEARFRAC(metrobank_customers[[#This Row],[Join_Date]],metrobank_customers[[#This Row],[Today]],3)</f>
        <v>0.64109589041095894</v>
      </c>
      <c r="N245" s="4" t="str" cm="1">
        <f t="array" aca="1" ref="N245" ca="1">_xlfn.IFS(
   metrobank_customers[[#This Row],[Customer_Tenure]]&lt;=2,"New",
   metrobank_customers[[#This Row],[Customer_Tenure]]&lt;=5,"Emerging",
   metrobank_customers[[#This Row],[Customer_Tenure]]&lt;9,"Established",
   TRUE,"Loyal"
)</f>
        <v>New</v>
      </c>
      <c r="O245" s="1" t="s">
        <v>1447</v>
      </c>
      <c r="P245" s="1" t="s">
        <v>1226</v>
      </c>
      <c r="Q245" s="2">
        <v>42688</v>
      </c>
      <c r="R245">
        <v>422132</v>
      </c>
      <c r="S245" s="1" t="str" cm="1">
        <f t="array" ref="S245">_xlfn.IFS(
    metrobank_customers[[#This Row],[Balance]]&lt;=50000,"Low",
    metrobank_customers[[#This Row],[Balance]]&lt;=200000,"Medium",
    metrobank_customers[[#This Row],[Balance]]&gt;200000,"High"
)</f>
        <v>High</v>
      </c>
      <c r="T245">
        <v>650</v>
      </c>
      <c r="U245">
        <v>0</v>
      </c>
      <c r="V245" s="1" t="s">
        <v>2652</v>
      </c>
      <c r="W245" s="1"/>
      <c r="X245" s="2"/>
      <c r="Y245" s="4">
        <f ca="1">YEARFRAC(metrobank_customers[[#This Row],[Date]],metrobank_customers[[#This Row],[Today]],3)</f>
        <v>125.86301369863014</v>
      </c>
      <c r="Z245" s="1"/>
      <c r="AA245" s="1"/>
    </row>
    <row r="246" spans="1:28" x14ac:dyDescent="0.25">
      <c r="A246" s="1" t="s">
        <v>1242</v>
      </c>
      <c r="B246" s="1" t="s">
        <v>2176</v>
      </c>
      <c r="C246" s="1" t="s">
        <v>2115</v>
      </c>
      <c r="D246">
        <v>65</v>
      </c>
      <c r="E246" s="1" t="str" cm="1">
        <f t="array" ref="E246">_xlfn.IFS(metrobank_customers[[#This Row],[Age]]&lt;= 28,"Gen Z", metrobank_customers[[#This Row],[Age]]&lt;=44,"Millennials", metrobank_customers[[#This Row],[Age]]&lt;=60,"Gen X", metrobank_customers[[#This Row],[Age]]&gt;60,"Baby Boomers")</f>
        <v>Baby Boomers</v>
      </c>
      <c r="F246" s="1" t="s">
        <v>2116</v>
      </c>
      <c r="G246" s="1" t="s">
        <v>2147</v>
      </c>
      <c r="H246">
        <v>94553</v>
      </c>
      <c r="I246" s="1" t="str" cm="1">
        <f t="array" ref="I246">_xlfn.IFS(metrobank_customers[[#This Row],[Income]]&lt;=30000,"Low",metrobank_customers[[#This Row],[Income]]&lt;=60000,"Medium",metrobank_customers[[#This Row],[Income]]&lt;=100000,"High", metrobank_customers[[#This Row],[Income]]&gt;100000," Premium")</f>
        <v>High</v>
      </c>
      <c r="J246" s="1" t="s">
        <v>2118</v>
      </c>
      <c r="K246" s="2">
        <v>45706</v>
      </c>
      <c r="L246" s="2">
        <f t="shared" ca="1" si="3"/>
        <v>45940</v>
      </c>
      <c r="M246" s="4">
        <f ca="1">YEARFRAC(metrobank_customers[[#This Row],[Join_Date]],metrobank_customers[[#This Row],[Today]],3)</f>
        <v>0.64109589041095894</v>
      </c>
      <c r="N246" s="4" t="str" cm="1">
        <f t="array" aca="1" ref="N246" ca="1">_xlfn.IFS(
   metrobank_customers[[#This Row],[Customer_Tenure]]&lt;=2,"New",
   metrobank_customers[[#This Row],[Customer_Tenure]]&lt;=5,"Emerging",
   metrobank_customers[[#This Row],[Customer_Tenure]]&lt;9,"Established",
   TRUE,"Loyal"
)</f>
        <v>New</v>
      </c>
      <c r="O246" s="1" t="s">
        <v>1762</v>
      </c>
      <c r="P246" s="1" t="s">
        <v>1235</v>
      </c>
      <c r="Q246" s="2">
        <v>42968</v>
      </c>
      <c r="R246">
        <v>102476</v>
      </c>
      <c r="S246" s="1" t="str" cm="1">
        <f t="array" ref="S246">_xlfn.IFS(
    metrobank_customers[[#This Row],[Balance]]&lt;=50000,"Low",
    metrobank_customers[[#This Row],[Balance]]&lt;=200000,"Medium",
    metrobank_customers[[#This Row],[Balance]]&gt;200000,"High"
)</f>
        <v>Medium</v>
      </c>
      <c r="T246">
        <v>816</v>
      </c>
      <c r="U246">
        <v>0</v>
      </c>
      <c r="V246" s="1" t="s">
        <v>2652</v>
      </c>
      <c r="W246" s="1"/>
      <c r="X246" s="2"/>
      <c r="Y246" s="4">
        <f ca="1">YEARFRAC(metrobank_customers[[#This Row],[Date]],metrobank_customers[[#This Row],[Today]],3)</f>
        <v>125.86301369863014</v>
      </c>
      <c r="Z246" s="1"/>
      <c r="AA246" s="1"/>
    </row>
    <row r="247" spans="1:28" x14ac:dyDescent="0.25">
      <c r="A247" s="1" t="s">
        <v>82</v>
      </c>
      <c r="B247" s="1" t="s">
        <v>2177</v>
      </c>
      <c r="C247" s="1" t="s">
        <v>2115</v>
      </c>
      <c r="D247">
        <v>33</v>
      </c>
      <c r="E247" s="1" t="str" cm="1">
        <f t="array" ref="E247">_xlfn.IFS(metrobank_customers[[#This Row],[Age]]&lt;= 28,"Gen Z", metrobank_customers[[#This Row],[Age]]&lt;=44,"Millennials", metrobank_customers[[#This Row],[Age]]&lt;=60,"Gen X", metrobank_customers[[#This Row],[Age]]&gt;60,"Baby Boomers")</f>
        <v>Millennials</v>
      </c>
      <c r="F247" s="1" t="s">
        <v>2116</v>
      </c>
      <c r="G247" s="1" t="s">
        <v>2133</v>
      </c>
      <c r="H247">
        <v>104878</v>
      </c>
      <c r="I247" s="1" t="str" cm="1">
        <f t="array" ref="I247">_xlfn.IFS(metrobank_customers[[#This Row],[Income]]&lt;=30000,"Low",metrobank_customers[[#This Row],[Income]]&lt;=60000,"Medium",metrobank_customers[[#This Row],[Income]]&lt;=100000,"High", metrobank_customers[[#This Row],[Income]]&gt;100000," Premium")</f>
        <v xml:space="preserve"> Premium</v>
      </c>
      <c r="J247" s="1" t="s">
        <v>2118</v>
      </c>
      <c r="K247" s="2">
        <v>43523</v>
      </c>
      <c r="L247" s="2">
        <f t="shared" ca="1" si="3"/>
        <v>45940</v>
      </c>
      <c r="M247" s="4">
        <f ca="1">YEARFRAC(metrobank_customers[[#This Row],[Join_Date]],metrobank_customers[[#This Row],[Today]],3)</f>
        <v>6.6219178082191785</v>
      </c>
      <c r="N247" s="4" t="str" cm="1">
        <f t="array" aca="1" ref="N247" ca="1">_xlfn.IFS(
   metrobank_customers[[#This Row],[Customer_Tenure]]&lt;=2,"New",
   metrobank_customers[[#This Row],[Customer_Tenure]]&lt;=5,"Emerging",
   metrobank_customers[[#This Row],[Customer_Tenure]]&lt;9,"Established",
   TRUE,"Loyal"
)</f>
        <v>Established</v>
      </c>
      <c r="O247" s="1" t="s">
        <v>1310</v>
      </c>
      <c r="P247" s="1" t="s">
        <v>1226</v>
      </c>
      <c r="Q247" s="2">
        <v>43267</v>
      </c>
      <c r="R247">
        <v>426044</v>
      </c>
      <c r="S247" s="1" t="str" cm="1">
        <f t="array" ref="S247">_xlfn.IFS(
    metrobank_customers[[#This Row],[Balance]]&lt;=50000,"Low",
    metrobank_customers[[#This Row],[Balance]]&lt;=200000,"Medium",
    metrobank_customers[[#This Row],[Balance]]&gt;200000,"High"
)</f>
        <v>High</v>
      </c>
      <c r="T247">
        <v>578</v>
      </c>
      <c r="U247">
        <v>373894</v>
      </c>
      <c r="V247" s="1" t="s">
        <v>2652</v>
      </c>
      <c r="W247" s="1" t="s">
        <v>81</v>
      </c>
      <c r="X247" s="2">
        <v>45750</v>
      </c>
      <c r="Y247" s="4">
        <f ca="1">YEARFRAC(metrobank_customers[[#This Row],[Date]],metrobank_customers[[#This Row],[Today]],3)</f>
        <v>0.52054794520547942</v>
      </c>
      <c r="Z247" s="1" t="s">
        <v>8</v>
      </c>
      <c r="AA247" s="1" t="s">
        <v>23</v>
      </c>
      <c r="AB247">
        <v>23</v>
      </c>
    </row>
    <row r="248" spans="1:28" x14ac:dyDescent="0.25">
      <c r="A248" s="1" t="s">
        <v>82</v>
      </c>
      <c r="B248" s="1" t="s">
        <v>2177</v>
      </c>
      <c r="C248" s="1" t="s">
        <v>2115</v>
      </c>
      <c r="D248">
        <v>33</v>
      </c>
      <c r="E248" s="1" t="str" cm="1">
        <f t="array" ref="E248">_xlfn.IFS(metrobank_customers[[#This Row],[Age]]&lt;= 28,"Gen Z", metrobank_customers[[#This Row],[Age]]&lt;=44,"Millennials", metrobank_customers[[#This Row],[Age]]&lt;=60,"Gen X", metrobank_customers[[#This Row],[Age]]&gt;60,"Baby Boomers")</f>
        <v>Millennials</v>
      </c>
      <c r="F248" s="1" t="s">
        <v>2116</v>
      </c>
      <c r="G248" s="1" t="s">
        <v>2133</v>
      </c>
      <c r="H248">
        <v>104878</v>
      </c>
      <c r="I248" s="1" t="str" cm="1">
        <f t="array" ref="I248">_xlfn.IFS(metrobank_customers[[#This Row],[Income]]&lt;=30000,"Low",metrobank_customers[[#This Row],[Income]]&lt;=60000,"Medium",metrobank_customers[[#This Row],[Income]]&lt;=100000,"High", metrobank_customers[[#This Row],[Income]]&gt;100000," Premium")</f>
        <v xml:space="preserve"> Premium</v>
      </c>
      <c r="J248" s="1" t="s">
        <v>2118</v>
      </c>
      <c r="K248" s="2">
        <v>43523</v>
      </c>
      <c r="L248" s="2">
        <f t="shared" ca="1" si="3"/>
        <v>45940</v>
      </c>
      <c r="M248" s="4">
        <f ca="1">YEARFRAC(metrobank_customers[[#This Row],[Join_Date]],metrobank_customers[[#This Row],[Today]],3)</f>
        <v>6.6219178082191785</v>
      </c>
      <c r="N248" s="4" t="str" cm="1">
        <f t="array" aca="1" ref="N248" ca="1">_xlfn.IFS(
   metrobank_customers[[#This Row],[Customer_Tenure]]&lt;=2,"New",
   metrobank_customers[[#This Row],[Customer_Tenure]]&lt;=5,"Emerging",
   metrobank_customers[[#This Row],[Customer_Tenure]]&lt;9,"Established",
   TRUE,"Loyal"
)</f>
        <v>Established</v>
      </c>
      <c r="O248" s="1" t="s">
        <v>1310</v>
      </c>
      <c r="P248" s="1" t="s">
        <v>1226</v>
      </c>
      <c r="Q248" s="2">
        <v>43267</v>
      </c>
      <c r="R248">
        <v>426044</v>
      </c>
      <c r="S248" s="1" t="str" cm="1">
        <f t="array" ref="S248">_xlfn.IFS(
    metrobank_customers[[#This Row],[Balance]]&lt;=50000,"Low",
    metrobank_customers[[#This Row],[Balance]]&lt;=200000,"Medium",
    metrobank_customers[[#This Row],[Balance]]&gt;200000,"High"
)</f>
        <v>High</v>
      </c>
      <c r="T248">
        <v>578</v>
      </c>
      <c r="U248">
        <v>373894</v>
      </c>
      <c r="V248" s="1" t="s">
        <v>2652</v>
      </c>
      <c r="W248" s="1" t="s">
        <v>1136</v>
      </c>
      <c r="X248" s="2">
        <v>45849</v>
      </c>
      <c r="Y248" s="4">
        <f ca="1">YEARFRAC(metrobank_customers[[#This Row],[Date]],metrobank_customers[[#This Row],[Today]],3)</f>
        <v>0.24931506849315069</v>
      </c>
      <c r="Z248" s="1" t="s">
        <v>12</v>
      </c>
      <c r="AA248" s="1" t="s">
        <v>9</v>
      </c>
      <c r="AB248">
        <v>42</v>
      </c>
    </row>
    <row r="249" spans="1:28" x14ac:dyDescent="0.25">
      <c r="A249" s="1" t="s">
        <v>82</v>
      </c>
      <c r="B249" s="1" t="s">
        <v>2177</v>
      </c>
      <c r="C249" s="1" t="s">
        <v>2115</v>
      </c>
      <c r="D249">
        <v>33</v>
      </c>
      <c r="E249" s="1" t="str" cm="1">
        <f t="array" ref="E249">_xlfn.IFS(metrobank_customers[[#This Row],[Age]]&lt;= 28,"Gen Z", metrobank_customers[[#This Row],[Age]]&lt;=44,"Millennials", metrobank_customers[[#This Row],[Age]]&lt;=60,"Gen X", metrobank_customers[[#This Row],[Age]]&gt;60,"Baby Boomers")</f>
        <v>Millennials</v>
      </c>
      <c r="F249" s="1" t="s">
        <v>2116</v>
      </c>
      <c r="G249" s="1" t="s">
        <v>2133</v>
      </c>
      <c r="H249">
        <v>104878</v>
      </c>
      <c r="I249" s="1" t="str" cm="1">
        <f t="array" ref="I249">_xlfn.IFS(metrobank_customers[[#This Row],[Income]]&lt;=30000,"Low",metrobank_customers[[#This Row],[Income]]&lt;=60000,"Medium",metrobank_customers[[#This Row],[Income]]&lt;=100000,"High", metrobank_customers[[#This Row],[Income]]&gt;100000," Premium")</f>
        <v xml:space="preserve"> Premium</v>
      </c>
      <c r="J249" s="1" t="s">
        <v>2118</v>
      </c>
      <c r="K249" s="2">
        <v>43523</v>
      </c>
      <c r="L249" s="2">
        <f t="shared" ca="1" si="3"/>
        <v>45940</v>
      </c>
      <c r="M249" s="4">
        <f ca="1">YEARFRAC(metrobank_customers[[#This Row],[Join_Date]],metrobank_customers[[#This Row],[Today]],3)</f>
        <v>6.6219178082191785</v>
      </c>
      <c r="N249" s="4" t="str" cm="1">
        <f t="array" aca="1" ref="N249" ca="1">_xlfn.IFS(
   metrobank_customers[[#This Row],[Customer_Tenure]]&lt;=2,"New",
   metrobank_customers[[#This Row],[Customer_Tenure]]&lt;=5,"Emerging",
   metrobank_customers[[#This Row],[Customer_Tenure]]&lt;9,"Established",
   TRUE,"Loyal"
)</f>
        <v>Established</v>
      </c>
      <c r="O249" s="1" t="s">
        <v>1435</v>
      </c>
      <c r="P249" s="1" t="s">
        <v>1226</v>
      </c>
      <c r="Q249" s="2">
        <v>42948</v>
      </c>
      <c r="R249">
        <v>233612</v>
      </c>
      <c r="S249" s="1" t="str" cm="1">
        <f t="array" ref="S249">_xlfn.IFS(
    metrobank_customers[[#This Row],[Balance]]&lt;=50000,"Low",
    metrobank_customers[[#This Row],[Balance]]&lt;=200000,"Medium",
    metrobank_customers[[#This Row],[Balance]]&gt;200000,"High"
)</f>
        <v>High</v>
      </c>
      <c r="T249">
        <v>494</v>
      </c>
      <c r="U249">
        <v>338245</v>
      </c>
      <c r="V249" s="1" t="s">
        <v>1255</v>
      </c>
      <c r="W249" s="1" t="s">
        <v>81</v>
      </c>
      <c r="X249" s="2">
        <v>45750</v>
      </c>
      <c r="Y249" s="4">
        <f ca="1">YEARFRAC(metrobank_customers[[#This Row],[Date]],metrobank_customers[[#This Row],[Today]],3)</f>
        <v>0.52054794520547942</v>
      </c>
      <c r="Z249" s="1" t="s">
        <v>8</v>
      </c>
      <c r="AA249" s="1" t="s">
        <v>23</v>
      </c>
      <c r="AB249">
        <v>23</v>
      </c>
    </row>
    <row r="250" spans="1:28" x14ac:dyDescent="0.25">
      <c r="A250" s="1" t="s">
        <v>82</v>
      </c>
      <c r="B250" s="1" t="s">
        <v>2177</v>
      </c>
      <c r="C250" s="1" t="s">
        <v>2115</v>
      </c>
      <c r="D250">
        <v>33</v>
      </c>
      <c r="E250" s="1" t="str" cm="1">
        <f t="array" ref="E250">_xlfn.IFS(metrobank_customers[[#This Row],[Age]]&lt;= 28,"Gen Z", metrobank_customers[[#This Row],[Age]]&lt;=44,"Millennials", metrobank_customers[[#This Row],[Age]]&lt;=60,"Gen X", metrobank_customers[[#This Row],[Age]]&gt;60,"Baby Boomers")</f>
        <v>Millennials</v>
      </c>
      <c r="F250" s="1" t="s">
        <v>2116</v>
      </c>
      <c r="G250" s="1" t="s">
        <v>2133</v>
      </c>
      <c r="H250">
        <v>104878</v>
      </c>
      <c r="I250" s="1" t="str" cm="1">
        <f t="array" ref="I250">_xlfn.IFS(metrobank_customers[[#This Row],[Income]]&lt;=30000,"Low",metrobank_customers[[#This Row],[Income]]&lt;=60000,"Medium",metrobank_customers[[#This Row],[Income]]&lt;=100000,"High", metrobank_customers[[#This Row],[Income]]&gt;100000," Premium")</f>
        <v xml:space="preserve"> Premium</v>
      </c>
      <c r="J250" s="1" t="s">
        <v>2118</v>
      </c>
      <c r="K250" s="2">
        <v>43523</v>
      </c>
      <c r="L250" s="2">
        <f t="shared" ca="1" si="3"/>
        <v>45940</v>
      </c>
      <c r="M250" s="4">
        <f ca="1">YEARFRAC(metrobank_customers[[#This Row],[Join_Date]],metrobank_customers[[#This Row],[Today]],3)</f>
        <v>6.6219178082191785</v>
      </c>
      <c r="N250" s="4" t="str" cm="1">
        <f t="array" aca="1" ref="N250" ca="1">_xlfn.IFS(
   metrobank_customers[[#This Row],[Customer_Tenure]]&lt;=2,"New",
   metrobank_customers[[#This Row],[Customer_Tenure]]&lt;=5,"Emerging",
   metrobank_customers[[#This Row],[Customer_Tenure]]&lt;9,"Established",
   TRUE,"Loyal"
)</f>
        <v>Established</v>
      </c>
      <c r="O250" s="1" t="s">
        <v>1435</v>
      </c>
      <c r="P250" s="1" t="s">
        <v>1226</v>
      </c>
      <c r="Q250" s="2">
        <v>42948</v>
      </c>
      <c r="R250">
        <v>233612</v>
      </c>
      <c r="S250" s="1" t="str" cm="1">
        <f t="array" ref="S250">_xlfn.IFS(
    metrobank_customers[[#This Row],[Balance]]&lt;=50000,"Low",
    metrobank_customers[[#This Row],[Balance]]&lt;=200000,"Medium",
    metrobank_customers[[#This Row],[Balance]]&gt;200000,"High"
)</f>
        <v>High</v>
      </c>
      <c r="T250">
        <v>494</v>
      </c>
      <c r="U250">
        <v>338245</v>
      </c>
      <c r="V250" s="1" t="s">
        <v>1255</v>
      </c>
      <c r="W250" s="1" t="s">
        <v>1136</v>
      </c>
      <c r="X250" s="2">
        <v>45849</v>
      </c>
      <c r="Y250" s="4">
        <f ca="1">YEARFRAC(metrobank_customers[[#This Row],[Date]],metrobank_customers[[#This Row],[Today]],3)</f>
        <v>0.24931506849315069</v>
      </c>
      <c r="Z250" s="1" t="s">
        <v>12</v>
      </c>
      <c r="AA250" s="1" t="s">
        <v>9</v>
      </c>
      <c r="AB250">
        <v>42</v>
      </c>
    </row>
    <row r="251" spans="1:28" x14ac:dyDescent="0.25">
      <c r="A251" s="1" t="s">
        <v>82</v>
      </c>
      <c r="B251" s="1" t="s">
        <v>2177</v>
      </c>
      <c r="C251" s="1" t="s">
        <v>2115</v>
      </c>
      <c r="D251">
        <v>33</v>
      </c>
      <c r="E251" s="1" t="str" cm="1">
        <f t="array" ref="E251">_xlfn.IFS(metrobank_customers[[#This Row],[Age]]&lt;= 28,"Gen Z", metrobank_customers[[#This Row],[Age]]&lt;=44,"Millennials", metrobank_customers[[#This Row],[Age]]&lt;=60,"Gen X", metrobank_customers[[#This Row],[Age]]&gt;60,"Baby Boomers")</f>
        <v>Millennials</v>
      </c>
      <c r="F251" s="1" t="s">
        <v>2116</v>
      </c>
      <c r="G251" s="1" t="s">
        <v>2133</v>
      </c>
      <c r="H251">
        <v>104878</v>
      </c>
      <c r="I251" s="1" t="str" cm="1">
        <f t="array" ref="I251">_xlfn.IFS(metrobank_customers[[#This Row],[Income]]&lt;=30000,"Low",metrobank_customers[[#This Row],[Income]]&lt;=60000,"Medium",metrobank_customers[[#This Row],[Income]]&lt;=100000,"High", metrobank_customers[[#This Row],[Income]]&gt;100000," Premium")</f>
        <v xml:space="preserve"> Premium</v>
      </c>
      <c r="J251" s="1" t="s">
        <v>2118</v>
      </c>
      <c r="K251" s="2">
        <v>43523</v>
      </c>
      <c r="L251" s="2">
        <f t="shared" ca="1" si="3"/>
        <v>45940</v>
      </c>
      <c r="M251" s="4">
        <f ca="1">YEARFRAC(metrobank_customers[[#This Row],[Join_Date]],metrobank_customers[[#This Row],[Today]],3)</f>
        <v>6.6219178082191785</v>
      </c>
      <c r="N251" s="4" t="str" cm="1">
        <f t="array" aca="1" ref="N251" ca="1">_xlfn.IFS(
   metrobank_customers[[#This Row],[Customer_Tenure]]&lt;=2,"New",
   metrobank_customers[[#This Row],[Customer_Tenure]]&lt;=5,"Emerging",
   metrobank_customers[[#This Row],[Customer_Tenure]]&lt;9,"Established",
   TRUE,"Loyal"
)</f>
        <v>Established</v>
      </c>
      <c r="O251" s="1" t="s">
        <v>1565</v>
      </c>
      <c r="P251" s="1" t="s">
        <v>1235</v>
      </c>
      <c r="Q251" s="2">
        <v>43731</v>
      </c>
      <c r="R251">
        <v>467149</v>
      </c>
      <c r="S251" s="1" t="str" cm="1">
        <f t="array" ref="S251">_xlfn.IFS(
    metrobank_customers[[#This Row],[Balance]]&lt;=50000,"Low",
    metrobank_customers[[#This Row],[Balance]]&lt;=200000,"Medium",
    metrobank_customers[[#This Row],[Balance]]&gt;200000,"High"
)</f>
        <v>High</v>
      </c>
      <c r="T251">
        <v>718</v>
      </c>
      <c r="U251">
        <v>0</v>
      </c>
      <c r="V251" s="1" t="s">
        <v>2652</v>
      </c>
      <c r="W251" s="1" t="s">
        <v>81</v>
      </c>
      <c r="X251" s="2">
        <v>45750</v>
      </c>
      <c r="Y251" s="4">
        <f ca="1">YEARFRAC(metrobank_customers[[#This Row],[Date]],metrobank_customers[[#This Row],[Today]],3)</f>
        <v>0.52054794520547942</v>
      </c>
      <c r="Z251" s="1" t="s">
        <v>8</v>
      </c>
      <c r="AA251" s="1" t="s">
        <v>23</v>
      </c>
      <c r="AB251">
        <v>23</v>
      </c>
    </row>
    <row r="252" spans="1:28" x14ac:dyDescent="0.25">
      <c r="A252" s="1" t="s">
        <v>82</v>
      </c>
      <c r="B252" s="1" t="s">
        <v>2177</v>
      </c>
      <c r="C252" s="1" t="s">
        <v>2115</v>
      </c>
      <c r="D252">
        <v>33</v>
      </c>
      <c r="E252" s="1" t="str" cm="1">
        <f t="array" ref="E252">_xlfn.IFS(metrobank_customers[[#This Row],[Age]]&lt;= 28,"Gen Z", metrobank_customers[[#This Row],[Age]]&lt;=44,"Millennials", metrobank_customers[[#This Row],[Age]]&lt;=60,"Gen X", metrobank_customers[[#This Row],[Age]]&gt;60,"Baby Boomers")</f>
        <v>Millennials</v>
      </c>
      <c r="F252" s="1" t="s">
        <v>2116</v>
      </c>
      <c r="G252" s="1" t="s">
        <v>2133</v>
      </c>
      <c r="H252">
        <v>104878</v>
      </c>
      <c r="I252" s="1" t="str" cm="1">
        <f t="array" ref="I252">_xlfn.IFS(metrobank_customers[[#This Row],[Income]]&lt;=30000,"Low",metrobank_customers[[#This Row],[Income]]&lt;=60000,"Medium",metrobank_customers[[#This Row],[Income]]&lt;=100000,"High", metrobank_customers[[#This Row],[Income]]&gt;100000," Premium")</f>
        <v xml:space="preserve"> Premium</v>
      </c>
      <c r="J252" s="1" t="s">
        <v>2118</v>
      </c>
      <c r="K252" s="2">
        <v>43523</v>
      </c>
      <c r="L252" s="2">
        <f t="shared" ca="1" si="3"/>
        <v>45940</v>
      </c>
      <c r="M252" s="4">
        <f ca="1">YEARFRAC(metrobank_customers[[#This Row],[Join_Date]],metrobank_customers[[#This Row],[Today]],3)</f>
        <v>6.6219178082191785</v>
      </c>
      <c r="N252" s="4" t="str" cm="1">
        <f t="array" aca="1" ref="N252" ca="1">_xlfn.IFS(
   metrobank_customers[[#This Row],[Customer_Tenure]]&lt;=2,"New",
   metrobank_customers[[#This Row],[Customer_Tenure]]&lt;=5,"Emerging",
   metrobank_customers[[#This Row],[Customer_Tenure]]&lt;9,"Established",
   TRUE,"Loyal"
)</f>
        <v>Established</v>
      </c>
      <c r="O252" s="1" t="s">
        <v>1565</v>
      </c>
      <c r="P252" s="1" t="s">
        <v>1235</v>
      </c>
      <c r="Q252" s="2">
        <v>43731</v>
      </c>
      <c r="R252">
        <v>467149</v>
      </c>
      <c r="S252" s="1" t="str" cm="1">
        <f t="array" ref="S252">_xlfn.IFS(
    metrobank_customers[[#This Row],[Balance]]&lt;=50000,"Low",
    metrobank_customers[[#This Row],[Balance]]&lt;=200000,"Medium",
    metrobank_customers[[#This Row],[Balance]]&gt;200000,"High"
)</f>
        <v>High</v>
      </c>
      <c r="T252">
        <v>718</v>
      </c>
      <c r="U252">
        <v>0</v>
      </c>
      <c r="V252" s="1" t="s">
        <v>2652</v>
      </c>
      <c r="W252" s="1" t="s">
        <v>1136</v>
      </c>
      <c r="X252" s="2">
        <v>45849</v>
      </c>
      <c r="Y252" s="4">
        <f ca="1">YEARFRAC(metrobank_customers[[#This Row],[Date]],metrobank_customers[[#This Row],[Today]],3)</f>
        <v>0.24931506849315069</v>
      </c>
      <c r="Z252" s="1" t="s">
        <v>12</v>
      </c>
      <c r="AA252" s="1" t="s">
        <v>9</v>
      </c>
      <c r="AB252">
        <v>42</v>
      </c>
    </row>
    <row r="253" spans="1:28" x14ac:dyDescent="0.25">
      <c r="A253" s="1" t="s">
        <v>84</v>
      </c>
      <c r="B253" s="1" t="s">
        <v>2178</v>
      </c>
      <c r="C253" s="1" t="s">
        <v>2115</v>
      </c>
      <c r="D253">
        <v>51</v>
      </c>
      <c r="E253" s="1" t="str" cm="1">
        <f t="array" ref="E253">_xlfn.IFS(metrobank_customers[[#This Row],[Age]]&lt;= 28,"Gen Z", metrobank_customers[[#This Row],[Age]]&lt;=44,"Millennials", metrobank_customers[[#This Row],[Age]]&lt;=60,"Gen X", metrobank_customers[[#This Row],[Age]]&gt;60,"Baby Boomers")</f>
        <v>Gen X</v>
      </c>
      <c r="F253" s="1" t="s">
        <v>2131</v>
      </c>
      <c r="G253" s="1" t="s">
        <v>2147</v>
      </c>
      <c r="H253">
        <v>46431</v>
      </c>
      <c r="I253" s="1" t="str" cm="1">
        <f t="array" ref="I253">_xlfn.IFS(metrobank_customers[[#This Row],[Income]]&lt;=30000,"Low",metrobank_customers[[#This Row],[Income]]&lt;=60000,"Medium",metrobank_customers[[#This Row],[Income]]&lt;=100000,"High", metrobank_customers[[#This Row],[Income]]&gt;100000," Premium")</f>
        <v>Medium</v>
      </c>
      <c r="J253" s="1" t="s">
        <v>2135</v>
      </c>
      <c r="K253" s="2">
        <v>42586</v>
      </c>
      <c r="L253" s="2">
        <f t="shared" ca="1" si="3"/>
        <v>45940</v>
      </c>
      <c r="M253" s="4">
        <f ca="1">YEARFRAC(metrobank_customers[[#This Row],[Join_Date]],metrobank_customers[[#This Row],[Today]],3)</f>
        <v>9.1890410958904116</v>
      </c>
      <c r="N253" s="4" t="str" cm="1">
        <f t="array" aca="1" ref="N253" ca="1">_xlfn.IFS(
   metrobank_customers[[#This Row],[Customer_Tenure]]&lt;=2,"New",
   metrobank_customers[[#This Row],[Customer_Tenure]]&lt;=5,"Emerging",
   metrobank_customers[[#This Row],[Customer_Tenure]]&lt;9,"Established",
   TRUE,"Loyal"
)</f>
        <v>Loyal</v>
      </c>
      <c r="O253" s="1" t="s">
        <v>1431</v>
      </c>
      <c r="P253" s="1" t="s">
        <v>1239</v>
      </c>
      <c r="Q253" s="2">
        <v>42318</v>
      </c>
      <c r="R253">
        <v>231324</v>
      </c>
      <c r="S253" s="1" t="str" cm="1">
        <f t="array" ref="S253">_xlfn.IFS(
    metrobank_customers[[#This Row],[Balance]]&lt;=50000,"Low",
    metrobank_customers[[#This Row],[Balance]]&lt;=200000,"Medium",
    metrobank_customers[[#This Row],[Balance]]&gt;200000,"High"
)</f>
        <v>High</v>
      </c>
      <c r="T253">
        <v>309</v>
      </c>
      <c r="U253">
        <v>381565</v>
      </c>
      <c r="V253" s="1" t="s">
        <v>2652</v>
      </c>
      <c r="W253" s="1" t="s">
        <v>83</v>
      </c>
      <c r="X253" s="2">
        <v>45849</v>
      </c>
      <c r="Y253" s="4">
        <f ca="1">YEARFRAC(metrobank_customers[[#This Row],[Date]],metrobank_customers[[#This Row],[Today]],3)</f>
        <v>0.24931506849315069</v>
      </c>
      <c r="Z253" s="1" t="s">
        <v>36</v>
      </c>
      <c r="AA253" s="1" t="s">
        <v>23</v>
      </c>
      <c r="AB253">
        <v>11</v>
      </c>
    </row>
    <row r="254" spans="1:28" x14ac:dyDescent="0.25">
      <c r="A254" s="1" t="s">
        <v>84</v>
      </c>
      <c r="B254" s="1" t="s">
        <v>2178</v>
      </c>
      <c r="C254" s="1" t="s">
        <v>2115</v>
      </c>
      <c r="D254">
        <v>51</v>
      </c>
      <c r="E254" s="1" t="str" cm="1">
        <f t="array" ref="E254">_xlfn.IFS(metrobank_customers[[#This Row],[Age]]&lt;= 28,"Gen Z", metrobank_customers[[#This Row],[Age]]&lt;=44,"Millennials", metrobank_customers[[#This Row],[Age]]&lt;=60,"Gen X", metrobank_customers[[#This Row],[Age]]&gt;60,"Baby Boomers")</f>
        <v>Gen X</v>
      </c>
      <c r="F254" s="1" t="s">
        <v>2131</v>
      </c>
      <c r="G254" s="1" t="s">
        <v>2147</v>
      </c>
      <c r="H254">
        <v>46431</v>
      </c>
      <c r="I254" s="1" t="str" cm="1">
        <f t="array" ref="I254">_xlfn.IFS(metrobank_customers[[#This Row],[Income]]&lt;=30000,"Low",metrobank_customers[[#This Row],[Income]]&lt;=60000,"Medium",metrobank_customers[[#This Row],[Income]]&lt;=100000,"High", metrobank_customers[[#This Row],[Income]]&gt;100000," Premium")</f>
        <v>Medium</v>
      </c>
      <c r="J254" s="1" t="s">
        <v>2135</v>
      </c>
      <c r="K254" s="2">
        <v>42586</v>
      </c>
      <c r="L254" s="2">
        <f t="shared" ca="1" si="3"/>
        <v>45940</v>
      </c>
      <c r="M254" s="4">
        <f ca="1">YEARFRAC(metrobank_customers[[#This Row],[Join_Date]],metrobank_customers[[#This Row],[Today]],3)</f>
        <v>9.1890410958904116</v>
      </c>
      <c r="N254" s="4" t="str" cm="1">
        <f t="array" aca="1" ref="N254" ca="1">_xlfn.IFS(
   metrobank_customers[[#This Row],[Customer_Tenure]]&lt;=2,"New",
   metrobank_customers[[#This Row],[Customer_Tenure]]&lt;=5,"Emerging",
   metrobank_customers[[#This Row],[Customer_Tenure]]&lt;9,"Established",
   TRUE,"Loyal"
)</f>
        <v>Loyal</v>
      </c>
      <c r="O254" s="1" t="s">
        <v>1431</v>
      </c>
      <c r="P254" s="1" t="s">
        <v>1239</v>
      </c>
      <c r="Q254" s="2">
        <v>42318</v>
      </c>
      <c r="R254">
        <v>231324</v>
      </c>
      <c r="S254" s="1" t="str" cm="1">
        <f t="array" ref="S254">_xlfn.IFS(
    metrobank_customers[[#This Row],[Balance]]&lt;=50000,"Low",
    metrobank_customers[[#This Row],[Balance]]&lt;=200000,"Medium",
    metrobank_customers[[#This Row],[Balance]]&gt;200000,"High"
)</f>
        <v>High</v>
      </c>
      <c r="T254">
        <v>309</v>
      </c>
      <c r="U254">
        <v>381565</v>
      </c>
      <c r="V254" s="1" t="s">
        <v>2652</v>
      </c>
      <c r="W254" s="1" t="s">
        <v>240</v>
      </c>
      <c r="X254" s="2">
        <v>45264</v>
      </c>
      <c r="Y254" s="4">
        <f ca="1">YEARFRAC(metrobank_customers[[#This Row],[Date]],metrobank_customers[[#This Row],[Today]],3)</f>
        <v>1.8520547945205479</v>
      </c>
      <c r="Z254" s="1" t="s">
        <v>12</v>
      </c>
      <c r="AA254" s="1" t="s">
        <v>15</v>
      </c>
      <c r="AB254">
        <v>41</v>
      </c>
    </row>
    <row r="255" spans="1:28" x14ac:dyDescent="0.25">
      <c r="A255" s="1" t="s">
        <v>84</v>
      </c>
      <c r="B255" s="1" t="s">
        <v>2178</v>
      </c>
      <c r="C255" s="1" t="s">
        <v>2115</v>
      </c>
      <c r="D255">
        <v>51</v>
      </c>
      <c r="E255" s="1" t="str" cm="1">
        <f t="array" ref="E255">_xlfn.IFS(metrobank_customers[[#This Row],[Age]]&lt;= 28,"Gen Z", metrobank_customers[[#This Row],[Age]]&lt;=44,"Millennials", metrobank_customers[[#This Row],[Age]]&lt;=60,"Gen X", metrobank_customers[[#This Row],[Age]]&gt;60,"Baby Boomers")</f>
        <v>Gen X</v>
      </c>
      <c r="F255" s="1" t="s">
        <v>2131</v>
      </c>
      <c r="G255" s="1" t="s">
        <v>2147</v>
      </c>
      <c r="H255">
        <v>46431</v>
      </c>
      <c r="I255" s="1" t="str" cm="1">
        <f t="array" ref="I255">_xlfn.IFS(metrobank_customers[[#This Row],[Income]]&lt;=30000,"Low",metrobank_customers[[#This Row],[Income]]&lt;=60000,"Medium",metrobank_customers[[#This Row],[Income]]&lt;=100000,"High", metrobank_customers[[#This Row],[Income]]&gt;100000," Premium")</f>
        <v>Medium</v>
      </c>
      <c r="J255" s="1" t="s">
        <v>2135</v>
      </c>
      <c r="K255" s="2">
        <v>42586</v>
      </c>
      <c r="L255" s="2">
        <f t="shared" ca="1" si="3"/>
        <v>45940</v>
      </c>
      <c r="M255" s="4">
        <f ca="1">YEARFRAC(metrobank_customers[[#This Row],[Join_Date]],metrobank_customers[[#This Row],[Today]],3)</f>
        <v>9.1890410958904116</v>
      </c>
      <c r="N255" s="4" t="str" cm="1">
        <f t="array" aca="1" ref="N255" ca="1">_xlfn.IFS(
   metrobank_customers[[#This Row],[Customer_Tenure]]&lt;=2,"New",
   metrobank_customers[[#This Row],[Customer_Tenure]]&lt;=5,"Emerging",
   metrobank_customers[[#This Row],[Customer_Tenure]]&lt;9,"Established",
   TRUE,"Loyal"
)</f>
        <v>Loyal</v>
      </c>
      <c r="O255" s="1" t="s">
        <v>1431</v>
      </c>
      <c r="P255" s="1" t="s">
        <v>1239</v>
      </c>
      <c r="Q255" s="2">
        <v>42318</v>
      </c>
      <c r="R255">
        <v>231324</v>
      </c>
      <c r="S255" s="1" t="str" cm="1">
        <f t="array" ref="S255">_xlfn.IFS(
    metrobank_customers[[#This Row],[Balance]]&lt;=50000,"Low",
    metrobank_customers[[#This Row],[Balance]]&lt;=200000,"Medium",
    metrobank_customers[[#This Row],[Balance]]&gt;200000,"High"
)</f>
        <v>High</v>
      </c>
      <c r="T255">
        <v>309</v>
      </c>
      <c r="U255">
        <v>381565</v>
      </c>
      <c r="V255" s="1" t="s">
        <v>2652</v>
      </c>
      <c r="W255" s="1" t="s">
        <v>527</v>
      </c>
      <c r="X255" s="2">
        <v>45489</v>
      </c>
      <c r="Y255" s="4">
        <f ca="1">YEARFRAC(metrobank_customers[[#This Row],[Date]],metrobank_customers[[#This Row],[Today]],3)</f>
        <v>1.2356164383561643</v>
      </c>
      <c r="Z255" s="1" t="s">
        <v>8</v>
      </c>
      <c r="AA255" s="1" t="s">
        <v>15</v>
      </c>
      <c r="AB255">
        <v>53</v>
      </c>
    </row>
    <row r="256" spans="1:28" x14ac:dyDescent="0.25">
      <c r="A256" s="1" t="s">
        <v>84</v>
      </c>
      <c r="B256" s="1" t="s">
        <v>2178</v>
      </c>
      <c r="C256" s="1" t="s">
        <v>2115</v>
      </c>
      <c r="D256">
        <v>51</v>
      </c>
      <c r="E256" s="1" t="str" cm="1">
        <f t="array" ref="E256">_xlfn.IFS(metrobank_customers[[#This Row],[Age]]&lt;= 28,"Gen Z", metrobank_customers[[#This Row],[Age]]&lt;=44,"Millennials", metrobank_customers[[#This Row],[Age]]&lt;=60,"Gen X", metrobank_customers[[#This Row],[Age]]&gt;60,"Baby Boomers")</f>
        <v>Gen X</v>
      </c>
      <c r="F256" s="1" t="s">
        <v>2131</v>
      </c>
      <c r="G256" s="1" t="s">
        <v>2147</v>
      </c>
      <c r="H256">
        <v>46431</v>
      </c>
      <c r="I256" s="1" t="str" cm="1">
        <f t="array" ref="I256">_xlfn.IFS(metrobank_customers[[#This Row],[Income]]&lt;=30000,"Low",metrobank_customers[[#This Row],[Income]]&lt;=60000,"Medium",metrobank_customers[[#This Row],[Income]]&lt;=100000,"High", metrobank_customers[[#This Row],[Income]]&gt;100000," Premium")</f>
        <v>Medium</v>
      </c>
      <c r="J256" s="1" t="s">
        <v>2135</v>
      </c>
      <c r="K256" s="2">
        <v>42586</v>
      </c>
      <c r="L256" s="2">
        <f t="shared" ca="1" si="3"/>
        <v>45940</v>
      </c>
      <c r="M256" s="4">
        <f ca="1">YEARFRAC(metrobank_customers[[#This Row],[Join_Date]],metrobank_customers[[#This Row],[Today]],3)</f>
        <v>9.1890410958904116</v>
      </c>
      <c r="N256" s="4" t="str" cm="1">
        <f t="array" aca="1" ref="N256" ca="1">_xlfn.IFS(
   metrobank_customers[[#This Row],[Customer_Tenure]]&lt;=2,"New",
   metrobank_customers[[#This Row],[Customer_Tenure]]&lt;=5,"Emerging",
   metrobank_customers[[#This Row],[Customer_Tenure]]&lt;9,"Established",
   TRUE,"Loyal"
)</f>
        <v>Loyal</v>
      </c>
      <c r="O256" s="1" t="s">
        <v>1431</v>
      </c>
      <c r="P256" s="1" t="s">
        <v>1239</v>
      </c>
      <c r="Q256" s="2">
        <v>42318</v>
      </c>
      <c r="R256">
        <v>231324</v>
      </c>
      <c r="S256" s="1" t="str" cm="1">
        <f t="array" ref="S256">_xlfn.IFS(
    metrobank_customers[[#This Row],[Balance]]&lt;=50000,"Low",
    metrobank_customers[[#This Row],[Balance]]&lt;=200000,"Medium",
    metrobank_customers[[#This Row],[Balance]]&gt;200000,"High"
)</f>
        <v>High</v>
      </c>
      <c r="T256">
        <v>309</v>
      </c>
      <c r="U256">
        <v>381565</v>
      </c>
      <c r="V256" s="1" t="s">
        <v>2652</v>
      </c>
      <c r="W256" s="1" t="s">
        <v>879</v>
      </c>
      <c r="X256" s="2">
        <v>45165</v>
      </c>
      <c r="Y256" s="4">
        <f ca="1">YEARFRAC(metrobank_customers[[#This Row],[Date]],metrobank_customers[[#This Row],[Today]],3)</f>
        <v>2.1232876712328768</v>
      </c>
      <c r="Z256" s="1" t="s">
        <v>20</v>
      </c>
      <c r="AA256" s="1" t="s">
        <v>9</v>
      </c>
      <c r="AB256">
        <v>33</v>
      </c>
    </row>
    <row r="257" spans="1:28" x14ac:dyDescent="0.25">
      <c r="A257" s="1" t="s">
        <v>84</v>
      </c>
      <c r="B257" s="1" t="s">
        <v>2178</v>
      </c>
      <c r="C257" s="1" t="s">
        <v>2115</v>
      </c>
      <c r="D257">
        <v>51</v>
      </c>
      <c r="E257" s="1" t="str" cm="1">
        <f t="array" ref="E257">_xlfn.IFS(metrobank_customers[[#This Row],[Age]]&lt;= 28,"Gen Z", metrobank_customers[[#This Row],[Age]]&lt;=44,"Millennials", metrobank_customers[[#This Row],[Age]]&lt;=60,"Gen X", metrobank_customers[[#This Row],[Age]]&gt;60,"Baby Boomers")</f>
        <v>Gen X</v>
      </c>
      <c r="F257" s="1" t="s">
        <v>2131</v>
      </c>
      <c r="G257" s="1" t="s">
        <v>2147</v>
      </c>
      <c r="H257">
        <v>46431</v>
      </c>
      <c r="I257" s="1" t="str" cm="1">
        <f t="array" ref="I257">_xlfn.IFS(metrobank_customers[[#This Row],[Income]]&lt;=30000,"Low",metrobank_customers[[#This Row],[Income]]&lt;=60000,"Medium",metrobank_customers[[#This Row],[Income]]&lt;=100000,"High", metrobank_customers[[#This Row],[Income]]&gt;100000," Premium")</f>
        <v>Medium</v>
      </c>
      <c r="J257" s="1" t="s">
        <v>2135</v>
      </c>
      <c r="K257" s="2">
        <v>42586</v>
      </c>
      <c r="L257" s="2">
        <f t="shared" ca="1" si="3"/>
        <v>45940</v>
      </c>
      <c r="M257" s="4">
        <f ca="1">YEARFRAC(metrobank_customers[[#This Row],[Join_Date]],metrobank_customers[[#This Row],[Today]],3)</f>
        <v>9.1890410958904116</v>
      </c>
      <c r="N257" s="4" t="str" cm="1">
        <f t="array" aca="1" ref="N257" ca="1">_xlfn.IFS(
   metrobank_customers[[#This Row],[Customer_Tenure]]&lt;=2,"New",
   metrobank_customers[[#This Row],[Customer_Tenure]]&lt;=5,"Emerging",
   metrobank_customers[[#This Row],[Customer_Tenure]]&lt;9,"Established",
   TRUE,"Loyal"
)</f>
        <v>Loyal</v>
      </c>
      <c r="O257" s="1" t="s">
        <v>1699</v>
      </c>
      <c r="P257" s="1" t="s">
        <v>1226</v>
      </c>
      <c r="Q257" s="2">
        <v>45645</v>
      </c>
      <c r="R257">
        <v>284732</v>
      </c>
      <c r="S257" s="1" t="str" cm="1">
        <f t="array" ref="S257">_xlfn.IFS(
    metrobank_customers[[#This Row],[Balance]]&lt;=50000,"Low",
    metrobank_customers[[#This Row],[Balance]]&lt;=200000,"Medium",
    metrobank_customers[[#This Row],[Balance]]&gt;200000,"High"
)</f>
        <v>High</v>
      </c>
      <c r="T257">
        <v>538</v>
      </c>
      <c r="U257">
        <v>207278</v>
      </c>
      <c r="V257" s="1" t="s">
        <v>2652</v>
      </c>
      <c r="W257" s="1" t="s">
        <v>83</v>
      </c>
      <c r="X257" s="2">
        <v>45849</v>
      </c>
      <c r="Y257" s="4">
        <f ca="1">YEARFRAC(metrobank_customers[[#This Row],[Date]],metrobank_customers[[#This Row],[Today]],3)</f>
        <v>0.24931506849315069</v>
      </c>
      <c r="Z257" s="1" t="s">
        <v>36</v>
      </c>
      <c r="AA257" s="1" t="s">
        <v>23</v>
      </c>
      <c r="AB257">
        <v>11</v>
      </c>
    </row>
    <row r="258" spans="1:28" x14ac:dyDescent="0.25">
      <c r="A258" s="1" t="s">
        <v>84</v>
      </c>
      <c r="B258" s="1" t="s">
        <v>2178</v>
      </c>
      <c r="C258" s="1" t="s">
        <v>2115</v>
      </c>
      <c r="D258">
        <v>51</v>
      </c>
      <c r="E258" s="1" t="str" cm="1">
        <f t="array" ref="E258">_xlfn.IFS(metrobank_customers[[#This Row],[Age]]&lt;= 28,"Gen Z", metrobank_customers[[#This Row],[Age]]&lt;=44,"Millennials", metrobank_customers[[#This Row],[Age]]&lt;=60,"Gen X", metrobank_customers[[#This Row],[Age]]&gt;60,"Baby Boomers")</f>
        <v>Gen X</v>
      </c>
      <c r="F258" s="1" t="s">
        <v>2131</v>
      </c>
      <c r="G258" s="1" t="s">
        <v>2147</v>
      </c>
      <c r="H258">
        <v>46431</v>
      </c>
      <c r="I258" s="1" t="str" cm="1">
        <f t="array" ref="I258">_xlfn.IFS(metrobank_customers[[#This Row],[Income]]&lt;=30000,"Low",metrobank_customers[[#This Row],[Income]]&lt;=60000,"Medium",metrobank_customers[[#This Row],[Income]]&lt;=100000,"High", metrobank_customers[[#This Row],[Income]]&gt;100000," Premium")</f>
        <v>Medium</v>
      </c>
      <c r="J258" s="1" t="s">
        <v>2135</v>
      </c>
      <c r="K258" s="2">
        <v>42586</v>
      </c>
      <c r="L258" s="2">
        <f t="shared" ref="L258:L321" ca="1" si="4">TODAY()</f>
        <v>45940</v>
      </c>
      <c r="M258" s="4">
        <f ca="1">YEARFRAC(metrobank_customers[[#This Row],[Join_Date]],metrobank_customers[[#This Row],[Today]],3)</f>
        <v>9.1890410958904116</v>
      </c>
      <c r="N258" s="4" t="str" cm="1">
        <f t="array" aca="1" ref="N258" ca="1">_xlfn.IFS(
   metrobank_customers[[#This Row],[Customer_Tenure]]&lt;=2,"New",
   metrobank_customers[[#This Row],[Customer_Tenure]]&lt;=5,"Emerging",
   metrobank_customers[[#This Row],[Customer_Tenure]]&lt;9,"Established",
   TRUE,"Loyal"
)</f>
        <v>Loyal</v>
      </c>
      <c r="O258" s="1" t="s">
        <v>1699</v>
      </c>
      <c r="P258" s="1" t="s">
        <v>1226</v>
      </c>
      <c r="Q258" s="2">
        <v>45645</v>
      </c>
      <c r="R258">
        <v>284732</v>
      </c>
      <c r="S258" s="1" t="str" cm="1">
        <f t="array" ref="S258">_xlfn.IFS(
    metrobank_customers[[#This Row],[Balance]]&lt;=50000,"Low",
    metrobank_customers[[#This Row],[Balance]]&lt;=200000,"Medium",
    metrobank_customers[[#This Row],[Balance]]&gt;200000,"High"
)</f>
        <v>High</v>
      </c>
      <c r="T258">
        <v>538</v>
      </c>
      <c r="U258">
        <v>207278</v>
      </c>
      <c r="V258" s="1" t="s">
        <v>2652</v>
      </c>
      <c r="W258" s="1" t="s">
        <v>240</v>
      </c>
      <c r="X258" s="2">
        <v>45264</v>
      </c>
      <c r="Y258" s="4">
        <f ca="1">YEARFRAC(metrobank_customers[[#This Row],[Date]],metrobank_customers[[#This Row],[Today]],3)</f>
        <v>1.8520547945205479</v>
      </c>
      <c r="Z258" s="1" t="s">
        <v>12</v>
      </c>
      <c r="AA258" s="1" t="s">
        <v>15</v>
      </c>
      <c r="AB258">
        <v>41</v>
      </c>
    </row>
    <row r="259" spans="1:28" x14ac:dyDescent="0.25">
      <c r="A259" s="1" t="s">
        <v>84</v>
      </c>
      <c r="B259" s="1" t="s">
        <v>2178</v>
      </c>
      <c r="C259" s="1" t="s">
        <v>2115</v>
      </c>
      <c r="D259">
        <v>51</v>
      </c>
      <c r="E259" s="1" t="str" cm="1">
        <f t="array" ref="E259">_xlfn.IFS(metrobank_customers[[#This Row],[Age]]&lt;= 28,"Gen Z", metrobank_customers[[#This Row],[Age]]&lt;=44,"Millennials", metrobank_customers[[#This Row],[Age]]&lt;=60,"Gen X", metrobank_customers[[#This Row],[Age]]&gt;60,"Baby Boomers")</f>
        <v>Gen X</v>
      </c>
      <c r="F259" s="1" t="s">
        <v>2131</v>
      </c>
      <c r="G259" s="1" t="s">
        <v>2147</v>
      </c>
      <c r="H259">
        <v>46431</v>
      </c>
      <c r="I259" s="1" t="str" cm="1">
        <f t="array" ref="I259">_xlfn.IFS(metrobank_customers[[#This Row],[Income]]&lt;=30000,"Low",metrobank_customers[[#This Row],[Income]]&lt;=60000,"Medium",metrobank_customers[[#This Row],[Income]]&lt;=100000,"High", metrobank_customers[[#This Row],[Income]]&gt;100000," Premium")</f>
        <v>Medium</v>
      </c>
      <c r="J259" s="1" t="s">
        <v>2135</v>
      </c>
      <c r="K259" s="2">
        <v>42586</v>
      </c>
      <c r="L259" s="2">
        <f t="shared" ca="1" si="4"/>
        <v>45940</v>
      </c>
      <c r="M259" s="4">
        <f ca="1">YEARFRAC(metrobank_customers[[#This Row],[Join_Date]],metrobank_customers[[#This Row],[Today]],3)</f>
        <v>9.1890410958904116</v>
      </c>
      <c r="N259" s="4" t="str" cm="1">
        <f t="array" aca="1" ref="N259" ca="1">_xlfn.IFS(
   metrobank_customers[[#This Row],[Customer_Tenure]]&lt;=2,"New",
   metrobank_customers[[#This Row],[Customer_Tenure]]&lt;=5,"Emerging",
   metrobank_customers[[#This Row],[Customer_Tenure]]&lt;9,"Established",
   TRUE,"Loyal"
)</f>
        <v>Loyal</v>
      </c>
      <c r="O259" s="1" t="s">
        <v>1699</v>
      </c>
      <c r="P259" s="1" t="s">
        <v>1226</v>
      </c>
      <c r="Q259" s="2">
        <v>45645</v>
      </c>
      <c r="R259">
        <v>284732</v>
      </c>
      <c r="S259" s="1" t="str" cm="1">
        <f t="array" ref="S259">_xlfn.IFS(
    metrobank_customers[[#This Row],[Balance]]&lt;=50000,"Low",
    metrobank_customers[[#This Row],[Balance]]&lt;=200000,"Medium",
    metrobank_customers[[#This Row],[Balance]]&gt;200000,"High"
)</f>
        <v>High</v>
      </c>
      <c r="T259">
        <v>538</v>
      </c>
      <c r="U259">
        <v>207278</v>
      </c>
      <c r="V259" s="1" t="s">
        <v>2652</v>
      </c>
      <c r="W259" s="1" t="s">
        <v>527</v>
      </c>
      <c r="X259" s="2">
        <v>45489</v>
      </c>
      <c r="Y259" s="4">
        <f ca="1">YEARFRAC(metrobank_customers[[#This Row],[Date]],metrobank_customers[[#This Row],[Today]],3)</f>
        <v>1.2356164383561643</v>
      </c>
      <c r="Z259" s="1" t="s">
        <v>8</v>
      </c>
      <c r="AA259" s="1" t="s">
        <v>15</v>
      </c>
      <c r="AB259">
        <v>53</v>
      </c>
    </row>
    <row r="260" spans="1:28" x14ac:dyDescent="0.25">
      <c r="A260" s="1" t="s">
        <v>84</v>
      </c>
      <c r="B260" s="1" t="s">
        <v>2178</v>
      </c>
      <c r="C260" s="1" t="s">
        <v>2115</v>
      </c>
      <c r="D260">
        <v>51</v>
      </c>
      <c r="E260" s="1" t="str" cm="1">
        <f t="array" ref="E260">_xlfn.IFS(metrobank_customers[[#This Row],[Age]]&lt;= 28,"Gen Z", metrobank_customers[[#This Row],[Age]]&lt;=44,"Millennials", metrobank_customers[[#This Row],[Age]]&lt;=60,"Gen X", metrobank_customers[[#This Row],[Age]]&gt;60,"Baby Boomers")</f>
        <v>Gen X</v>
      </c>
      <c r="F260" s="1" t="s">
        <v>2131</v>
      </c>
      <c r="G260" s="1" t="s">
        <v>2147</v>
      </c>
      <c r="H260">
        <v>46431</v>
      </c>
      <c r="I260" s="1" t="str" cm="1">
        <f t="array" ref="I260">_xlfn.IFS(metrobank_customers[[#This Row],[Income]]&lt;=30000,"Low",metrobank_customers[[#This Row],[Income]]&lt;=60000,"Medium",metrobank_customers[[#This Row],[Income]]&lt;=100000,"High", metrobank_customers[[#This Row],[Income]]&gt;100000," Premium")</f>
        <v>Medium</v>
      </c>
      <c r="J260" s="1" t="s">
        <v>2135</v>
      </c>
      <c r="K260" s="2">
        <v>42586</v>
      </c>
      <c r="L260" s="2">
        <f t="shared" ca="1" si="4"/>
        <v>45940</v>
      </c>
      <c r="M260" s="4">
        <f ca="1">YEARFRAC(metrobank_customers[[#This Row],[Join_Date]],metrobank_customers[[#This Row],[Today]],3)</f>
        <v>9.1890410958904116</v>
      </c>
      <c r="N260" s="4" t="str" cm="1">
        <f t="array" aca="1" ref="N260" ca="1">_xlfn.IFS(
   metrobank_customers[[#This Row],[Customer_Tenure]]&lt;=2,"New",
   metrobank_customers[[#This Row],[Customer_Tenure]]&lt;=5,"Emerging",
   metrobank_customers[[#This Row],[Customer_Tenure]]&lt;9,"Established",
   TRUE,"Loyal"
)</f>
        <v>Loyal</v>
      </c>
      <c r="O260" s="1" t="s">
        <v>1699</v>
      </c>
      <c r="P260" s="1" t="s">
        <v>1226</v>
      </c>
      <c r="Q260" s="2">
        <v>45645</v>
      </c>
      <c r="R260">
        <v>284732</v>
      </c>
      <c r="S260" s="1" t="str" cm="1">
        <f t="array" ref="S260">_xlfn.IFS(
    metrobank_customers[[#This Row],[Balance]]&lt;=50000,"Low",
    metrobank_customers[[#This Row],[Balance]]&lt;=200000,"Medium",
    metrobank_customers[[#This Row],[Balance]]&gt;200000,"High"
)</f>
        <v>High</v>
      </c>
      <c r="T260">
        <v>538</v>
      </c>
      <c r="U260">
        <v>207278</v>
      </c>
      <c r="V260" s="1" t="s">
        <v>2652</v>
      </c>
      <c r="W260" s="1" t="s">
        <v>879</v>
      </c>
      <c r="X260" s="2">
        <v>45165</v>
      </c>
      <c r="Y260" s="4">
        <f ca="1">YEARFRAC(metrobank_customers[[#This Row],[Date]],metrobank_customers[[#This Row],[Today]],3)</f>
        <v>2.1232876712328768</v>
      </c>
      <c r="Z260" s="1" t="s">
        <v>20</v>
      </c>
      <c r="AA260" s="1" t="s">
        <v>9</v>
      </c>
      <c r="AB260">
        <v>33</v>
      </c>
    </row>
    <row r="261" spans="1:28" x14ac:dyDescent="0.25">
      <c r="A261" s="1" t="s">
        <v>84</v>
      </c>
      <c r="B261" s="1" t="s">
        <v>2178</v>
      </c>
      <c r="C261" s="1" t="s">
        <v>2115</v>
      </c>
      <c r="D261">
        <v>51</v>
      </c>
      <c r="E261" s="1" t="str" cm="1">
        <f t="array" ref="E261">_xlfn.IFS(metrobank_customers[[#This Row],[Age]]&lt;= 28,"Gen Z", metrobank_customers[[#This Row],[Age]]&lt;=44,"Millennials", metrobank_customers[[#This Row],[Age]]&lt;=60,"Gen X", metrobank_customers[[#This Row],[Age]]&gt;60,"Baby Boomers")</f>
        <v>Gen X</v>
      </c>
      <c r="F261" s="1" t="s">
        <v>2131</v>
      </c>
      <c r="G261" s="1" t="s">
        <v>2147</v>
      </c>
      <c r="H261">
        <v>46431</v>
      </c>
      <c r="I261" s="1" t="str" cm="1">
        <f t="array" ref="I261">_xlfn.IFS(metrobank_customers[[#This Row],[Income]]&lt;=30000,"Low",metrobank_customers[[#This Row],[Income]]&lt;=60000,"Medium",metrobank_customers[[#This Row],[Income]]&lt;=100000,"High", metrobank_customers[[#This Row],[Income]]&gt;100000," Premium")</f>
        <v>Medium</v>
      </c>
      <c r="J261" s="1" t="s">
        <v>2135</v>
      </c>
      <c r="K261" s="2">
        <v>42586</v>
      </c>
      <c r="L261" s="2">
        <f t="shared" ca="1" si="4"/>
        <v>45940</v>
      </c>
      <c r="M261" s="4">
        <f ca="1">YEARFRAC(metrobank_customers[[#This Row],[Join_Date]],metrobank_customers[[#This Row],[Today]],3)</f>
        <v>9.1890410958904116</v>
      </c>
      <c r="N261" s="4" t="str" cm="1">
        <f t="array" aca="1" ref="N261" ca="1">_xlfn.IFS(
   metrobank_customers[[#This Row],[Customer_Tenure]]&lt;=2,"New",
   metrobank_customers[[#This Row],[Customer_Tenure]]&lt;=5,"Emerging",
   metrobank_customers[[#This Row],[Customer_Tenure]]&lt;9,"Established",
   TRUE,"Loyal"
)</f>
        <v>Loyal</v>
      </c>
      <c r="O261" s="1" t="s">
        <v>1966</v>
      </c>
      <c r="P261" s="1" t="s">
        <v>1223</v>
      </c>
      <c r="Q261" s="2">
        <v>42751</v>
      </c>
      <c r="R261">
        <v>460014</v>
      </c>
      <c r="S261" s="1" t="str" cm="1">
        <f t="array" ref="S261">_xlfn.IFS(
    metrobank_customers[[#This Row],[Balance]]&lt;=50000,"Low",
    metrobank_customers[[#This Row],[Balance]]&lt;=200000,"Medium",
    metrobank_customers[[#This Row],[Balance]]&gt;200000,"High"
)</f>
        <v>High</v>
      </c>
      <c r="T261">
        <v>726</v>
      </c>
      <c r="U261">
        <v>0</v>
      </c>
      <c r="V261" s="1" t="s">
        <v>2652</v>
      </c>
      <c r="W261" s="1" t="s">
        <v>83</v>
      </c>
      <c r="X261" s="2">
        <v>45849</v>
      </c>
      <c r="Y261" s="4">
        <f ca="1">YEARFRAC(metrobank_customers[[#This Row],[Date]],metrobank_customers[[#This Row],[Today]],3)</f>
        <v>0.24931506849315069</v>
      </c>
      <c r="Z261" s="1" t="s">
        <v>36</v>
      </c>
      <c r="AA261" s="1" t="s">
        <v>23</v>
      </c>
      <c r="AB261">
        <v>11</v>
      </c>
    </row>
    <row r="262" spans="1:28" x14ac:dyDescent="0.25">
      <c r="A262" s="1" t="s">
        <v>84</v>
      </c>
      <c r="B262" s="1" t="s">
        <v>2178</v>
      </c>
      <c r="C262" s="1" t="s">
        <v>2115</v>
      </c>
      <c r="D262">
        <v>51</v>
      </c>
      <c r="E262" s="1" t="str" cm="1">
        <f t="array" ref="E262">_xlfn.IFS(metrobank_customers[[#This Row],[Age]]&lt;= 28,"Gen Z", metrobank_customers[[#This Row],[Age]]&lt;=44,"Millennials", metrobank_customers[[#This Row],[Age]]&lt;=60,"Gen X", metrobank_customers[[#This Row],[Age]]&gt;60,"Baby Boomers")</f>
        <v>Gen X</v>
      </c>
      <c r="F262" s="1" t="s">
        <v>2131</v>
      </c>
      <c r="G262" s="1" t="s">
        <v>2147</v>
      </c>
      <c r="H262">
        <v>46431</v>
      </c>
      <c r="I262" s="1" t="str" cm="1">
        <f t="array" ref="I262">_xlfn.IFS(metrobank_customers[[#This Row],[Income]]&lt;=30000,"Low",metrobank_customers[[#This Row],[Income]]&lt;=60000,"Medium",metrobank_customers[[#This Row],[Income]]&lt;=100000,"High", metrobank_customers[[#This Row],[Income]]&gt;100000," Premium")</f>
        <v>Medium</v>
      </c>
      <c r="J262" s="1" t="s">
        <v>2135</v>
      </c>
      <c r="K262" s="2">
        <v>42586</v>
      </c>
      <c r="L262" s="2">
        <f t="shared" ca="1" si="4"/>
        <v>45940</v>
      </c>
      <c r="M262" s="4">
        <f ca="1">YEARFRAC(metrobank_customers[[#This Row],[Join_Date]],metrobank_customers[[#This Row],[Today]],3)</f>
        <v>9.1890410958904116</v>
      </c>
      <c r="N262" s="4" t="str" cm="1">
        <f t="array" aca="1" ref="N262" ca="1">_xlfn.IFS(
   metrobank_customers[[#This Row],[Customer_Tenure]]&lt;=2,"New",
   metrobank_customers[[#This Row],[Customer_Tenure]]&lt;=5,"Emerging",
   metrobank_customers[[#This Row],[Customer_Tenure]]&lt;9,"Established",
   TRUE,"Loyal"
)</f>
        <v>Loyal</v>
      </c>
      <c r="O262" s="1" t="s">
        <v>1966</v>
      </c>
      <c r="P262" s="1" t="s">
        <v>1223</v>
      </c>
      <c r="Q262" s="2">
        <v>42751</v>
      </c>
      <c r="R262">
        <v>460014</v>
      </c>
      <c r="S262" s="1" t="str" cm="1">
        <f t="array" ref="S262">_xlfn.IFS(
    metrobank_customers[[#This Row],[Balance]]&lt;=50000,"Low",
    metrobank_customers[[#This Row],[Balance]]&lt;=200000,"Medium",
    metrobank_customers[[#This Row],[Balance]]&gt;200000,"High"
)</f>
        <v>High</v>
      </c>
      <c r="T262">
        <v>726</v>
      </c>
      <c r="U262">
        <v>0</v>
      </c>
      <c r="V262" s="1" t="s">
        <v>2652</v>
      </c>
      <c r="W262" s="1" t="s">
        <v>240</v>
      </c>
      <c r="X262" s="2">
        <v>45264</v>
      </c>
      <c r="Y262" s="4">
        <f ca="1">YEARFRAC(metrobank_customers[[#This Row],[Date]],metrobank_customers[[#This Row],[Today]],3)</f>
        <v>1.8520547945205479</v>
      </c>
      <c r="Z262" s="1" t="s">
        <v>12</v>
      </c>
      <c r="AA262" s="1" t="s">
        <v>15</v>
      </c>
      <c r="AB262">
        <v>41</v>
      </c>
    </row>
    <row r="263" spans="1:28" x14ac:dyDescent="0.25">
      <c r="A263" s="1" t="s">
        <v>84</v>
      </c>
      <c r="B263" s="1" t="s">
        <v>2178</v>
      </c>
      <c r="C263" s="1" t="s">
        <v>2115</v>
      </c>
      <c r="D263">
        <v>51</v>
      </c>
      <c r="E263" s="1" t="str" cm="1">
        <f t="array" ref="E263">_xlfn.IFS(metrobank_customers[[#This Row],[Age]]&lt;= 28,"Gen Z", metrobank_customers[[#This Row],[Age]]&lt;=44,"Millennials", metrobank_customers[[#This Row],[Age]]&lt;=60,"Gen X", metrobank_customers[[#This Row],[Age]]&gt;60,"Baby Boomers")</f>
        <v>Gen X</v>
      </c>
      <c r="F263" s="1" t="s">
        <v>2131</v>
      </c>
      <c r="G263" s="1" t="s">
        <v>2147</v>
      </c>
      <c r="H263">
        <v>46431</v>
      </c>
      <c r="I263" s="1" t="str" cm="1">
        <f t="array" ref="I263">_xlfn.IFS(metrobank_customers[[#This Row],[Income]]&lt;=30000,"Low",metrobank_customers[[#This Row],[Income]]&lt;=60000,"Medium",metrobank_customers[[#This Row],[Income]]&lt;=100000,"High", metrobank_customers[[#This Row],[Income]]&gt;100000," Premium")</f>
        <v>Medium</v>
      </c>
      <c r="J263" s="1" t="s">
        <v>2135</v>
      </c>
      <c r="K263" s="2">
        <v>42586</v>
      </c>
      <c r="L263" s="2">
        <f t="shared" ca="1" si="4"/>
        <v>45940</v>
      </c>
      <c r="M263" s="4">
        <f ca="1">YEARFRAC(metrobank_customers[[#This Row],[Join_Date]],metrobank_customers[[#This Row],[Today]],3)</f>
        <v>9.1890410958904116</v>
      </c>
      <c r="N263" s="4" t="str" cm="1">
        <f t="array" aca="1" ref="N263" ca="1">_xlfn.IFS(
   metrobank_customers[[#This Row],[Customer_Tenure]]&lt;=2,"New",
   metrobank_customers[[#This Row],[Customer_Tenure]]&lt;=5,"Emerging",
   metrobank_customers[[#This Row],[Customer_Tenure]]&lt;9,"Established",
   TRUE,"Loyal"
)</f>
        <v>Loyal</v>
      </c>
      <c r="O263" s="1" t="s">
        <v>1966</v>
      </c>
      <c r="P263" s="1" t="s">
        <v>1223</v>
      </c>
      <c r="Q263" s="2">
        <v>42751</v>
      </c>
      <c r="R263">
        <v>460014</v>
      </c>
      <c r="S263" s="1" t="str" cm="1">
        <f t="array" ref="S263">_xlfn.IFS(
    metrobank_customers[[#This Row],[Balance]]&lt;=50000,"Low",
    metrobank_customers[[#This Row],[Balance]]&lt;=200000,"Medium",
    metrobank_customers[[#This Row],[Balance]]&gt;200000,"High"
)</f>
        <v>High</v>
      </c>
      <c r="T263">
        <v>726</v>
      </c>
      <c r="U263">
        <v>0</v>
      </c>
      <c r="V263" s="1" t="s">
        <v>2652</v>
      </c>
      <c r="W263" s="1" t="s">
        <v>527</v>
      </c>
      <c r="X263" s="2">
        <v>45489</v>
      </c>
      <c r="Y263" s="4">
        <f ca="1">YEARFRAC(metrobank_customers[[#This Row],[Date]],metrobank_customers[[#This Row],[Today]],3)</f>
        <v>1.2356164383561643</v>
      </c>
      <c r="Z263" s="1" t="s">
        <v>8</v>
      </c>
      <c r="AA263" s="1" t="s">
        <v>15</v>
      </c>
      <c r="AB263">
        <v>53</v>
      </c>
    </row>
    <row r="264" spans="1:28" x14ac:dyDescent="0.25">
      <c r="A264" s="1" t="s">
        <v>84</v>
      </c>
      <c r="B264" s="1" t="s">
        <v>2178</v>
      </c>
      <c r="C264" s="1" t="s">
        <v>2115</v>
      </c>
      <c r="D264">
        <v>51</v>
      </c>
      <c r="E264" s="1" t="str" cm="1">
        <f t="array" ref="E264">_xlfn.IFS(metrobank_customers[[#This Row],[Age]]&lt;= 28,"Gen Z", metrobank_customers[[#This Row],[Age]]&lt;=44,"Millennials", metrobank_customers[[#This Row],[Age]]&lt;=60,"Gen X", metrobank_customers[[#This Row],[Age]]&gt;60,"Baby Boomers")</f>
        <v>Gen X</v>
      </c>
      <c r="F264" s="1" t="s">
        <v>2131</v>
      </c>
      <c r="G264" s="1" t="s">
        <v>2147</v>
      </c>
      <c r="H264">
        <v>46431</v>
      </c>
      <c r="I264" s="1" t="str" cm="1">
        <f t="array" ref="I264">_xlfn.IFS(metrobank_customers[[#This Row],[Income]]&lt;=30000,"Low",metrobank_customers[[#This Row],[Income]]&lt;=60000,"Medium",metrobank_customers[[#This Row],[Income]]&lt;=100000,"High", metrobank_customers[[#This Row],[Income]]&gt;100000," Premium")</f>
        <v>Medium</v>
      </c>
      <c r="J264" s="1" t="s">
        <v>2135</v>
      </c>
      <c r="K264" s="2">
        <v>42586</v>
      </c>
      <c r="L264" s="2">
        <f t="shared" ca="1" si="4"/>
        <v>45940</v>
      </c>
      <c r="M264" s="4">
        <f ca="1">YEARFRAC(metrobank_customers[[#This Row],[Join_Date]],metrobank_customers[[#This Row],[Today]],3)</f>
        <v>9.1890410958904116</v>
      </c>
      <c r="N264" s="4" t="str" cm="1">
        <f t="array" aca="1" ref="N264" ca="1">_xlfn.IFS(
   metrobank_customers[[#This Row],[Customer_Tenure]]&lt;=2,"New",
   metrobank_customers[[#This Row],[Customer_Tenure]]&lt;=5,"Emerging",
   metrobank_customers[[#This Row],[Customer_Tenure]]&lt;9,"Established",
   TRUE,"Loyal"
)</f>
        <v>Loyal</v>
      </c>
      <c r="O264" s="1" t="s">
        <v>1966</v>
      </c>
      <c r="P264" s="1" t="s">
        <v>1223</v>
      </c>
      <c r="Q264" s="2">
        <v>42751</v>
      </c>
      <c r="R264">
        <v>460014</v>
      </c>
      <c r="S264" s="1" t="str" cm="1">
        <f t="array" ref="S264">_xlfn.IFS(
    metrobank_customers[[#This Row],[Balance]]&lt;=50000,"Low",
    metrobank_customers[[#This Row],[Balance]]&lt;=200000,"Medium",
    metrobank_customers[[#This Row],[Balance]]&gt;200000,"High"
)</f>
        <v>High</v>
      </c>
      <c r="T264">
        <v>726</v>
      </c>
      <c r="U264">
        <v>0</v>
      </c>
      <c r="V264" s="1" t="s">
        <v>2652</v>
      </c>
      <c r="W264" s="1" t="s">
        <v>879</v>
      </c>
      <c r="X264" s="2">
        <v>45165</v>
      </c>
      <c r="Y264" s="4">
        <f ca="1">YEARFRAC(metrobank_customers[[#This Row],[Date]],metrobank_customers[[#This Row],[Today]],3)</f>
        <v>2.1232876712328768</v>
      </c>
      <c r="Z264" s="1" t="s">
        <v>20</v>
      </c>
      <c r="AA264" s="1" t="s">
        <v>9</v>
      </c>
      <c r="AB264">
        <v>33</v>
      </c>
    </row>
    <row r="265" spans="1:28" x14ac:dyDescent="0.25">
      <c r="A265" s="1" t="s">
        <v>88</v>
      </c>
      <c r="B265" s="1" t="s">
        <v>2179</v>
      </c>
      <c r="C265" s="1" t="s">
        <v>2120</v>
      </c>
      <c r="D265">
        <v>70</v>
      </c>
      <c r="E265" s="1" t="str" cm="1">
        <f t="array" ref="E265">_xlfn.IFS(metrobank_customers[[#This Row],[Age]]&lt;= 28,"Gen Z", metrobank_customers[[#This Row],[Age]]&lt;=44,"Millennials", metrobank_customers[[#This Row],[Age]]&lt;=60,"Gen X", metrobank_customers[[#This Row],[Age]]&gt;60,"Baby Boomers")</f>
        <v>Baby Boomers</v>
      </c>
      <c r="F265" s="1" t="s">
        <v>2124</v>
      </c>
      <c r="G265" s="1" t="s">
        <v>2122</v>
      </c>
      <c r="H265">
        <v>106652</v>
      </c>
      <c r="I265" s="1" t="str" cm="1">
        <f t="array" ref="I265">_xlfn.IFS(metrobank_customers[[#This Row],[Income]]&lt;=30000,"Low",metrobank_customers[[#This Row],[Income]]&lt;=60000,"Medium",metrobank_customers[[#This Row],[Income]]&lt;=100000,"High", metrobank_customers[[#This Row],[Income]]&gt;100000," Premium")</f>
        <v xml:space="preserve"> Premium</v>
      </c>
      <c r="J265" s="1" t="s">
        <v>2118</v>
      </c>
      <c r="K265" s="2">
        <v>45702</v>
      </c>
      <c r="L265" s="2">
        <f t="shared" ca="1" si="4"/>
        <v>45940</v>
      </c>
      <c r="M265" s="4">
        <f ca="1">YEARFRAC(metrobank_customers[[#This Row],[Join_Date]],metrobank_customers[[#This Row],[Today]],3)</f>
        <v>0.65205479452054793</v>
      </c>
      <c r="N265" s="4" t="str" cm="1">
        <f t="array" aca="1" ref="N265" ca="1">_xlfn.IFS(
   metrobank_customers[[#This Row],[Customer_Tenure]]&lt;=2,"New",
   metrobank_customers[[#This Row],[Customer_Tenure]]&lt;=5,"Emerging",
   metrobank_customers[[#This Row],[Customer_Tenure]]&lt;9,"Established",
   TRUE,"Loyal"
)</f>
        <v>New</v>
      </c>
      <c r="O265" s="1" t="s">
        <v>1279</v>
      </c>
      <c r="P265" s="1" t="s">
        <v>1226</v>
      </c>
      <c r="Q265" s="2">
        <v>45290</v>
      </c>
      <c r="R265">
        <v>293925</v>
      </c>
      <c r="S265" s="1" t="str" cm="1">
        <f t="array" ref="S265">_xlfn.IFS(
    metrobank_customers[[#This Row],[Balance]]&lt;=50000,"Low",
    metrobank_customers[[#This Row],[Balance]]&lt;=200000,"Medium",
    metrobank_customers[[#This Row],[Balance]]&gt;200000,"High"
)</f>
        <v>High</v>
      </c>
      <c r="T265">
        <v>546</v>
      </c>
      <c r="U265">
        <v>0</v>
      </c>
      <c r="V265" s="1" t="s">
        <v>2652</v>
      </c>
      <c r="W265" s="1" t="s">
        <v>87</v>
      </c>
      <c r="X265" s="2">
        <v>45233</v>
      </c>
      <c r="Y265" s="4">
        <f ca="1">YEARFRAC(metrobank_customers[[#This Row],[Date]],metrobank_customers[[#This Row],[Today]],3)</f>
        <v>1.9369863013698629</v>
      </c>
      <c r="Z265" s="1" t="s">
        <v>36</v>
      </c>
      <c r="AA265" s="1" t="s">
        <v>23</v>
      </c>
      <c r="AB265">
        <v>45</v>
      </c>
    </row>
    <row r="266" spans="1:28" x14ac:dyDescent="0.25">
      <c r="A266" s="1" t="s">
        <v>88</v>
      </c>
      <c r="B266" s="1" t="s">
        <v>2179</v>
      </c>
      <c r="C266" s="1" t="s">
        <v>2120</v>
      </c>
      <c r="D266">
        <v>70</v>
      </c>
      <c r="E266" s="1" t="str" cm="1">
        <f t="array" ref="E266">_xlfn.IFS(metrobank_customers[[#This Row],[Age]]&lt;= 28,"Gen Z", metrobank_customers[[#This Row],[Age]]&lt;=44,"Millennials", metrobank_customers[[#This Row],[Age]]&lt;=60,"Gen X", metrobank_customers[[#This Row],[Age]]&gt;60,"Baby Boomers")</f>
        <v>Baby Boomers</v>
      </c>
      <c r="F266" s="1" t="s">
        <v>2124</v>
      </c>
      <c r="G266" s="1" t="s">
        <v>2122</v>
      </c>
      <c r="H266">
        <v>106652</v>
      </c>
      <c r="I266" s="1" t="str" cm="1">
        <f t="array" ref="I266">_xlfn.IFS(metrobank_customers[[#This Row],[Income]]&lt;=30000,"Low",metrobank_customers[[#This Row],[Income]]&lt;=60000,"Medium",metrobank_customers[[#This Row],[Income]]&lt;=100000,"High", metrobank_customers[[#This Row],[Income]]&gt;100000," Premium")</f>
        <v xml:space="preserve"> Premium</v>
      </c>
      <c r="J266" s="1" t="s">
        <v>2118</v>
      </c>
      <c r="K266" s="2">
        <v>45702</v>
      </c>
      <c r="L266" s="2">
        <f t="shared" ca="1" si="4"/>
        <v>45940</v>
      </c>
      <c r="M266" s="4">
        <f ca="1">YEARFRAC(metrobank_customers[[#This Row],[Join_Date]],metrobank_customers[[#This Row],[Today]],3)</f>
        <v>0.65205479452054793</v>
      </c>
      <c r="N266" s="4" t="str" cm="1">
        <f t="array" aca="1" ref="N266" ca="1">_xlfn.IFS(
   metrobank_customers[[#This Row],[Customer_Tenure]]&lt;=2,"New",
   metrobank_customers[[#This Row],[Customer_Tenure]]&lt;=5,"Emerging",
   metrobank_customers[[#This Row],[Customer_Tenure]]&lt;9,"Established",
   TRUE,"Loyal"
)</f>
        <v>New</v>
      </c>
      <c r="O266" s="1" t="s">
        <v>1279</v>
      </c>
      <c r="P266" s="1" t="s">
        <v>1226</v>
      </c>
      <c r="Q266" s="2">
        <v>45290</v>
      </c>
      <c r="R266">
        <v>293925</v>
      </c>
      <c r="S266" s="1" t="str" cm="1">
        <f t="array" ref="S266">_xlfn.IFS(
    metrobank_customers[[#This Row],[Balance]]&lt;=50000,"Low",
    metrobank_customers[[#This Row],[Balance]]&lt;=200000,"Medium",
    metrobank_customers[[#This Row],[Balance]]&gt;200000,"High"
)</f>
        <v>High</v>
      </c>
      <c r="T266">
        <v>546</v>
      </c>
      <c r="U266">
        <v>0</v>
      </c>
      <c r="V266" s="1" t="s">
        <v>2652</v>
      </c>
      <c r="W266" s="1" t="s">
        <v>707</v>
      </c>
      <c r="X266" s="2">
        <v>45833</v>
      </c>
      <c r="Y266" s="4">
        <f ca="1">YEARFRAC(metrobank_customers[[#This Row],[Date]],metrobank_customers[[#This Row],[Today]],3)</f>
        <v>0.29315068493150687</v>
      </c>
      <c r="Z266" s="1" t="s">
        <v>31</v>
      </c>
      <c r="AA266" s="1" t="s">
        <v>23</v>
      </c>
      <c r="AB266">
        <v>3</v>
      </c>
    </row>
    <row r="267" spans="1:28" x14ac:dyDescent="0.25">
      <c r="A267" s="1" t="s">
        <v>88</v>
      </c>
      <c r="B267" s="1" t="s">
        <v>2179</v>
      </c>
      <c r="C267" s="1" t="s">
        <v>2120</v>
      </c>
      <c r="D267">
        <v>70</v>
      </c>
      <c r="E267" s="1" t="str" cm="1">
        <f t="array" ref="E267">_xlfn.IFS(metrobank_customers[[#This Row],[Age]]&lt;= 28,"Gen Z", metrobank_customers[[#This Row],[Age]]&lt;=44,"Millennials", metrobank_customers[[#This Row],[Age]]&lt;=60,"Gen X", metrobank_customers[[#This Row],[Age]]&gt;60,"Baby Boomers")</f>
        <v>Baby Boomers</v>
      </c>
      <c r="F267" s="1" t="s">
        <v>2124</v>
      </c>
      <c r="G267" s="1" t="s">
        <v>2122</v>
      </c>
      <c r="H267">
        <v>106652</v>
      </c>
      <c r="I267" s="1" t="str" cm="1">
        <f t="array" ref="I267">_xlfn.IFS(metrobank_customers[[#This Row],[Income]]&lt;=30000,"Low",metrobank_customers[[#This Row],[Income]]&lt;=60000,"Medium",metrobank_customers[[#This Row],[Income]]&lt;=100000,"High", metrobank_customers[[#This Row],[Income]]&gt;100000," Premium")</f>
        <v xml:space="preserve"> Premium</v>
      </c>
      <c r="J267" s="1" t="s">
        <v>2118</v>
      </c>
      <c r="K267" s="2">
        <v>45702</v>
      </c>
      <c r="L267" s="2">
        <f t="shared" ca="1" si="4"/>
        <v>45940</v>
      </c>
      <c r="M267" s="4">
        <f ca="1">YEARFRAC(metrobank_customers[[#This Row],[Join_Date]],metrobank_customers[[#This Row],[Today]],3)</f>
        <v>0.65205479452054793</v>
      </c>
      <c r="N267" s="4" t="str" cm="1">
        <f t="array" aca="1" ref="N267" ca="1">_xlfn.IFS(
   metrobank_customers[[#This Row],[Customer_Tenure]]&lt;=2,"New",
   metrobank_customers[[#This Row],[Customer_Tenure]]&lt;=5,"Emerging",
   metrobank_customers[[#This Row],[Customer_Tenure]]&lt;9,"Established",
   TRUE,"Loyal"
)</f>
        <v>New</v>
      </c>
      <c r="O267" s="1" t="s">
        <v>1279</v>
      </c>
      <c r="P267" s="1" t="s">
        <v>1226</v>
      </c>
      <c r="Q267" s="2">
        <v>45290</v>
      </c>
      <c r="R267">
        <v>293925</v>
      </c>
      <c r="S267" s="1" t="str" cm="1">
        <f t="array" ref="S267">_xlfn.IFS(
    metrobank_customers[[#This Row],[Balance]]&lt;=50000,"Low",
    metrobank_customers[[#This Row],[Balance]]&lt;=200000,"Medium",
    metrobank_customers[[#This Row],[Balance]]&gt;200000,"High"
)</f>
        <v>High</v>
      </c>
      <c r="T267">
        <v>546</v>
      </c>
      <c r="U267">
        <v>0</v>
      </c>
      <c r="V267" s="1" t="s">
        <v>2652</v>
      </c>
      <c r="W267" s="1" t="s">
        <v>859</v>
      </c>
      <c r="X267" s="2">
        <v>45253</v>
      </c>
      <c r="Y267" s="4">
        <f ca="1">YEARFRAC(metrobank_customers[[#This Row],[Date]],metrobank_customers[[#This Row],[Today]],3)</f>
        <v>1.8821917808219177</v>
      </c>
      <c r="Z267" s="1" t="s">
        <v>36</v>
      </c>
      <c r="AA267" s="1" t="s">
        <v>23</v>
      </c>
      <c r="AB267">
        <v>41</v>
      </c>
    </row>
    <row r="268" spans="1:28" x14ac:dyDescent="0.25">
      <c r="A268" s="1" t="s">
        <v>88</v>
      </c>
      <c r="B268" s="1" t="s">
        <v>2179</v>
      </c>
      <c r="C268" s="1" t="s">
        <v>2120</v>
      </c>
      <c r="D268">
        <v>70</v>
      </c>
      <c r="E268" s="1" t="str" cm="1">
        <f t="array" ref="E268">_xlfn.IFS(metrobank_customers[[#This Row],[Age]]&lt;= 28,"Gen Z", metrobank_customers[[#This Row],[Age]]&lt;=44,"Millennials", metrobank_customers[[#This Row],[Age]]&lt;=60,"Gen X", metrobank_customers[[#This Row],[Age]]&gt;60,"Baby Boomers")</f>
        <v>Baby Boomers</v>
      </c>
      <c r="F268" s="1" t="s">
        <v>2124</v>
      </c>
      <c r="G268" s="1" t="s">
        <v>2122</v>
      </c>
      <c r="H268">
        <v>106652</v>
      </c>
      <c r="I268" s="1" t="str" cm="1">
        <f t="array" ref="I268">_xlfn.IFS(metrobank_customers[[#This Row],[Income]]&lt;=30000,"Low",metrobank_customers[[#This Row],[Income]]&lt;=60000,"Medium",metrobank_customers[[#This Row],[Income]]&lt;=100000,"High", metrobank_customers[[#This Row],[Income]]&gt;100000," Premium")</f>
        <v xml:space="preserve"> Premium</v>
      </c>
      <c r="J268" s="1" t="s">
        <v>2118</v>
      </c>
      <c r="K268" s="2">
        <v>45702</v>
      </c>
      <c r="L268" s="2">
        <f t="shared" ca="1" si="4"/>
        <v>45940</v>
      </c>
      <c r="M268" s="4">
        <f ca="1">YEARFRAC(metrobank_customers[[#This Row],[Join_Date]],metrobank_customers[[#This Row],[Today]],3)</f>
        <v>0.65205479452054793</v>
      </c>
      <c r="N268" s="4" t="str" cm="1">
        <f t="array" aca="1" ref="N268" ca="1">_xlfn.IFS(
   metrobank_customers[[#This Row],[Customer_Tenure]]&lt;=2,"New",
   metrobank_customers[[#This Row],[Customer_Tenure]]&lt;=5,"Emerging",
   metrobank_customers[[#This Row],[Customer_Tenure]]&lt;9,"Established",
   TRUE,"Loyal"
)</f>
        <v>New</v>
      </c>
      <c r="O268" s="1" t="s">
        <v>1403</v>
      </c>
      <c r="P268" s="1" t="s">
        <v>1226</v>
      </c>
      <c r="Q268" s="2">
        <v>43354</v>
      </c>
      <c r="R268">
        <v>485581</v>
      </c>
      <c r="S268" s="1" t="str" cm="1">
        <f t="array" ref="S268">_xlfn.IFS(
    metrobank_customers[[#This Row],[Balance]]&lt;=50000,"Low",
    metrobank_customers[[#This Row],[Balance]]&lt;=200000,"Medium",
    metrobank_customers[[#This Row],[Balance]]&gt;200000,"High"
)</f>
        <v>High</v>
      </c>
      <c r="T268">
        <v>546</v>
      </c>
      <c r="U268">
        <v>0</v>
      </c>
      <c r="V268" s="1" t="s">
        <v>2652</v>
      </c>
      <c r="W268" s="1" t="s">
        <v>87</v>
      </c>
      <c r="X268" s="2">
        <v>45233</v>
      </c>
      <c r="Y268" s="4">
        <f ca="1">YEARFRAC(metrobank_customers[[#This Row],[Date]],metrobank_customers[[#This Row],[Today]],3)</f>
        <v>1.9369863013698629</v>
      </c>
      <c r="Z268" s="1" t="s">
        <v>36</v>
      </c>
      <c r="AA268" s="1" t="s">
        <v>23</v>
      </c>
      <c r="AB268">
        <v>45</v>
      </c>
    </row>
    <row r="269" spans="1:28" x14ac:dyDescent="0.25">
      <c r="A269" s="1" t="s">
        <v>88</v>
      </c>
      <c r="B269" s="1" t="s">
        <v>2179</v>
      </c>
      <c r="C269" s="1" t="s">
        <v>2120</v>
      </c>
      <c r="D269">
        <v>70</v>
      </c>
      <c r="E269" s="1" t="str" cm="1">
        <f t="array" ref="E269">_xlfn.IFS(metrobank_customers[[#This Row],[Age]]&lt;= 28,"Gen Z", metrobank_customers[[#This Row],[Age]]&lt;=44,"Millennials", metrobank_customers[[#This Row],[Age]]&lt;=60,"Gen X", metrobank_customers[[#This Row],[Age]]&gt;60,"Baby Boomers")</f>
        <v>Baby Boomers</v>
      </c>
      <c r="F269" s="1" t="s">
        <v>2124</v>
      </c>
      <c r="G269" s="1" t="s">
        <v>2122</v>
      </c>
      <c r="H269">
        <v>106652</v>
      </c>
      <c r="I269" s="1" t="str" cm="1">
        <f t="array" ref="I269">_xlfn.IFS(metrobank_customers[[#This Row],[Income]]&lt;=30000,"Low",metrobank_customers[[#This Row],[Income]]&lt;=60000,"Medium",metrobank_customers[[#This Row],[Income]]&lt;=100000,"High", metrobank_customers[[#This Row],[Income]]&gt;100000," Premium")</f>
        <v xml:space="preserve"> Premium</v>
      </c>
      <c r="J269" s="1" t="s">
        <v>2118</v>
      </c>
      <c r="K269" s="2">
        <v>45702</v>
      </c>
      <c r="L269" s="2">
        <f t="shared" ca="1" si="4"/>
        <v>45940</v>
      </c>
      <c r="M269" s="4">
        <f ca="1">YEARFRAC(metrobank_customers[[#This Row],[Join_Date]],metrobank_customers[[#This Row],[Today]],3)</f>
        <v>0.65205479452054793</v>
      </c>
      <c r="N269" s="4" t="str" cm="1">
        <f t="array" aca="1" ref="N269" ca="1">_xlfn.IFS(
   metrobank_customers[[#This Row],[Customer_Tenure]]&lt;=2,"New",
   metrobank_customers[[#This Row],[Customer_Tenure]]&lt;=5,"Emerging",
   metrobank_customers[[#This Row],[Customer_Tenure]]&lt;9,"Established",
   TRUE,"Loyal"
)</f>
        <v>New</v>
      </c>
      <c r="O269" s="1" t="s">
        <v>1403</v>
      </c>
      <c r="P269" s="1" t="s">
        <v>1226</v>
      </c>
      <c r="Q269" s="2">
        <v>43354</v>
      </c>
      <c r="R269">
        <v>485581</v>
      </c>
      <c r="S269" s="1" t="str" cm="1">
        <f t="array" ref="S269">_xlfn.IFS(
    metrobank_customers[[#This Row],[Balance]]&lt;=50000,"Low",
    metrobank_customers[[#This Row],[Balance]]&lt;=200000,"Medium",
    metrobank_customers[[#This Row],[Balance]]&gt;200000,"High"
)</f>
        <v>High</v>
      </c>
      <c r="T269">
        <v>546</v>
      </c>
      <c r="U269">
        <v>0</v>
      </c>
      <c r="V269" s="1" t="s">
        <v>2652</v>
      </c>
      <c r="W269" s="1" t="s">
        <v>707</v>
      </c>
      <c r="X269" s="2">
        <v>45833</v>
      </c>
      <c r="Y269" s="4">
        <f ca="1">YEARFRAC(metrobank_customers[[#This Row],[Date]],metrobank_customers[[#This Row],[Today]],3)</f>
        <v>0.29315068493150687</v>
      </c>
      <c r="Z269" s="1" t="s">
        <v>31</v>
      </c>
      <c r="AA269" s="1" t="s">
        <v>23</v>
      </c>
      <c r="AB269">
        <v>3</v>
      </c>
    </row>
    <row r="270" spans="1:28" x14ac:dyDescent="0.25">
      <c r="A270" s="1" t="s">
        <v>88</v>
      </c>
      <c r="B270" s="1" t="s">
        <v>2179</v>
      </c>
      <c r="C270" s="1" t="s">
        <v>2120</v>
      </c>
      <c r="D270">
        <v>70</v>
      </c>
      <c r="E270" s="1" t="str" cm="1">
        <f t="array" ref="E270">_xlfn.IFS(metrobank_customers[[#This Row],[Age]]&lt;= 28,"Gen Z", metrobank_customers[[#This Row],[Age]]&lt;=44,"Millennials", metrobank_customers[[#This Row],[Age]]&lt;=60,"Gen X", metrobank_customers[[#This Row],[Age]]&gt;60,"Baby Boomers")</f>
        <v>Baby Boomers</v>
      </c>
      <c r="F270" s="1" t="s">
        <v>2124</v>
      </c>
      <c r="G270" s="1" t="s">
        <v>2122</v>
      </c>
      <c r="H270">
        <v>106652</v>
      </c>
      <c r="I270" s="1" t="str" cm="1">
        <f t="array" ref="I270">_xlfn.IFS(metrobank_customers[[#This Row],[Income]]&lt;=30000,"Low",metrobank_customers[[#This Row],[Income]]&lt;=60000,"Medium",metrobank_customers[[#This Row],[Income]]&lt;=100000,"High", metrobank_customers[[#This Row],[Income]]&gt;100000," Premium")</f>
        <v xml:space="preserve"> Premium</v>
      </c>
      <c r="J270" s="1" t="s">
        <v>2118</v>
      </c>
      <c r="K270" s="2">
        <v>45702</v>
      </c>
      <c r="L270" s="2">
        <f t="shared" ca="1" si="4"/>
        <v>45940</v>
      </c>
      <c r="M270" s="4">
        <f ca="1">YEARFRAC(metrobank_customers[[#This Row],[Join_Date]],metrobank_customers[[#This Row],[Today]],3)</f>
        <v>0.65205479452054793</v>
      </c>
      <c r="N270" s="4" t="str" cm="1">
        <f t="array" aca="1" ref="N270" ca="1">_xlfn.IFS(
   metrobank_customers[[#This Row],[Customer_Tenure]]&lt;=2,"New",
   metrobank_customers[[#This Row],[Customer_Tenure]]&lt;=5,"Emerging",
   metrobank_customers[[#This Row],[Customer_Tenure]]&lt;9,"Established",
   TRUE,"Loyal"
)</f>
        <v>New</v>
      </c>
      <c r="O270" s="1" t="s">
        <v>1403</v>
      </c>
      <c r="P270" s="1" t="s">
        <v>1226</v>
      </c>
      <c r="Q270" s="2">
        <v>43354</v>
      </c>
      <c r="R270">
        <v>485581</v>
      </c>
      <c r="S270" s="1" t="str" cm="1">
        <f t="array" ref="S270">_xlfn.IFS(
    metrobank_customers[[#This Row],[Balance]]&lt;=50000,"Low",
    metrobank_customers[[#This Row],[Balance]]&lt;=200000,"Medium",
    metrobank_customers[[#This Row],[Balance]]&gt;200000,"High"
)</f>
        <v>High</v>
      </c>
      <c r="T270">
        <v>546</v>
      </c>
      <c r="U270">
        <v>0</v>
      </c>
      <c r="V270" s="1" t="s">
        <v>2652</v>
      </c>
      <c r="W270" s="1" t="s">
        <v>859</v>
      </c>
      <c r="X270" s="2">
        <v>45253</v>
      </c>
      <c r="Y270" s="4">
        <f ca="1">YEARFRAC(metrobank_customers[[#This Row],[Date]],metrobank_customers[[#This Row],[Today]],3)</f>
        <v>1.8821917808219177</v>
      </c>
      <c r="Z270" s="1" t="s">
        <v>36</v>
      </c>
      <c r="AA270" s="1" t="s">
        <v>23</v>
      </c>
      <c r="AB270">
        <v>41</v>
      </c>
    </row>
    <row r="271" spans="1:28" x14ac:dyDescent="0.25">
      <c r="A271" s="1" t="s">
        <v>88</v>
      </c>
      <c r="B271" s="1" t="s">
        <v>2179</v>
      </c>
      <c r="C271" s="1" t="s">
        <v>2120</v>
      </c>
      <c r="D271">
        <v>70</v>
      </c>
      <c r="E271" s="1" t="str" cm="1">
        <f t="array" ref="E271">_xlfn.IFS(metrobank_customers[[#This Row],[Age]]&lt;= 28,"Gen Z", metrobank_customers[[#This Row],[Age]]&lt;=44,"Millennials", metrobank_customers[[#This Row],[Age]]&lt;=60,"Gen X", metrobank_customers[[#This Row],[Age]]&gt;60,"Baby Boomers")</f>
        <v>Baby Boomers</v>
      </c>
      <c r="F271" s="1" t="s">
        <v>2124</v>
      </c>
      <c r="G271" s="1" t="s">
        <v>2122</v>
      </c>
      <c r="H271">
        <v>106652</v>
      </c>
      <c r="I271" s="1" t="str" cm="1">
        <f t="array" ref="I271">_xlfn.IFS(metrobank_customers[[#This Row],[Income]]&lt;=30000,"Low",metrobank_customers[[#This Row],[Income]]&lt;=60000,"Medium",metrobank_customers[[#This Row],[Income]]&lt;=100000,"High", metrobank_customers[[#This Row],[Income]]&gt;100000," Premium")</f>
        <v xml:space="preserve"> Premium</v>
      </c>
      <c r="J271" s="1" t="s">
        <v>2118</v>
      </c>
      <c r="K271" s="2">
        <v>45702</v>
      </c>
      <c r="L271" s="2">
        <f t="shared" ca="1" si="4"/>
        <v>45940</v>
      </c>
      <c r="M271" s="4">
        <f ca="1">YEARFRAC(metrobank_customers[[#This Row],[Join_Date]],metrobank_customers[[#This Row],[Today]],3)</f>
        <v>0.65205479452054793</v>
      </c>
      <c r="N271" s="4" t="str" cm="1">
        <f t="array" aca="1" ref="N271" ca="1">_xlfn.IFS(
   metrobank_customers[[#This Row],[Customer_Tenure]]&lt;=2,"New",
   metrobank_customers[[#This Row],[Customer_Tenure]]&lt;=5,"Emerging",
   metrobank_customers[[#This Row],[Customer_Tenure]]&lt;9,"Established",
   TRUE,"Loyal"
)</f>
        <v>New</v>
      </c>
      <c r="O271" s="1" t="s">
        <v>1584</v>
      </c>
      <c r="P271" s="1" t="s">
        <v>1226</v>
      </c>
      <c r="Q271" s="2">
        <v>42853</v>
      </c>
      <c r="R271">
        <v>68842</v>
      </c>
      <c r="S271" s="1" t="str" cm="1">
        <f t="array" ref="S271">_xlfn.IFS(
    metrobank_customers[[#This Row],[Balance]]&lt;=50000,"Low",
    metrobank_customers[[#This Row],[Balance]]&lt;=200000,"Medium",
    metrobank_customers[[#This Row],[Balance]]&gt;200000,"High"
)</f>
        <v>Medium</v>
      </c>
      <c r="T271">
        <v>486</v>
      </c>
      <c r="U271">
        <v>127026</v>
      </c>
      <c r="V271" s="1" t="s">
        <v>2652</v>
      </c>
      <c r="W271" s="1" t="s">
        <v>87</v>
      </c>
      <c r="X271" s="2">
        <v>45233</v>
      </c>
      <c r="Y271" s="4">
        <f ca="1">YEARFRAC(metrobank_customers[[#This Row],[Date]],metrobank_customers[[#This Row],[Today]],3)</f>
        <v>1.9369863013698629</v>
      </c>
      <c r="Z271" s="1" t="s">
        <v>36</v>
      </c>
      <c r="AA271" s="1" t="s">
        <v>23</v>
      </c>
      <c r="AB271">
        <v>45</v>
      </c>
    </row>
    <row r="272" spans="1:28" x14ac:dyDescent="0.25">
      <c r="A272" s="1" t="s">
        <v>88</v>
      </c>
      <c r="B272" s="1" t="s">
        <v>2179</v>
      </c>
      <c r="C272" s="1" t="s">
        <v>2120</v>
      </c>
      <c r="D272">
        <v>70</v>
      </c>
      <c r="E272" s="1" t="str" cm="1">
        <f t="array" ref="E272">_xlfn.IFS(metrobank_customers[[#This Row],[Age]]&lt;= 28,"Gen Z", metrobank_customers[[#This Row],[Age]]&lt;=44,"Millennials", metrobank_customers[[#This Row],[Age]]&lt;=60,"Gen X", metrobank_customers[[#This Row],[Age]]&gt;60,"Baby Boomers")</f>
        <v>Baby Boomers</v>
      </c>
      <c r="F272" s="1" t="s">
        <v>2124</v>
      </c>
      <c r="G272" s="1" t="s">
        <v>2122</v>
      </c>
      <c r="H272">
        <v>106652</v>
      </c>
      <c r="I272" s="1" t="str" cm="1">
        <f t="array" ref="I272">_xlfn.IFS(metrobank_customers[[#This Row],[Income]]&lt;=30000,"Low",metrobank_customers[[#This Row],[Income]]&lt;=60000,"Medium",metrobank_customers[[#This Row],[Income]]&lt;=100000,"High", metrobank_customers[[#This Row],[Income]]&gt;100000," Premium")</f>
        <v xml:space="preserve"> Premium</v>
      </c>
      <c r="J272" s="1" t="s">
        <v>2118</v>
      </c>
      <c r="K272" s="2">
        <v>45702</v>
      </c>
      <c r="L272" s="2">
        <f t="shared" ca="1" si="4"/>
        <v>45940</v>
      </c>
      <c r="M272" s="4">
        <f ca="1">YEARFRAC(metrobank_customers[[#This Row],[Join_Date]],metrobank_customers[[#This Row],[Today]],3)</f>
        <v>0.65205479452054793</v>
      </c>
      <c r="N272" s="4" t="str" cm="1">
        <f t="array" aca="1" ref="N272" ca="1">_xlfn.IFS(
   metrobank_customers[[#This Row],[Customer_Tenure]]&lt;=2,"New",
   metrobank_customers[[#This Row],[Customer_Tenure]]&lt;=5,"Emerging",
   metrobank_customers[[#This Row],[Customer_Tenure]]&lt;9,"Established",
   TRUE,"Loyal"
)</f>
        <v>New</v>
      </c>
      <c r="O272" s="1" t="s">
        <v>1584</v>
      </c>
      <c r="P272" s="1" t="s">
        <v>1226</v>
      </c>
      <c r="Q272" s="2">
        <v>42853</v>
      </c>
      <c r="R272">
        <v>68842</v>
      </c>
      <c r="S272" s="1" t="str" cm="1">
        <f t="array" ref="S272">_xlfn.IFS(
    metrobank_customers[[#This Row],[Balance]]&lt;=50000,"Low",
    metrobank_customers[[#This Row],[Balance]]&lt;=200000,"Medium",
    metrobank_customers[[#This Row],[Balance]]&gt;200000,"High"
)</f>
        <v>Medium</v>
      </c>
      <c r="T272">
        <v>486</v>
      </c>
      <c r="U272">
        <v>127026</v>
      </c>
      <c r="V272" s="1" t="s">
        <v>2652</v>
      </c>
      <c r="W272" s="1" t="s">
        <v>707</v>
      </c>
      <c r="X272" s="2">
        <v>45833</v>
      </c>
      <c r="Y272" s="4">
        <f ca="1">YEARFRAC(metrobank_customers[[#This Row],[Date]],metrobank_customers[[#This Row],[Today]],3)</f>
        <v>0.29315068493150687</v>
      </c>
      <c r="Z272" s="1" t="s">
        <v>31</v>
      </c>
      <c r="AA272" s="1" t="s">
        <v>23</v>
      </c>
      <c r="AB272">
        <v>3</v>
      </c>
    </row>
    <row r="273" spans="1:28" x14ac:dyDescent="0.25">
      <c r="A273" s="1" t="s">
        <v>88</v>
      </c>
      <c r="B273" s="1" t="s">
        <v>2179</v>
      </c>
      <c r="C273" s="1" t="s">
        <v>2120</v>
      </c>
      <c r="D273">
        <v>70</v>
      </c>
      <c r="E273" s="1" t="str" cm="1">
        <f t="array" ref="E273">_xlfn.IFS(metrobank_customers[[#This Row],[Age]]&lt;= 28,"Gen Z", metrobank_customers[[#This Row],[Age]]&lt;=44,"Millennials", metrobank_customers[[#This Row],[Age]]&lt;=60,"Gen X", metrobank_customers[[#This Row],[Age]]&gt;60,"Baby Boomers")</f>
        <v>Baby Boomers</v>
      </c>
      <c r="F273" s="1" t="s">
        <v>2124</v>
      </c>
      <c r="G273" s="1" t="s">
        <v>2122</v>
      </c>
      <c r="H273">
        <v>106652</v>
      </c>
      <c r="I273" s="1" t="str" cm="1">
        <f t="array" ref="I273">_xlfn.IFS(metrobank_customers[[#This Row],[Income]]&lt;=30000,"Low",metrobank_customers[[#This Row],[Income]]&lt;=60000,"Medium",metrobank_customers[[#This Row],[Income]]&lt;=100000,"High", metrobank_customers[[#This Row],[Income]]&gt;100000," Premium")</f>
        <v xml:space="preserve"> Premium</v>
      </c>
      <c r="J273" s="1" t="s">
        <v>2118</v>
      </c>
      <c r="K273" s="2">
        <v>45702</v>
      </c>
      <c r="L273" s="2">
        <f t="shared" ca="1" si="4"/>
        <v>45940</v>
      </c>
      <c r="M273" s="4">
        <f ca="1">YEARFRAC(metrobank_customers[[#This Row],[Join_Date]],metrobank_customers[[#This Row],[Today]],3)</f>
        <v>0.65205479452054793</v>
      </c>
      <c r="N273" s="4" t="str" cm="1">
        <f t="array" aca="1" ref="N273" ca="1">_xlfn.IFS(
   metrobank_customers[[#This Row],[Customer_Tenure]]&lt;=2,"New",
   metrobank_customers[[#This Row],[Customer_Tenure]]&lt;=5,"Emerging",
   metrobank_customers[[#This Row],[Customer_Tenure]]&lt;9,"Established",
   TRUE,"Loyal"
)</f>
        <v>New</v>
      </c>
      <c r="O273" s="1" t="s">
        <v>1584</v>
      </c>
      <c r="P273" s="1" t="s">
        <v>1226</v>
      </c>
      <c r="Q273" s="2">
        <v>42853</v>
      </c>
      <c r="R273">
        <v>68842</v>
      </c>
      <c r="S273" s="1" t="str" cm="1">
        <f t="array" ref="S273">_xlfn.IFS(
    metrobank_customers[[#This Row],[Balance]]&lt;=50000,"Low",
    metrobank_customers[[#This Row],[Balance]]&lt;=200000,"Medium",
    metrobank_customers[[#This Row],[Balance]]&gt;200000,"High"
)</f>
        <v>Medium</v>
      </c>
      <c r="T273">
        <v>486</v>
      </c>
      <c r="U273">
        <v>127026</v>
      </c>
      <c r="V273" s="1" t="s">
        <v>2652</v>
      </c>
      <c r="W273" s="1" t="s">
        <v>859</v>
      </c>
      <c r="X273" s="2">
        <v>45253</v>
      </c>
      <c r="Y273" s="4">
        <f ca="1">YEARFRAC(metrobank_customers[[#This Row],[Date]],metrobank_customers[[#This Row],[Today]],3)</f>
        <v>1.8821917808219177</v>
      </c>
      <c r="Z273" s="1" t="s">
        <v>36</v>
      </c>
      <c r="AA273" s="1" t="s">
        <v>23</v>
      </c>
      <c r="AB273">
        <v>41</v>
      </c>
    </row>
    <row r="274" spans="1:28" x14ac:dyDescent="0.25">
      <c r="A274" s="1" t="s">
        <v>232</v>
      </c>
      <c r="B274" s="1" t="s">
        <v>2180</v>
      </c>
      <c r="C274" s="1" t="s">
        <v>2115</v>
      </c>
      <c r="D274">
        <v>67</v>
      </c>
      <c r="E274" s="1" t="str" cm="1">
        <f t="array" ref="E274">_xlfn.IFS(metrobank_customers[[#This Row],[Age]]&lt;= 28,"Gen Z", metrobank_customers[[#This Row],[Age]]&lt;=44,"Millennials", metrobank_customers[[#This Row],[Age]]&lt;=60,"Gen X", metrobank_customers[[#This Row],[Age]]&gt;60,"Baby Boomers")</f>
        <v>Baby Boomers</v>
      </c>
      <c r="F274" s="1" t="s">
        <v>2124</v>
      </c>
      <c r="G274" s="1" t="s">
        <v>2133</v>
      </c>
      <c r="H274">
        <v>134994</v>
      </c>
      <c r="I274" s="1" t="str" cm="1">
        <f t="array" ref="I274">_xlfn.IFS(metrobank_customers[[#This Row],[Income]]&lt;=30000,"Low",metrobank_customers[[#This Row],[Income]]&lt;=60000,"Medium",metrobank_customers[[#This Row],[Income]]&lt;=100000,"High", metrobank_customers[[#This Row],[Income]]&gt;100000," Premium")</f>
        <v xml:space="preserve"> Premium</v>
      </c>
      <c r="J274" s="1" t="s">
        <v>2126</v>
      </c>
      <c r="K274" s="2">
        <v>43374</v>
      </c>
      <c r="L274" s="2">
        <f t="shared" ca="1" si="4"/>
        <v>45940</v>
      </c>
      <c r="M274" s="4">
        <f ca="1">YEARFRAC(metrobank_customers[[#This Row],[Join_Date]],metrobank_customers[[#This Row],[Today]],3)</f>
        <v>7.0301369863013701</v>
      </c>
      <c r="N274" s="4" t="str" cm="1">
        <f t="array" aca="1" ref="N274" ca="1">_xlfn.IFS(
   metrobank_customers[[#This Row],[Customer_Tenure]]&lt;=2,"New",
   metrobank_customers[[#This Row],[Customer_Tenure]]&lt;=5,"Emerging",
   metrobank_customers[[#This Row],[Customer_Tenure]]&lt;9,"Established",
   TRUE,"Loyal"
)</f>
        <v>Established</v>
      </c>
      <c r="O274" s="1" t="s">
        <v>1245</v>
      </c>
      <c r="P274" s="1" t="s">
        <v>1223</v>
      </c>
      <c r="Q274" s="2">
        <v>44587</v>
      </c>
      <c r="R274">
        <v>222542</v>
      </c>
      <c r="S274" s="1" t="str" cm="1">
        <f t="array" ref="S274">_xlfn.IFS(
    metrobank_customers[[#This Row],[Balance]]&lt;=50000,"Low",
    metrobank_customers[[#This Row],[Balance]]&lt;=200000,"Medium",
    metrobank_customers[[#This Row],[Balance]]&gt;200000,"High"
)</f>
        <v>High</v>
      </c>
      <c r="T274">
        <v>337</v>
      </c>
      <c r="U274">
        <v>18569</v>
      </c>
      <c r="V274" s="1" t="s">
        <v>2652</v>
      </c>
      <c r="W274" s="1" t="s">
        <v>231</v>
      </c>
      <c r="X274" s="2">
        <v>45621</v>
      </c>
      <c r="Y274" s="4">
        <f ca="1">YEARFRAC(metrobank_customers[[#This Row],[Date]],metrobank_customers[[#This Row],[Today]],3)</f>
        <v>0.87397260273972599</v>
      </c>
      <c r="Z274" s="1" t="s">
        <v>36</v>
      </c>
      <c r="AA274" s="1" t="s">
        <v>9</v>
      </c>
      <c r="AB274">
        <v>54</v>
      </c>
    </row>
    <row r="275" spans="1:28" x14ac:dyDescent="0.25">
      <c r="A275" s="1" t="s">
        <v>232</v>
      </c>
      <c r="B275" s="1" t="s">
        <v>2180</v>
      </c>
      <c r="C275" s="1" t="s">
        <v>2115</v>
      </c>
      <c r="D275">
        <v>67</v>
      </c>
      <c r="E275" s="1" t="str" cm="1">
        <f t="array" ref="E275">_xlfn.IFS(metrobank_customers[[#This Row],[Age]]&lt;= 28,"Gen Z", metrobank_customers[[#This Row],[Age]]&lt;=44,"Millennials", metrobank_customers[[#This Row],[Age]]&lt;=60,"Gen X", metrobank_customers[[#This Row],[Age]]&gt;60,"Baby Boomers")</f>
        <v>Baby Boomers</v>
      </c>
      <c r="F275" s="1" t="s">
        <v>2124</v>
      </c>
      <c r="G275" s="1" t="s">
        <v>2133</v>
      </c>
      <c r="H275">
        <v>134994</v>
      </c>
      <c r="I275" s="1" t="str" cm="1">
        <f t="array" ref="I275">_xlfn.IFS(metrobank_customers[[#This Row],[Income]]&lt;=30000,"Low",metrobank_customers[[#This Row],[Income]]&lt;=60000,"Medium",metrobank_customers[[#This Row],[Income]]&lt;=100000,"High", metrobank_customers[[#This Row],[Income]]&gt;100000," Premium")</f>
        <v xml:space="preserve"> Premium</v>
      </c>
      <c r="J275" s="1" t="s">
        <v>2126</v>
      </c>
      <c r="K275" s="2">
        <v>43374</v>
      </c>
      <c r="L275" s="2">
        <f t="shared" ca="1" si="4"/>
        <v>45940</v>
      </c>
      <c r="M275" s="4">
        <f ca="1">YEARFRAC(metrobank_customers[[#This Row],[Join_Date]],metrobank_customers[[#This Row],[Today]],3)</f>
        <v>7.0301369863013701</v>
      </c>
      <c r="N275" s="4" t="str" cm="1">
        <f t="array" aca="1" ref="N275" ca="1">_xlfn.IFS(
   metrobank_customers[[#This Row],[Customer_Tenure]]&lt;=2,"New",
   metrobank_customers[[#This Row],[Customer_Tenure]]&lt;=5,"Emerging",
   metrobank_customers[[#This Row],[Customer_Tenure]]&lt;9,"Established",
   TRUE,"Loyal"
)</f>
        <v>Established</v>
      </c>
      <c r="O275" s="1" t="s">
        <v>1245</v>
      </c>
      <c r="P275" s="1" t="s">
        <v>1223</v>
      </c>
      <c r="Q275" s="2">
        <v>44587</v>
      </c>
      <c r="R275">
        <v>222542</v>
      </c>
      <c r="S275" s="1" t="str" cm="1">
        <f t="array" ref="S275">_xlfn.IFS(
    metrobank_customers[[#This Row],[Balance]]&lt;=50000,"Low",
    metrobank_customers[[#This Row],[Balance]]&lt;=200000,"Medium",
    metrobank_customers[[#This Row],[Balance]]&gt;200000,"High"
)</f>
        <v>High</v>
      </c>
      <c r="T275">
        <v>337</v>
      </c>
      <c r="U275">
        <v>18569</v>
      </c>
      <c r="V275" s="1" t="s">
        <v>2652</v>
      </c>
      <c r="W275" s="1" t="s">
        <v>872</v>
      </c>
      <c r="X275" s="2">
        <v>45570</v>
      </c>
      <c r="Y275" s="4">
        <f ca="1">YEARFRAC(metrobank_customers[[#This Row],[Date]],metrobank_customers[[#This Row],[Today]],3)</f>
        <v>1.0136986301369864</v>
      </c>
      <c r="Z275" s="1" t="s">
        <v>8</v>
      </c>
      <c r="AA275" s="1" t="s">
        <v>23</v>
      </c>
      <c r="AB275">
        <v>2</v>
      </c>
    </row>
    <row r="276" spans="1:28" x14ac:dyDescent="0.25">
      <c r="A276" s="1" t="s">
        <v>232</v>
      </c>
      <c r="B276" s="1" t="s">
        <v>2180</v>
      </c>
      <c r="C276" s="1" t="s">
        <v>2115</v>
      </c>
      <c r="D276">
        <v>67</v>
      </c>
      <c r="E276" s="1" t="str" cm="1">
        <f t="array" ref="E276">_xlfn.IFS(metrobank_customers[[#This Row],[Age]]&lt;= 28,"Gen Z", metrobank_customers[[#This Row],[Age]]&lt;=44,"Millennials", metrobank_customers[[#This Row],[Age]]&lt;=60,"Gen X", metrobank_customers[[#This Row],[Age]]&gt;60,"Baby Boomers")</f>
        <v>Baby Boomers</v>
      </c>
      <c r="F276" s="1" t="s">
        <v>2124</v>
      </c>
      <c r="G276" s="1" t="s">
        <v>2133</v>
      </c>
      <c r="H276">
        <v>134994</v>
      </c>
      <c r="I276" s="1" t="str" cm="1">
        <f t="array" ref="I276">_xlfn.IFS(metrobank_customers[[#This Row],[Income]]&lt;=30000,"Low",metrobank_customers[[#This Row],[Income]]&lt;=60000,"Medium",metrobank_customers[[#This Row],[Income]]&lt;=100000,"High", metrobank_customers[[#This Row],[Income]]&gt;100000," Premium")</f>
        <v xml:space="preserve"> Premium</v>
      </c>
      <c r="J276" s="1" t="s">
        <v>2126</v>
      </c>
      <c r="K276" s="2">
        <v>43374</v>
      </c>
      <c r="L276" s="2">
        <f t="shared" ca="1" si="4"/>
        <v>45940</v>
      </c>
      <c r="M276" s="4">
        <f ca="1">YEARFRAC(metrobank_customers[[#This Row],[Join_Date]],metrobank_customers[[#This Row],[Today]],3)</f>
        <v>7.0301369863013701</v>
      </c>
      <c r="N276" s="4" t="str" cm="1">
        <f t="array" aca="1" ref="N276" ca="1">_xlfn.IFS(
   metrobank_customers[[#This Row],[Customer_Tenure]]&lt;=2,"New",
   metrobank_customers[[#This Row],[Customer_Tenure]]&lt;=5,"Emerging",
   metrobank_customers[[#This Row],[Customer_Tenure]]&lt;9,"Established",
   TRUE,"Loyal"
)</f>
        <v>Established</v>
      </c>
      <c r="O276" s="1" t="s">
        <v>1326</v>
      </c>
      <c r="P276" s="1" t="s">
        <v>1235</v>
      </c>
      <c r="Q276" s="2">
        <v>43262</v>
      </c>
      <c r="R276">
        <v>61753</v>
      </c>
      <c r="S276" s="1" t="str" cm="1">
        <f t="array" ref="S276">_xlfn.IFS(
    metrobank_customers[[#This Row],[Balance]]&lt;=50000,"Low",
    metrobank_customers[[#This Row],[Balance]]&lt;=200000,"Medium",
    metrobank_customers[[#This Row],[Balance]]&gt;200000,"High"
)</f>
        <v>Medium</v>
      </c>
      <c r="T276">
        <v>393</v>
      </c>
      <c r="U276">
        <v>146835</v>
      </c>
      <c r="V276" s="1" t="s">
        <v>2652</v>
      </c>
      <c r="W276" s="1" t="s">
        <v>231</v>
      </c>
      <c r="X276" s="2">
        <v>45621</v>
      </c>
      <c r="Y276" s="4">
        <f ca="1">YEARFRAC(metrobank_customers[[#This Row],[Date]],metrobank_customers[[#This Row],[Today]],3)</f>
        <v>0.87397260273972599</v>
      </c>
      <c r="Z276" s="1" t="s">
        <v>36</v>
      </c>
      <c r="AA276" s="1" t="s">
        <v>9</v>
      </c>
      <c r="AB276">
        <v>54</v>
      </c>
    </row>
    <row r="277" spans="1:28" x14ac:dyDescent="0.25">
      <c r="A277" s="1" t="s">
        <v>232</v>
      </c>
      <c r="B277" s="1" t="s">
        <v>2180</v>
      </c>
      <c r="C277" s="1" t="s">
        <v>2115</v>
      </c>
      <c r="D277">
        <v>67</v>
      </c>
      <c r="E277" s="1" t="str" cm="1">
        <f t="array" ref="E277">_xlfn.IFS(metrobank_customers[[#This Row],[Age]]&lt;= 28,"Gen Z", metrobank_customers[[#This Row],[Age]]&lt;=44,"Millennials", metrobank_customers[[#This Row],[Age]]&lt;=60,"Gen X", metrobank_customers[[#This Row],[Age]]&gt;60,"Baby Boomers")</f>
        <v>Baby Boomers</v>
      </c>
      <c r="F277" s="1" t="s">
        <v>2124</v>
      </c>
      <c r="G277" s="1" t="s">
        <v>2133</v>
      </c>
      <c r="H277">
        <v>134994</v>
      </c>
      <c r="I277" s="1" t="str" cm="1">
        <f t="array" ref="I277">_xlfn.IFS(metrobank_customers[[#This Row],[Income]]&lt;=30000,"Low",metrobank_customers[[#This Row],[Income]]&lt;=60000,"Medium",metrobank_customers[[#This Row],[Income]]&lt;=100000,"High", metrobank_customers[[#This Row],[Income]]&gt;100000," Premium")</f>
        <v xml:space="preserve"> Premium</v>
      </c>
      <c r="J277" s="1" t="s">
        <v>2126</v>
      </c>
      <c r="K277" s="2">
        <v>43374</v>
      </c>
      <c r="L277" s="2">
        <f t="shared" ca="1" si="4"/>
        <v>45940</v>
      </c>
      <c r="M277" s="4">
        <f ca="1">YEARFRAC(metrobank_customers[[#This Row],[Join_Date]],metrobank_customers[[#This Row],[Today]],3)</f>
        <v>7.0301369863013701</v>
      </c>
      <c r="N277" s="4" t="str" cm="1">
        <f t="array" aca="1" ref="N277" ca="1">_xlfn.IFS(
   metrobank_customers[[#This Row],[Customer_Tenure]]&lt;=2,"New",
   metrobank_customers[[#This Row],[Customer_Tenure]]&lt;=5,"Emerging",
   metrobank_customers[[#This Row],[Customer_Tenure]]&lt;9,"Established",
   TRUE,"Loyal"
)</f>
        <v>Established</v>
      </c>
      <c r="O277" s="1" t="s">
        <v>1326</v>
      </c>
      <c r="P277" s="1" t="s">
        <v>1235</v>
      </c>
      <c r="Q277" s="2">
        <v>43262</v>
      </c>
      <c r="R277">
        <v>61753</v>
      </c>
      <c r="S277" s="1" t="str" cm="1">
        <f t="array" ref="S277">_xlfn.IFS(
    metrobank_customers[[#This Row],[Balance]]&lt;=50000,"Low",
    metrobank_customers[[#This Row],[Balance]]&lt;=200000,"Medium",
    metrobank_customers[[#This Row],[Balance]]&gt;200000,"High"
)</f>
        <v>Medium</v>
      </c>
      <c r="T277">
        <v>393</v>
      </c>
      <c r="U277">
        <v>146835</v>
      </c>
      <c r="V277" s="1" t="s">
        <v>2652</v>
      </c>
      <c r="W277" s="1" t="s">
        <v>872</v>
      </c>
      <c r="X277" s="2">
        <v>45570</v>
      </c>
      <c r="Y277" s="4">
        <f ca="1">YEARFRAC(metrobank_customers[[#This Row],[Date]],metrobank_customers[[#This Row],[Today]],3)</f>
        <v>1.0136986301369864</v>
      </c>
      <c r="Z277" s="1" t="s">
        <v>8</v>
      </c>
      <c r="AA277" s="1" t="s">
        <v>23</v>
      </c>
      <c r="AB277">
        <v>2</v>
      </c>
    </row>
    <row r="278" spans="1:28" x14ac:dyDescent="0.25">
      <c r="A278" s="1" t="s">
        <v>299</v>
      </c>
      <c r="B278" s="1" t="s">
        <v>2181</v>
      </c>
      <c r="C278" s="1" t="s">
        <v>2115</v>
      </c>
      <c r="D278">
        <v>54</v>
      </c>
      <c r="E278" s="1" t="str" cm="1">
        <f t="array" ref="E278">_xlfn.IFS(metrobank_customers[[#This Row],[Age]]&lt;= 28,"Gen Z", metrobank_customers[[#This Row],[Age]]&lt;=44,"Millennials", metrobank_customers[[#This Row],[Age]]&lt;=60,"Gen X", metrobank_customers[[#This Row],[Age]]&gt;60,"Baby Boomers")</f>
        <v>Gen X</v>
      </c>
      <c r="F278" s="1" t="s">
        <v>2121</v>
      </c>
      <c r="G278" s="1" t="s">
        <v>2129</v>
      </c>
      <c r="H278">
        <v>117768</v>
      </c>
      <c r="I278" s="1" t="str" cm="1">
        <f t="array" ref="I278">_xlfn.IFS(metrobank_customers[[#This Row],[Income]]&lt;=30000,"Low",metrobank_customers[[#This Row],[Income]]&lt;=60000,"Medium",metrobank_customers[[#This Row],[Income]]&lt;=100000,"High", metrobank_customers[[#This Row],[Income]]&gt;100000," Premium")</f>
        <v xml:space="preserve"> Premium</v>
      </c>
      <c r="J278" s="1" t="s">
        <v>2118</v>
      </c>
      <c r="K278" s="2">
        <v>45891</v>
      </c>
      <c r="L278" s="2">
        <f t="shared" ca="1" si="4"/>
        <v>45940</v>
      </c>
      <c r="M278" s="4">
        <f ca="1">YEARFRAC(metrobank_customers[[#This Row],[Join_Date]],metrobank_customers[[#This Row],[Today]],3)</f>
        <v>0.13424657534246576</v>
      </c>
      <c r="N278" s="4" t="str" cm="1">
        <f t="array" aca="1" ref="N278" ca="1">_xlfn.IFS(
   metrobank_customers[[#This Row],[Customer_Tenure]]&lt;=2,"New",
   metrobank_customers[[#This Row],[Customer_Tenure]]&lt;=5,"Emerging",
   metrobank_customers[[#This Row],[Customer_Tenure]]&lt;9,"Established",
   TRUE,"Loyal"
)</f>
        <v>New</v>
      </c>
      <c r="O278" s="1" t="s">
        <v>1246</v>
      </c>
      <c r="P278" s="1" t="s">
        <v>1226</v>
      </c>
      <c r="Q278" s="2">
        <v>45438</v>
      </c>
      <c r="R278">
        <v>178267</v>
      </c>
      <c r="S278" s="1" t="str" cm="1">
        <f t="array" ref="S278">_xlfn.IFS(
    metrobank_customers[[#This Row],[Balance]]&lt;=50000,"Low",
    metrobank_customers[[#This Row],[Balance]]&lt;=200000,"Medium",
    metrobank_customers[[#This Row],[Balance]]&gt;200000,"High"
)</f>
        <v>Medium</v>
      </c>
      <c r="T278">
        <v>510</v>
      </c>
      <c r="U278">
        <v>0</v>
      </c>
      <c r="V278" s="1" t="s">
        <v>2652</v>
      </c>
      <c r="W278" s="1" t="s">
        <v>298</v>
      </c>
      <c r="X278" s="2">
        <v>45352</v>
      </c>
      <c r="Y278" s="4">
        <f ca="1">YEARFRAC(metrobank_customers[[#This Row],[Date]],metrobank_customers[[#This Row],[Today]],3)</f>
        <v>1.6109589041095891</v>
      </c>
      <c r="Z278" s="1" t="s">
        <v>12</v>
      </c>
      <c r="AA278" s="1" t="s">
        <v>9</v>
      </c>
      <c r="AB278">
        <v>41</v>
      </c>
    </row>
    <row r="279" spans="1:28" x14ac:dyDescent="0.25">
      <c r="A279" s="1" t="s">
        <v>299</v>
      </c>
      <c r="B279" s="1" t="s">
        <v>2181</v>
      </c>
      <c r="C279" s="1" t="s">
        <v>2115</v>
      </c>
      <c r="D279">
        <v>54</v>
      </c>
      <c r="E279" s="1" t="str" cm="1">
        <f t="array" ref="E279">_xlfn.IFS(metrobank_customers[[#This Row],[Age]]&lt;= 28,"Gen Z", metrobank_customers[[#This Row],[Age]]&lt;=44,"Millennials", metrobank_customers[[#This Row],[Age]]&lt;=60,"Gen X", metrobank_customers[[#This Row],[Age]]&gt;60,"Baby Boomers")</f>
        <v>Gen X</v>
      </c>
      <c r="F279" s="1" t="s">
        <v>2121</v>
      </c>
      <c r="G279" s="1" t="s">
        <v>2129</v>
      </c>
      <c r="H279">
        <v>117768</v>
      </c>
      <c r="I279" s="1" t="str" cm="1">
        <f t="array" ref="I279">_xlfn.IFS(metrobank_customers[[#This Row],[Income]]&lt;=30000,"Low",metrobank_customers[[#This Row],[Income]]&lt;=60000,"Medium",metrobank_customers[[#This Row],[Income]]&lt;=100000,"High", metrobank_customers[[#This Row],[Income]]&gt;100000," Premium")</f>
        <v xml:space="preserve"> Premium</v>
      </c>
      <c r="J279" s="1" t="s">
        <v>2118</v>
      </c>
      <c r="K279" s="2">
        <v>45891</v>
      </c>
      <c r="L279" s="2">
        <f t="shared" ca="1" si="4"/>
        <v>45940</v>
      </c>
      <c r="M279" s="4">
        <f ca="1">YEARFRAC(metrobank_customers[[#This Row],[Join_Date]],metrobank_customers[[#This Row],[Today]],3)</f>
        <v>0.13424657534246576</v>
      </c>
      <c r="N279" s="4" t="str" cm="1">
        <f t="array" aca="1" ref="N279" ca="1">_xlfn.IFS(
   metrobank_customers[[#This Row],[Customer_Tenure]]&lt;=2,"New",
   metrobank_customers[[#This Row],[Customer_Tenure]]&lt;=5,"Emerging",
   metrobank_customers[[#This Row],[Customer_Tenure]]&lt;9,"Established",
   TRUE,"Loyal"
)</f>
        <v>New</v>
      </c>
      <c r="O279" s="1" t="s">
        <v>1246</v>
      </c>
      <c r="P279" s="1" t="s">
        <v>1226</v>
      </c>
      <c r="Q279" s="2">
        <v>45438</v>
      </c>
      <c r="R279">
        <v>178267</v>
      </c>
      <c r="S279" s="1" t="str" cm="1">
        <f t="array" ref="S279">_xlfn.IFS(
    metrobank_customers[[#This Row],[Balance]]&lt;=50000,"Low",
    metrobank_customers[[#This Row],[Balance]]&lt;=200000,"Medium",
    metrobank_customers[[#This Row],[Balance]]&gt;200000,"High"
)</f>
        <v>Medium</v>
      </c>
      <c r="T279">
        <v>510</v>
      </c>
      <c r="U279">
        <v>0</v>
      </c>
      <c r="V279" s="1" t="s">
        <v>2652</v>
      </c>
      <c r="W279" s="1" t="s">
        <v>735</v>
      </c>
      <c r="X279" s="2">
        <v>45428</v>
      </c>
      <c r="Y279" s="4">
        <f ca="1">YEARFRAC(metrobank_customers[[#This Row],[Date]],metrobank_customers[[#This Row],[Today]],3)</f>
        <v>1.4027397260273973</v>
      </c>
      <c r="Z279" s="1" t="s">
        <v>8</v>
      </c>
      <c r="AA279" s="1" t="s">
        <v>23</v>
      </c>
      <c r="AB279">
        <v>53</v>
      </c>
    </row>
    <row r="280" spans="1:28" x14ac:dyDescent="0.25">
      <c r="A280" s="1" t="s">
        <v>299</v>
      </c>
      <c r="B280" s="1" t="s">
        <v>2181</v>
      </c>
      <c r="C280" s="1" t="s">
        <v>2115</v>
      </c>
      <c r="D280">
        <v>54</v>
      </c>
      <c r="E280" s="1" t="str" cm="1">
        <f t="array" ref="E280">_xlfn.IFS(metrobank_customers[[#This Row],[Age]]&lt;= 28,"Gen Z", metrobank_customers[[#This Row],[Age]]&lt;=44,"Millennials", metrobank_customers[[#This Row],[Age]]&lt;=60,"Gen X", metrobank_customers[[#This Row],[Age]]&gt;60,"Baby Boomers")</f>
        <v>Gen X</v>
      </c>
      <c r="F280" s="1" t="s">
        <v>2121</v>
      </c>
      <c r="G280" s="1" t="s">
        <v>2129</v>
      </c>
      <c r="H280">
        <v>117768</v>
      </c>
      <c r="I280" s="1" t="str" cm="1">
        <f t="array" ref="I280">_xlfn.IFS(metrobank_customers[[#This Row],[Income]]&lt;=30000,"Low",metrobank_customers[[#This Row],[Income]]&lt;=60000,"Medium",metrobank_customers[[#This Row],[Income]]&lt;=100000,"High", metrobank_customers[[#This Row],[Income]]&gt;100000," Premium")</f>
        <v xml:space="preserve"> Premium</v>
      </c>
      <c r="J280" s="1" t="s">
        <v>2118</v>
      </c>
      <c r="K280" s="2">
        <v>45891</v>
      </c>
      <c r="L280" s="2">
        <f t="shared" ca="1" si="4"/>
        <v>45940</v>
      </c>
      <c r="M280" s="4">
        <f ca="1">YEARFRAC(metrobank_customers[[#This Row],[Join_Date]],metrobank_customers[[#This Row],[Today]],3)</f>
        <v>0.13424657534246576</v>
      </c>
      <c r="N280" s="4" t="str" cm="1">
        <f t="array" aca="1" ref="N280" ca="1">_xlfn.IFS(
   metrobank_customers[[#This Row],[Customer_Tenure]]&lt;=2,"New",
   metrobank_customers[[#This Row],[Customer_Tenure]]&lt;=5,"Emerging",
   metrobank_customers[[#This Row],[Customer_Tenure]]&lt;9,"Established",
   TRUE,"Loyal"
)</f>
        <v>New</v>
      </c>
      <c r="O280" s="1" t="s">
        <v>1324</v>
      </c>
      <c r="P280" s="1" t="s">
        <v>1226</v>
      </c>
      <c r="Q280" s="2">
        <v>43238</v>
      </c>
      <c r="R280">
        <v>459952</v>
      </c>
      <c r="S280" s="1" t="str" cm="1">
        <f t="array" ref="S280">_xlfn.IFS(
    metrobank_customers[[#This Row],[Balance]]&lt;=50000,"Low",
    metrobank_customers[[#This Row],[Balance]]&lt;=200000,"Medium",
    metrobank_customers[[#This Row],[Balance]]&gt;200000,"High"
)</f>
        <v>High</v>
      </c>
      <c r="T280">
        <v>797</v>
      </c>
      <c r="U280">
        <v>0</v>
      </c>
      <c r="V280" s="1" t="s">
        <v>1244</v>
      </c>
      <c r="W280" s="1" t="s">
        <v>298</v>
      </c>
      <c r="X280" s="2">
        <v>45352</v>
      </c>
      <c r="Y280" s="4">
        <f ca="1">YEARFRAC(metrobank_customers[[#This Row],[Date]],metrobank_customers[[#This Row],[Today]],3)</f>
        <v>1.6109589041095891</v>
      </c>
      <c r="Z280" s="1" t="s">
        <v>12</v>
      </c>
      <c r="AA280" s="1" t="s">
        <v>9</v>
      </c>
      <c r="AB280">
        <v>41</v>
      </c>
    </row>
    <row r="281" spans="1:28" x14ac:dyDescent="0.25">
      <c r="A281" s="1" t="s">
        <v>299</v>
      </c>
      <c r="B281" s="1" t="s">
        <v>2181</v>
      </c>
      <c r="C281" s="1" t="s">
        <v>2115</v>
      </c>
      <c r="D281">
        <v>54</v>
      </c>
      <c r="E281" s="1" t="str" cm="1">
        <f t="array" ref="E281">_xlfn.IFS(metrobank_customers[[#This Row],[Age]]&lt;= 28,"Gen Z", metrobank_customers[[#This Row],[Age]]&lt;=44,"Millennials", metrobank_customers[[#This Row],[Age]]&lt;=60,"Gen X", metrobank_customers[[#This Row],[Age]]&gt;60,"Baby Boomers")</f>
        <v>Gen X</v>
      </c>
      <c r="F281" s="1" t="s">
        <v>2121</v>
      </c>
      <c r="G281" s="1" t="s">
        <v>2129</v>
      </c>
      <c r="H281">
        <v>117768</v>
      </c>
      <c r="I281" s="1" t="str" cm="1">
        <f t="array" ref="I281">_xlfn.IFS(metrobank_customers[[#This Row],[Income]]&lt;=30000,"Low",metrobank_customers[[#This Row],[Income]]&lt;=60000,"Medium",metrobank_customers[[#This Row],[Income]]&lt;=100000,"High", metrobank_customers[[#This Row],[Income]]&gt;100000," Premium")</f>
        <v xml:space="preserve"> Premium</v>
      </c>
      <c r="J281" s="1" t="s">
        <v>2118</v>
      </c>
      <c r="K281" s="2">
        <v>45891</v>
      </c>
      <c r="L281" s="2">
        <f t="shared" ca="1" si="4"/>
        <v>45940</v>
      </c>
      <c r="M281" s="4">
        <f ca="1">YEARFRAC(metrobank_customers[[#This Row],[Join_Date]],metrobank_customers[[#This Row],[Today]],3)</f>
        <v>0.13424657534246576</v>
      </c>
      <c r="N281" s="4" t="str" cm="1">
        <f t="array" aca="1" ref="N281" ca="1">_xlfn.IFS(
   metrobank_customers[[#This Row],[Customer_Tenure]]&lt;=2,"New",
   metrobank_customers[[#This Row],[Customer_Tenure]]&lt;=5,"Emerging",
   metrobank_customers[[#This Row],[Customer_Tenure]]&lt;9,"Established",
   TRUE,"Loyal"
)</f>
        <v>New</v>
      </c>
      <c r="O281" s="1" t="s">
        <v>1324</v>
      </c>
      <c r="P281" s="1" t="s">
        <v>1226</v>
      </c>
      <c r="Q281" s="2">
        <v>43238</v>
      </c>
      <c r="R281">
        <v>459952</v>
      </c>
      <c r="S281" s="1" t="str" cm="1">
        <f t="array" ref="S281">_xlfn.IFS(
    metrobank_customers[[#This Row],[Balance]]&lt;=50000,"Low",
    metrobank_customers[[#This Row],[Balance]]&lt;=200000,"Medium",
    metrobank_customers[[#This Row],[Balance]]&gt;200000,"High"
)</f>
        <v>High</v>
      </c>
      <c r="T281">
        <v>797</v>
      </c>
      <c r="U281">
        <v>0</v>
      </c>
      <c r="V281" s="1" t="s">
        <v>1244</v>
      </c>
      <c r="W281" s="1" t="s">
        <v>735</v>
      </c>
      <c r="X281" s="2">
        <v>45428</v>
      </c>
      <c r="Y281" s="4">
        <f ca="1">YEARFRAC(metrobank_customers[[#This Row],[Date]],metrobank_customers[[#This Row],[Today]],3)</f>
        <v>1.4027397260273973</v>
      </c>
      <c r="Z281" s="1" t="s">
        <v>8</v>
      </c>
      <c r="AA281" s="1" t="s">
        <v>23</v>
      </c>
      <c r="AB281">
        <v>53</v>
      </c>
    </row>
    <row r="282" spans="1:28" x14ac:dyDescent="0.25">
      <c r="A282" s="1" t="s">
        <v>299</v>
      </c>
      <c r="B282" s="1" t="s">
        <v>2181</v>
      </c>
      <c r="C282" s="1" t="s">
        <v>2115</v>
      </c>
      <c r="D282">
        <v>54</v>
      </c>
      <c r="E282" s="1" t="str" cm="1">
        <f t="array" ref="E282">_xlfn.IFS(metrobank_customers[[#This Row],[Age]]&lt;= 28,"Gen Z", metrobank_customers[[#This Row],[Age]]&lt;=44,"Millennials", metrobank_customers[[#This Row],[Age]]&lt;=60,"Gen X", metrobank_customers[[#This Row],[Age]]&gt;60,"Baby Boomers")</f>
        <v>Gen X</v>
      </c>
      <c r="F282" s="1" t="s">
        <v>2121</v>
      </c>
      <c r="G282" s="1" t="s">
        <v>2129</v>
      </c>
      <c r="H282">
        <v>117768</v>
      </c>
      <c r="I282" s="1" t="str" cm="1">
        <f t="array" ref="I282">_xlfn.IFS(metrobank_customers[[#This Row],[Income]]&lt;=30000,"Low",metrobank_customers[[#This Row],[Income]]&lt;=60000,"Medium",metrobank_customers[[#This Row],[Income]]&lt;=100000,"High", metrobank_customers[[#This Row],[Income]]&gt;100000," Premium")</f>
        <v xml:space="preserve"> Premium</v>
      </c>
      <c r="J282" s="1" t="s">
        <v>2118</v>
      </c>
      <c r="K282" s="2">
        <v>45891</v>
      </c>
      <c r="L282" s="2">
        <f t="shared" ca="1" si="4"/>
        <v>45940</v>
      </c>
      <c r="M282" s="4">
        <f ca="1">YEARFRAC(metrobank_customers[[#This Row],[Join_Date]],metrobank_customers[[#This Row],[Today]],3)</f>
        <v>0.13424657534246576</v>
      </c>
      <c r="N282" s="4" t="str" cm="1">
        <f t="array" aca="1" ref="N282" ca="1">_xlfn.IFS(
   metrobank_customers[[#This Row],[Customer_Tenure]]&lt;=2,"New",
   metrobank_customers[[#This Row],[Customer_Tenure]]&lt;=5,"Emerging",
   metrobank_customers[[#This Row],[Customer_Tenure]]&lt;9,"Established",
   TRUE,"Loyal"
)</f>
        <v>New</v>
      </c>
      <c r="O282" s="1" t="s">
        <v>1508</v>
      </c>
      <c r="P282" s="1" t="s">
        <v>1235</v>
      </c>
      <c r="Q282" s="2">
        <v>42655</v>
      </c>
      <c r="R282">
        <v>465525</v>
      </c>
      <c r="S282" s="1" t="str" cm="1">
        <f t="array" ref="S282">_xlfn.IFS(
    metrobank_customers[[#This Row],[Balance]]&lt;=50000,"Low",
    metrobank_customers[[#This Row],[Balance]]&lt;=200000,"Medium",
    metrobank_customers[[#This Row],[Balance]]&gt;200000,"High"
)</f>
        <v>High</v>
      </c>
      <c r="T282">
        <v>756</v>
      </c>
      <c r="U282">
        <v>0</v>
      </c>
      <c r="V282" s="1" t="s">
        <v>1244</v>
      </c>
      <c r="W282" s="1" t="s">
        <v>298</v>
      </c>
      <c r="X282" s="2">
        <v>45352</v>
      </c>
      <c r="Y282" s="4">
        <f ca="1">YEARFRAC(metrobank_customers[[#This Row],[Date]],metrobank_customers[[#This Row],[Today]],3)</f>
        <v>1.6109589041095891</v>
      </c>
      <c r="Z282" s="1" t="s">
        <v>12</v>
      </c>
      <c r="AA282" s="1" t="s">
        <v>9</v>
      </c>
      <c r="AB282">
        <v>41</v>
      </c>
    </row>
    <row r="283" spans="1:28" x14ac:dyDescent="0.25">
      <c r="A283" s="1" t="s">
        <v>299</v>
      </c>
      <c r="B283" s="1" t="s">
        <v>2181</v>
      </c>
      <c r="C283" s="1" t="s">
        <v>2115</v>
      </c>
      <c r="D283">
        <v>54</v>
      </c>
      <c r="E283" s="1" t="str" cm="1">
        <f t="array" ref="E283">_xlfn.IFS(metrobank_customers[[#This Row],[Age]]&lt;= 28,"Gen Z", metrobank_customers[[#This Row],[Age]]&lt;=44,"Millennials", metrobank_customers[[#This Row],[Age]]&lt;=60,"Gen X", metrobank_customers[[#This Row],[Age]]&gt;60,"Baby Boomers")</f>
        <v>Gen X</v>
      </c>
      <c r="F283" s="1" t="s">
        <v>2121</v>
      </c>
      <c r="G283" s="1" t="s">
        <v>2129</v>
      </c>
      <c r="H283">
        <v>117768</v>
      </c>
      <c r="I283" s="1" t="str" cm="1">
        <f t="array" ref="I283">_xlfn.IFS(metrobank_customers[[#This Row],[Income]]&lt;=30000,"Low",metrobank_customers[[#This Row],[Income]]&lt;=60000,"Medium",metrobank_customers[[#This Row],[Income]]&lt;=100000,"High", metrobank_customers[[#This Row],[Income]]&gt;100000," Premium")</f>
        <v xml:space="preserve"> Premium</v>
      </c>
      <c r="J283" s="1" t="s">
        <v>2118</v>
      </c>
      <c r="K283" s="2">
        <v>45891</v>
      </c>
      <c r="L283" s="2">
        <f t="shared" ca="1" si="4"/>
        <v>45940</v>
      </c>
      <c r="M283" s="4">
        <f ca="1">YEARFRAC(metrobank_customers[[#This Row],[Join_Date]],metrobank_customers[[#This Row],[Today]],3)</f>
        <v>0.13424657534246576</v>
      </c>
      <c r="N283" s="4" t="str" cm="1">
        <f t="array" aca="1" ref="N283" ca="1">_xlfn.IFS(
   metrobank_customers[[#This Row],[Customer_Tenure]]&lt;=2,"New",
   metrobank_customers[[#This Row],[Customer_Tenure]]&lt;=5,"Emerging",
   metrobank_customers[[#This Row],[Customer_Tenure]]&lt;9,"Established",
   TRUE,"Loyal"
)</f>
        <v>New</v>
      </c>
      <c r="O283" s="1" t="s">
        <v>1508</v>
      </c>
      <c r="P283" s="1" t="s">
        <v>1235</v>
      </c>
      <c r="Q283" s="2">
        <v>42655</v>
      </c>
      <c r="R283">
        <v>465525</v>
      </c>
      <c r="S283" s="1" t="str" cm="1">
        <f t="array" ref="S283">_xlfn.IFS(
    metrobank_customers[[#This Row],[Balance]]&lt;=50000,"Low",
    metrobank_customers[[#This Row],[Balance]]&lt;=200000,"Medium",
    metrobank_customers[[#This Row],[Balance]]&gt;200000,"High"
)</f>
        <v>High</v>
      </c>
      <c r="T283">
        <v>756</v>
      </c>
      <c r="U283">
        <v>0</v>
      </c>
      <c r="V283" s="1" t="s">
        <v>1244</v>
      </c>
      <c r="W283" s="1" t="s">
        <v>735</v>
      </c>
      <c r="X283" s="2">
        <v>45428</v>
      </c>
      <c r="Y283" s="4">
        <f ca="1">YEARFRAC(metrobank_customers[[#This Row],[Date]],metrobank_customers[[#This Row],[Today]],3)</f>
        <v>1.4027397260273973</v>
      </c>
      <c r="Z283" s="1" t="s">
        <v>8</v>
      </c>
      <c r="AA283" s="1" t="s">
        <v>23</v>
      </c>
      <c r="AB283">
        <v>53</v>
      </c>
    </row>
    <row r="284" spans="1:28" x14ac:dyDescent="0.25">
      <c r="A284" s="1" t="s">
        <v>299</v>
      </c>
      <c r="B284" s="1" t="s">
        <v>2181</v>
      </c>
      <c r="C284" s="1" t="s">
        <v>2115</v>
      </c>
      <c r="D284">
        <v>54</v>
      </c>
      <c r="E284" s="1" t="str" cm="1">
        <f t="array" ref="E284">_xlfn.IFS(metrobank_customers[[#This Row],[Age]]&lt;= 28,"Gen Z", metrobank_customers[[#This Row],[Age]]&lt;=44,"Millennials", metrobank_customers[[#This Row],[Age]]&lt;=60,"Gen X", metrobank_customers[[#This Row],[Age]]&gt;60,"Baby Boomers")</f>
        <v>Gen X</v>
      </c>
      <c r="F284" s="1" t="s">
        <v>2121</v>
      </c>
      <c r="G284" s="1" t="s">
        <v>2129</v>
      </c>
      <c r="H284">
        <v>117768</v>
      </c>
      <c r="I284" s="1" t="str" cm="1">
        <f t="array" ref="I284">_xlfn.IFS(metrobank_customers[[#This Row],[Income]]&lt;=30000,"Low",metrobank_customers[[#This Row],[Income]]&lt;=60000,"Medium",metrobank_customers[[#This Row],[Income]]&lt;=100000,"High", metrobank_customers[[#This Row],[Income]]&gt;100000," Premium")</f>
        <v xml:space="preserve"> Premium</v>
      </c>
      <c r="J284" s="1" t="s">
        <v>2118</v>
      </c>
      <c r="K284" s="2">
        <v>45891</v>
      </c>
      <c r="L284" s="2">
        <f t="shared" ca="1" si="4"/>
        <v>45940</v>
      </c>
      <c r="M284" s="4">
        <f ca="1">YEARFRAC(metrobank_customers[[#This Row],[Join_Date]],metrobank_customers[[#This Row],[Today]],3)</f>
        <v>0.13424657534246576</v>
      </c>
      <c r="N284" s="4" t="str" cm="1">
        <f t="array" aca="1" ref="N284" ca="1">_xlfn.IFS(
   metrobank_customers[[#This Row],[Customer_Tenure]]&lt;=2,"New",
   metrobank_customers[[#This Row],[Customer_Tenure]]&lt;=5,"Emerging",
   metrobank_customers[[#This Row],[Customer_Tenure]]&lt;9,"Established",
   TRUE,"Loyal"
)</f>
        <v>New</v>
      </c>
      <c r="O284" s="1" t="s">
        <v>2005</v>
      </c>
      <c r="P284" s="1" t="s">
        <v>1223</v>
      </c>
      <c r="Q284" s="2">
        <v>43221</v>
      </c>
      <c r="R284">
        <v>345158</v>
      </c>
      <c r="S284" s="1" t="str" cm="1">
        <f t="array" ref="S284">_xlfn.IFS(
    metrobank_customers[[#This Row],[Balance]]&lt;=50000,"Low",
    metrobank_customers[[#This Row],[Balance]]&lt;=200000,"Medium",
    metrobank_customers[[#This Row],[Balance]]&gt;200000,"High"
)</f>
        <v>High</v>
      </c>
      <c r="T284">
        <v>353</v>
      </c>
      <c r="U284">
        <v>0</v>
      </c>
      <c r="V284" s="1" t="s">
        <v>2652</v>
      </c>
      <c r="W284" s="1" t="s">
        <v>298</v>
      </c>
      <c r="X284" s="2">
        <v>45352</v>
      </c>
      <c r="Y284" s="4">
        <f ca="1">YEARFRAC(metrobank_customers[[#This Row],[Date]],metrobank_customers[[#This Row],[Today]],3)</f>
        <v>1.6109589041095891</v>
      </c>
      <c r="Z284" s="1" t="s">
        <v>12</v>
      </c>
      <c r="AA284" s="1" t="s">
        <v>9</v>
      </c>
      <c r="AB284">
        <v>41</v>
      </c>
    </row>
    <row r="285" spans="1:28" x14ac:dyDescent="0.25">
      <c r="A285" s="1" t="s">
        <v>299</v>
      </c>
      <c r="B285" s="1" t="s">
        <v>2181</v>
      </c>
      <c r="C285" s="1" t="s">
        <v>2115</v>
      </c>
      <c r="D285">
        <v>54</v>
      </c>
      <c r="E285" s="1" t="str" cm="1">
        <f t="array" ref="E285">_xlfn.IFS(metrobank_customers[[#This Row],[Age]]&lt;= 28,"Gen Z", metrobank_customers[[#This Row],[Age]]&lt;=44,"Millennials", metrobank_customers[[#This Row],[Age]]&lt;=60,"Gen X", metrobank_customers[[#This Row],[Age]]&gt;60,"Baby Boomers")</f>
        <v>Gen X</v>
      </c>
      <c r="F285" s="1" t="s">
        <v>2121</v>
      </c>
      <c r="G285" s="1" t="s">
        <v>2129</v>
      </c>
      <c r="H285">
        <v>117768</v>
      </c>
      <c r="I285" s="1" t="str" cm="1">
        <f t="array" ref="I285">_xlfn.IFS(metrobank_customers[[#This Row],[Income]]&lt;=30000,"Low",metrobank_customers[[#This Row],[Income]]&lt;=60000,"Medium",metrobank_customers[[#This Row],[Income]]&lt;=100000,"High", metrobank_customers[[#This Row],[Income]]&gt;100000," Premium")</f>
        <v xml:space="preserve"> Premium</v>
      </c>
      <c r="J285" s="1" t="s">
        <v>2118</v>
      </c>
      <c r="K285" s="2">
        <v>45891</v>
      </c>
      <c r="L285" s="2">
        <f t="shared" ca="1" si="4"/>
        <v>45940</v>
      </c>
      <c r="M285" s="4">
        <f ca="1">YEARFRAC(metrobank_customers[[#This Row],[Join_Date]],metrobank_customers[[#This Row],[Today]],3)</f>
        <v>0.13424657534246576</v>
      </c>
      <c r="N285" s="4" t="str" cm="1">
        <f t="array" aca="1" ref="N285" ca="1">_xlfn.IFS(
   metrobank_customers[[#This Row],[Customer_Tenure]]&lt;=2,"New",
   metrobank_customers[[#This Row],[Customer_Tenure]]&lt;=5,"Emerging",
   metrobank_customers[[#This Row],[Customer_Tenure]]&lt;9,"Established",
   TRUE,"Loyal"
)</f>
        <v>New</v>
      </c>
      <c r="O285" s="1" t="s">
        <v>2005</v>
      </c>
      <c r="P285" s="1" t="s">
        <v>1223</v>
      </c>
      <c r="Q285" s="2">
        <v>43221</v>
      </c>
      <c r="R285">
        <v>345158</v>
      </c>
      <c r="S285" s="1" t="str" cm="1">
        <f t="array" ref="S285">_xlfn.IFS(
    metrobank_customers[[#This Row],[Balance]]&lt;=50000,"Low",
    metrobank_customers[[#This Row],[Balance]]&lt;=200000,"Medium",
    metrobank_customers[[#This Row],[Balance]]&gt;200000,"High"
)</f>
        <v>High</v>
      </c>
      <c r="T285">
        <v>353</v>
      </c>
      <c r="U285">
        <v>0</v>
      </c>
      <c r="V285" s="1" t="s">
        <v>2652</v>
      </c>
      <c r="W285" s="1" t="s">
        <v>735</v>
      </c>
      <c r="X285" s="2">
        <v>45428</v>
      </c>
      <c r="Y285" s="4">
        <f ca="1">YEARFRAC(metrobank_customers[[#This Row],[Date]],metrobank_customers[[#This Row],[Today]],3)</f>
        <v>1.4027397260273973</v>
      </c>
      <c r="Z285" s="1" t="s">
        <v>8</v>
      </c>
      <c r="AA285" s="1" t="s">
        <v>23</v>
      </c>
      <c r="AB285">
        <v>53</v>
      </c>
    </row>
    <row r="286" spans="1:28" x14ac:dyDescent="0.25">
      <c r="A286" s="1" t="s">
        <v>299</v>
      </c>
      <c r="B286" s="1" t="s">
        <v>2181</v>
      </c>
      <c r="C286" s="1" t="s">
        <v>2115</v>
      </c>
      <c r="D286">
        <v>54</v>
      </c>
      <c r="E286" s="1" t="str" cm="1">
        <f t="array" ref="E286">_xlfn.IFS(metrobank_customers[[#This Row],[Age]]&lt;= 28,"Gen Z", metrobank_customers[[#This Row],[Age]]&lt;=44,"Millennials", metrobank_customers[[#This Row],[Age]]&lt;=60,"Gen X", metrobank_customers[[#This Row],[Age]]&gt;60,"Baby Boomers")</f>
        <v>Gen X</v>
      </c>
      <c r="F286" s="1" t="s">
        <v>2121</v>
      </c>
      <c r="G286" s="1" t="s">
        <v>2129</v>
      </c>
      <c r="H286">
        <v>117768</v>
      </c>
      <c r="I286" s="1" t="str" cm="1">
        <f t="array" ref="I286">_xlfn.IFS(metrobank_customers[[#This Row],[Income]]&lt;=30000,"Low",metrobank_customers[[#This Row],[Income]]&lt;=60000,"Medium",metrobank_customers[[#This Row],[Income]]&lt;=100000,"High", metrobank_customers[[#This Row],[Income]]&gt;100000," Premium")</f>
        <v xml:space="preserve"> Premium</v>
      </c>
      <c r="J286" s="1" t="s">
        <v>2118</v>
      </c>
      <c r="K286" s="2">
        <v>45891</v>
      </c>
      <c r="L286" s="2">
        <f t="shared" ca="1" si="4"/>
        <v>45940</v>
      </c>
      <c r="M286" s="4">
        <f ca="1">YEARFRAC(metrobank_customers[[#This Row],[Join_Date]],metrobank_customers[[#This Row],[Today]],3)</f>
        <v>0.13424657534246576</v>
      </c>
      <c r="N286" s="4" t="str" cm="1">
        <f t="array" aca="1" ref="N286" ca="1">_xlfn.IFS(
   metrobank_customers[[#This Row],[Customer_Tenure]]&lt;=2,"New",
   metrobank_customers[[#This Row],[Customer_Tenure]]&lt;=5,"Emerging",
   metrobank_customers[[#This Row],[Customer_Tenure]]&lt;9,"Established",
   TRUE,"Loyal"
)</f>
        <v>New</v>
      </c>
      <c r="O286" s="1" t="s">
        <v>2027</v>
      </c>
      <c r="P286" s="1" t="s">
        <v>1226</v>
      </c>
      <c r="Q286" s="2">
        <v>42697</v>
      </c>
      <c r="R286">
        <v>206903</v>
      </c>
      <c r="S286" s="1" t="str" cm="1">
        <f t="array" ref="S286">_xlfn.IFS(
    metrobank_customers[[#This Row],[Balance]]&lt;=50000,"Low",
    metrobank_customers[[#This Row],[Balance]]&lt;=200000,"Medium",
    metrobank_customers[[#This Row],[Balance]]&gt;200000,"High"
)</f>
        <v>High</v>
      </c>
      <c r="T286">
        <v>516</v>
      </c>
      <c r="U286">
        <v>0</v>
      </c>
      <c r="V286" s="1" t="s">
        <v>2652</v>
      </c>
      <c r="W286" s="1" t="s">
        <v>298</v>
      </c>
      <c r="X286" s="2">
        <v>45352</v>
      </c>
      <c r="Y286" s="4">
        <f ca="1">YEARFRAC(metrobank_customers[[#This Row],[Date]],metrobank_customers[[#This Row],[Today]],3)</f>
        <v>1.6109589041095891</v>
      </c>
      <c r="Z286" s="1" t="s">
        <v>12</v>
      </c>
      <c r="AA286" s="1" t="s">
        <v>9</v>
      </c>
      <c r="AB286">
        <v>41</v>
      </c>
    </row>
    <row r="287" spans="1:28" x14ac:dyDescent="0.25">
      <c r="A287" s="1" t="s">
        <v>299</v>
      </c>
      <c r="B287" s="1" t="s">
        <v>2181</v>
      </c>
      <c r="C287" s="1" t="s">
        <v>2115</v>
      </c>
      <c r="D287">
        <v>54</v>
      </c>
      <c r="E287" s="1" t="str" cm="1">
        <f t="array" ref="E287">_xlfn.IFS(metrobank_customers[[#This Row],[Age]]&lt;= 28,"Gen Z", metrobank_customers[[#This Row],[Age]]&lt;=44,"Millennials", metrobank_customers[[#This Row],[Age]]&lt;=60,"Gen X", metrobank_customers[[#This Row],[Age]]&gt;60,"Baby Boomers")</f>
        <v>Gen X</v>
      </c>
      <c r="F287" s="1" t="s">
        <v>2121</v>
      </c>
      <c r="G287" s="1" t="s">
        <v>2129</v>
      </c>
      <c r="H287">
        <v>117768</v>
      </c>
      <c r="I287" s="1" t="str" cm="1">
        <f t="array" ref="I287">_xlfn.IFS(metrobank_customers[[#This Row],[Income]]&lt;=30000,"Low",metrobank_customers[[#This Row],[Income]]&lt;=60000,"Medium",metrobank_customers[[#This Row],[Income]]&lt;=100000,"High", metrobank_customers[[#This Row],[Income]]&gt;100000," Premium")</f>
        <v xml:space="preserve"> Premium</v>
      </c>
      <c r="J287" s="1" t="s">
        <v>2118</v>
      </c>
      <c r="K287" s="2">
        <v>45891</v>
      </c>
      <c r="L287" s="2">
        <f t="shared" ca="1" si="4"/>
        <v>45940</v>
      </c>
      <c r="M287" s="4">
        <f ca="1">YEARFRAC(metrobank_customers[[#This Row],[Join_Date]],metrobank_customers[[#This Row],[Today]],3)</f>
        <v>0.13424657534246576</v>
      </c>
      <c r="N287" s="4" t="str" cm="1">
        <f t="array" aca="1" ref="N287" ca="1">_xlfn.IFS(
   metrobank_customers[[#This Row],[Customer_Tenure]]&lt;=2,"New",
   metrobank_customers[[#This Row],[Customer_Tenure]]&lt;=5,"Emerging",
   metrobank_customers[[#This Row],[Customer_Tenure]]&lt;9,"Established",
   TRUE,"Loyal"
)</f>
        <v>New</v>
      </c>
      <c r="O287" s="1" t="s">
        <v>2027</v>
      </c>
      <c r="P287" s="1" t="s">
        <v>1226</v>
      </c>
      <c r="Q287" s="2">
        <v>42697</v>
      </c>
      <c r="R287">
        <v>206903</v>
      </c>
      <c r="S287" s="1" t="str" cm="1">
        <f t="array" ref="S287">_xlfn.IFS(
    metrobank_customers[[#This Row],[Balance]]&lt;=50000,"Low",
    metrobank_customers[[#This Row],[Balance]]&lt;=200000,"Medium",
    metrobank_customers[[#This Row],[Balance]]&gt;200000,"High"
)</f>
        <v>High</v>
      </c>
      <c r="T287">
        <v>516</v>
      </c>
      <c r="U287">
        <v>0</v>
      </c>
      <c r="V287" s="1" t="s">
        <v>2652</v>
      </c>
      <c r="W287" s="1" t="s">
        <v>735</v>
      </c>
      <c r="X287" s="2">
        <v>45428</v>
      </c>
      <c r="Y287" s="4">
        <f ca="1">YEARFRAC(metrobank_customers[[#This Row],[Date]],metrobank_customers[[#This Row],[Today]],3)</f>
        <v>1.4027397260273973</v>
      </c>
      <c r="Z287" s="1" t="s">
        <v>8</v>
      </c>
      <c r="AA287" s="1" t="s">
        <v>23</v>
      </c>
      <c r="AB287">
        <v>53</v>
      </c>
    </row>
    <row r="288" spans="1:28" x14ac:dyDescent="0.25">
      <c r="A288" s="1" t="s">
        <v>94</v>
      </c>
      <c r="B288" s="1" t="s">
        <v>2182</v>
      </c>
      <c r="C288" s="1" t="s">
        <v>2120</v>
      </c>
      <c r="D288">
        <v>61</v>
      </c>
      <c r="E288" s="1" t="str" cm="1">
        <f t="array" ref="E288">_xlfn.IFS(metrobank_customers[[#This Row],[Age]]&lt;= 28,"Gen Z", metrobank_customers[[#This Row],[Age]]&lt;=44,"Millennials", metrobank_customers[[#This Row],[Age]]&lt;=60,"Gen X", metrobank_customers[[#This Row],[Age]]&gt;60,"Baby Boomers")</f>
        <v>Baby Boomers</v>
      </c>
      <c r="F288" s="1" t="s">
        <v>2121</v>
      </c>
      <c r="G288" s="1" t="s">
        <v>2117</v>
      </c>
      <c r="H288">
        <v>90831</v>
      </c>
      <c r="I288" s="1" t="str" cm="1">
        <f t="array" ref="I288">_xlfn.IFS(metrobank_customers[[#This Row],[Income]]&lt;=30000,"Low",metrobank_customers[[#This Row],[Income]]&lt;=60000,"Medium",metrobank_customers[[#This Row],[Income]]&lt;=100000,"High", metrobank_customers[[#This Row],[Income]]&gt;100000," Premium")</f>
        <v>High</v>
      </c>
      <c r="J288" s="1" t="s">
        <v>2118</v>
      </c>
      <c r="K288" s="2">
        <v>43302</v>
      </c>
      <c r="L288" s="2">
        <f t="shared" ca="1" si="4"/>
        <v>45940</v>
      </c>
      <c r="M288" s="4">
        <f ca="1">YEARFRAC(metrobank_customers[[#This Row],[Join_Date]],metrobank_customers[[#This Row],[Today]],3)</f>
        <v>7.2273972602739729</v>
      </c>
      <c r="N288" s="4" t="str" cm="1">
        <f t="array" aca="1" ref="N288" ca="1">_xlfn.IFS(
   metrobank_customers[[#This Row],[Customer_Tenure]]&lt;=2,"New",
   metrobank_customers[[#This Row],[Customer_Tenure]]&lt;=5,"Emerging",
   metrobank_customers[[#This Row],[Customer_Tenure]]&lt;9,"Established",
   TRUE,"Loyal"
)</f>
        <v>Established</v>
      </c>
      <c r="O288" s="1" t="s">
        <v>1282</v>
      </c>
      <c r="P288" s="1" t="s">
        <v>1226</v>
      </c>
      <c r="Q288" s="2">
        <v>45583</v>
      </c>
      <c r="R288">
        <v>287644</v>
      </c>
      <c r="S288" s="1" t="str" cm="1">
        <f t="array" ref="S288">_xlfn.IFS(
    metrobank_customers[[#This Row],[Balance]]&lt;=50000,"Low",
    metrobank_customers[[#This Row],[Balance]]&lt;=200000,"Medium",
    metrobank_customers[[#This Row],[Balance]]&gt;200000,"High"
)</f>
        <v>High</v>
      </c>
      <c r="T288">
        <v>305</v>
      </c>
      <c r="U288">
        <v>485398</v>
      </c>
      <c r="V288" s="1" t="s">
        <v>2652</v>
      </c>
      <c r="W288" s="1" t="s">
        <v>93</v>
      </c>
      <c r="X288" s="2">
        <v>45882</v>
      </c>
      <c r="Y288" s="4">
        <f ca="1">YEARFRAC(metrobank_customers[[#This Row],[Date]],metrobank_customers[[#This Row],[Today]],3)</f>
        <v>0.15890410958904111</v>
      </c>
      <c r="Z288" s="1" t="s">
        <v>8</v>
      </c>
      <c r="AA288" s="1" t="s">
        <v>23</v>
      </c>
      <c r="AB288">
        <v>35</v>
      </c>
    </row>
    <row r="289" spans="1:28" x14ac:dyDescent="0.25">
      <c r="A289" s="1" t="s">
        <v>96</v>
      </c>
      <c r="B289" s="1" t="s">
        <v>2183</v>
      </c>
      <c r="C289" s="1" t="s">
        <v>2120</v>
      </c>
      <c r="D289">
        <v>40</v>
      </c>
      <c r="E289" s="1" t="str" cm="1">
        <f t="array" ref="E289">_xlfn.IFS(metrobank_customers[[#This Row],[Age]]&lt;= 28,"Gen Z", metrobank_customers[[#This Row],[Age]]&lt;=44,"Millennials", metrobank_customers[[#This Row],[Age]]&lt;=60,"Gen X", metrobank_customers[[#This Row],[Age]]&gt;60,"Baby Boomers")</f>
        <v>Millennials</v>
      </c>
      <c r="F289" s="1" t="s">
        <v>2116</v>
      </c>
      <c r="G289" s="1" t="s">
        <v>2129</v>
      </c>
      <c r="H289">
        <v>158563</v>
      </c>
      <c r="I289" s="1" t="str" cm="1">
        <f t="array" ref="I289">_xlfn.IFS(metrobank_customers[[#This Row],[Income]]&lt;=30000,"Low",metrobank_customers[[#This Row],[Income]]&lt;=60000,"Medium",metrobank_customers[[#This Row],[Income]]&lt;=100000,"High", metrobank_customers[[#This Row],[Income]]&gt;100000," Premium")</f>
        <v xml:space="preserve"> Premium</v>
      </c>
      <c r="J289" s="1" t="s">
        <v>2118</v>
      </c>
      <c r="K289" s="2">
        <v>45774</v>
      </c>
      <c r="L289" s="2">
        <f t="shared" ca="1" si="4"/>
        <v>45940</v>
      </c>
      <c r="M289" s="4">
        <f ca="1">YEARFRAC(metrobank_customers[[#This Row],[Join_Date]],metrobank_customers[[#This Row],[Today]],3)</f>
        <v>0.45479452054794522</v>
      </c>
      <c r="N289" s="4" t="str" cm="1">
        <f t="array" aca="1" ref="N289" ca="1">_xlfn.IFS(
   metrobank_customers[[#This Row],[Customer_Tenure]]&lt;=2,"New",
   metrobank_customers[[#This Row],[Customer_Tenure]]&lt;=5,"Emerging",
   metrobank_customers[[#This Row],[Customer_Tenure]]&lt;9,"Established",
   TRUE,"Loyal"
)</f>
        <v>New</v>
      </c>
      <c r="O289" s="1" t="s">
        <v>1638</v>
      </c>
      <c r="P289" s="1" t="s">
        <v>1223</v>
      </c>
      <c r="Q289" s="2">
        <v>45831</v>
      </c>
      <c r="R289">
        <v>247572</v>
      </c>
      <c r="S289" s="1" t="str" cm="1">
        <f t="array" ref="S289">_xlfn.IFS(
    metrobank_customers[[#This Row],[Balance]]&lt;=50000,"Low",
    metrobank_customers[[#This Row],[Balance]]&lt;=200000,"Medium",
    metrobank_customers[[#This Row],[Balance]]&gt;200000,"High"
)</f>
        <v>High</v>
      </c>
      <c r="T289">
        <v>833</v>
      </c>
      <c r="U289">
        <v>0</v>
      </c>
      <c r="V289" s="1" t="s">
        <v>2652</v>
      </c>
      <c r="W289" s="1" t="s">
        <v>95</v>
      </c>
      <c r="X289" s="2">
        <v>45458</v>
      </c>
      <c r="Y289" s="4">
        <f ca="1">YEARFRAC(metrobank_customers[[#This Row],[Date]],metrobank_customers[[#This Row],[Today]],3)</f>
        <v>1.3205479452054794</v>
      </c>
      <c r="Z289" s="1" t="s">
        <v>20</v>
      </c>
      <c r="AA289" s="1" t="s">
        <v>23</v>
      </c>
      <c r="AB289">
        <v>47</v>
      </c>
    </row>
    <row r="290" spans="1:28" x14ac:dyDescent="0.25">
      <c r="A290" s="1" t="s">
        <v>96</v>
      </c>
      <c r="B290" s="1" t="s">
        <v>2183</v>
      </c>
      <c r="C290" s="1" t="s">
        <v>2120</v>
      </c>
      <c r="D290">
        <v>40</v>
      </c>
      <c r="E290" s="1" t="str" cm="1">
        <f t="array" ref="E290">_xlfn.IFS(metrobank_customers[[#This Row],[Age]]&lt;= 28,"Gen Z", metrobank_customers[[#This Row],[Age]]&lt;=44,"Millennials", metrobank_customers[[#This Row],[Age]]&lt;=60,"Gen X", metrobank_customers[[#This Row],[Age]]&gt;60,"Baby Boomers")</f>
        <v>Millennials</v>
      </c>
      <c r="F290" s="1" t="s">
        <v>2116</v>
      </c>
      <c r="G290" s="1" t="s">
        <v>2129</v>
      </c>
      <c r="H290">
        <v>158563</v>
      </c>
      <c r="I290" s="1" t="str" cm="1">
        <f t="array" ref="I290">_xlfn.IFS(metrobank_customers[[#This Row],[Income]]&lt;=30000,"Low",metrobank_customers[[#This Row],[Income]]&lt;=60000,"Medium",metrobank_customers[[#This Row],[Income]]&lt;=100000,"High", metrobank_customers[[#This Row],[Income]]&gt;100000," Premium")</f>
        <v xml:space="preserve"> Premium</v>
      </c>
      <c r="J290" s="1" t="s">
        <v>2118</v>
      </c>
      <c r="K290" s="2">
        <v>45774</v>
      </c>
      <c r="L290" s="2">
        <f t="shared" ca="1" si="4"/>
        <v>45940</v>
      </c>
      <c r="M290" s="4">
        <f ca="1">YEARFRAC(metrobank_customers[[#This Row],[Join_Date]],metrobank_customers[[#This Row],[Today]],3)</f>
        <v>0.45479452054794522</v>
      </c>
      <c r="N290" s="4" t="str" cm="1">
        <f t="array" aca="1" ref="N290" ca="1">_xlfn.IFS(
   metrobank_customers[[#This Row],[Customer_Tenure]]&lt;=2,"New",
   metrobank_customers[[#This Row],[Customer_Tenure]]&lt;=5,"Emerging",
   metrobank_customers[[#This Row],[Customer_Tenure]]&lt;9,"Established",
   TRUE,"Loyal"
)</f>
        <v>New</v>
      </c>
      <c r="O290" s="1" t="s">
        <v>1638</v>
      </c>
      <c r="P290" s="1" t="s">
        <v>1223</v>
      </c>
      <c r="Q290" s="2">
        <v>45831</v>
      </c>
      <c r="R290">
        <v>247572</v>
      </c>
      <c r="S290" s="1" t="str" cm="1">
        <f t="array" ref="S290">_xlfn.IFS(
    metrobank_customers[[#This Row],[Balance]]&lt;=50000,"Low",
    metrobank_customers[[#This Row],[Balance]]&lt;=200000,"Medium",
    metrobank_customers[[#This Row],[Balance]]&gt;200000,"High"
)</f>
        <v>High</v>
      </c>
      <c r="T290">
        <v>833</v>
      </c>
      <c r="U290">
        <v>0</v>
      </c>
      <c r="V290" s="1" t="s">
        <v>2652</v>
      </c>
      <c r="W290" s="1" t="s">
        <v>614</v>
      </c>
      <c r="X290" s="2">
        <v>45837</v>
      </c>
      <c r="Y290" s="4">
        <f ca="1">YEARFRAC(metrobank_customers[[#This Row],[Date]],metrobank_customers[[#This Row],[Today]],3)</f>
        <v>0.28219178082191781</v>
      </c>
      <c r="Z290" s="1" t="s">
        <v>12</v>
      </c>
      <c r="AA290" s="1" t="s">
        <v>15</v>
      </c>
      <c r="AB290">
        <v>23</v>
      </c>
    </row>
    <row r="291" spans="1:28" x14ac:dyDescent="0.25">
      <c r="A291" s="1" t="s">
        <v>96</v>
      </c>
      <c r="B291" s="1" t="s">
        <v>2183</v>
      </c>
      <c r="C291" s="1" t="s">
        <v>2120</v>
      </c>
      <c r="D291">
        <v>40</v>
      </c>
      <c r="E291" s="1" t="str" cm="1">
        <f t="array" ref="E291">_xlfn.IFS(metrobank_customers[[#This Row],[Age]]&lt;= 28,"Gen Z", metrobank_customers[[#This Row],[Age]]&lt;=44,"Millennials", metrobank_customers[[#This Row],[Age]]&lt;=60,"Gen X", metrobank_customers[[#This Row],[Age]]&gt;60,"Baby Boomers")</f>
        <v>Millennials</v>
      </c>
      <c r="F291" s="1" t="s">
        <v>2116</v>
      </c>
      <c r="G291" s="1" t="s">
        <v>2129</v>
      </c>
      <c r="H291">
        <v>158563</v>
      </c>
      <c r="I291" s="1" t="str" cm="1">
        <f t="array" ref="I291">_xlfn.IFS(metrobank_customers[[#This Row],[Income]]&lt;=30000,"Low",metrobank_customers[[#This Row],[Income]]&lt;=60000,"Medium",metrobank_customers[[#This Row],[Income]]&lt;=100000,"High", metrobank_customers[[#This Row],[Income]]&gt;100000," Premium")</f>
        <v xml:space="preserve"> Premium</v>
      </c>
      <c r="J291" s="1" t="s">
        <v>2118</v>
      </c>
      <c r="K291" s="2">
        <v>45774</v>
      </c>
      <c r="L291" s="2">
        <f t="shared" ca="1" si="4"/>
        <v>45940</v>
      </c>
      <c r="M291" s="4">
        <f ca="1">YEARFRAC(metrobank_customers[[#This Row],[Join_Date]],metrobank_customers[[#This Row],[Today]],3)</f>
        <v>0.45479452054794522</v>
      </c>
      <c r="N291" s="4" t="str" cm="1">
        <f t="array" aca="1" ref="N291" ca="1">_xlfn.IFS(
   metrobank_customers[[#This Row],[Customer_Tenure]]&lt;=2,"New",
   metrobank_customers[[#This Row],[Customer_Tenure]]&lt;=5,"Emerging",
   metrobank_customers[[#This Row],[Customer_Tenure]]&lt;9,"Established",
   TRUE,"Loyal"
)</f>
        <v>New</v>
      </c>
      <c r="O291" s="1" t="s">
        <v>1638</v>
      </c>
      <c r="P291" s="1" t="s">
        <v>1223</v>
      </c>
      <c r="Q291" s="2">
        <v>45831</v>
      </c>
      <c r="R291">
        <v>247572</v>
      </c>
      <c r="S291" s="1" t="str" cm="1">
        <f t="array" ref="S291">_xlfn.IFS(
    metrobank_customers[[#This Row],[Balance]]&lt;=50000,"Low",
    metrobank_customers[[#This Row],[Balance]]&lt;=200000,"Medium",
    metrobank_customers[[#This Row],[Balance]]&gt;200000,"High"
)</f>
        <v>High</v>
      </c>
      <c r="T291">
        <v>833</v>
      </c>
      <c r="U291">
        <v>0</v>
      </c>
      <c r="V291" s="1" t="s">
        <v>2652</v>
      </c>
      <c r="W291" s="1" t="s">
        <v>1161</v>
      </c>
      <c r="X291" s="2">
        <v>45479</v>
      </c>
      <c r="Y291" s="4">
        <f ca="1">YEARFRAC(metrobank_customers[[#This Row],[Date]],metrobank_customers[[#This Row],[Today]],3)</f>
        <v>1.263013698630137</v>
      </c>
      <c r="Z291" s="1" t="s">
        <v>31</v>
      </c>
      <c r="AA291" s="1" t="s">
        <v>9</v>
      </c>
      <c r="AB291">
        <v>13</v>
      </c>
    </row>
    <row r="292" spans="1:28" x14ac:dyDescent="0.25">
      <c r="A292" s="1" t="s">
        <v>96</v>
      </c>
      <c r="B292" s="1" t="s">
        <v>2183</v>
      </c>
      <c r="C292" s="1" t="s">
        <v>2120</v>
      </c>
      <c r="D292">
        <v>40</v>
      </c>
      <c r="E292" s="1" t="str" cm="1">
        <f t="array" ref="E292">_xlfn.IFS(metrobank_customers[[#This Row],[Age]]&lt;= 28,"Gen Z", metrobank_customers[[#This Row],[Age]]&lt;=44,"Millennials", metrobank_customers[[#This Row],[Age]]&lt;=60,"Gen X", metrobank_customers[[#This Row],[Age]]&gt;60,"Baby Boomers")</f>
        <v>Millennials</v>
      </c>
      <c r="F292" s="1" t="s">
        <v>2116</v>
      </c>
      <c r="G292" s="1" t="s">
        <v>2129</v>
      </c>
      <c r="H292">
        <v>158563</v>
      </c>
      <c r="I292" s="1" t="str" cm="1">
        <f t="array" ref="I292">_xlfn.IFS(metrobank_customers[[#This Row],[Income]]&lt;=30000,"Low",metrobank_customers[[#This Row],[Income]]&lt;=60000,"Medium",metrobank_customers[[#This Row],[Income]]&lt;=100000,"High", metrobank_customers[[#This Row],[Income]]&gt;100000," Premium")</f>
        <v xml:space="preserve"> Premium</v>
      </c>
      <c r="J292" s="1" t="s">
        <v>2118</v>
      </c>
      <c r="K292" s="2">
        <v>45774</v>
      </c>
      <c r="L292" s="2">
        <f t="shared" ca="1" si="4"/>
        <v>45940</v>
      </c>
      <c r="M292" s="4">
        <f ca="1">YEARFRAC(metrobank_customers[[#This Row],[Join_Date]],metrobank_customers[[#This Row],[Today]],3)</f>
        <v>0.45479452054794522</v>
      </c>
      <c r="N292" s="4" t="str" cm="1">
        <f t="array" aca="1" ref="N292" ca="1">_xlfn.IFS(
   metrobank_customers[[#This Row],[Customer_Tenure]]&lt;=2,"New",
   metrobank_customers[[#This Row],[Customer_Tenure]]&lt;=5,"Emerging",
   metrobank_customers[[#This Row],[Customer_Tenure]]&lt;9,"Established",
   TRUE,"Loyal"
)</f>
        <v>New</v>
      </c>
      <c r="O292" s="1" t="s">
        <v>1880</v>
      </c>
      <c r="P292" s="1" t="s">
        <v>1223</v>
      </c>
      <c r="Q292" s="2">
        <v>43813</v>
      </c>
      <c r="R292">
        <v>178646</v>
      </c>
      <c r="S292" s="1" t="str" cm="1">
        <f t="array" ref="S292">_xlfn.IFS(
    metrobank_customers[[#This Row],[Balance]]&lt;=50000,"Low",
    metrobank_customers[[#This Row],[Balance]]&lt;=200000,"Medium",
    metrobank_customers[[#This Row],[Balance]]&gt;200000,"High"
)</f>
        <v>Medium</v>
      </c>
      <c r="T292">
        <v>494</v>
      </c>
      <c r="U292">
        <v>0</v>
      </c>
      <c r="V292" s="1" t="s">
        <v>2652</v>
      </c>
      <c r="W292" s="1" t="s">
        <v>95</v>
      </c>
      <c r="X292" s="2">
        <v>45458</v>
      </c>
      <c r="Y292" s="4">
        <f ca="1">YEARFRAC(metrobank_customers[[#This Row],[Date]],metrobank_customers[[#This Row],[Today]],3)</f>
        <v>1.3205479452054794</v>
      </c>
      <c r="Z292" s="1" t="s">
        <v>20</v>
      </c>
      <c r="AA292" s="1" t="s">
        <v>23</v>
      </c>
      <c r="AB292">
        <v>47</v>
      </c>
    </row>
    <row r="293" spans="1:28" x14ac:dyDescent="0.25">
      <c r="A293" s="1" t="s">
        <v>96</v>
      </c>
      <c r="B293" s="1" t="s">
        <v>2183</v>
      </c>
      <c r="C293" s="1" t="s">
        <v>2120</v>
      </c>
      <c r="D293">
        <v>40</v>
      </c>
      <c r="E293" s="1" t="str" cm="1">
        <f t="array" ref="E293">_xlfn.IFS(metrobank_customers[[#This Row],[Age]]&lt;= 28,"Gen Z", metrobank_customers[[#This Row],[Age]]&lt;=44,"Millennials", metrobank_customers[[#This Row],[Age]]&lt;=60,"Gen X", metrobank_customers[[#This Row],[Age]]&gt;60,"Baby Boomers")</f>
        <v>Millennials</v>
      </c>
      <c r="F293" s="1" t="s">
        <v>2116</v>
      </c>
      <c r="G293" s="1" t="s">
        <v>2129</v>
      </c>
      <c r="H293">
        <v>158563</v>
      </c>
      <c r="I293" s="1" t="str" cm="1">
        <f t="array" ref="I293">_xlfn.IFS(metrobank_customers[[#This Row],[Income]]&lt;=30000,"Low",metrobank_customers[[#This Row],[Income]]&lt;=60000,"Medium",metrobank_customers[[#This Row],[Income]]&lt;=100000,"High", metrobank_customers[[#This Row],[Income]]&gt;100000," Premium")</f>
        <v xml:space="preserve"> Premium</v>
      </c>
      <c r="J293" s="1" t="s">
        <v>2118</v>
      </c>
      <c r="K293" s="2">
        <v>45774</v>
      </c>
      <c r="L293" s="2">
        <f t="shared" ca="1" si="4"/>
        <v>45940</v>
      </c>
      <c r="M293" s="4">
        <f ca="1">YEARFRAC(metrobank_customers[[#This Row],[Join_Date]],metrobank_customers[[#This Row],[Today]],3)</f>
        <v>0.45479452054794522</v>
      </c>
      <c r="N293" s="4" t="str" cm="1">
        <f t="array" aca="1" ref="N293" ca="1">_xlfn.IFS(
   metrobank_customers[[#This Row],[Customer_Tenure]]&lt;=2,"New",
   metrobank_customers[[#This Row],[Customer_Tenure]]&lt;=5,"Emerging",
   metrobank_customers[[#This Row],[Customer_Tenure]]&lt;9,"Established",
   TRUE,"Loyal"
)</f>
        <v>New</v>
      </c>
      <c r="O293" s="1" t="s">
        <v>1880</v>
      </c>
      <c r="P293" s="1" t="s">
        <v>1223</v>
      </c>
      <c r="Q293" s="2">
        <v>43813</v>
      </c>
      <c r="R293">
        <v>178646</v>
      </c>
      <c r="S293" s="1" t="str" cm="1">
        <f t="array" ref="S293">_xlfn.IFS(
    metrobank_customers[[#This Row],[Balance]]&lt;=50000,"Low",
    metrobank_customers[[#This Row],[Balance]]&lt;=200000,"Medium",
    metrobank_customers[[#This Row],[Balance]]&gt;200000,"High"
)</f>
        <v>Medium</v>
      </c>
      <c r="T293">
        <v>494</v>
      </c>
      <c r="U293">
        <v>0</v>
      </c>
      <c r="V293" s="1" t="s">
        <v>2652</v>
      </c>
      <c r="W293" s="1" t="s">
        <v>614</v>
      </c>
      <c r="X293" s="2">
        <v>45837</v>
      </c>
      <c r="Y293" s="4">
        <f ca="1">YEARFRAC(metrobank_customers[[#This Row],[Date]],metrobank_customers[[#This Row],[Today]],3)</f>
        <v>0.28219178082191781</v>
      </c>
      <c r="Z293" s="1" t="s">
        <v>12</v>
      </c>
      <c r="AA293" s="1" t="s">
        <v>15</v>
      </c>
      <c r="AB293">
        <v>23</v>
      </c>
    </row>
    <row r="294" spans="1:28" x14ac:dyDescent="0.25">
      <c r="A294" s="1" t="s">
        <v>96</v>
      </c>
      <c r="B294" s="1" t="s">
        <v>2183</v>
      </c>
      <c r="C294" s="1" t="s">
        <v>2120</v>
      </c>
      <c r="D294">
        <v>40</v>
      </c>
      <c r="E294" s="1" t="str" cm="1">
        <f t="array" ref="E294">_xlfn.IFS(metrobank_customers[[#This Row],[Age]]&lt;= 28,"Gen Z", metrobank_customers[[#This Row],[Age]]&lt;=44,"Millennials", metrobank_customers[[#This Row],[Age]]&lt;=60,"Gen X", metrobank_customers[[#This Row],[Age]]&gt;60,"Baby Boomers")</f>
        <v>Millennials</v>
      </c>
      <c r="F294" s="1" t="s">
        <v>2116</v>
      </c>
      <c r="G294" s="1" t="s">
        <v>2129</v>
      </c>
      <c r="H294">
        <v>158563</v>
      </c>
      <c r="I294" s="1" t="str" cm="1">
        <f t="array" ref="I294">_xlfn.IFS(metrobank_customers[[#This Row],[Income]]&lt;=30000,"Low",metrobank_customers[[#This Row],[Income]]&lt;=60000,"Medium",metrobank_customers[[#This Row],[Income]]&lt;=100000,"High", metrobank_customers[[#This Row],[Income]]&gt;100000," Premium")</f>
        <v xml:space="preserve"> Premium</v>
      </c>
      <c r="J294" s="1" t="s">
        <v>2118</v>
      </c>
      <c r="K294" s="2">
        <v>45774</v>
      </c>
      <c r="L294" s="2">
        <f t="shared" ca="1" si="4"/>
        <v>45940</v>
      </c>
      <c r="M294" s="4">
        <f ca="1">YEARFRAC(metrobank_customers[[#This Row],[Join_Date]],metrobank_customers[[#This Row],[Today]],3)</f>
        <v>0.45479452054794522</v>
      </c>
      <c r="N294" s="4" t="str" cm="1">
        <f t="array" aca="1" ref="N294" ca="1">_xlfn.IFS(
   metrobank_customers[[#This Row],[Customer_Tenure]]&lt;=2,"New",
   metrobank_customers[[#This Row],[Customer_Tenure]]&lt;=5,"Emerging",
   metrobank_customers[[#This Row],[Customer_Tenure]]&lt;9,"Established",
   TRUE,"Loyal"
)</f>
        <v>New</v>
      </c>
      <c r="O294" s="1" t="s">
        <v>1880</v>
      </c>
      <c r="P294" s="1" t="s">
        <v>1223</v>
      </c>
      <c r="Q294" s="2">
        <v>43813</v>
      </c>
      <c r="R294">
        <v>178646</v>
      </c>
      <c r="S294" s="1" t="str" cm="1">
        <f t="array" ref="S294">_xlfn.IFS(
    metrobank_customers[[#This Row],[Balance]]&lt;=50000,"Low",
    metrobank_customers[[#This Row],[Balance]]&lt;=200000,"Medium",
    metrobank_customers[[#This Row],[Balance]]&gt;200000,"High"
)</f>
        <v>Medium</v>
      </c>
      <c r="T294">
        <v>494</v>
      </c>
      <c r="U294">
        <v>0</v>
      </c>
      <c r="V294" s="1" t="s">
        <v>2652</v>
      </c>
      <c r="W294" s="1" t="s">
        <v>1161</v>
      </c>
      <c r="X294" s="2">
        <v>45479</v>
      </c>
      <c r="Y294" s="4">
        <f ca="1">YEARFRAC(metrobank_customers[[#This Row],[Date]],metrobank_customers[[#This Row],[Today]],3)</f>
        <v>1.263013698630137</v>
      </c>
      <c r="Z294" s="1" t="s">
        <v>31</v>
      </c>
      <c r="AA294" s="1" t="s">
        <v>9</v>
      </c>
      <c r="AB294">
        <v>13</v>
      </c>
    </row>
    <row r="295" spans="1:28" x14ac:dyDescent="0.25">
      <c r="A295" s="1" t="s">
        <v>96</v>
      </c>
      <c r="B295" s="1" t="s">
        <v>2183</v>
      </c>
      <c r="C295" s="1" t="s">
        <v>2120</v>
      </c>
      <c r="D295">
        <v>40</v>
      </c>
      <c r="E295" s="1" t="str" cm="1">
        <f t="array" ref="E295">_xlfn.IFS(metrobank_customers[[#This Row],[Age]]&lt;= 28,"Gen Z", metrobank_customers[[#This Row],[Age]]&lt;=44,"Millennials", metrobank_customers[[#This Row],[Age]]&lt;=60,"Gen X", metrobank_customers[[#This Row],[Age]]&gt;60,"Baby Boomers")</f>
        <v>Millennials</v>
      </c>
      <c r="F295" s="1" t="s">
        <v>2116</v>
      </c>
      <c r="G295" s="1" t="s">
        <v>2129</v>
      </c>
      <c r="H295">
        <v>158563</v>
      </c>
      <c r="I295" s="1" t="str" cm="1">
        <f t="array" ref="I295">_xlfn.IFS(metrobank_customers[[#This Row],[Income]]&lt;=30000,"Low",metrobank_customers[[#This Row],[Income]]&lt;=60000,"Medium",metrobank_customers[[#This Row],[Income]]&lt;=100000,"High", metrobank_customers[[#This Row],[Income]]&gt;100000," Premium")</f>
        <v xml:space="preserve"> Premium</v>
      </c>
      <c r="J295" s="1" t="s">
        <v>2118</v>
      </c>
      <c r="K295" s="2">
        <v>45774</v>
      </c>
      <c r="L295" s="2">
        <f t="shared" ca="1" si="4"/>
        <v>45940</v>
      </c>
      <c r="M295" s="4">
        <f ca="1">YEARFRAC(metrobank_customers[[#This Row],[Join_Date]],metrobank_customers[[#This Row],[Today]],3)</f>
        <v>0.45479452054794522</v>
      </c>
      <c r="N295" s="4" t="str" cm="1">
        <f t="array" aca="1" ref="N295" ca="1">_xlfn.IFS(
   metrobank_customers[[#This Row],[Customer_Tenure]]&lt;=2,"New",
   metrobank_customers[[#This Row],[Customer_Tenure]]&lt;=5,"Emerging",
   metrobank_customers[[#This Row],[Customer_Tenure]]&lt;9,"Established",
   TRUE,"Loyal"
)</f>
        <v>New</v>
      </c>
      <c r="O295" s="1" t="s">
        <v>2061</v>
      </c>
      <c r="P295" s="1" t="s">
        <v>1223</v>
      </c>
      <c r="Q295" s="2">
        <v>45336</v>
      </c>
      <c r="R295">
        <v>389150</v>
      </c>
      <c r="S295" s="1" t="str" cm="1">
        <f t="array" ref="S295">_xlfn.IFS(
    metrobank_customers[[#This Row],[Balance]]&lt;=50000,"Low",
    metrobank_customers[[#This Row],[Balance]]&lt;=200000,"Medium",
    metrobank_customers[[#This Row],[Balance]]&gt;200000,"High"
)</f>
        <v>High</v>
      </c>
      <c r="T295">
        <v>654</v>
      </c>
      <c r="U295">
        <v>0</v>
      </c>
      <c r="V295" s="1" t="s">
        <v>2652</v>
      </c>
      <c r="W295" s="1" t="s">
        <v>95</v>
      </c>
      <c r="X295" s="2">
        <v>45458</v>
      </c>
      <c r="Y295" s="4">
        <f ca="1">YEARFRAC(metrobank_customers[[#This Row],[Date]],metrobank_customers[[#This Row],[Today]],3)</f>
        <v>1.3205479452054794</v>
      </c>
      <c r="Z295" s="1" t="s">
        <v>20</v>
      </c>
      <c r="AA295" s="1" t="s">
        <v>23</v>
      </c>
      <c r="AB295">
        <v>47</v>
      </c>
    </row>
    <row r="296" spans="1:28" x14ac:dyDescent="0.25">
      <c r="A296" s="1" t="s">
        <v>96</v>
      </c>
      <c r="B296" s="1" t="s">
        <v>2183</v>
      </c>
      <c r="C296" s="1" t="s">
        <v>2120</v>
      </c>
      <c r="D296">
        <v>40</v>
      </c>
      <c r="E296" s="1" t="str" cm="1">
        <f t="array" ref="E296">_xlfn.IFS(metrobank_customers[[#This Row],[Age]]&lt;= 28,"Gen Z", metrobank_customers[[#This Row],[Age]]&lt;=44,"Millennials", metrobank_customers[[#This Row],[Age]]&lt;=60,"Gen X", metrobank_customers[[#This Row],[Age]]&gt;60,"Baby Boomers")</f>
        <v>Millennials</v>
      </c>
      <c r="F296" s="1" t="s">
        <v>2116</v>
      </c>
      <c r="G296" s="1" t="s">
        <v>2129</v>
      </c>
      <c r="H296">
        <v>158563</v>
      </c>
      <c r="I296" s="1" t="str" cm="1">
        <f t="array" ref="I296">_xlfn.IFS(metrobank_customers[[#This Row],[Income]]&lt;=30000,"Low",metrobank_customers[[#This Row],[Income]]&lt;=60000,"Medium",metrobank_customers[[#This Row],[Income]]&lt;=100000,"High", metrobank_customers[[#This Row],[Income]]&gt;100000," Premium")</f>
        <v xml:space="preserve"> Premium</v>
      </c>
      <c r="J296" s="1" t="s">
        <v>2118</v>
      </c>
      <c r="K296" s="2">
        <v>45774</v>
      </c>
      <c r="L296" s="2">
        <f t="shared" ca="1" si="4"/>
        <v>45940</v>
      </c>
      <c r="M296" s="4">
        <f ca="1">YEARFRAC(metrobank_customers[[#This Row],[Join_Date]],metrobank_customers[[#This Row],[Today]],3)</f>
        <v>0.45479452054794522</v>
      </c>
      <c r="N296" s="4" t="str" cm="1">
        <f t="array" aca="1" ref="N296" ca="1">_xlfn.IFS(
   metrobank_customers[[#This Row],[Customer_Tenure]]&lt;=2,"New",
   metrobank_customers[[#This Row],[Customer_Tenure]]&lt;=5,"Emerging",
   metrobank_customers[[#This Row],[Customer_Tenure]]&lt;9,"Established",
   TRUE,"Loyal"
)</f>
        <v>New</v>
      </c>
      <c r="O296" s="1" t="s">
        <v>2061</v>
      </c>
      <c r="P296" s="1" t="s">
        <v>1223</v>
      </c>
      <c r="Q296" s="2">
        <v>45336</v>
      </c>
      <c r="R296">
        <v>389150</v>
      </c>
      <c r="S296" s="1" t="str" cm="1">
        <f t="array" ref="S296">_xlfn.IFS(
    metrobank_customers[[#This Row],[Balance]]&lt;=50000,"Low",
    metrobank_customers[[#This Row],[Balance]]&lt;=200000,"Medium",
    metrobank_customers[[#This Row],[Balance]]&gt;200000,"High"
)</f>
        <v>High</v>
      </c>
      <c r="T296">
        <v>654</v>
      </c>
      <c r="U296">
        <v>0</v>
      </c>
      <c r="V296" s="1" t="s">
        <v>2652</v>
      </c>
      <c r="W296" s="1" t="s">
        <v>614</v>
      </c>
      <c r="X296" s="2">
        <v>45837</v>
      </c>
      <c r="Y296" s="4">
        <f ca="1">YEARFRAC(metrobank_customers[[#This Row],[Date]],metrobank_customers[[#This Row],[Today]],3)</f>
        <v>0.28219178082191781</v>
      </c>
      <c r="Z296" s="1" t="s">
        <v>12</v>
      </c>
      <c r="AA296" s="1" t="s">
        <v>15</v>
      </c>
      <c r="AB296">
        <v>23</v>
      </c>
    </row>
    <row r="297" spans="1:28" x14ac:dyDescent="0.25">
      <c r="A297" s="1" t="s">
        <v>96</v>
      </c>
      <c r="B297" s="1" t="s">
        <v>2183</v>
      </c>
      <c r="C297" s="1" t="s">
        <v>2120</v>
      </c>
      <c r="D297">
        <v>40</v>
      </c>
      <c r="E297" s="1" t="str" cm="1">
        <f t="array" ref="E297">_xlfn.IFS(metrobank_customers[[#This Row],[Age]]&lt;= 28,"Gen Z", metrobank_customers[[#This Row],[Age]]&lt;=44,"Millennials", metrobank_customers[[#This Row],[Age]]&lt;=60,"Gen X", metrobank_customers[[#This Row],[Age]]&gt;60,"Baby Boomers")</f>
        <v>Millennials</v>
      </c>
      <c r="F297" s="1" t="s">
        <v>2116</v>
      </c>
      <c r="G297" s="1" t="s">
        <v>2129</v>
      </c>
      <c r="H297">
        <v>158563</v>
      </c>
      <c r="I297" s="1" t="str" cm="1">
        <f t="array" ref="I297">_xlfn.IFS(metrobank_customers[[#This Row],[Income]]&lt;=30000,"Low",metrobank_customers[[#This Row],[Income]]&lt;=60000,"Medium",metrobank_customers[[#This Row],[Income]]&lt;=100000,"High", metrobank_customers[[#This Row],[Income]]&gt;100000," Premium")</f>
        <v xml:space="preserve"> Premium</v>
      </c>
      <c r="J297" s="1" t="s">
        <v>2118</v>
      </c>
      <c r="K297" s="2">
        <v>45774</v>
      </c>
      <c r="L297" s="2">
        <f t="shared" ca="1" si="4"/>
        <v>45940</v>
      </c>
      <c r="M297" s="4">
        <f ca="1">YEARFRAC(metrobank_customers[[#This Row],[Join_Date]],metrobank_customers[[#This Row],[Today]],3)</f>
        <v>0.45479452054794522</v>
      </c>
      <c r="N297" s="4" t="str" cm="1">
        <f t="array" aca="1" ref="N297" ca="1">_xlfn.IFS(
   metrobank_customers[[#This Row],[Customer_Tenure]]&lt;=2,"New",
   metrobank_customers[[#This Row],[Customer_Tenure]]&lt;=5,"Emerging",
   metrobank_customers[[#This Row],[Customer_Tenure]]&lt;9,"Established",
   TRUE,"Loyal"
)</f>
        <v>New</v>
      </c>
      <c r="O297" s="1" t="s">
        <v>2061</v>
      </c>
      <c r="P297" s="1" t="s">
        <v>1223</v>
      </c>
      <c r="Q297" s="2">
        <v>45336</v>
      </c>
      <c r="R297">
        <v>389150</v>
      </c>
      <c r="S297" s="1" t="str" cm="1">
        <f t="array" ref="S297">_xlfn.IFS(
    metrobank_customers[[#This Row],[Balance]]&lt;=50000,"Low",
    metrobank_customers[[#This Row],[Balance]]&lt;=200000,"Medium",
    metrobank_customers[[#This Row],[Balance]]&gt;200000,"High"
)</f>
        <v>High</v>
      </c>
      <c r="T297">
        <v>654</v>
      </c>
      <c r="U297">
        <v>0</v>
      </c>
      <c r="V297" s="1" t="s">
        <v>2652</v>
      </c>
      <c r="W297" s="1" t="s">
        <v>1161</v>
      </c>
      <c r="X297" s="2">
        <v>45479</v>
      </c>
      <c r="Y297" s="4">
        <f ca="1">YEARFRAC(metrobank_customers[[#This Row],[Date]],metrobank_customers[[#This Row],[Today]],3)</f>
        <v>1.263013698630137</v>
      </c>
      <c r="Z297" s="1" t="s">
        <v>31</v>
      </c>
      <c r="AA297" s="1" t="s">
        <v>9</v>
      </c>
      <c r="AB297">
        <v>13</v>
      </c>
    </row>
    <row r="298" spans="1:28" x14ac:dyDescent="0.25">
      <c r="A298" s="1" t="s">
        <v>561</v>
      </c>
      <c r="B298" s="1" t="s">
        <v>2184</v>
      </c>
      <c r="C298" s="1" t="s">
        <v>2115</v>
      </c>
      <c r="D298">
        <v>49</v>
      </c>
      <c r="E298" s="1" t="str" cm="1">
        <f t="array" ref="E298">_xlfn.IFS(metrobank_customers[[#This Row],[Age]]&lt;= 28,"Gen Z", metrobank_customers[[#This Row],[Age]]&lt;=44,"Millennials", metrobank_customers[[#This Row],[Age]]&lt;=60,"Gen X", metrobank_customers[[#This Row],[Age]]&gt;60,"Baby Boomers")</f>
        <v>Gen X</v>
      </c>
      <c r="F298" s="1" t="s">
        <v>2121</v>
      </c>
      <c r="G298" s="1" t="s">
        <v>2133</v>
      </c>
      <c r="H298">
        <v>54636</v>
      </c>
      <c r="I298" s="1" t="str" cm="1">
        <f t="array" ref="I298">_xlfn.IFS(metrobank_customers[[#This Row],[Income]]&lt;=30000,"Low",metrobank_customers[[#This Row],[Income]]&lt;=60000,"Medium",metrobank_customers[[#This Row],[Income]]&lt;=100000,"High", metrobank_customers[[#This Row],[Income]]&gt;100000," Premium")</f>
        <v>Medium</v>
      </c>
      <c r="J298" s="1" t="s">
        <v>2118</v>
      </c>
      <c r="K298" s="2">
        <v>43643</v>
      </c>
      <c r="L298" s="2">
        <f t="shared" ca="1" si="4"/>
        <v>45940</v>
      </c>
      <c r="M298" s="4">
        <f ca="1">YEARFRAC(metrobank_customers[[#This Row],[Join_Date]],metrobank_customers[[#This Row],[Today]],3)</f>
        <v>6.2931506849315069</v>
      </c>
      <c r="N298" s="4" t="str" cm="1">
        <f t="array" aca="1" ref="N298" ca="1">_xlfn.IFS(
   metrobank_customers[[#This Row],[Customer_Tenure]]&lt;=2,"New",
   metrobank_customers[[#This Row],[Customer_Tenure]]&lt;=5,"Emerging",
   metrobank_customers[[#This Row],[Customer_Tenure]]&lt;9,"Established",
   TRUE,"Loyal"
)</f>
        <v>Established</v>
      </c>
      <c r="O298" s="1" t="s">
        <v>1632</v>
      </c>
      <c r="P298" s="1" t="s">
        <v>1223</v>
      </c>
      <c r="Q298" s="2">
        <v>44388</v>
      </c>
      <c r="R298">
        <v>470457</v>
      </c>
      <c r="S298" s="1" t="str" cm="1">
        <f t="array" ref="S298">_xlfn.IFS(
    metrobank_customers[[#This Row],[Balance]]&lt;=50000,"Low",
    metrobank_customers[[#This Row],[Balance]]&lt;=200000,"Medium",
    metrobank_customers[[#This Row],[Balance]]&gt;200000,"High"
)</f>
        <v>High</v>
      </c>
      <c r="T298">
        <v>687</v>
      </c>
      <c r="U298">
        <v>0</v>
      </c>
      <c r="V298" s="1" t="s">
        <v>2652</v>
      </c>
      <c r="W298" s="1" t="s">
        <v>560</v>
      </c>
      <c r="X298" s="2">
        <v>45839</v>
      </c>
      <c r="Y298" s="4">
        <f ca="1">YEARFRAC(metrobank_customers[[#This Row],[Date]],metrobank_customers[[#This Row],[Today]],3)</f>
        <v>0.27671232876712326</v>
      </c>
      <c r="Z298" s="1" t="s">
        <v>36</v>
      </c>
      <c r="AA298" s="1" t="s">
        <v>23</v>
      </c>
      <c r="AB298">
        <v>10</v>
      </c>
    </row>
    <row r="299" spans="1:28" x14ac:dyDescent="0.25">
      <c r="A299" s="1" t="s">
        <v>561</v>
      </c>
      <c r="B299" s="1" t="s">
        <v>2184</v>
      </c>
      <c r="C299" s="1" t="s">
        <v>2115</v>
      </c>
      <c r="D299">
        <v>49</v>
      </c>
      <c r="E299" s="1" t="str" cm="1">
        <f t="array" ref="E299">_xlfn.IFS(metrobank_customers[[#This Row],[Age]]&lt;= 28,"Gen Z", metrobank_customers[[#This Row],[Age]]&lt;=44,"Millennials", metrobank_customers[[#This Row],[Age]]&lt;=60,"Gen X", metrobank_customers[[#This Row],[Age]]&gt;60,"Baby Boomers")</f>
        <v>Gen X</v>
      </c>
      <c r="F299" s="1" t="s">
        <v>2121</v>
      </c>
      <c r="G299" s="1" t="s">
        <v>2133</v>
      </c>
      <c r="H299">
        <v>54636</v>
      </c>
      <c r="I299" s="1" t="str" cm="1">
        <f t="array" ref="I299">_xlfn.IFS(metrobank_customers[[#This Row],[Income]]&lt;=30000,"Low",metrobank_customers[[#This Row],[Income]]&lt;=60000,"Medium",metrobank_customers[[#This Row],[Income]]&lt;=100000,"High", metrobank_customers[[#This Row],[Income]]&gt;100000," Premium")</f>
        <v>Medium</v>
      </c>
      <c r="J299" s="1" t="s">
        <v>2118</v>
      </c>
      <c r="K299" s="2">
        <v>43643</v>
      </c>
      <c r="L299" s="2">
        <f t="shared" ca="1" si="4"/>
        <v>45940</v>
      </c>
      <c r="M299" s="4">
        <f ca="1">YEARFRAC(metrobank_customers[[#This Row],[Join_Date]],metrobank_customers[[#This Row],[Today]],3)</f>
        <v>6.2931506849315069</v>
      </c>
      <c r="N299" s="4" t="str" cm="1">
        <f t="array" aca="1" ref="N299" ca="1">_xlfn.IFS(
   metrobank_customers[[#This Row],[Customer_Tenure]]&lt;=2,"New",
   metrobank_customers[[#This Row],[Customer_Tenure]]&lt;=5,"Emerging",
   metrobank_customers[[#This Row],[Customer_Tenure]]&lt;9,"Established",
   TRUE,"Loyal"
)</f>
        <v>Established</v>
      </c>
      <c r="O299" s="1" t="s">
        <v>1632</v>
      </c>
      <c r="P299" s="1" t="s">
        <v>1223</v>
      </c>
      <c r="Q299" s="2">
        <v>44388</v>
      </c>
      <c r="R299">
        <v>470457</v>
      </c>
      <c r="S299" s="1" t="str" cm="1">
        <f t="array" ref="S299">_xlfn.IFS(
    metrobank_customers[[#This Row],[Balance]]&lt;=50000,"Low",
    metrobank_customers[[#This Row],[Balance]]&lt;=200000,"Medium",
    metrobank_customers[[#This Row],[Balance]]&gt;200000,"High"
)</f>
        <v>High</v>
      </c>
      <c r="T299">
        <v>687</v>
      </c>
      <c r="U299">
        <v>0</v>
      </c>
      <c r="V299" s="1" t="s">
        <v>2652</v>
      </c>
      <c r="W299" s="1" t="s">
        <v>815</v>
      </c>
      <c r="X299" s="2">
        <v>45732</v>
      </c>
      <c r="Y299" s="4">
        <f ca="1">YEARFRAC(metrobank_customers[[#This Row],[Date]],metrobank_customers[[#This Row],[Today]],3)</f>
        <v>0.56986301369863013</v>
      </c>
      <c r="Z299" s="1" t="s">
        <v>36</v>
      </c>
      <c r="AA299" s="1" t="s">
        <v>23</v>
      </c>
      <c r="AB299">
        <v>35</v>
      </c>
    </row>
    <row r="300" spans="1:28" x14ac:dyDescent="0.25">
      <c r="A300" s="1" t="s">
        <v>561</v>
      </c>
      <c r="B300" s="1" t="s">
        <v>2184</v>
      </c>
      <c r="C300" s="1" t="s">
        <v>2115</v>
      </c>
      <c r="D300">
        <v>49</v>
      </c>
      <c r="E300" s="1" t="str" cm="1">
        <f t="array" ref="E300">_xlfn.IFS(metrobank_customers[[#This Row],[Age]]&lt;= 28,"Gen Z", metrobank_customers[[#This Row],[Age]]&lt;=44,"Millennials", metrobank_customers[[#This Row],[Age]]&lt;=60,"Gen X", metrobank_customers[[#This Row],[Age]]&gt;60,"Baby Boomers")</f>
        <v>Gen X</v>
      </c>
      <c r="F300" s="1" t="s">
        <v>2121</v>
      </c>
      <c r="G300" s="1" t="s">
        <v>2133</v>
      </c>
      <c r="H300">
        <v>54636</v>
      </c>
      <c r="I300" s="1" t="str" cm="1">
        <f t="array" ref="I300">_xlfn.IFS(metrobank_customers[[#This Row],[Income]]&lt;=30000,"Low",metrobank_customers[[#This Row],[Income]]&lt;=60000,"Medium",metrobank_customers[[#This Row],[Income]]&lt;=100000,"High", metrobank_customers[[#This Row],[Income]]&gt;100000," Premium")</f>
        <v>Medium</v>
      </c>
      <c r="J300" s="1" t="s">
        <v>2118</v>
      </c>
      <c r="K300" s="2">
        <v>43643</v>
      </c>
      <c r="L300" s="2">
        <f t="shared" ca="1" si="4"/>
        <v>45940</v>
      </c>
      <c r="M300" s="4">
        <f ca="1">YEARFRAC(metrobank_customers[[#This Row],[Join_Date]],metrobank_customers[[#This Row],[Today]],3)</f>
        <v>6.2931506849315069</v>
      </c>
      <c r="N300" s="4" t="str" cm="1">
        <f t="array" aca="1" ref="N300" ca="1">_xlfn.IFS(
   metrobank_customers[[#This Row],[Customer_Tenure]]&lt;=2,"New",
   metrobank_customers[[#This Row],[Customer_Tenure]]&lt;=5,"Emerging",
   metrobank_customers[[#This Row],[Customer_Tenure]]&lt;9,"Established",
   TRUE,"Loyal"
)</f>
        <v>Established</v>
      </c>
      <c r="O300" s="1" t="s">
        <v>1875</v>
      </c>
      <c r="P300" s="1" t="s">
        <v>1226</v>
      </c>
      <c r="Q300" s="2">
        <v>44650</v>
      </c>
      <c r="R300">
        <v>19610</v>
      </c>
      <c r="S300" s="1" t="str" cm="1">
        <f t="array" ref="S300">_xlfn.IFS(
    metrobank_customers[[#This Row],[Balance]]&lt;=50000,"Low",
    metrobank_customers[[#This Row],[Balance]]&lt;=200000,"Medium",
    metrobank_customers[[#This Row],[Balance]]&gt;200000,"High"
)</f>
        <v>Low</v>
      </c>
      <c r="T300">
        <v>395</v>
      </c>
      <c r="U300">
        <v>0</v>
      </c>
      <c r="V300" s="1" t="s">
        <v>1229</v>
      </c>
      <c r="W300" s="1" t="s">
        <v>560</v>
      </c>
      <c r="X300" s="2">
        <v>45839</v>
      </c>
      <c r="Y300" s="4">
        <f ca="1">YEARFRAC(metrobank_customers[[#This Row],[Date]],metrobank_customers[[#This Row],[Today]],3)</f>
        <v>0.27671232876712326</v>
      </c>
      <c r="Z300" s="1" t="s">
        <v>36</v>
      </c>
      <c r="AA300" s="1" t="s">
        <v>23</v>
      </c>
      <c r="AB300">
        <v>10</v>
      </c>
    </row>
    <row r="301" spans="1:28" x14ac:dyDescent="0.25">
      <c r="A301" s="1" t="s">
        <v>561</v>
      </c>
      <c r="B301" s="1" t="s">
        <v>2184</v>
      </c>
      <c r="C301" s="1" t="s">
        <v>2115</v>
      </c>
      <c r="D301">
        <v>49</v>
      </c>
      <c r="E301" s="1" t="str" cm="1">
        <f t="array" ref="E301">_xlfn.IFS(metrobank_customers[[#This Row],[Age]]&lt;= 28,"Gen Z", metrobank_customers[[#This Row],[Age]]&lt;=44,"Millennials", metrobank_customers[[#This Row],[Age]]&lt;=60,"Gen X", metrobank_customers[[#This Row],[Age]]&gt;60,"Baby Boomers")</f>
        <v>Gen X</v>
      </c>
      <c r="F301" s="1" t="s">
        <v>2121</v>
      </c>
      <c r="G301" s="1" t="s">
        <v>2133</v>
      </c>
      <c r="H301">
        <v>54636</v>
      </c>
      <c r="I301" s="1" t="str" cm="1">
        <f t="array" ref="I301">_xlfn.IFS(metrobank_customers[[#This Row],[Income]]&lt;=30000,"Low",metrobank_customers[[#This Row],[Income]]&lt;=60000,"Medium",metrobank_customers[[#This Row],[Income]]&lt;=100000,"High", metrobank_customers[[#This Row],[Income]]&gt;100000," Premium")</f>
        <v>Medium</v>
      </c>
      <c r="J301" s="1" t="s">
        <v>2118</v>
      </c>
      <c r="K301" s="2">
        <v>43643</v>
      </c>
      <c r="L301" s="2">
        <f t="shared" ca="1" si="4"/>
        <v>45940</v>
      </c>
      <c r="M301" s="4">
        <f ca="1">YEARFRAC(metrobank_customers[[#This Row],[Join_Date]],metrobank_customers[[#This Row],[Today]],3)</f>
        <v>6.2931506849315069</v>
      </c>
      <c r="N301" s="4" t="str" cm="1">
        <f t="array" aca="1" ref="N301" ca="1">_xlfn.IFS(
   metrobank_customers[[#This Row],[Customer_Tenure]]&lt;=2,"New",
   metrobank_customers[[#This Row],[Customer_Tenure]]&lt;=5,"Emerging",
   metrobank_customers[[#This Row],[Customer_Tenure]]&lt;9,"Established",
   TRUE,"Loyal"
)</f>
        <v>Established</v>
      </c>
      <c r="O301" s="1" t="s">
        <v>1875</v>
      </c>
      <c r="P301" s="1" t="s">
        <v>1226</v>
      </c>
      <c r="Q301" s="2">
        <v>44650</v>
      </c>
      <c r="R301">
        <v>19610</v>
      </c>
      <c r="S301" s="1" t="str" cm="1">
        <f t="array" ref="S301">_xlfn.IFS(
    metrobank_customers[[#This Row],[Balance]]&lt;=50000,"Low",
    metrobank_customers[[#This Row],[Balance]]&lt;=200000,"Medium",
    metrobank_customers[[#This Row],[Balance]]&gt;200000,"High"
)</f>
        <v>Low</v>
      </c>
      <c r="T301">
        <v>395</v>
      </c>
      <c r="U301">
        <v>0</v>
      </c>
      <c r="V301" s="1" t="s">
        <v>1229</v>
      </c>
      <c r="W301" s="1" t="s">
        <v>815</v>
      </c>
      <c r="X301" s="2">
        <v>45732</v>
      </c>
      <c r="Y301" s="4">
        <f ca="1">YEARFRAC(metrobank_customers[[#This Row],[Date]],metrobank_customers[[#This Row],[Today]],3)</f>
        <v>0.56986301369863013</v>
      </c>
      <c r="Z301" s="1" t="s">
        <v>36</v>
      </c>
      <c r="AA301" s="1" t="s">
        <v>23</v>
      </c>
      <c r="AB301">
        <v>35</v>
      </c>
    </row>
    <row r="302" spans="1:28" x14ac:dyDescent="0.25">
      <c r="A302" s="1" t="s">
        <v>339</v>
      </c>
      <c r="B302" s="1" t="s">
        <v>2185</v>
      </c>
      <c r="C302" s="1" t="s">
        <v>2120</v>
      </c>
      <c r="D302">
        <v>40</v>
      </c>
      <c r="E302" s="1" t="str" cm="1">
        <f t="array" ref="E302">_xlfn.IFS(metrobank_customers[[#This Row],[Age]]&lt;= 28,"Gen Z", metrobank_customers[[#This Row],[Age]]&lt;=44,"Millennials", metrobank_customers[[#This Row],[Age]]&lt;=60,"Gen X", metrobank_customers[[#This Row],[Age]]&gt;60,"Baby Boomers")</f>
        <v>Millennials</v>
      </c>
      <c r="F302" s="1" t="s">
        <v>2121</v>
      </c>
      <c r="G302" s="1" t="s">
        <v>2153</v>
      </c>
      <c r="H302">
        <v>100435</v>
      </c>
      <c r="I302" s="1" t="str" cm="1">
        <f t="array" ref="I302">_xlfn.IFS(metrobank_customers[[#This Row],[Income]]&lt;=30000,"Low",metrobank_customers[[#This Row],[Income]]&lt;=60000,"Medium",metrobank_customers[[#This Row],[Income]]&lt;=100000,"High", metrobank_customers[[#This Row],[Income]]&gt;100000," Premium")</f>
        <v xml:space="preserve"> Premium</v>
      </c>
      <c r="J302" s="1" t="s">
        <v>2126</v>
      </c>
      <c r="K302" s="2">
        <v>44456</v>
      </c>
      <c r="L302" s="2">
        <f t="shared" ca="1" si="4"/>
        <v>45940</v>
      </c>
      <c r="M302" s="4">
        <f ca="1">YEARFRAC(metrobank_customers[[#This Row],[Join_Date]],metrobank_customers[[#This Row],[Today]],3)</f>
        <v>4.065753424657534</v>
      </c>
      <c r="N302" s="4" t="str" cm="1">
        <f t="array" aca="1" ref="N302" ca="1">_xlfn.IFS(
   metrobank_customers[[#This Row],[Customer_Tenure]]&lt;=2,"New",
   metrobank_customers[[#This Row],[Customer_Tenure]]&lt;=5,"Emerging",
   metrobank_customers[[#This Row],[Customer_Tenure]]&lt;9,"Established",
   TRUE,"Loyal"
)</f>
        <v>Emerging</v>
      </c>
      <c r="O302" s="1" t="s">
        <v>1247</v>
      </c>
      <c r="P302" s="1" t="s">
        <v>1226</v>
      </c>
      <c r="Q302" s="2">
        <v>43064</v>
      </c>
      <c r="R302">
        <v>335377</v>
      </c>
      <c r="S302" s="1" t="str" cm="1">
        <f t="array" ref="S302">_xlfn.IFS(
    metrobank_customers[[#This Row],[Balance]]&lt;=50000,"Low",
    metrobank_customers[[#This Row],[Balance]]&lt;=200000,"Medium",
    metrobank_customers[[#This Row],[Balance]]&gt;200000,"High"
)</f>
        <v>High</v>
      </c>
      <c r="T302">
        <v>743</v>
      </c>
      <c r="U302">
        <v>0</v>
      </c>
      <c r="V302" s="1" t="s">
        <v>2652</v>
      </c>
      <c r="W302" s="1" t="s">
        <v>338</v>
      </c>
      <c r="X302" s="2">
        <v>45573</v>
      </c>
      <c r="Y302" s="4">
        <f ca="1">YEARFRAC(metrobank_customers[[#This Row],[Date]],metrobank_customers[[#This Row],[Today]],3)</f>
        <v>1.0054794520547945</v>
      </c>
      <c r="Z302" s="1" t="s">
        <v>8</v>
      </c>
      <c r="AA302" s="1" t="s">
        <v>9</v>
      </c>
      <c r="AB302">
        <v>2</v>
      </c>
    </row>
    <row r="303" spans="1:28" x14ac:dyDescent="0.25">
      <c r="A303" s="1" t="s">
        <v>339</v>
      </c>
      <c r="B303" s="1" t="s">
        <v>2185</v>
      </c>
      <c r="C303" s="1" t="s">
        <v>2120</v>
      </c>
      <c r="D303">
        <v>40</v>
      </c>
      <c r="E303" s="1" t="str" cm="1">
        <f t="array" ref="E303">_xlfn.IFS(metrobank_customers[[#This Row],[Age]]&lt;= 28,"Gen Z", metrobank_customers[[#This Row],[Age]]&lt;=44,"Millennials", metrobank_customers[[#This Row],[Age]]&lt;=60,"Gen X", metrobank_customers[[#This Row],[Age]]&gt;60,"Baby Boomers")</f>
        <v>Millennials</v>
      </c>
      <c r="F303" s="1" t="s">
        <v>2121</v>
      </c>
      <c r="G303" s="1" t="s">
        <v>2153</v>
      </c>
      <c r="H303">
        <v>100435</v>
      </c>
      <c r="I303" s="1" t="str" cm="1">
        <f t="array" ref="I303">_xlfn.IFS(metrobank_customers[[#This Row],[Income]]&lt;=30000,"Low",metrobank_customers[[#This Row],[Income]]&lt;=60000,"Medium",metrobank_customers[[#This Row],[Income]]&lt;=100000,"High", metrobank_customers[[#This Row],[Income]]&gt;100000," Premium")</f>
        <v xml:space="preserve"> Premium</v>
      </c>
      <c r="J303" s="1" t="s">
        <v>2126</v>
      </c>
      <c r="K303" s="2">
        <v>44456</v>
      </c>
      <c r="L303" s="2">
        <f t="shared" ca="1" si="4"/>
        <v>45940</v>
      </c>
      <c r="M303" s="4">
        <f ca="1">YEARFRAC(metrobank_customers[[#This Row],[Join_Date]],metrobank_customers[[#This Row],[Today]],3)</f>
        <v>4.065753424657534</v>
      </c>
      <c r="N303" s="4" t="str" cm="1">
        <f t="array" aca="1" ref="N303" ca="1">_xlfn.IFS(
   metrobank_customers[[#This Row],[Customer_Tenure]]&lt;=2,"New",
   metrobank_customers[[#This Row],[Customer_Tenure]]&lt;=5,"Emerging",
   metrobank_customers[[#This Row],[Customer_Tenure]]&lt;9,"Established",
   TRUE,"Loyal"
)</f>
        <v>Emerging</v>
      </c>
      <c r="O303" s="1" t="s">
        <v>1247</v>
      </c>
      <c r="P303" s="1" t="s">
        <v>1226</v>
      </c>
      <c r="Q303" s="2">
        <v>43064</v>
      </c>
      <c r="R303">
        <v>335377</v>
      </c>
      <c r="S303" s="1" t="str" cm="1">
        <f t="array" ref="S303">_xlfn.IFS(
    metrobank_customers[[#This Row],[Balance]]&lt;=50000,"Low",
    metrobank_customers[[#This Row],[Balance]]&lt;=200000,"Medium",
    metrobank_customers[[#This Row],[Balance]]&gt;200000,"High"
)</f>
        <v>High</v>
      </c>
      <c r="T303">
        <v>743</v>
      </c>
      <c r="U303">
        <v>0</v>
      </c>
      <c r="V303" s="1" t="s">
        <v>2652</v>
      </c>
      <c r="W303" s="1" t="s">
        <v>1044</v>
      </c>
      <c r="X303" s="2">
        <v>45694</v>
      </c>
      <c r="Y303" s="4">
        <f ca="1">YEARFRAC(metrobank_customers[[#This Row],[Date]],metrobank_customers[[#This Row],[Today]],3)</f>
        <v>0.67397260273972603</v>
      </c>
      <c r="Z303" s="1" t="s">
        <v>36</v>
      </c>
      <c r="AA303" s="1" t="s">
        <v>23</v>
      </c>
      <c r="AB303">
        <v>20</v>
      </c>
    </row>
    <row r="304" spans="1:28" x14ac:dyDescent="0.25">
      <c r="A304" s="1" t="s">
        <v>339</v>
      </c>
      <c r="B304" s="1" t="s">
        <v>2185</v>
      </c>
      <c r="C304" s="1" t="s">
        <v>2120</v>
      </c>
      <c r="D304">
        <v>40</v>
      </c>
      <c r="E304" s="1" t="str" cm="1">
        <f t="array" ref="E304">_xlfn.IFS(metrobank_customers[[#This Row],[Age]]&lt;= 28,"Gen Z", metrobank_customers[[#This Row],[Age]]&lt;=44,"Millennials", metrobank_customers[[#This Row],[Age]]&lt;=60,"Gen X", metrobank_customers[[#This Row],[Age]]&gt;60,"Baby Boomers")</f>
        <v>Millennials</v>
      </c>
      <c r="F304" s="1" t="s">
        <v>2121</v>
      </c>
      <c r="G304" s="1" t="s">
        <v>2153</v>
      </c>
      <c r="H304">
        <v>100435</v>
      </c>
      <c r="I304" s="1" t="str" cm="1">
        <f t="array" ref="I304">_xlfn.IFS(metrobank_customers[[#This Row],[Income]]&lt;=30000,"Low",metrobank_customers[[#This Row],[Income]]&lt;=60000,"Medium",metrobank_customers[[#This Row],[Income]]&lt;=100000,"High", metrobank_customers[[#This Row],[Income]]&gt;100000," Premium")</f>
        <v xml:space="preserve"> Premium</v>
      </c>
      <c r="J304" s="1" t="s">
        <v>2126</v>
      </c>
      <c r="K304" s="2">
        <v>44456</v>
      </c>
      <c r="L304" s="2">
        <f t="shared" ca="1" si="4"/>
        <v>45940</v>
      </c>
      <c r="M304" s="4">
        <f ca="1">YEARFRAC(metrobank_customers[[#This Row],[Join_Date]],metrobank_customers[[#This Row],[Today]],3)</f>
        <v>4.065753424657534</v>
      </c>
      <c r="N304" s="4" t="str" cm="1">
        <f t="array" aca="1" ref="N304" ca="1">_xlfn.IFS(
   metrobank_customers[[#This Row],[Customer_Tenure]]&lt;=2,"New",
   metrobank_customers[[#This Row],[Customer_Tenure]]&lt;=5,"Emerging",
   metrobank_customers[[#This Row],[Customer_Tenure]]&lt;9,"Established",
   TRUE,"Loyal"
)</f>
        <v>Emerging</v>
      </c>
      <c r="O304" s="1" t="s">
        <v>2040</v>
      </c>
      <c r="P304" s="1" t="s">
        <v>1239</v>
      </c>
      <c r="Q304" s="2">
        <v>45572</v>
      </c>
      <c r="R304">
        <v>408624</v>
      </c>
      <c r="S304" s="1" t="str" cm="1">
        <f t="array" ref="S304">_xlfn.IFS(
    metrobank_customers[[#This Row],[Balance]]&lt;=50000,"Low",
    metrobank_customers[[#This Row],[Balance]]&lt;=200000,"Medium",
    metrobank_customers[[#This Row],[Balance]]&gt;200000,"High"
)</f>
        <v>High</v>
      </c>
      <c r="T304">
        <v>487</v>
      </c>
      <c r="U304">
        <v>29624</v>
      </c>
      <c r="V304" s="1" t="s">
        <v>2652</v>
      </c>
      <c r="W304" s="1" t="s">
        <v>338</v>
      </c>
      <c r="X304" s="2">
        <v>45573</v>
      </c>
      <c r="Y304" s="4">
        <f ca="1">YEARFRAC(metrobank_customers[[#This Row],[Date]],metrobank_customers[[#This Row],[Today]],3)</f>
        <v>1.0054794520547945</v>
      </c>
      <c r="Z304" s="1" t="s">
        <v>8</v>
      </c>
      <c r="AA304" s="1" t="s">
        <v>9</v>
      </c>
      <c r="AB304">
        <v>2</v>
      </c>
    </row>
    <row r="305" spans="1:28" x14ac:dyDescent="0.25">
      <c r="A305" s="1" t="s">
        <v>339</v>
      </c>
      <c r="B305" s="1" t="s">
        <v>2185</v>
      </c>
      <c r="C305" s="1" t="s">
        <v>2120</v>
      </c>
      <c r="D305">
        <v>40</v>
      </c>
      <c r="E305" s="1" t="str" cm="1">
        <f t="array" ref="E305">_xlfn.IFS(metrobank_customers[[#This Row],[Age]]&lt;= 28,"Gen Z", metrobank_customers[[#This Row],[Age]]&lt;=44,"Millennials", metrobank_customers[[#This Row],[Age]]&lt;=60,"Gen X", metrobank_customers[[#This Row],[Age]]&gt;60,"Baby Boomers")</f>
        <v>Millennials</v>
      </c>
      <c r="F305" s="1" t="s">
        <v>2121</v>
      </c>
      <c r="G305" s="1" t="s">
        <v>2153</v>
      </c>
      <c r="H305">
        <v>100435</v>
      </c>
      <c r="I305" s="1" t="str" cm="1">
        <f t="array" ref="I305">_xlfn.IFS(metrobank_customers[[#This Row],[Income]]&lt;=30000,"Low",metrobank_customers[[#This Row],[Income]]&lt;=60000,"Medium",metrobank_customers[[#This Row],[Income]]&lt;=100000,"High", metrobank_customers[[#This Row],[Income]]&gt;100000," Premium")</f>
        <v xml:space="preserve"> Premium</v>
      </c>
      <c r="J305" s="1" t="s">
        <v>2126</v>
      </c>
      <c r="K305" s="2">
        <v>44456</v>
      </c>
      <c r="L305" s="2">
        <f t="shared" ca="1" si="4"/>
        <v>45940</v>
      </c>
      <c r="M305" s="4">
        <f ca="1">YEARFRAC(metrobank_customers[[#This Row],[Join_Date]],metrobank_customers[[#This Row],[Today]],3)</f>
        <v>4.065753424657534</v>
      </c>
      <c r="N305" s="4" t="str" cm="1">
        <f t="array" aca="1" ref="N305" ca="1">_xlfn.IFS(
   metrobank_customers[[#This Row],[Customer_Tenure]]&lt;=2,"New",
   metrobank_customers[[#This Row],[Customer_Tenure]]&lt;=5,"Emerging",
   metrobank_customers[[#This Row],[Customer_Tenure]]&lt;9,"Established",
   TRUE,"Loyal"
)</f>
        <v>Emerging</v>
      </c>
      <c r="O305" s="1" t="s">
        <v>2040</v>
      </c>
      <c r="P305" s="1" t="s">
        <v>1239</v>
      </c>
      <c r="Q305" s="2">
        <v>45572</v>
      </c>
      <c r="R305">
        <v>408624</v>
      </c>
      <c r="S305" s="1" t="str" cm="1">
        <f t="array" ref="S305">_xlfn.IFS(
    metrobank_customers[[#This Row],[Balance]]&lt;=50000,"Low",
    metrobank_customers[[#This Row],[Balance]]&lt;=200000,"Medium",
    metrobank_customers[[#This Row],[Balance]]&gt;200000,"High"
)</f>
        <v>High</v>
      </c>
      <c r="T305">
        <v>487</v>
      </c>
      <c r="U305">
        <v>29624</v>
      </c>
      <c r="V305" s="1" t="s">
        <v>2652</v>
      </c>
      <c r="W305" s="1" t="s">
        <v>1044</v>
      </c>
      <c r="X305" s="2">
        <v>45694</v>
      </c>
      <c r="Y305" s="4">
        <f ca="1">YEARFRAC(metrobank_customers[[#This Row],[Date]],metrobank_customers[[#This Row],[Today]],3)</f>
        <v>0.67397260273972603</v>
      </c>
      <c r="Z305" s="1" t="s">
        <v>36</v>
      </c>
      <c r="AA305" s="1" t="s">
        <v>23</v>
      </c>
      <c r="AB305">
        <v>20</v>
      </c>
    </row>
    <row r="306" spans="1:28" x14ac:dyDescent="0.25">
      <c r="A306" s="1" t="s">
        <v>100</v>
      </c>
      <c r="B306" s="1" t="s">
        <v>2186</v>
      </c>
      <c r="C306" s="1" t="s">
        <v>2115</v>
      </c>
      <c r="D306">
        <v>27</v>
      </c>
      <c r="E306" s="1" t="str" cm="1">
        <f t="array" ref="E306">_xlfn.IFS(metrobank_customers[[#This Row],[Age]]&lt;= 28,"Gen Z", metrobank_customers[[#This Row],[Age]]&lt;=44,"Millennials", metrobank_customers[[#This Row],[Age]]&lt;=60,"Gen X", metrobank_customers[[#This Row],[Age]]&gt;60,"Baby Boomers")</f>
        <v>Gen Z</v>
      </c>
      <c r="F306" s="1" t="s">
        <v>2121</v>
      </c>
      <c r="G306" s="1" t="s">
        <v>2125</v>
      </c>
      <c r="H306">
        <v>137832</v>
      </c>
      <c r="I306" s="1" t="str" cm="1">
        <f t="array" ref="I306">_xlfn.IFS(metrobank_customers[[#This Row],[Income]]&lt;=30000,"Low",metrobank_customers[[#This Row],[Income]]&lt;=60000,"Medium",metrobank_customers[[#This Row],[Income]]&lt;=100000,"High", metrobank_customers[[#This Row],[Income]]&gt;100000," Premium")</f>
        <v xml:space="preserve"> Premium</v>
      </c>
      <c r="J306" s="1" t="s">
        <v>2118</v>
      </c>
      <c r="K306" s="2">
        <v>43767</v>
      </c>
      <c r="L306" s="2">
        <f t="shared" ca="1" si="4"/>
        <v>45940</v>
      </c>
      <c r="M306" s="4">
        <f ca="1">YEARFRAC(metrobank_customers[[#This Row],[Join_Date]],metrobank_customers[[#This Row],[Today]],3)</f>
        <v>5.9534246575342467</v>
      </c>
      <c r="N306" s="4" t="str" cm="1">
        <f t="array" aca="1" ref="N306" ca="1">_xlfn.IFS(
   metrobank_customers[[#This Row],[Customer_Tenure]]&lt;=2,"New",
   metrobank_customers[[#This Row],[Customer_Tenure]]&lt;=5,"Emerging",
   metrobank_customers[[#This Row],[Customer_Tenure]]&lt;9,"Established",
   TRUE,"Loyal"
)</f>
        <v>Established</v>
      </c>
      <c r="O306" s="1" t="s">
        <v>1986</v>
      </c>
      <c r="P306" s="1" t="s">
        <v>1239</v>
      </c>
      <c r="Q306" s="2">
        <v>45191</v>
      </c>
      <c r="R306">
        <v>427214</v>
      </c>
      <c r="S306" s="1" t="str" cm="1">
        <f t="array" ref="S306">_xlfn.IFS(
    metrobank_customers[[#This Row],[Balance]]&lt;=50000,"Low",
    metrobank_customers[[#This Row],[Balance]]&lt;=200000,"Medium",
    metrobank_customers[[#This Row],[Balance]]&gt;200000,"High"
)</f>
        <v>High</v>
      </c>
      <c r="T306">
        <v>680</v>
      </c>
      <c r="U306">
        <v>0</v>
      </c>
      <c r="V306" s="1" t="s">
        <v>2652</v>
      </c>
      <c r="W306" s="1" t="s">
        <v>99</v>
      </c>
      <c r="X306" s="2">
        <v>45283</v>
      </c>
      <c r="Y306" s="4">
        <f ca="1">YEARFRAC(metrobank_customers[[#This Row],[Date]],metrobank_customers[[#This Row],[Today]],3)</f>
        <v>1.8</v>
      </c>
      <c r="Z306" s="1" t="s">
        <v>20</v>
      </c>
      <c r="AA306" s="1" t="s">
        <v>23</v>
      </c>
      <c r="AB306">
        <v>13</v>
      </c>
    </row>
    <row r="307" spans="1:28" x14ac:dyDescent="0.25">
      <c r="A307" s="1" t="s">
        <v>100</v>
      </c>
      <c r="B307" s="1" t="s">
        <v>2186</v>
      </c>
      <c r="C307" s="1" t="s">
        <v>2115</v>
      </c>
      <c r="D307">
        <v>27</v>
      </c>
      <c r="E307" s="1" t="str" cm="1">
        <f t="array" ref="E307">_xlfn.IFS(metrobank_customers[[#This Row],[Age]]&lt;= 28,"Gen Z", metrobank_customers[[#This Row],[Age]]&lt;=44,"Millennials", metrobank_customers[[#This Row],[Age]]&lt;=60,"Gen X", metrobank_customers[[#This Row],[Age]]&gt;60,"Baby Boomers")</f>
        <v>Gen Z</v>
      </c>
      <c r="F307" s="1" t="s">
        <v>2121</v>
      </c>
      <c r="G307" s="1" t="s">
        <v>2125</v>
      </c>
      <c r="H307">
        <v>137832</v>
      </c>
      <c r="I307" s="1" t="str" cm="1">
        <f t="array" ref="I307">_xlfn.IFS(metrobank_customers[[#This Row],[Income]]&lt;=30000,"Low",metrobank_customers[[#This Row],[Income]]&lt;=60000,"Medium",metrobank_customers[[#This Row],[Income]]&lt;=100000,"High", metrobank_customers[[#This Row],[Income]]&gt;100000," Premium")</f>
        <v xml:space="preserve"> Premium</v>
      </c>
      <c r="J307" s="1" t="s">
        <v>2118</v>
      </c>
      <c r="K307" s="2">
        <v>43767</v>
      </c>
      <c r="L307" s="2">
        <f t="shared" ca="1" si="4"/>
        <v>45940</v>
      </c>
      <c r="M307" s="4">
        <f ca="1">YEARFRAC(metrobank_customers[[#This Row],[Join_Date]],metrobank_customers[[#This Row],[Today]],3)</f>
        <v>5.9534246575342467</v>
      </c>
      <c r="N307" s="4" t="str" cm="1">
        <f t="array" aca="1" ref="N307" ca="1">_xlfn.IFS(
   metrobank_customers[[#This Row],[Customer_Tenure]]&lt;=2,"New",
   metrobank_customers[[#This Row],[Customer_Tenure]]&lt;=5,"Emerging",
   metrobank_customers[[#This Row],[Customer_Tenure]]&lt;9,"Established",
   TRUE,"Loyal"
)</f>
        <v>Established</v>
      </c>
      <c r="O307" s="1" t="s">
        <v>1986</v>
      </c>
      <c r="P307" s="1" t="s">
        <v>1239</v>
      </c>
      <c r="Q307" s="2">
        <v>45191</v>
      </c>
      <c r="R307">
        <v>427214</v>
      </c>
      <c r="S307" s="1" t="str" cm="1">
        <f t="array" ref="S307">_xlfn.IFS(
    metrobank_customers[[#This Row],[Balance]]&lt;=50000,"Low",
    metrobank_customers[[#This Row],[Balance]]&lt;=200000,"Medium",
    metrobank_customers[[#This Row],[Balance]]&gt;200000,"High"
)</f>
        <v>High</v>
      </c>
      <c r="T307">
        <v>680</v>
      </c>
      <c r="U307">
        <v>0</v>
      </c>
      <c r="V307" s="1" t="s">
        <v>2652</v>
      </c>
      <c r="W307" s="1" t="s">
        <v>591</v>
      </c>
      <c r="X307" s="2">
        <v>45791</v>
      </c>
      <c r="Y307" s="4">
        <f ca="1">YEARFRAC(metrobank_customers[[#This Row],[Date]],metrobank_customers[[#This Row],[Today]],3)</f>
        <v>0.40821917808219177</v>
      </c>
      <c r="Z307" s="1" t="s">
        <v>31</v>
      </c>
      <c r="AA307" s="1" t="s">
        <v>15</v>
      </c>
      <c r="AB307">
        <v>56</v>
      </c>
    </row>
    <row r="308" spans="1:28" x14ac:dyDescent="0.25">
      <c r="A308" s="1" t="s">
        <v>593</v>
      </c>
      <c r="B308" s="1" t="s">
        <v>2187</v>
      </c>
      <c r="C308" s="1" t="s">
        <v>2120</v>
      </c>
      <c r="D308">
        <v>50</v>
      </c>
      <c r="E308" s="1" t="str" cm="1">
        <f t="array" ref="E308">_xlfn.IFS(metrobank_customers[[#This Row],[Age]]&lt;= 28,"Gen Z", metrobank_customers[[#This Row],[Age]]&lt;=44,"Millennials", metrobank_customers[[#This Row],[Age]]&lt;=60,"Gen X", metrobank_customers[[#This Row],[Age]]&gt;60,"Baby Boomers")</f>
        <v>Gen X</v>
      </c>
      <c r="F308" s="1" t="s">
        <v>2131</v>
      </c>
      <c r="G308" s="1" t="s">
        <v>2125</v>
      </c>
      <c r="H308">
        <v>81367</v>
      </c>
      <c r="I308" s="1" t="str" cm="1">
        <f t="array" ref="I308">_xlfn.IFS(metrobank_customers[[#This Row],[Income]]&lt;=30000,"Low",metrobank_customers[[#This Row],[Income]]&lt;=60000,"Medium",metrobank_customers[[#This Row],[Income]]&lt;=100000,"High", metrobank_customers[[#This Row],[Income]]&gt;100000," Premium")</f>
        <v>High</v>
      </c>
      <c r="J308" s="1" t="s">
        <v>2126</v>
      </c>
      <c r="K308" s="2">
        <v>42887</v>
      </c>
      <c r="L308" s="2">
        <f t="shared" ca="1" si="4"/>
        <v>45940</v>
      </c>
      <c r="M308" s="4">
        <f ca="1">YEARFRAC(metrobank_customers[[#This Row],[Join_Date]],metrobank_customers[[#This Row],[Today]],3)</f>
        <v>8.3643835616438356</v>
      </c>
      <c r="N308" s="4" t="str" cm="1">
        <f t="array" aca="1" ref="N308" ca="1">_xlfn.IFS(
   metrobank_customers[[#This Row],[Customer_Tenure]]&lt;=2,"New",
   metrobank_customers[[#This Row],[Customer_Tenure]]&lt;=5,"Emerging",
   metrobank_customers[[#This Row],[Customer_Tenure]]&lt;9,"Established",
   TRUE,"Loyal"
)</f>
        <v>Established</v>
      </c>
      <c r="O308" s="1" t="s">
        <v>1248</v>
      </c>
      <c r="P308" s="1" t="s">
        <v>1239</v>
      </c>
      <c r="Q308" s="2">
        <v>44333</v>
      </c>
      <c r="R308">
        <v>155489</v>
      </c>
      <c r="S308" s="1" t="str" cm="1">
        <f t="array" ref="S308">_xlfn.IFS(
    metrobank_customers[[#This Row],[Balance]]&lt;=50000,"Low",
    metrobank_customers[[#This Row],[Balance]]&lt;=200000,"Medium",
    metrobank_customers[[#This Row],[Balance]]&gt;200000,"High"
)</f>
        <v>Medium</v>
      </c>
      <c r="T308">
        <v>626</v>
      </c>
      <c r="U308">
        <v>207630</v>
      </c>
      <c r="V308" s="1" t="s">
        <v>2652</v>
      </c>
      <c r="W308" s="1" t="s">
        <v>592</v>
      </c>
      <c r="X308" s="2">
        <v>45522</v>
      </c>
      <c r="Y308" s="4">
        <f ca="1">YEARFRAC(metrobank_customers[[#This Row],[Date]],metrobank_customers[[#This Row],[Today]],3)</f>
        <v>1.1452054794520548</v>
      </c>
      <c r="Z308" s="1" t="s">
        <v>31</v>
      </c>
      <c r="AA308" s="1" t="s">
        <v>23</v>
      </c>
      <c r="AB308">
        <v>5</v>
      </c>
    </row>
    <row r="309" spans="1:28" x14ac:dyDescent="0.25">
      <c r="A309" s="1" t="s">
        <v>593</v>
      </c>
      <c r="B309" s="1" t="s">
        <v>2187</v>
      </c>
      <c r="C309" s="1" t="s">
        <v>2120</v>
      </c>
      <c r="D309">
        <v>50</v>
      </c>
      <c r="E309" s="1" t="str" cm="1">
        <f t="array" ref="E309">_xlfn.IFS(metrobank_customers[[#This Row],[Age]]&lt;= 28,"Gen Z", metrobank_customers[[#This Row],[Age]]&lt;=44,"Millennials", metrobank_customers[[#This Row],[Age]]&lt;=60,"Gen X", metrobank_customers[[#This Row],[Age]]&gt;60,"Baby Boomers")</f>
        <v>Gen X</v>
      </c>
      <c r="F309" s="1" t="s">
        <v>2131</v>
      </c>
      <c r="G309" s="1" t="s">
        <v>2125</v>
      </c>
      <c r="H309">
        <v>81367</v>
      </c>
      <c r="I309" s="1" t="str" cm="1">
        <f t="array" ref="I309">_xlfn.IFS(metrobank_customers[[#This Row],[Income]]&lt;=30000,"Low",metrobank_customers[[#This Row],[Income]]&lt;=60000,"Medium",metrobank_customers[[#This Row],[Income]]&lt;=100000,"High", metrobank_customers[[#This Row],[Income]]&gt;100000," Premium")</f>
        <v>High</v>
      </c>
      <c r="J309" s="1" t="s">
        <v>2126</v>
      </c>
      <c r="K309" s="2">
        <v>42887</v>
      </c>
      <c r="L309" s="2">
        <f t="shared" ca="1" si="4"/>
        <v>45940</v>
      </c>
      <c r="M309" s="4">
        <f ca="1">YEARFRAC(metrobank_customers[[#This Row],[Join_Date]],metrobank_customers[[#This Row],[Today]],3)</f>
        <v>8.3643835616438356</v>
      </c>
      <c r="N309" s="4" t="str" cm="1">
        <f t="array" aca="1" ref="N309" ca="1">_xlfn.IFS(
   metrobank_customers[[#This Row],[Customer_Tenure]]&lt;=2,"New",
   metrobank_customers[[#This Row],[Customer_Tenure]]&lt;=5,"Emerging",
   metrobank_customers[[#This Row],[Customer_Tenure]]&lt;9,"Established",
   TRUE,"Loyal"
)</f>
        <v>Established</v>
      </c>
      <c r="O309" s="1" t="s">
        <v>1248</v>
      </c>
      <c r="P309" s="1" t="s">
        <v>1239</v>
      </c>
      <c r="Q309" s="2">
        <v>44333</v>
      </c>
      <c r="R309">
        <v>155489</v>
      </c>
      <c r="S309" s="1" t="str" cm="1">
        <f t="array" ref="S309">_xlfn.IFS(
    metrobank_customers[[#This Row],[Balance]]&lt;=50000,"Low",
    metrobank_customers[[#This Row],[Balance]]&lt;=200000,"Medium",
    metrobank_customers[[#This Row],[Balance]]&gt;200000,"High"
)</f>
        <v>Medium</v>
      </c>
      <c r="T309">
        <v>626</v>
      </c>
      <c r="U309">
        <v>207630</v>
      </c>
      <c r="V309" s="1" t="s">
        <v>2652</v>
      </c>
      <c r="W309" s="1" t="s">
        <v>691</v>
      </c>
      <c r="X309" s="2">
        <v>45348</v>
      </c>
      <c r="Y309" s="4">
        <f ca="1">YEARFRAC(metrobank_customers[[#This Row],[Date]],metrobank_customers[[#This Row],[Today]],3)</f>
        <v>1.6219178082191781</v>
      </c>
      <c r="Z309" s="1" t="s">
        <v>36</v>
      </c>
      <c r="AA309" s="1" t="s">
        <v>23</v>
      </c>
      <c r="AB309">
        <v>47</v>
      </c>
    </row>
    <row r="310" spans="1:28" x14ac:dyDescent="0.25">
      <c r="A310" s="1" t="s">
        <v>593</v>
      </c>
      <c r="B310" s="1" t="s">
        <v>2187</v>
      </c>
      <c r="C310" s="1" t="s">
        <v>2120</v>
      </c>
      <c r="D310">
        <v>50</v>
      </c>
      <c r="E310" s="1" t="str" cm="1">
        <f t="array" ref="E310">_xlfn.IFS(metrobank_customers[[#This Row],[Age]]&lt;= 28,"Gen Z", metrobank_customers[[#This Row],[Age]]&lt;=44,"Millennials", metrobank_customers[[#This Row],[Age]]&lt;=60,"Gen X", metrobank_customers[[#This Row],[Age]]&gt;60,"Baby Boomers")</f>
        <v>Gen X</v>
      </c>
      <c r="F310" s="1" t="s">
        <v>2131</v>
      </c>
      <c r="G310" s="1" t="s">
        <v>2125</v>
      </c>
      <c r="H310">
        <v>81367</v>
      </c>
      <c r="I310" s="1" t="str" cm="1">
        <f t="array" ref="I310">_xlfn.IFS(metrobank_customers[[#This Row],[Income]]&lt;=30000,"Low",metrobank_customers[[#This Row],[Income]]&lt;=60000,"Medium",metrobank_customers[[#This Row],[Income]]&lt;=100000,"High", metrobank_customers[[#This Row],[Income]]&gt;100000," Premium")</f>
        <v>High</v>
      </c>
      <c r="J310" s="1" t="s">
        <v>2126</v>
      </c>
      <c r="K310" s="2">
        <v>42887</v>
      </c>
      <c r="L310" s="2">
        <f t="shared" ca="1" si="4"/>
        <v>45940</v>
      </c>
      <c r="M310" s="4">
        <f ca="1">YEARFRAC(metrobank_customers[[#This Row],[Join_Date]],metrobank_customers[[#This Row],[Today]],3)</f>
        <v>8.3643835616438356</v>
      </c>
      <c r="N310" s="4" t="str" cm="1">
        <f t="array" aca="1" ref="N310" ca="1">_xlfn.IFS(
   metrobank_customers[[#This Row],[Customer_Tenure]]&lt;=2,"New",
   metrobank_customers[[#This Row],[Customer_Tenure]]&lt;=5,"Emerging",
   metrobank_customers[[#This Row],[Customer_Tenure]]&lt;9,"Established",
   TRUE,"Loyal"
)</f>
        <v>Established</v>
      </c>
      <c r="O310" s="1" t="s">
        <v>1414</v>
      </c>
      <c r="P310" s="1" t="s">
        <v>1239</v>
      </c>
      <c r="Q310" s="2">
        <v>43936</v>
      </c>
      <c r="R310">
        <v>307086</v>
      </c>
      <c r="S310" s="1" t="str" cm="1">
        <f t="array" ref="S310">_xlfn.IFS(
    metrobank_customers[[#This Row],[Balance]]&lt;=50000,"Low",
    metrobank_customers[[#This Row],[Balance]]&lt;=200000,"Medium",
    metrobank_customers[[#This Row],[Balance]]&gt;200000,"High"
)</f>
        <v>High</v>
      </c>
      <c r="T310">
        <v>759</v>
      </c>
      <c r="U310">
        <v>0</v>
      </c>
      <c r="V310" s="1" t="s">
        <v>2652</v>
      </c>
      <c r="W310" s="1" t="s">
        <v>592</v>
      </c>
      <c r="X310" s="2">
        <v>45522</v>
      </c>
      <c r="Y310" s="4">
        <f ca="1">YEARFRAC(metrobank_customers[[#This Row],[Date]],metrobank_customers[[#This Row],[Today]],3)</f>
        <v>1.1452054794520548</v>
      </c>
      <c r="Z310" s="1" t="s">
        <v>31</v>
      </c>
      <c r="AA310" s="1" t="s">
        <v>23</v>
      </c>
      <c r="AB310">
        <v>5</v>
      </c>
    </row>
    <row r="311" spans="1:28" x14ac:dyDescent="0.25">
      <c r="A311" s="1" t="s">
        <v>593</v>
      </c>
      <c r="B311" s="1" t="s">
        <v>2187</v>
      </c>
      <c r="C311" s="1" t="s">
        <v>2120</v>
      </c>
      <c r="D311">
        <v>50</v>
      </c>
      <c r="E311" s="1" t="str" cm="1">
        <f t="array" ref="E311">_xlfn.IFS(metrobank_customers[[#This Row],[Age]]&lt;= 28,"Gen Z", metrobank_customers[[#This Row],[Age]]&lt;=44,"Millennials", metrobank_customers[[#This Row],[Age]]&lt;=60,"Gen X", metrobank_customers[[#This Row],[Age]]&gt;60,"Baby Boomers")</f>
        <v>Gen X</v>
      </c>
      <c r="F311" s="1" t="s">
        <v>2131</v>
      </c>
      <c r="G311" s="1" t="s">
        <v>2125</v>
      </c>
      <c r="H311">
        <v>81367</v>
      </c>
      <c r="I311" s="1" t="str" cm="1">
        <f t="array" ref="I311">_xlfn.IFS(metrobank_customers[[#This Row],[Income]]&lt;=30000,"Low",metrobank_customers[[#This Row],[Income]]&lt;=60000,"Medium",metrobank_customers[[#This Row],[Income]]&lt;=100000,"High", metrobank_customers[[#This Row],[Income]]&gt;100000," Premium")</f>
        <v>High</v>
      </c>
      <c r="J311" s="1" t="s">
        <v>2126</v>
      </c>
      <c r="K311" s="2">
        <v>42887</v>
      </c>
      <c r="L311" s="2">
        <f t="shared" ca="1" si="4"/>
        <v>45940</v>
      </c>
      <c r="M311" s="4">
        <f ca="1">YEARFRAC(metrobank_customers[[#This Row],[Join_Date]],metrobank_customers[[#This Row],[Today]],3)</f>
        <v>8.3643835616438356</v>
      </c>
      <c r="N311" s="4" t="str" cm="1">
        <f t="array" aca="1" ref="N311" ca="1">_xlfn.IFS(
   metrobank_customers[[#This Row],[Customer_Tenure]]&lt;=2,"New",
   metrobank_customers[[#This Row],[Customer_Tenure]]&lt;=5,"Emerging",
   metrobank_customers[[#This Row],[Customer_Tenure]]&lt;9,"Established",
   TRUE,"Loyal"
)</f>
        <v>Established</v>
      </c>
      <c r="O311" s="1" t="s">
        <v>1414</v>
      </c>
      <c r="P311" s="1" t="s">
        <v>1239</v>
      </c>
      <c r="Q311" s="2">
        <v>43936</v>
      </c>
      <c r="R311">
        <v>307086</v>
      </c>
      <c r="S311" s="1" t="str" cm="1">
        <f t="array" ref="S311">_xlfn.IFS(
    metrobank_customers[[#This Row],[Balance]]&lt;=50000,"Low",
    metrobank_customers[[#This Row],[Balance]]&lt;=200000,"Medium",
    metrobank_customers[[#This Row],[Balance]]&gt;200000,"High"
)</f>
        <v>High</v>
      </c>
      <c r="T311">
        <v>759</v>
      </c>
      <c r="U311">
        <v>0</v>
      </c>
      <c r="V311" s="1" t="s">
        <v>2652</v>
      </c>
      <c r="W311" s="1" t="s">
        <v>691</v>
      </c>
      <c r="X311" s="2">
        <v>45348</v>
      </c>
      <c r="Y311" s="4">
        <f ca="1">YEARFRAC(metrobank_customers[[#This Row],[Date]],metrobank_customers[[#This Row],[Today]],3)</f>
        <v>1.6219178082191781</v>
      </c>
      <c r="Z311" s="1" t="s">
        <v>36</v>
      </c>
      <c r="AA311" s="1" t="s">
        <v>23</v>
      </c>
      <c r="AB311">
        <v>47</v>
      </c>
    </row>
    <row r="312" spans="1:28" x14ac:dyDescent="0.25">
      <c r="A312" s="1" t="s">
        <v>593</v>
      </c>
      <c r="B312" s="1" t="s">
        <v>2187</v>
      </c>
      <c r="C312" s="1" t="s">
        <v>2120</v>
      </c>
      <c r="D312">
        <v>50</v>
      </c>
      <c r="E312" s="1" t="str" cm="1">
        <f t="array" ref="E312">_xlfn.IFS(metrobank_customers[[#This Row],[Age]]&lt;= 28,"Gen Z", metrobank_customers[[#This Row],[Age]]&lt;=44,"Millennials", metrobank_customers[[#This Row],[Age]]&lt;=60,"Gen X", metrobank_customers[[#This Row],[Age]]&gt;60,"Baby Boomers")</f>
        <v>Gen X</v>
      </c>
      <c r="F312" s="1" t="s">
        <v>2131</v>
      </c>
      <c r="G312" s="1" t="s">
        <v>2125</v>
      </c>
      <c r="H312">
        <v>81367</v>
      </c>
      <c r="I312" s="1" t="str" cm="1">
        <f t="array" ref="I312">_xlfn.IFS(metrobank_customers[[#This Row],[Income]]&lt;=30000,"Low",metrobank_customers[[#This Row],[Income]]&lt;=60000,"Medium",metrobank_customers[[#This Row],[Income]]&lt;=100000,"High", metrobank_customers[[#This Row],[Income]]&gt;100000," Premium")</f>
        <v>High</v>
      </c>
      <c r="J312" s="1" t="s">
        <v>2126</v>
      </c>
      <c r="K312" s="2">
        <v>42887</v>
      </c>
      <c r="L312" s="2">
        <f t="shared" ca="1" si="4"/>
        <v>45940</v>
      </c>
      <c r="M312" s="4">
        <f ca="1">YEARFRAC(metrobank_customers[[#This Row],[Join_Date]],metrobank_customers[[#This Row],[Today]],3)</f>
        <v>8.3643835616438356</v>
      </c>
      <c r="N312" s="4" t="str" cm="1">
        <f t="array" aca="1" ref="N312" ca="1">_xlfn.IFS(
   metrobank_customers[[#This Row],[Customer_Tenure]]&lt;=2,"New",
   metrobank_customers[[#This Row],[Customer_Tenure]]&lt;=5,"Emerging",
   metrobank_customers[[#This Row],[Customer_Tenure]]&lt;9,"Established",
   TRUE,"Loyal"
)</f>
        <v>Established</v>
      </c>
      <c r="O312" s="1" t="s">
        <v>1585</v>
      </c>
      <c r="P312" s="1" t="s">
        <v>1226</v>
      </c>
      <c r="Q312" s="2">
        <v>43006</v>
      </c>
      <c r="R312">
        <v>295809</v>
      </c>
      <c r="S312" s="1" t="str" cm="1">
        <f t="array" ref="S312">_xlfn.IFS(
    metrobank_customers[[#This Row],[Balance]]&lt;=50000,"Low",
    metrobank_customers[[#This Row],[Balance]]&lt;=200000,"Medium",
    metrobank_customers[[#This Row],[Balance]]&gt;200000,"High"
)</f>
        <v>High</v>
      </c>
      <c r="T312">
        <v>489</v>
      </c>
      <c r="U312">
        <v>0</v>
      </c>
      <c r="V312" s="1" t="s">
        <v>2652</v>
      </c>
      <c r="W312" s="1" t="s">
        <v>592</v>
      </c>
      <c r="X312" s="2">
        <v>45522</v>
      </c>
      <c r="Y312" s="4">
        <f ca="1">YEARFRAC(metrobank_customers[[#This Row],[Date]],metrobank_customers[[#This Row],[Today]],3)</f>
        <v>1.1452054794520548</v>
      </c>
      <c r="Z312" s="1" t="s">
        <v>31</v>
      </c>
      <c r="AA312" s="1" t="s">
        <v>23</v>
      </c>
      <c r="AB312">
        <v>5</v>
      </c>
    </row>
    <row r="313" spans="1:28" x14ac:dyDescent="0.25">
      <c r="A313" s="1" t="s">
        <v>593</v>
      </c>
      <c r="B313" s="1" t="s">
        <v>2187</v>
      </c>
      <c r="C313" s="1" t="s">
        <v>2120</v>
      </c>
      <c r="D313">
        <v>50</v>
      </c>
      <c r="E313" s="1" t="str" cm="1">
        <f t="array" ref="E313">_xlfn.IFS(metrobank_customers[[#This Row],[Age]]&lt;= 28,"Gen Z", metrobank_customers[[#This Row],[Age]]&lt;=44,"Millennials", metrobank_customers[[#This Row],[Age]]&lt;=60,"Gen X", metrobank_customers[[#This Row],[Age]]&gt;60,"Baby Boomers")</f>
        <v>Gen X</v>
      </c>
      <c r="F313" s="1" t="s">
        <v>2131</v>
      </c>
      <c r="G313" s="1" t="s">
        <v>2125</v>
      </c>
      <c r="H313">
        <v>81367</v>
      </c>
      <c r="I313" s="1" t="str" cm="1">
        <f t="array" ref="I313">_xlfn.IFS(metrobank_customers[[#This Row],[Income]]&lt;=30000,"Low",metrobank_customers[[#This Row],[Income]]&lt;=60000,"Medium",metrobank_customers[[#This Row],[Income]]&lt;=100000,"High", metrobank_customers[[#This Row],[Income]]&gt;100000," Premium")</f>
        <v>High</v>
      </c>
      <c r="J313" s="1" t="s">
        <v>2126</v>
      </c>
      <c r="K313" s="2">
        <v>42887</v>
      </c>
      <c r="L313" s="2">
        <f t="shared" ca="1" si="4"/>
        <v>45940</v>
      </c>
      <c r="M313" s="4">
        <f ca="1">YEARFRAC(metrobank_customers[[#This Row],[Join_Date]],metrobank_customers[[#This Row],[Today]],3)</f>
        <v>8.3643835616438356</v>
      </c>
      <c r="N313" s="4" t="str" cm="1">
        <f t="array" aca="1" ref="N313" ca="1">_xlfn.IFS(
   metrobank_customers[[#This Row],[Customer_Tenure]]&lt;=2,"New",
   metrobank_customers[[#This Row],[Customer_Tenure]]&lt;=5,"Emerging",
   metrobank_customers[[#This Row],[Customer_Tenure]]&lt;9,"Established",
   TRUE,"Loyal"
)</f>
        <v>Established</v>
      </c>
      <c r="O313" s="1" t="s">
        <v>1585</v>
      </c>
      <c r="P313" s="1" t="s">
        <v>1226</v>
      </c>
      <c r="Q313" s="2">
        <v>43006</v>
      </c>
      <c r="R313">
        <v>295809</v>
      </c>
      <c r="S313" s="1" t="str" cm="1">
        <f t="array" ref="S313">_xlfn.IFS(
    metrobank_customers[[#This Row],[Balance]]&lt;=50000,"Low",
    metrobank_customers[[#This Row],[Balance]]&lt;=200000,"Medium",
    metrobank_customers[[#This Row],[Balance]]&gt;200000,"High"
)</f>
        <v>High</v>
      </c>
      <c r="T313">
        <v>489</v>
      </c>
      <c r="U313">
        <v>0</v>
      </c>
      <c r="V313" s="1" t="s">
        <v>2652</v>
      </c>
      <c r="W313" s="1" t="s">
        <v>691</v>
      </c>
      <c r="X313" s="2">
        <v>45348</v>
      </c>
      <c r="Y313" s="4">
        <f ca="1">YEARFRAC(metrobank_customers[[#This Row],[Date]],metrobank_customers[[#This Row],[Today]],3)</f>
        <v>1.6219178082191781</v>
      </c>
      <c r="Z313" s="1" t="s">
        <v>36</v>
      </c>
      <c r="AA313" s="1" t="s">
        <v>23</v>
      </c>
      <c r="AB313">
        <v>47</v>
      </c>
    </row>
    <row r="314" spans="1:28" x14ac:dyDescent="0.25">
      <c r="A314" s="1" t="s">
        <v>593</v>
      </c>
      <c r="B314" s="1" t="s">
        <v>2187</v>
      </c>
      <c r="C314" s="1" t="s">
        <v>2120</v>
      </c>
      <c r="D314">
        <v>50</v>
      </c>
      <c r="E314" s="1" t="str" cm="1">
        <f t="array" ref="E314">_xlfn.IFS(metrobank_customers[[#This Row],[Age]]&lt;= 28,"Gen Z", metrobank_customers[[#This Row],[Age]]&lt;=44,"Millennials", metrobank_customers[[#This Row],[Age]]&lt;=60,"Gen X", metrobank_customers[[#This Row],[Age]]&gt;60,"Baby Boomers")</f>
        <v>Gen X</v>
      </c>
      <c r="F314" s="1" t="s">
        <v>2131</v>
      </c>
      <c r="G314" s="1" t="s">
        <v>2125</v>
      </c>
      <c r="H314">
        <v>81367</v>
      </c>
      <c r="I314" s="1" t="str" cm="1">
        <f t="array" ref="I314">_xlfn.IFS(metrobank_customers[[#This Row],[Income]]&lt;=30000,"Low",metrobank_customers[[#This Row],[Income]]&lt;=60000,"Medium",metrobank_customers[[#This Row],[Income]]&lt;=100000,"High", metrobank_customers[[#This Row],[Income]]&gt;100000," Premium")</f>
        <v>High</v>
      </c>
      <c r="J314" s="1" t="s">
        <v>2126</v>
      </c>
      <c r="K314" s="2">
        <v>42887</v>
      </c>
      <c r="L314" s="2">
        <f t="shared" ca="1" si="4"/>
        <v>45940</v>
      </c>
      <c r="M314" s="4">
        <f ca="1">YEARFRAC(metrobank_customers[[#This Row],[Join_Date]],metrobank_customers[[#This Row],[Today]],3)</f>
        <v>8.3643835616438356</v>
      </c>
      <c r="N314" s="4" t="str" cm="1">
        <f t="array" aca="1" ref="N314" ca="1">_xlfn.IFS(
   metrobank_customers[[#This Row],[Customer_Tenure]]&lt;=2,"New",
   metrobank_customers[[#This Row],[Customer_Tenure]]&lt;=5,"Emerging",
   metrobank_customers[[#This Row],[Customer_Tenure]]&lt;9,"Established",
   TRUE,"Loyal"
)</f>
        <v>Established</v>
      </c>
      <c r="O314" s="1" t="s">
        <v>1811</v>
      </c>
      <c r="P314" s="1" t="s">
        <v>1235</v>
      </c>
      <c r="Q314" s="2">
        <v>44572</v>
      </c>
      <c r="R314">
        <v>257438</v>
      </c>
      <c r="S314" s="1" t="str" cm="1">
        <f t="array" ref="S314">_xlfn.IFS(
    metrobank_customers[[#This Row],[Balance]]&lt;=50000,"Low",
    metrobank_customers[[#This Row],[Balance]]&lt;=200000,"Medium",
    metrobank_customers[[#This Row],[Balance]]&gt;200000,"High"
)</f>
        <v>High</v>
      </c>
      <c r="T314">
        <v>792</v>
      </c>
      <c r="U314">
        <v>0</v>
      </c>
      <c r="V314" s="1" t="s">
        <v>1244</v>
      </c>
      <c r="W314" s="1" t="s">
        <v>592</v>
      </c>
      <c r="X314" s="2">
        <v>45522</v>
      </c>
      <c r="Y314" s="4">
        <f ca="1">YEARFRAC(metrobank_customers[[#This Row],[Date]],metrobank_customers[[#This Row],[Today]],3)</f>
        <v>1.1452054794520548</v>
      </c>
      <c r="Z314" s="1" t="s">
        <v>31</v>
      </c>
      <c r="AA314" s="1" t="s">
        <v>23</v>
      </c>
      <c r="AB314">
        <v>5</v>
      </c>
    </row>
    <row r="315" spans="1:28" x14ac:dyDescent="0.25">
      <c r="A315" s="1" t="s">
        <v>593</v>
      </c>
      <c r="B315" s="1" t="s">
        <v>2187</v>
      </c>
      <c r="C315" s="1" t="s">
        <v>2120</v>
      </c>
      <c r="D315">
        <v>50</v>
      </c>
      <c r="E315" s="1" t="str" cm="1">
        <f t="array" ref="E315">_xlfn.IFS(metrobank_customers[[#This Row],[Age]]&lt;= 28,"Gen Z", metrobank_customers[[#This Row],[Age]]&lt;=44,"Millennials", metrobank_customers[[#This Row],[Age]]&lt;=60,"Gen X", metrobank_customers[[#This Row],[Age]]&gt;60,"Baby Boomers")</f>
        <v>Gen X</v>
      </c>
      <c r="F315" s="1" t="s">
        <v>2131</v>
      </c>
      <c r="G315" s="1" t="s">
        <v>2125</v>
      </c>
      <c r="H315">
        <v>81367</v>
      </c>
      <c r="I315" s="1" t="str" cm="1">
        <f t="array" ref="I315">_xlfn.IFS(metrobank_customers[[#This Row],[Income]]&lt;=30000,"Low",metrobank_customers[[#This Row],[Income]]&lt;=60000,"Medium",metrobank_customers[[#This Row],[Income]]&lt;=100000,"High", metrobank_customers[[#This Row],[Income]]&gt;100000," Premium")</f>
        <v>High</v>
      </c>
      <c r="J315" s="1" t="s">
        <v>2126</v>
      </c>
      <c r="K315" s="2">
        <v>42887</v>
      </c>
      <c r="L315" s="2">
        <f t="shared" ca="1" si="4"/>
        <v>45940</v>
      </c>
      <c r="M315" s="4">
        <f ca="1">YEARFRAC(metrobank_customers[[#This Row],[Join_Date]],metrobank_customers[[#This Row],[Today]],3)</f>
        <v>8.3643835616438356</v>
      </c>
      <c r="N315" s="4" t="str" cm="1">
        <f t="array" aca="1" ref="N315" ca="1">_xlfn.IFS(
   metrobank_customers[[#This Row],[Customer_Tenure]]&lt;=2,"New",
   metrobank_customers[[#This Row],[Customer_Tenure]]&lt;=5,"Emerging",
   metrobank_customers[[#This Row],[Customer_Tenure]]&lt;9,"Established",
   TRUE,"Loyal"
)</f>
        <v>Established</v>
      </c>
      <c r="O315" s="1" t="s">
        <v>1811</v>
      </c>
      <c r="P315" s="1" t="s">
        <v>1235</v>
      </c>
      <c r="Q315" s="2">
        <v>44572</v>
      </c>
      <c r="R315">
        <v>257438</v>
      </c>
      <c r="S315" s="1" t="str" cm="1">
        <f t="array" ref="S315">_xlfn.IFS(
    metrobank_customers[[#This Row],[Balance]]&lt;=50000,"Low",
    metrobank_customers[[#This Row],[Balance]]&lt;=200000,"Medium",
    metrobank_customers[[#This Row],[Balance]]&gt;200000,"High"
)</f>
        <v>High</v>
      </c>
      <c r="T315">
        <v>792</v>
      </c>
      <c r="U315">
        <v>0</v>
      </c>
      <c r="V315" s="1" t="s">
        <v>1244</v>
      </c>
      <c r="W315" s="1" t="s">
        <v>691</v>
      </c>
      <c r="X315" s="2">
        <v>45348</v>
      </c>
      <c r="Y315" s="4">
        <f ca="1">YEARFRAC(metrobank_customers[[#This Row],[Date]],metrobank_customers[[#This Row],[Today]],3)</f>
        <v>1.6219178082191781</v>
      </c>
      <c r="Z315" s="1" t="s">
        <v>36</v>
      </c>
      <c r="AA315" s="1" t="s">
        <v>23</v>
      </c>
      <c r="AB315">
        <v>47</v>
      </c>
    </row>
    <row r="316" spans="1:28" x14ac:dyDescent="0.25">
      <c r="A316" s="1" t="s">
        <v>593</v>
      </c>
      <c r="B316" s="1" t="s">
        <v>2187</v>
      </c>
      <c r="C316" s="1" t="s">
        <v>2120</v>
      </c>
      <c r="D316">
        <v>50</v>
      </c>
      <c r="E316" s="1" t="str" cm="1">
        <f t="array" ref="E316">_xlfn.IFS(metrobank_customers[[#This Row],[Age]]&lt;= 28,"Gen Z", metrobank_customers[[#This Row],[Age]]&lt;=44,"Millennials", metrobank_customers[[#This Row],[Age]]&lt;=60,"Gen X", metrobank_customers[[#This Row],[Age]]&gt;60,"Baby Boomers")</f>
        <v>Gen X</v>
      </c>
      <c r="F316" s="1" t="s">
        <v>2131</v>
      </c>
      <c r="G316" s="1" t="s">
        <v>2125</v>
      </c>
      <c r="H316">
        <v>81367</v>
      </c>
      <c r="I316" s="1" t="str" cm="1">
        <f t="array" ref="I316">_xlfn.IFS(metrobank_customers[[#This Row],[Income]]&lt;=30000,"Low",metrobank_customers[[#This Row],[Income]]&lt;=60000,"Medium",metrobank_customers[[#This Row],[Income]]&lt;=100000,"High", metrobank_customers[[#This Row],[Income]]&gt;100000," Premium")</f>
        <v>High</v>
      </c>
      <c r="J316" s="1" t="s">
        <v>2126</v>
      </c>
      <c r="K316" s="2">
        <v>42887</v>
      </c>
      <c r="L316" s="2">
        <f t="shared" ca="1" si="4"/>
        <v>45940</v>
      </c>
      <c r="M316" s="4">
        <f ca="1">YEARFRAC(metrobank_customers[[#This Row],[Join_Date]],metrobank_customers[[#This Row],[Today]],3)</f>
        <v>8.3643835616438356</v>
      </c>
      <c r="N316" s="4" t="str" cm="1">
        <f t="array" aca="1" ref="N316" ca="1">_xlfn.IFS(
   metrobank_customers[[#This Row],[Customer_Tenure]]&lt;=2,"New",
   metrobank_customers[[#This Row],[Customer_Tenure]]&lt;=5,"Emerging",
   metrobank_customers[[#This Row],[Customer_Tenure]]&lt;9,"Established",
   TRUE,"Loyal"
)</f>
        <v>Established</v>
      </c>
      <c r="O316" s="1" t="s">
        <v>1879</v>
      </c>
      <c r="P316" s="1" t="s">
        <v>1226</v>
      </c>
      <c r="Q316" s="2">
        <v>45182</v>
      </c>
      <c r="R316">
        <v>334711</v>
      </c>
      <c r="S316" s="1" t="str" cm="1">
        <f t="array" ref="S316">_xlfn.IFS(
    metrobank_customers[[#This Row],[Balance]]&lt;=50000,"Low",
    metrobank_customers[[#This Row],[Balance]]&lt;=200000,"Medium",
    metrobank_customers[[#This Row],[Balance]]&gt;200000,"High"
)</f>
        <v>High</v>
      </c>
      <c r="T316">
        <v>593</v>
      </c>
      <c r="U316">
        <v>0</v>
      </c>
      <c r="V316" s="1" t="s">
        <v>2652</v>
      </c>
      <c r="W316" s="1" t="s">
        <v>592</v>
      </c>
      <c r="X316" s="2">
        <v>45522</v>
      </c>
      <c r="Y316" s="4">
        <f ca="1">YEARFRAC(metrobank_customers[[#This Row],[Date]],metrobank_customers[[#This Row],[Today]],3)</f>
        <v>1.1452054794520548</v>
      </c>
      <c r="Z316" s="1" t="s">
        <v>31</v>
      </c>
      <c r="AA316" s="1" t="s">
        <v>23</v>
      </c>
      <c r="AB316">
        <v>5</v>
      </c>
    </row>
    <row r="317" spans="1:28" x14ac:dyDescent="0.25">
      <c r="A317" s="1" t="s">
        <v>593</v>
      </c>
      <c r="B317" s="1" t="s">
        <v>2187</v>
      </c>
      <c r="C317" s="1" t="s">
        <v>2120</v>
      </c>
      <c r="D317">
        <v>50</v>
      </c>
      <c r="E317" s="1" t="str" cm="1">
        <f t="array" ref="E317">_xlfn.IFS(metrobank_customers[[#This Row],[Age]]&lt;= 28,"Gen Z", metrobank_customers[[#This Row],[Age]]&lt;=44,"Millennials", metrobank_customers[[#This Row],[Age]]&lt;=60,"Gen X", metrobank_customers[[#This Row],[Age]]&gt;60,"Baby Boomers")</f>
        <v>Gen X</v>
      </c>
      <c r="F317" s="1" t="s">
        <v>2131</v>
      </c>
      <c r="G317" s="1" t="s">
        <v>2125</v>
      </c>
      <c r="H317">
        <v>81367</v>
      </c>
      <c r="I317" s="1" t="str" cm="1">
        <f t="array" ref="I317">_xlfn.IFS(metrobank_customers[[#This Row],[Income]]&lt;=30000,"Low",metrobank_customers[[#This Row],[Income]]&lt;=60000,"Medium",metrobank_customers[[#This Row],[Income]]&lt;=100000,"High", metrobank_customers[[#This Row],[Income]]&gt;100000," Premium")</f>
        <v>High</v>
      </c>
      <c r="J317" s="1" t="s">
        <v>2126</v>
      </c>
      <c r="K317" s="2">
        <v>42887</v>
      </c>
      <c r="L317" s="2">
        <f t="shared" ca="1" si="4"/>
        <v>45940</v>
      </c>
      <c r="M317" s="4">
        <f ca="1">YEARFRAC(metrobank_customers[[#This Row],[Join_Date]],metrobank_customers[[#This Row],[Today]],3)</f>
        <v>8.3643835616438356</v>
      </c>
      <c r="N317" s="4" t="str" cm="1">
        <f t="array" aca="1" ref="N317" ca="1">_xlfn.IFS(
   metrobank_customers[[#This Row],[Customer_Tenure]]&lt;=2,"New",
   metrobank_customers[[#This Row],[Customer_Tenure]]&lt;=5,"Emerging",
   metrobank_customers[[#This Row],[Customer_Tenure]]&lt;9,"Established",
   TRUE,"Loyal"
)</f>
        <v>Established</v>
      </c>
      <c r="O317" s="1" t="s">
        <v>1879</v>
      </c>
      <c r="P317" s="1" t="s">
        <v>1226</v>
      </c>
      <c r="Q317" s="2">
        <v>45182</v>
      </c>
      <c r="R317">
        <v>334711</v>
      </c>
      <c r="S317" s="1" t="str" cm="1">
        <f t="array" ref="S317">_xlfn.IFS(
    metrobank_customers[[#This Row],[Balance]]&lt;=50000,"Low",
    metrobank_customers[[#This Row],[Balance]]&lt;=200000,"Medium",
    metrobank_customers[[#This Row],[Balance]]&gt;200000,"High"
)</f>
        <v>High</v>
      </c>
      <c r="T317">
        <v>593</v>
      </c>
      <c r="U317">
        <v>0</v>
      </c>
      <c r="V317" s="1" t="s">
        <v>2652</v>
      </c>
      <c r="W317" s="1" t="s">
        <v>691</v>
      </c>
      <c r="X317" s="2">
        <v>45348</v>
      </c>
      <c r="Y317" s="4">
        <f ca="1">YEARFRAC(metrobank_customers[[#This Row],[Date]],metrobank_customers[[#This Row],[Today]],3)</f>
        <v>1.6219178082191781</v>
      </c>
      <c r="Z317" s="1" t="s">
        <v>36</v>
      </c>
      <c r="AA317" s="1" t="s">
        <v>23</v>
      </c>
      <c r="AB317">
        <v>47</v>
      </c>
    </row>
    <row r="318" spans="1:28" x14ac:dyDescent="0.25">
      <c r="A318" s="1" t="s">
        <v>593</v>
      </c>
      <c r="B318" s="1" t="s">
        <v>2187</v>
      </c>
      <c r="C318" s="1" t="s">
        <v>2120</v>
      </c>
      <c r="D318">
        <v>50</v>
      </c>
      <c r="E318" s="1" t="str" cm="1">
        <f t="array" ref="E318">_xlfn.IFS(metrobank_customers[[#This Row],[Age]]&lt;= 28,"Gen Z", metrobank_customers[[#This Row],[Age]]&lt;=44,"Millennials", metrobank_customers[[#This Row],[Age]]&lt;=60,"Gen X", metrobank_customers[[#This Row],[Age]]&gt;60,"Baby Boomers")</f>
        <v>Gen X</v>
      </c>
      <c r="F318" s="1" t="s">
        <v>2131</v>
      </c>
      <c r="G318" s="1" t="s">
        <v>2125</v>
      </c>
      <c r="H318">
        <v>81367</v>
      </c>
      <c r="I318" s="1" t="str" cm="1">
        <f t="array" ref="I318">_xlfn.IFS(metrobank_customers[[#This Row],[Income]]&lt;=30000,"Low",metrobank_customers[[#This Row],[Income]]&lt;=60000,"Medium",metrobank_customers[[#This Row],[Income]]&lt;=100000,"High", metrobank_customers[[#This Row],[Income]]&gt;100000," Premium")</f>
        <v>High</v>
      </c>
      <c r="J318" s="1" t="s">
        <v>2126</v>
      </c>
      <c r="K318" s="2">
        <v>42887</v>
      </c>
      <c r="L318" s="2">
        <f t="shared" ca="1" si="4"/>
        <v>45940</v>
      </c>
      <c r="M318" s="4">
        <f ca="1">YEARFRAC(metrobank_customers[[#This Row],[Join_Date]],metrobank_customers[[#This Row],[Today]],3)</f>
        <v>8.3643835616438356</v>
      </c>
      <c r="N318" s="4" t="str" cm="1">
        <f t="array" aca="1" ref="N318" ca="1">_xlfn.IFS(
   metrobank_customers[[#This Row],[Customer_Tenure]]&lt;=2,"New",
   metrobank_customers[[#This Row],[Customer_Tenure]]&lt;=5,"Emerging",
   metrobank_customers[[#This Row],[Customer_Tenure]]&lt;9,"Established",
   TRUE,"Loyal"
)</f>
        <v>Established</v>
      </c>
      <c r="O318" s="1" t="s">
        <v>1983</v>
      </c>
      <c r="P318" s="1" t="s">
        <v>1223</v>
      </c>
      <c r="Q318" s="2">
        <v>45431</v>
      </c>
      <c r="R318">
        <v>498294</v>
      </c>
      <c r="S318" s="1" t="str" cm="1">
        <f t="array" ref="S318">_xlfn.IFS(
    metrobank_customers[[#This Row],[Balance]]&lt;=50000,"Low",
    metrobank_customers[[#This Row],[Balance]]&lt;=200000,"Medium",
    metrobank_customers[[#This Row],[Balance]]&gt;200000,"High"
)</f>
        <v>High</v>
      </c>
      <c r="T318">
        <v>720</v>
      </c>
      <c r="U318">
        <v>139479</v>
      </c>
      <c r="V318" s="1" t="s">
        <v>2652</v>
      </c>
      <c r="W318" s="1" t="s">
        <v>592</v>
      </c>
      <c r="X318" s="2">
        <v>45522</v>
      </c>
      <c r="Y318" s="4">
        <f ca="1">YEARFRAC(metrobank_customers[[#This Row],[Date]],metrobank_customers[[#This Row],[Today]],3)</f>
        <v>1.1452054794520548</v>
      </c>
      <c r="Z318" s="1" t="s">
        <v>31</v>
      </c>
      <c r="AA318" s="1" t="s">
        <v>23</v>
      </c>
      <c r="AB318">
        <v>5</v>
      </c>
    </row>
    <row r="319" spans="1:28" x14ac:dyDescent="0.25">
      <c r="A319" s="1" t="s">
        <v>593</v>
      </c>
      <c r="B319" s="1" t="s">
        <v>2187</v>
      </c>
      <c r="C319" s="1" t="s">
        <v>2120</v>
      </c>
      <c r="D319">
        <v>50</v>
      </c>
      <c r="E319" s="1" t="str" cm="1">
        <f t="array" ref="E319">_xlfn.IFS(metrobank_customers[[#This Row],[Age]]&lt;= 28,"Gen Z", metrobank_customers[[#This Row],[Age]]&lt;=44,"Millennials", metrobank_customers[[#This Row],[Age]]&lt;=60,"Gen X", metrobank_customers[[#This Row],[Age]]&gt;60,"Baby Boomers")</f>
        <v>Gen X</v>
      </c>
      <c r="F319" s="1" t="s">
        <v>2131</v>
      </c>
      <c r="G319" s="1" t="s">
        <v>2125</v>
      </c>
      <c r="H319">
        <v>81367</v>
      </c>
      <c r="I319" s="1" t="str" cm="1">
        <f t="array" ref="I319">_xlfn.IFS(metrobank_customers[[#This Row],[Income]]&lt;=30000,"Low",metrobank_customers[[#This Row],[Income]]&lt;=60000,"Medium",metrobank_customers[[#This Row],[Income]]&lt;=100000,"High", metrobank_customers[[#This Row],[Income]]&gt;100000," Premium")</f>
        <v>High</v>
      </c>
      <c r="J319" s="1" t="s">
        <v>2126</v>
      </c>
      <c r="K319" s="2">
        <v>42887</v>
      </c>
      <c r="L319" s="2">
        <f t="shared" ca="1" si="4"/>
        <v>45940</v>
      </c>
      <c r="M319" s="4">
        <f ca="1">YEARFRAC(metrobank_customers[[#This Row],[Join_Date]],metrobank_customers[[#This Row],[Today]],3)</f>
        <v>8.3643835616438356</v>
      </c>
      <c r="N319" s="4" t="str" cm="1">
        <f t="array" aca="1" ref="N319" ca="1">_xlfn.IFS(
   metrobank_customers[[#This Row],[Customer_Tenure]]&lt;=2,"New",
   metrobank_customers[[#This Row],[Customer_Tenure]]&lt;=5,"Emerging",
   metrobank_customers[[#This Row],[Customer_Tenure]]&lt;9,"Established",
   TRUE,"Loyal"
)</f>
        <v>Established</v>
      </c>
      <c r="O319" s="1" t="s">
        <v>1983</v>
      </c>
      <c r="P319" s="1" t="s">
        <v>1223</v>
      </c>
      <c r="Q319" s="2">
        <v>45431</v>
      </c>
      <c r="R319">
        <v>498294</v>
      </c>
      <c r="S319" s="1" t="str" cm="1">
        <f t="array" ref="S319">_xlfn.IFS(
    metrobank_customers[[#This Row],[Balance]]&lt;=50000,"Low",
    metrobank_customers[[#This Row],[Balance]]&lt;=200000,"Medium",
    metrobank_customers[[#This Row],[Balance]]&gt;200000,"High"
)</f>
        <v>High</v>
      </c>
      <c r="T319">
        <v>720</v>
      </c>
      <c r="U319">
        <v>139479</v>
      </c>
      <c r="V319" s="1" t="s">
        <v>2652</v>
      </c>
      <c r="W319" s="1" t="s">
        <v>691</v>
      </c>
      <c r="X319" s="2">
        <v>45348</v>
      </c>
      <c r="Y319" s="4">
        <f ca="1">YEARFRAC(metrobank_customers[[#This Row],[Date]],metrobank_customers[[#This Row],[Today]],3)</f>
        <v>1.6219178082191781</v>
      </c>
      <c r="Z319" s="1" t="s">
        <v>36</v>
      </c>
      <c r="AA319" s="1" t="s">
        <v>23</v>
      </c>
      <c r="AB319">
        <v>47</v>
      </c>
    </row>
    <row r="320" spans="1:28" x14ac:dyDescent="0.25">
      <c r="A320" s="1" t="s">
        <v>106</v>
      </c>
      <c r="B320" s="1" t="s">
        <v>2188</v>
      </c>
      <c r="C320" s="1" t="s">
        <v>2115</v>
      </c>
      <c r="D320">
        <v>70</v>
      </c>
      <c r="E320" s="1" t="str" cm="1">
        <f t="array" ref="E320">_xlfn.IFS(metrobank_customers[[#This Row],[Age]]&lt;= 28,"Gen Z", metrobank_customers[[#This Row],[Age]]&lt;=44,"Millennials", metrobank_customers[[#This Row],[Age]]&lt;=60,"Gen X", metrobank_customers[[#This Row],[Age]]&gt;60,"Baby Boomers")</f>
        <v>Baby Boomers</v>
      </c>
      <c r="F320" s="1" t="s">
        <v>2131</v>
      </c>
      <c r="G320" s="1" t="s">
        <v>2133</v>
      </c>
      <c r="H320">
        <v>106206</v>
      </c>
      <c r="I320" s="1" t="str" cm="1">
        <f t="array" ref="I320">_xlfn.IFS(metrobank_customers[[#This Row],[Income]]&lt;=30000,"Low",metrobank_customers[[#This Row],[Income]]&lt;=60000,"Medium",metrobank_customers[[#This Row],[Income]]&lt;=100000,"High", metrobank_customers[[#This Row],[Income]]&gt;100000," Premium")</f>
        <v xml:space="preserve"> Premium</v>
      </c>
      <c r="J320" s="1" t="s">
        <v>2118</v>
      </c>
      <c r="K320" s="2">
        <v>43256</v>
      </c>
      <c r="L320" s="2">
        <f t="shared" ca="1" si="4"/>
        <v>45940</v>
      </c>
      <c r="M320" s="4">
        <f ca="1">YEARFRAC(metrobank_customers[[#This Row],[Join_Date]],metrobank_customers[[#This Row],[Today]],3)</f>
        <v>7.353424657534247</v>
      </c>
      <c r="N320" s="4" t="str" cm="1">
        <f t="array" aca="1" ref="N320" ca="1">_xlfn.IFS(
   metrobank_customers[[#This Row],[Customer_Tenure]]&lt;=2,"New",
   metrobank_customers[[#This Row],[Customer_Tenure]]&lt;=5,"Emerging",
   metrobank_customers[[#This Row],[Customer_Tenure]]&lt;9,"Established",
   TRUE,"Loyal"
)</f>
        <v>Established</v>
      </c>
      <c r="O320" s="1" t="s">
        <v>1813</v>
      </c>
      <c r="P320" s="1" t="s">
        <v>1235</v>
      </c>
      <c r="Q320" s="2">
        <v>42325</v>
      </c>
      <c r="R320">
        <v>426903</v>
      </c>
      <c r="S320" s="1" t="str" cm="1">
        <f t="array" ref="S320">_xlfn.IFS(
    metrobank_customers[[#This Row],[Balance]]&lt;=50000,"Low",
    metrobank_customers[[#This Row],[Balance]]&lt;=200000,"Medium",
    metrobank_customers[[#This Row],[Balance]]&gt;200000,"High"
)</f>
        <v>High</v>
      </c>
      <c r="T320">
        <v>311</v>
      </c>
      <c r="U320">
        <v>0</v>
      </c>
      <c r="V320" s="1" t="s">
        <v>2652</v>
      </c>
      <c r="W320" s="1" t="s">
        <v>105</v>
      </c>
      <c r="X320" s="2">
        <v>45235</v>
      </c>
      <c r="Y320" s="4">
        <f ca="1">YEARFRAC(metrobank_customers[[#This Row],[Date]],metrobank_customers[[#This Row],[Today]],3)</f>
        <v>1.9315068493150684</v>
      </c>
      <c r="Z320" s="1" t="s">
        <v>8</v>
      </c>
      <c r="AA320" s="1" t="s">
        <v>23</v>
      </c>
      <c r="AB320">
        <v>37</v>
      </c>
    </row>
    <row r="321" spans="1:28" x14ac:dyDescent="0.25">
      <c r="A321" s="1" t="s">
        <v>106</v>
      </c>
      <c r="B321" s="1" t="s">
        <v>2188</v>
      </c>
      <c r="C321" s="1" t="s">
        <v>2115</v>
      </c>
      <c r="D321">
        <v>70</v>
      </c>
      <c r="E321" s="1" t="str" cm="1">
        <f t="array" ref="E321">_xlfn.IFS(metrobank_customers[[#This Row],[Age]]&lt;= 28,"Gen Z", metrobank_customers[[#This Row],[Age]]&lt;=44,"Millennials", metrobank_customers[[#This Row],[Age]]&lt;=60,"Gen X", metrobank_customers[[#This Row],[Age]]&gt;60,"Baby Boomers")</f>
        <v>Baby Boomers</v>
      </c>
      <c r="F321" s="1" t="s">
        <v>2131</v>
      </c>
      <c r="G321" s="1" t="s">
        <v>2133</v>
      </c>
      <c r="H321">
        <v>106206</v>
      </c>
      <c r="I321" s="1" t="str" cm="1">
        <f t="array" ref="I321">_xlfn.IFS(metrobank_customers[[#This Row],[Income]]&lt;=30000,"Low",metrobank_customers[[#This Row],[Income]]&lt;=60000,"Medium",metrobank_customers[[#This Row],[Income]]&lt;=100000,"High", metrobank_customers[[#This Row],[Income]]&gt;100000," Premium")</f>
        <v xml:space="preserve"> Premium</v>
      </c>
      <c r="J321" s="1" t="s">
        <v>2118</v>
      </c>
      <c r="K321" s="2">
        <v>43256</v>
      </c>
      <c r="L321" s="2">
        <f t="shared" ca="1" si="4"/>
        <v>45940</v>
      </c>
      <c r="M321" s="4">
        <f ca="1">YEARFRAC(metrobank_customers[[#This Row],[Join_Date]],metrobank_customers[[#This Row],[Today]],3)</f>
        <v>7.353424657534247</v>
      </c>
      <c r="N321" s="4" t="str" cm="1">
        <f t="array" aca="1" ref="N321" ca="1">_xlfn.IFS(
   metrobank_customers[[#This Row],[Customer_Tenure]]&lt;=2,"New",
   metrobank_customers[[#This Row],[Customer_Tenure]]&lt;=5,"Emerging",
   metrobank_customers[[#This Row],[Customer_Tenure]]&lt;9,"Established",
   TRUE,"Loyal"
)</f>
        <v>Established</v>
      </c>
      <c r="O321" s="1" t="s">
        <v>1813</v>
      </c>
      <c r="P321" s="1" t="s">
        <v>1235</v>
      </c>
      <c r="Q321" s="2">
        <v>42325</v>
      </c>
      <c r="R321">
        <v>426903</v>
      </c>
      <c r="S321" s="1" t="str" cm="1">
        <f t="array" ref="S321">_xlfn.IFS(
    metrobank_customers[[#This Row],[Balance]]&lt;=50000,"Low",
    metrobank_customers[[#This Row],[Balance]]&lt;=200000,"Medium",
    metrobank_customers[[#This Row],[Balance]]&gt;200000,"High"
)</f>
        <v>High</v>
      </c>
      <c r="T321">
        <v>311</v>
      </c>
      <c r="U321">
        <v>0</v>
      </c>
      <c r="V321" s="1" t="s">
        <v>2652</v>
      </c>
      <c r="W321" s="1" t="s">
        <v>556</v>
      </c>
      <c r="X321" s="2">
        <v>45205</v>
      </c>
      <c r="Y321" s="4">
        <f ca="1">YEARFRAC(metrobank_customers[[#This Row],[Date]],metrobank_customers[[#This Row],[Today]],3)</f>
        <v>2.0136986301369864</v>
      </c>
      <c r="Z321" s="1" t="s">
        <v>20</v>
      </c>
      <c r="AA321" s="1" t="s">
        <v>15</v>
      </c>
      <c r="AB321">
        <v>45</v>
      </c>
    </row>
    <row r="322" spans="1:28" x14ac:dyDescent="0.25">
      <c r="A322" s="1" t="s">
        <v>106</v>
      </c>
      <c r="B322" s="1" t="s">
        <v>2188</v>
      </c>
      <c r="C322" s="1" t="s">
        <v>2115</v>
      </c>
      <c r="D322">
        <v>70</v>
      </c>
      <c r="E322" s="1" t="str" cm="1">
        <f t="array" ref="E322">_xlfn.IFS(metrobank_customers[[#This Row],[Age]]&lt;= 28,"Gen Z", metrobank_customers[[#This Row],[Age]]&lt;=44,"Millennials", metrobank_customers[[#This Row],[Age]]&lt;=60,"Gen X", metrobank_customers[[#This Row],[Age]]&gt;60,"Baby Boomers")</f>
        <v>Baby Boomers</v>
      </c>
      <c r="F322" s="1" t="s">
        <v>2131</v>
      </c>
      <c r="G322" s="1" t="s">
        <v>2133</v>
      </c>
      <c r="H322">
        <v>106206</v>
      </c>
      <c r="I322" s="1" t="str" cm="1">
        <f t="array" ref="I322">_xlfn.IFS(metrobank_customers[[#This Row],[Income]]&lt;=30000,"Low",metrobank_customers[[#This Row],[Income]]&lt;=60000,"Medium",metrobank_customers[[#This Row],[Income]]&lt;=100000,"High", metrobank_customers[[#This Row],[Income]]&gt;100000," Premium")</f>
        <v xml:space="preserve"> Premium</v>
      </c>
      <c r="J322" s="1" t="s">
        <v>2118</v>
      </c>
      <c r="K322" s="2">
        <v>43256</v>
      </c>
      <c r="L322" s="2">
        <f t="shared" ref="L322:L385" ca="1" si="5">TODAY()</f>
        <v>45940</v>
      </c>
      <c r="M322" s="4">
        <f ca="1">YEARFRAC(metrobank_customers[[#This Row],[Join_Date]],metrobank_customers[[#This Row],[Today]],3)</f>
        <v>7.353424657534247</v>
      </c>
      <c r="N322" s="4" t="str" cm="1">
        <f t="array" aca="1" ref="N322" ca="1">_xlfn.IFS(
   metrobank_customers[[#This Row],[Customer_Tenure]]&lt;=2,"New",
   metrobank_customers[[#This Row],[Customer_Tenure]]&lt;=5,"Emerging",
   metrobank_customers[[#This Row],[Customer_Tenure]]&lt;9,"Established",
   TRUE,"Loyal"
)</f>
        <v>Established</v>
      </c>
      <c r="O322" s="1" t="s">
        <v>1867</v>
      </c>
      <c r="P322" s="1" t="s">
        <v>1226</v>
      </c>
      <c r="Q322" s="2">
        <v>43189</v>
      </c>
      <c r="R322">
        <v>79768</v>
      </c>
      <c r="S322" s="1" t="str" cm="1">
        <f t="array" ref="S322">_xlfn.IFS(
    metrobank_customers[[#This Row],[Balance]]&lt;=50000,"Low",
    metrobank_customers[[#This Row],[Balance]]&lt;=200000,"Medium",
    metrobank_customers[[#This Row],[Balance]]&gt;200000,"High"
)</f>
        <v>Medium</v>
      </c>
      <c r="T322">
        <v>753</v>
      </c>
      <c r="U322">
        <v>0</v>
      </c>
      <c r="V322" s="1" t="s">
        <v>1244</v>
      </c>
      <c r="W322" s="1" t="s">
        <v>105</v>
      </c>
      <c r="X322" s="2">
        <v>45235</v>
      </c>
      <c r="Y322" s="4">
        <f ca="1">YEARFRAC(metrobank_customers[[#This Row],[Date]],metrobank_customers[[#This Row],[Today]],3)</f>
        <v>1.9315068493150684</v>
      </c>
      <c r="Z322" s="1" t="s">
        <v>8</v>
      </c>
      <c r="AA322" s="1" t="s">
        <v>23</v>
      </c>
      <c r="AB322">
        <v>37</v>
      </c>
    </row>
    <row r="323" spans="1:28" x14ac:dyDescent="0.25">
      <c r="A323" s="1" t="s">
        <v>106</v>
      </c>
      <c r="B323" s="1" t="s">
        <v>2188</v>
      </c>
      <c r="C323" s="1" t="s">
        <v>2115</v>
      </c>
      <c r="D323">
        <v>70</v>
      </c>
      <c r="E323" s="1" t="str" cm="1">
        <f t="array" ref="E323">_xlfn.IFS(metrobank_customers[[#This Row],[Age]]&lt;= 28,"Gen Z", metrobank_customers[[#This Row],[Age]]&lt;=44,"Millennials", metrobank_customers[[#This Row],[Age]]&lt;=60,"Gen X", metrobank_customers[[#This Row],[Age]]&gt;60,"Baby Boomers")</f>
        <v>Baby Boomers</v>
      </c>
      <c r="F323" s="1" t="s">
        <v>2131</v>
      </c>
      <c r="G323" s="1" t="s">
        <v>2133</v>
      </c>
      <c r="H323">
        <v>106206</v>
      </c>
      <c r="I323" s="1" t="str" cm="1">
        <f t="array" ref="I323">_xlfn.IFS(metrobank_customers[[#This Row],[Income]]&lt;=30000,"Low",metrobank_customers[[#This Row],[Income]]&lt;=60000,"Medium",metrobank_customers[[#This Row],[Income]]&lt;=100000,"High", metrobank_customers[[#This Row],[Income]]&gt;100000," Premium")</f>
        <v xml:space="preserve"> Premium</v>
      </c>
      <c r="J323" s="1" t="s">
        <v>2118</v>
      </c>
      <c r="K323" s="2">
        <v>43256</v>
      </c>
      <c r="L323" s="2">
        <f t="shared" ca="1" si="5"/>
        <v>45940</v>
      </c>
      <c r="M323" s="4">
        <f ca="1">YEARFRAC(metrobank_customers[[#This Row],[Join_Date]],metrobank_customers[[#This Row],[Today]],3)</f>
        <v>7.353424657534247</v>
      </c>
      <c r="N323" s="4" t="str" cm="1">
        <f t="array" aca="1" ref="N323" ca="1">_xlfn.IFS(
   metrobank_customers[[#This Row],[Customer_Tenure]]&lt;=2,"New",
   metrobank_customers[[#This Row],[Customer_Tenure]]&lt;=5,"Emerging",
   metrobank_customers[[#This Row],[Customer_Tenure]]&lt;9,"Established",
   TRUE,"Loyal"
)</f>
        <v>Established</v>
      </c>
      <c r="O323" s="1" t="s">
        <v>1867</v>
      </c>
      <c r="P323" s="1" t="s">
        <v>1226</v>
      </c>
      <c r="Q323" s="2">
        <v>43189</v>
      </c>
      <c r="R323">
        <v>79768</v>
      </c>
      <c r="S323" s="1" t="str" cm="1">
        <f t="array" ref="S323">_xlfn.IFS(
    metrobank_customers[[#This Row],[Balance]]&lt;=50000,"Low",
    metrobank_customers[[#This Row],[Balance]]&lt;=200000,"Medium",
    metrobank_customers[[#This Row],[Balance]]&gt;200000,"High"
)</f>
        <v>Medium</v>
      </c>
      <c r="T323">
        <v>753</v>
      </c>
      <c r="U323">
        <v>0</v>
      </c>
      <c r="V323" s="1" t="s">
        <v>1244</v>
      </c>
      <c r="W323" s="1" t="s">
        <v>556</v>
      </c>
      <c r="X323" s="2">
        <v>45205</v>
      </c>
      <c r="Y323" s="4">
        <f ca="1">YEARFRAC(metrobank_customers[[#This Row],[Date]],metrobank_customers[[#This Row],[Today]],3)</f>
        <v>2.0136986301369864</v>
      </c>
      <c r="Z323" s="1" t="s">
        <v>20</v>
      </c>
      <c r="AA323" s="1" t="s">
        <v>15</v>
      </c>
      <c r="AB323">
        <v>45</v>
      </c>
    </row>
    <row r="324" spans="1:28" x14ac:dyDescent="0.25">
      <c r="A324" s="1" t="s">
        <v>1088</v>
      </c>
      <c r="B324" s="1" t="s">
        <v>2189</v>
      </c>
      <c r="C324" s="1" t="s">
        <v>2115</v>
      </c>
      <c r="D324">
        <v>21</v>
      </c>
      <c r="E324" s="1" t="str" cm="1">
        <f t="array" ref="E324">_xlfn.IFS(metrobank_customers[[#This Row],[Age]]&lt;= 28,"Gen Z", metrobank_customers[[#This Row],[Age]]&lt;=44,"Millennials", metrobank_customers[[#This Row],[Age]]&lt;=60,"Gen X", metrobank_customers[[#This Row],[Age]]&gt;60,"Baby Boomers")</f>
        <v>Gen Z</v>
      </c>
      <c r="F324" s="1" t="s">
        <v>2121</v>
      </c>
      <c r="G324" s="1" t="s">
        <v>2125</v>
      </c>
      <c r="H324">
        <v>172499</v>
      </c>
      <c r="I324" s="1" t="str" cm="1">
        <f t="array" ref="I324">_xlfn.IFS(metrobank_customers[[#This Row],[Income]]&lt;=30000,"Low",metrobank_customers[[#This Row],[Income]]&lt;=60000,"Medium",metrobank_customers[[#This Row],[Income]]&lt;=100000,"High", metrobank_customers[[#This Row],[Income]]&gt;100000," Premium")</f>
        <v xml:space="preserve"> Premium</v>
      </c>
      <c r="J324" s="1" t="s">
        <v>2126</v>
      </c>
      <c r="K324" s="2">
        <v>44501</v>
      </c>
      <c r="L324" s="2">
        <f t="shared" ca="1" si="5"/>
        <v>45940</v>
      </c>
      <c r="M324" s="4">
        <f ca="1">YEARFRAC(metrobank_customers[[#This Row],[Join_Date]],metrobank_customers[[#This Row],[Today]],3)</f>
        <v>3.9424657534246577</v>
      </c>
      <c r="N324" s="4" t="str" cm="1">
        <f t="array" aca="1" ref="N324" ca="1">_xlfn.IFS(
   metrobank_customers[[#This Row],[Customer_Tenure]]&lt;=2,"New",
   metrobank_customers[[#This Row],[Customer_Tenure]]&lt;=5,"Emerging",
   metrobank_customers[[#This Row],[Customer_Tenure]]&lt;9,"Established",
   TRUE,"Loyal"
)</f>
        <v>Emerging</v>
      </c>
      <c r="O324" s="1" t="s">
        <v>1249</v>
      </c>
      <c r="P324" s="1" t="s">
        <v>1235</v>
      </c>
      <c r="Q324" s="2">
        <v>44007</v>
      </c>
      <c r="R324">
        <v>344126</v>
      </c>
      <c r="S324" s="1" t="str" cm="1">
        <f t="array" ref="S324">_xlfn.IFS(
    metrobank_customers[[#This Row],[Balance]]&lt;=50000,"Low",
    metrobank_customers[[#This Row],[Balance]]&lt;=200000,"Medium",
    metrobank_customers[[#This Row],[Balance]]&gt;200000,"High"
)</f>
        <v>High</v>
      </c>
      <c r="T324">
        <v>526</v>
      </c>
      <c r="U324">
        <v>0</v>
      </c>
      <c r="V324" s="1" t="s">
        <v>2652</v>
      </c>
      <c r="W324" s="1" t="s">
        <v>1087</v>
      </c>
      <c r="X324" s="2">
        <v>45338</v>
      </c>
      <c r="Y324" s="4">
        <f ca="1">YEARFRAC(metrobank_customers[[#This Row],[Date]],metrobank_customers[[#This Row],[Today]],3)</f>
        <v>1.6493150684931508</v>
      </c>
      <c r="Z324" s="1" t="s">
        <v>8</v>
      </c>
      <c r="AA324" s="1" t="s">
        <v>15</v>
      </c>
      <c r="AB324">
        <v>45</v>
      </c>
    </row>
    <row r="325" spans="1:28" x14ac:dyDescent="0.25">
      <c r="A325" s="1" t="s">
        <v>1088</v>
      </c>
      <c r="B325" s="1" t="s">
        <v>2189</v>
      </c>
      <c r="C325" s="1" t="s">
        <v>2115</v>
      </c>
      <c r="D325">
        <v>21</v>
      </c>
      <c r="E325" s="1" t="str" cm="1">
        <f t="array" ref="E325">_xlfn.IFS(metrobank_customers[[#This Row],[Age]]&lt;= 28,"Gen Z", metrobank_customers[[#This Row],[Age]]&lt;=44,"Millennials", metrobank_customers[[#This Row],[Age]]&lt;=60,"Gen X", metrobank_customers[[#This Row],[Age]]&gt;60,"Baby Boomers")</f>
        <v>Gen Z</v>
      </c>
      <c r="F325" s="1" t="s">
        <v>2121</v>
      </c>
      <c r="G325" s="1" t="s">
        <v>2125</v>
      </c>
      <c r="H325">
        <v>172499</v>
      </c>
      <c r="I325" s="1" t="str" cm="1">
        <f t="array" ref="I325">_xlfn.IFS(metrobank_customers[[#This Row],[Income]]&lt;=30000,"Low",metrobank_customers[[#This Row],[Income]]&lt;=60000,"Medium",metrobank_customers[[#This Row],[Income]]&lt;=100000,"High", metrobank_customers[[#This Row],[Income]]&gt;100000," Premium")</f>
        <v xml:space="preserve"> Premium</v>
      </c>
      <c r="J325" s="1" t="s">
        <v>2126</v>
      </c>
      <c r="K325" s="2">
        <v>44501</v>
      </c>
      <c r="L325" s="2">
        <f t="shared" ca="1" si="5"/>
        <v>45940</v>
      </c>
      <c r="M325" s="4">
        <f ca="1">YEARFRAC(metrobank_customers[[#This Row],[Join_Date]],metrobank_customers[[#This Row],[Today]],3)</f>
        <v>3.9424657534246577</v>
      </c>
      <c r="N325" s="4" t="str" cm="1">
        <f t="array" aca="1" ref="N325" ca="1">_xlfn.IFS(
   metrobank_customers[[#This Row],[Customer_Tenure]]&lt;=2,"New",
   metrobank_customers[[#This Row],[Customer_Tenure]]&lt;=5,"Emerging",
   metrobank_customers[[#This Row],[Customer_Tenure]]&lt;9,"Established",
   TRUE,"Loyal"
)</f>
        <v>Emerging</v>
      </c>
      <c r="O325" s="1" t="s">
        <v>1821</v>
      </c>
      <c r="P325" s="1" t="s">
        <v>1226</v>
      </c>
      <c r="Q325" s="2">
        <v>43058</v>
      </c>
      <c r="R325">
        <v>417209</v>
      </c>
      <c r="S325" s="1" t="str" cm="1">
        <f t="array" ref="S325">_xlfn.IFS(
    metrobank_customers[[#This Row],[Balance]]&lt;=50000,"Low",
    metrobank_customers[[#This Row],[Balance]]&lt;=200000,"Medium",
    metrobank_customers[[#This Row],[Balance]]&gt;200000,"High"
)</f>
        <v>High</v>
      </c>
      <c r="T325">
        <v>743</v>
      </c>
      <c r="U325">
        <v>0</v>
      </c>
      <c r="V325" s="1" t="s">
        <v>2652</v>
      </c>
      <c r="W325" s="1" t="s">
        <v>1087</v>
      </c>
      <c r="X325" s="2">
        <v>45338</v>
      </c>
      <c r="Y325" s="4">
        <f ca="1">YEARFRAC(metrobank_customers[[#This Row],[Date]],metrobank_customers[[#This Row],[Today]],3)</f>
        <v>1.6493150684931508</v>
      </c>
      <c r="Z325" s="1" t="s">
        <v>8</v>
      </c>
      <c r="AA325" s="1" t="s">
        <v>15</v>
      </c>
      <c r="AB325">
        <v>45</v>
      </c>
    </row>
    <row r="326" spans="1:28" x14ac:dyDescent="0.25">
      <c r="A326" s="1" t="s">
        <v>110</v>
      </c>
      <c r="B326" s="1" t="s">
        <v>2190</v>
      </c>
      <c r="C326" s="1" t="s">
        <v>2115</v>
      </c>
      <c r="D326">
        <v>53</v>
      </c>
      <c r="E326" s="1" t="str" cm="1">
        <f t="array" ref="E326">_xlfn.IFS(metrobank_customers[[#This Row],[Age]]&lt;= 28,"Gen Z", metrobank_customers[[#This Row],[Age]]&lt;=44,"Millennials", metrobank_customers[[#This Row],[Age]]&lt;=60,"Gen X", metrobank_customers[[#This Row],[Age]]&gt;60,"Baby Boomers")</f>
        <v>Gen X</v>
      </c>
      <c r="F326" s="1" t="s">
        <v>2131</v>
      </c>
      <c r="G326" s="1" t="s">
        <v>2129</v>
      </c>
      <c r="H326">
        <v>87649</v>
      </c>
      <c r="I326" s="1" t="str" cm="1">
        <f t="array" ref="I326">_xlfn.IFS(metrobank_customers[[#This Row],[Income]]&lt;=30000,"Low",metrobank_customers[[#This Row],[Income]]&lt;=60000,"Medium",metrobank_customers[[#This Row],[Income]]&lt;=100000,"High", metrobank_customers[[#This Row],[Income]]&gt;100000," Premium")</f>
        <v>High</v>
      </c>
      <c r="J326" s="1" t="s">
        <v>2135</v>
      </c>
      <c r="K326" s="2">
        <v>45052</v>
      </c>
      <c r="L326" s="2">
        <f t="shared" ca="1" si="5"/>
        <v>45940</v>
      </c>
      <c r="M326" s="4">
        <f ca="1">YEARFRAC(metrobank_customers[[#This Row],[Join_Date]],metrobank_customers[[#This Row],[Today]],3)</f>
        <v>2.4328767123287673</v>
      </c>
      <c r="N326" s="4" t="str" cm="1">
        <f t="array" aca="1" ref="N326" ca="1">_xlfn.IFS(
   metrobank_customers[[#This Row],[Customer_Tenure]]&lt;=2,"New",
   metrobank_customers[[#This Row],[Customer_Tenure]]&lt;=5,"Emerging",
   metrobank_customers[[#This Row],[Customer_Tenure]]&lt;9,"Established",
   TRUE,"Loyal"
)</f>
        <v>Emerging</v>
      </c>
      <c r="O326" s="1" t="s">
        <v>1564</v>
      </c>
      <c r="P326" s="1" t="s">
        <v>1226</v>
      </c>
      <c r="Q326" s="2">
        <v>43976</v>
      </c>
      <c r="R326">
        <v>243381</v>
      </c>
      <c r="S326" s="1" t="str" cm="1">
        <f t="array" ref="S326">_xlfn.IFS(
    metrobank_customers[[#This Row],[Balance]]&lt;=50000,"Low",
    metrobank_customers[[#This Row],[Balance]]&lt;=200000,"Medium",
    metrobank_customers[[#This Row],[Balance]]&gt;200000,"High"
)</f>
        <v>High</v>
      </c>
      <c r="T326">
        <v>636</v>
      </c>
      <c r="U326">
        <v>0</v>
      </c>
      <c r="V326" s="1" t="s">
        <v>1244</v>
      </c>
      <c r="W326" s="1" t="s">
        <v>109</v>
      </c>
      <c r="X326" s="2">
        <v>45341</v>
      </c>
      <c r="Y326" s="4">
        <f ca="1">YEARFRAC(metrobank_customers[[#This Row],[Date]],metrobank_customers[[#This Row],[Today]],3)</f>
        <v>1.6410958904109589</v>
      </c>
      <c r="Z326" s="1" t="s">
        <v>8</v>
      </c>
      <c r="AA326" s="1" t="s">
        <v>15</v>
      </c>
      <c r="AB326">
        <v>30</v>
      </c>
    </row>
    <row r="327" spans="1:28" x14ac:dyDescent="0.25">
      <c r="A327" s="1" t="s">
        <v>630</v>
      </c>
      <c r="B327" s="1" t="s">
        <v>2191</v>
      </c>
      <c r="C327" s="1" t="s">
        <v>2120</v>
      </c>
      <c r="D327">
        <v>73</v>
      </c>
      <c r="E327" s="1" t="str" cm="1">
        <f t="array" ref="E327">_xlfn.IFS(metrobank_customers[[#This Row],[Age]]&lt;= 28,"Gen Z", metrobank_customers[[#This Row],[Age]]&lt;=44,"Millennials", metrobank_customers[[#This Row],[Age]]&lt;=60,"Gen X", metrobank_customers[[#This Row],[Age]]&gt;60,"Baby Boomers")</f>
        <v>Baby Boomers</v>
      </c>
      <c r="F327" s="1" t="s">
        <v>2124</v>
      </c>
      <c r="G327" s="1" t="s">
        <v>2125</v>
      </c>
      <c r="H327">
        <v>135672</v>
      </c>
      <c r="I327" s="1" t="str" cm="1">
        <f t="array" ref="I327">_xlfn.IFS(metrobank_customers[[#This Row],[Income]]&lt;=30000,"Low",metrobank_customers[[#This Row],[Income]]&lt;=60000,"Medium",metrobank_customers[[#This Row],[Income]]&lt;=100000,"High", metrobank_customers[[#This Row],[Income]]&gt;100000," Premium")</f>
        <v xml:space="preserve"> Premium</v>
      </c>
      <c r="J327" s="1" t="s">
        <v>2126</v>
      </c>
      <c r="K327" s="2">
        <v>43479</v>
      </c>
      <c r="L327" s="2">
        <f t="shared" ca="1" si="5"/>
        <v>45940</v>
      </c>
      <c r="M327" s="4">
        <f ca="1">YEARFRAC(metrobank_customers[[#This Row],[Join_Date]],metrobank_customers[[#This Row],[Today]],3)</f>
        <v>6.7424657534246579</v>
      </c>
      <c r="N327" s="4" t="str" cm="1">
        <f t="array" aca="1" ref="N327" ca="1">_xlfn.IFS(
   metrobank_customers[[#This Row],[Customer_Tenure]]&lt;=2,"New",
   metrobank_customers[[#This Row],[Customer_Tenure]]&lt;=5,"Emerging",
   metrobank_customers[[#This Row],[Customer_Tenure]]&lt;9,"Established",
   TRUE,"Loyal"
)</f>
        <v>Established</v>
      </c>
      <c r="O327" s="1" t="s">
        <v>1250</v>
      </c>
      <c r="P327" s="1" t="s">
        <v>1226</v>
      </c>
      <c r="Q327" s="2">
        <v>44694</v>
      </c>
      <c r="R327">
        <v>106133</v>
      </c>
      <c r="S327" s="1" t="str" cm="1">
        <f t="array" ref="S327">_xlfn.IFS(
    metrobank_customers[[#This Row],[Balance]]&lt;=50000,"Low",
    metrobank_customers[[#This Row],[Balance]]&lt;=200000,"Medium",
    metrobank_customers[[#This Row],[Balance]]&gt;200000,"High"
)</f>
        <v>Medium</v>
      </c>
      <c r="T327">
        <v>347</v>
      </c>
      <c r="U327">
        <v>0</v>
      </c>
      <c r="V327" s="1" t="s">
        <v>1229</v>
      </c>
      <c r="W327" s="1" t="s">
        <v>629</v>
      </c>
      <c r="X327" s="2">
        <v>45804</v>
      </c>
      <c r="Y327" s="4">
        <f ca="1">YEARFRAC(metrobank_customers[[#This Row],[Date]],metrobank_customers[[#This Row],[Today]],3)</f>
        <v>0.37260273972602742</v>
      </c>
      <c r="Z327" s="1" t="s">
        <v>12</v>
      </c>
      <c r="AA327" s="1" t="s">
        <v>23</v>
      </c>
      <c r="AB327">
        <v>9</v>
      </c>
    </row>
    <row r="328" spans="1:28" x14ac:dyDescent="0.25">
      <c r="A328" s="1" t="s">
        <v>630</v>
      </c>
      <c r="B328" s="1" t="s">
        <v>2191</v>
      </c>
      <c r="C328" s="1" t="s">
        <v>2120</v>
      </c>
      <c r="D328">
        <v>73</v>
      </c>
      <c r="E328" s="1" t="str" cm="1">
        <f t="array" ref="E328">_xlfn.IFS(metrobank_customers[[#This Row],[Age]]&lt;= 28,"Gen Z", metrobank_customers[[#This Row],[Age]]&lt;=44,"Millennials", metrobank_customers[[#This Row],[Age]]&lt;=60,"Gen X", metrobank_customers[[#This Row],[Age]]&gt;60,"Baby Boomers")</f>
        <v>Baby Boomers</v>
      </c>
      <c r="F328" s="1" t="s">
        <v>2124</v>
      </c>
      <c r="G328" s="1" t="s">
        <v>2125</v>
      </c>
      <c r="H328">
        <v>135672</v>
      </c>
      <c r="I328" s="1" t="str" cm="1">
        <f t="array" ref="I328">_xlfn.IFS(metrobank_customers[[#This Row],[Income]]&lt;=30000,"Low",metrobank_customers[[#This Row],[Income]]&lt;=60000,"Medium",metrobank_customers[[#This Row],[Income]]&lt;=100000,"High", metrobank_customers[[#This Row],[Income]]&gt;100000," Premium")</f>
        <v xml:space="preserve"> Premium</v>
      </c>
      <c r="J328" s="1" t="s">
        <v>2126</v>
      </c>
      <c r="K328" s="2">
        <v>43479</v>
      </c>
      <c r="L328" s="2">
        <f t="shared" ca="1" si="5"/>
        <v>45940</v>
      </c>
      <c r="M328" s="4">
        <f ca="1">YEARFRAC(metrobank_customers[[#This Row],[Join_Date]],metrobank_customers[[#This Row],[Today]],3)</f>
        <v>6.7424657534246579</v>
      </c>
      <c r="N328" s="4" t="str" cm="1">
        <f t="array" aca="1" ref="N328" ca="1">_xlfn.IFS(
   metrobank_customers[[#This Row],[Customer_Tenure]]&lt;=2,"New",
   metrobank_customers[[#This Row],[Customer_Tenure]]&lt;=5,"Emerging",
   metrobank_customers[[#This Row],[Customer_Tenure]]&lt;9,"Established",
   TRUE,"Loyal"
)</f>
        <v>Established</v>
      </c>
      <c r="O328" s="1" t="s">
        <v>1250</v>
      </c>
      <c r="P328" s="1" t="s">
        <v>1226</v>
      </c>
      <c r="Q328" s="2">
        <v>44694</v>
      </c>
      <c r="R328">
        <v>106133</v>
      </c>
      <c r="S328" s="1" t="str" cm="1">
        <f t="array" ref="S328">_xlfn.IFS(
    metrobank_customers[[#This Row],[Balance]]&lt;=50000,"Low",
    metrobank_customers[[#This Row],[Balance]]&lt;=200000,"Medium",
    metrobank_customers[[#This Row],[Balance]]&gt;200000,"High"
)</f>
        <v>Medium</v>
      </c>
      <c r="T328">
        <v>347</v>
      </c>
      <c r="U328">
        <v>0</v>
      </c>
      <c r="V328" s="1" t="s">
        <v>1229</v>
      </c>
      <c r="W328" s="1" t="s">
        <v>814</v>
      </c>
      <c r="X328" s="2">
        <v>45774</v>
      </c>
      <c r="Y328" s="4">
        <f ca="1">YEARFRAC(metrobank_customers[[#This Row],[Date]],metrobank_customers[[#This Row],[Today]],3)</f>
        <v>0.45479452054794522</v>
      </c>
      <c r="Z328" s="1" t="s">
        <v>31</v>
      </c>
      <c r="AA328" s="1" t="s">
        <v>23</v>
      </c>
      <c r="AB328">
        <v>20</v>
      </c>
    </row>
    <row r="329" spans="1:28" x14ac:dyDescent="0.25">
      <c r="A329" s="1" t="s">
        <v>630</v>
      </c>
      <c r="B329" s="1" t="s">
        <v>2191</v>
      </c>
      <c r="C329" s="1" t="s">
        <v>2120</v>
      </c>
      <c r="D329">
        <v>73</v>
      </c>
      <c r="E329" s="1" t="str" cm="1">
        <f t="array" ref="E329">_xlfn.IFS(metrobank_customers[[#This Row],[Age]]&lt;= 28,"Gen Z", metrobank_customers[[#This Row],[Age]]&lt;=44,"Millennials", metrobank_customers[[#This Row],[Age]]&lt;=60,"Gen X", metrobank_customers[[#This Row],[Age]]&gt;60,"Baby Boomers")</f>
        <v>Baby Boomers</v>
      </c>
      <c r="F329" s="1" t="s">
        <v>2124</v>
      </c>
      <c r="G329" s="1" t="s">
        <v>2125</v>
      </c>
      <c r="H329">
        <v>135672</v>
      </c>
      <c r="I329" s="1" t="str" cm="1">
        <f t="array" ref="I329">_xlfn.IFS(metrobank_customers[[#This Row],[Income]]&lt;=30000,"Low",metrobank_customers[[#This Row],[Income]]&lt;=60000,"Medium",metrobank_customers[[#This Row],[Income]]&lt;=100000,"High", metrobank_customers[[#This Row],[Income]]&gt;100000," Premium")</f>
        <v xml:space="preserve"> Premium</v>
      </c>
      <c r="J329" s="1" t="s">
        <v>2126</v>
      </c>
      <c r="K329" s="2">
        <v>43479</v>
      </c>
      <c r="L329" s="2">
        <f t="shared" ca="1" si="5"/>
        <v>45940</v>
      </c>
      <c r="M329" s="4">
        <f ca="1">YEARFRAC(metrobank_customers[[#This Row],[Join_Date]],metrobank_customers[[#This Row],[Today]],3)</f>
        <v>6.7424657534246579</v>
      </c>
      <c r="N329" s="4" t="str" cm="1">
        <f t="array" aca="1" ref="N329" ca="1">_xlfn.IFS(
   metrobank_customers[[#This Row],[Customer_Tenure]]&lt;=2,"New",
   metrobank_customers[[#This Row],[Customer_Tenure]]&lt;=5,"Emerging",
   metrobank_customers[[#This Row],[Customer_Tenure]]&lt;9,"Established",
   TRUE,"Loyal"
)</f>
        <v>Established</v>
      </c>
      <c r="O329" s="1" t="s">
        <v>1387</v>
      </c>
      <c r="P329" s="1" t="s">
        <v>1223</v>
      </c>
      <c r="Q329" s="2">
        <v>44184</v>
      </c>
      <c r="R329">
        <v>369360</v>
      </c>
      <c r="S329" s="1" t="str" cm="1">
        <f t="array" ref="S329">_xlfn.IFS(
    metrobank_customers[[#This Row],[Balance]]&lt;=50000,"Low",
    metrobank_customers[[#This Row],[Balance]]&lt;=200000,"Medium",
    metrobank_customers[[#This Row],[Balance]]&gt;200000,"High"
)</f>
        <v>High</v>
      </c>
      <c r="T329">
        <v>483</v>
      </c>
      <c r="U329">
        <v>8681</v>
      </c>
      <c r="V329" s="1" t="s">
        <v>2652</v>
      </c>
      <c r="W329" s="1" t="s">
        <v>629</v>
      </c>
      <c r="X329" s="2">
        <v>45804</v>
      </c>
      <c r="Y329" s="4">
        <f ca="1">YEARFRAC(metrobank_customers[[#This Row],[Date]],metrobank_customers[[#This Row],[Today]],3)</f>
        <v>0.37260273972602742</v>
      </c>
      <c r="Z329" s="1" t="s">
        <v>12</v>
      </c>
      <c r="AA329" s="1" t="s">
        <v>23</v>
      </c>
      <c r="AB329">
        <v>9</v>
      </c>
    </row>
    <row r="330" spans="1:28" x14ac:dyDescent="0.25">
      <c r="A330" s="1" t="s">
        <v>630</v>
      </c>
      <c r="B330" s="1" t="s">
        <v>2191</v>
      </c>
      <c r="C330" s="1" t="s">
        <v>2120</v>
      </c>
      <c r="D330">
        <v>73</v>
      </c>
      <c r="E330" s="1" t="str" cm="1">
        <f t="array" ref="E330">_xlfn.IFS(metrobank_customers[[#This Row],[Age]]&lt;= 28,"Gen Z", metrobank_customers[[#This Row],[Age]]&lt;=44,"Millennials", metrobank_customers[[#This Row],[Age]]&lt;=60,"Gen X", metrobank_customers[[#This Row],[Age]]&gt;60,"Baby Boomers")</f>
        <v>Baby Boomers</v>
      </c>
      <c r="F330" s="1" t="s">
        <v>2124</v>
      </c>
      <c r="G330" s="1" t="s">
        <v>2125</v>
      </c>
      <c r="H330">
        <v>135672</v>
      </c>
      <c r="I330" s="1" t="str" cm="1">
        <f t="array" ref="I330">_xlfn.IFS(metrobank_customers[[#This Row],[Income]]&lt;=30000,"Low",metrobank_customers[[#This Row],[Income]]&lt;=60000,"Medium",metrobank_customers[[#This Row],[Income]]&lt;=100000,"High", metrobank_customers[[#This Row],[Income]]&gt;100000," Premium")</f>
        <v xml:space="preserve"> Premium</v>
      </c>
      <c r="J330" s="1" t="s">
        <v>2126</v>
      </c>
      <c r="K330" s="2">
        <v>43479</v>
      </c>
      <c r="L330" s="2">
        <f t="shared" ca="1" si="5"/>
        <v>45940</v>
      </c>
      <c r="M330" s="4">
        <f ca="1">YEARFRAC(metrobank_customers[[#This Row],[Join_Date]],metrobank_customers[[#This Row],[Today]],3)</f>
        <v>6.7424657534246579</v>
      </c>
      <c r="N330" s="4" t="str" cm="1">
        <f t="array" aca="1" ref="N330" ca="1">_xlfn.IFS(
   metrobank_customers[[#This Row],[Customer_Tenure]]&lt;=2,"New",
   metrobank_customers[[#This Row],[Customer_Tenure]]&lt;=5,"Emerging",
   metrobank_customers[[#This Row],[Customer_Tenure]]&lt;9,"Established",
   TRUE,"Loyal"
)</f>
        <v>Established</v>
      </c>
      <c r="O330" s="1" t="s">
        <v>1387</v>
      </c>
      <c r="P330" s="1" t="s">
        <v>1223</v>
      </c>
      <c r="Q330" s="2">
        <v>44184</v>
      </c>
      <c r="R330">
        <v>369360</v>
      </c>
      <c r="S330" s="1" t="str" cm="1">
        <f t="array" ref="S330">_xlfn.IFS(
    metrobank_customers[[#This Row],[Balance]]&lt;=50000,"Low",
    metrobank_customers[[#This Row],[Balance]]&lt;=200000,"Medium",
    metrobank_customers[[#This Row],[Balance]]&gt;200000,"High"
)</f>
        <v>High</v>
      </c>
      <c r="T330">
        <v>483</v>
      </c>
      <c r="U330">
        <v>8681</v>
      </c>
      <c r="V330" s="1" t="s">
        <v>2652</v>
      </c>
      <c r="W330" s="1" t="s">
        <v>814</v>
      </c>
      <c r="X330" s="2">
        <v>45774</v>
      </c>
      <c r="Y330" s="4">
        <f ca="1">YEARFRAC(metrobank_customers[[#This Row],[Date]],metrobank_customers[[#This Row],[Today]],3)</f>
        <v>0.45479452054794522</v>
      </c>
      <c r="Z330" s="1" t="s">
        <v>31</v>
      </c>
      <c r="AA330" s="1" t="s">
        <v>23</v>
      </c>
      <c r="AB330">
        <v>20</v>
      </c>
    </row>
    <row r="331" spans="1:28" x14ac:dyDescent="0.25">
      <c r="A331" s="1" t="s">
        <v>114</v>
      </c>
      <c r="B331" s="1" t="s">
        <v>2192</v>
      </c>
      <c r="C331" s="1" t="s">
        <v>2120</v>
      </c>
      <c r="D331">
        <v>68</v>
      </c>
      <c r="E331" s="1" t="str" cm="1">
        <f t="array" ref="E331">_xlfn.IFS(metrobank_customers[[#This Row],[Age]]&lt;= 28,"Gen Z", metrobank_customers[[#This Row],[Age]]&lt;=44,"Millennials", metrobank_customers[[#This Row],[Age]]&lt;=60,"Gen X", metrobank_customers[[#This Row],[Age]]&gt;60,"Baby Boomers")</f>
        <v>Baby Boomers</v>
      </c>
      <c r="F331" s="1" t="s">
        <v>2116</v>
      </c>
      <c r="G331" s="1" t="s">
        <v>2129</v>
      </c>
      <c r="H331">
        <v>193312</v>
      </c>
      <c r="I331" s="1" t="str" cm="1">
        <f t="array" ref="I331">_xlfn.IFS(metrobank_customers[[#This Row],[Income]]&lt;=30000,"Low",metrobank_customers[[#This Row],[Income]]&lt;=60000,"Medium",metrobank_customers[[#This Row],[Income]]&lt;=100000,"High", metrobank_customers[[#This Row],[Income]]&gt;100000," Premium")</f>
        <v xml:space="preserve"> Premium</v>
      </c>
      <c r="J331" s="1" t="s">
        <v>2126</v>
      </c>
      <c r="K331" s="2">
        <v>43074</v>
      </c>
      <c r="L331" s="2">
        <f t="shared" ca="1" si="5"/>
        <v>45940</v>
      </c>
      <c r="M331" s="4">
        <f ca="1">YEARFRAC(metrobank_customers[[#This Row],[Join_Date]],metrobank_customers[[#This Row],[Today]],3)</f>
        <v>7.8520547945205479</v>
      </c>
      <c r="N331" s="4" t="str" cm="1">
        <f t="array" aca="1" ref="N331" ca="1">_xlfn.IFS(
   metrobank_customers[[#This Row],[Customer_Tenure]]&lt;=2,"New",
   metrobank_customers[[#This Row],[Customer_Tenure]]&lt;=5,"Emerging",
   metrobank_customers[[#This Row],[Customer_Tenure]]&lt;9,"Established",
   TRUE,"Loyal"
)</f>
        <v>Established</v>
      </c>
      <c r="O331" s="1" t="s">
        <v>1504</v>
      </c>
      <c r="P331" s="1" t="s">
        <v>1226</v>
      </c>
      <c r="Q331" s="2">
        <v>43055</v>
      </c>
      <c r="R331">
        <v>289192</v>
      </c>
      <c r="S331" s="1" t="str" cm="1">
        <f t="array" ref="S331">_xlfn.IFS(
    metrobank_customers[[#This Row],[Balance]]&lt;=50000,"Low",
    metrobank_customers[[#This Row],[Balance]]&lt;=200000,"Medium",
    metrobank_customers[[#This Row],[Balance]]&gt;200000,"High"
)</f>
        <v>High</v>
      </c>
      <c r="T331">
        <v>329</v>
      </c>
      <c r="U331">
        <v>0</v>
      </c>
      <c r="V331" s="1" t="s">
        <v>2652</v>
      </c>
      <c r="W331" s="1" t="s">
        <v>113</v>
      </c>
      <c r="X331" s="2">
        <v>45241</v>
      </c>
      <c r="Y331" s="4">
        <f ca="1">YEARFRAC(metrobank_customers[[#This Row],[Date]],metrobank_customers[[#This Row],[Today]],3)</f>
        <v>1.9150684931506849</v>
      </c>
      <c r="Z331" s="1" t="s">
        <v>20</v>
      </c>
      <c r="AA331" s="1" t="s">
        <v>15</v>
      </c>
      <c r="AB331">
        <v>23</v>
      </c>
    </row>
    <row r="332" spans="1:28" x14ac:dyDescent="0.25">
      <c r="A332" s="1" t="s">
        <v>114</v>
      </c>
      <c r="B332" s="1" t="s">
        <v>2192</v>
      </c>
      <c r="C332" s="1" t="s">
        <v>2120</v>
      </c>
      <c r="D332">
        <v>68</v>
      </c>
      <c r="E332" s="1" t="str" cm="1">
        <f t="array" ref="E332">_xlfn.IFS(metrobank_customers[[#This Row],[Age]]&lt;= 28,"Gen Z", metrobank_customers[[#This Row],[Age]]&lt;=44,"Millennials", metrobank_customers[[#This Row],[Age]]&lt;=60,"Gen X", metrobank_customers[[#This Row],[Age]]&gt;60,"Baby Boomers")</f>
        <v>Baby Boomers</v>
      </c>
      <c r="F332" s="1" t="s">
        <v>2116</v>
      </c>
      <c r="G332" s="1" t="s">
        <v>2129</v>
      </c>
      <c r="H332">
        <v>193312</v>
      </c>
      <c r="I332" s="1" t="str" cm="1">
        <f t="array" ref="I332">_xlfn.IFS(metrobank_customers[[#This Row],[Income]]&lt;=30000,"Low",metrobank_customers[[#This Row],[Income]]&lt;=60000,"Medium",metrobank_customers[[#This Row],[Income]]&lt;=100000,"High", metrobank_customers[[#This Row],[Income]]&gt;100000," Premium")</f>
        <v xml:space="preserve"> Premium</v>
      </c>
      <c r="J332" s="1" t="s">
        <v>2126</v>
      </c>
      <c r="K332" s="2">
        <v>43074</v>
      </c>
      <c r="L332" s="2">
        <f t="shared" ca="1" si="5"/>
        <v>45940</v>
      </c>
      <c r="M332" s="4">
        <f ca="1">YEARFRAC(metrobank_customers[[#This Row],[Join_Date]],metrobank_customers[[#This Row],[Today]],3)</f>
        <v>7.8520547945205479</v>
      </c>
      <c r="N332" s="4" t="str" cm="1">
        <f t="array" aca="1" ref="N332" ca="1">_xlfn.IFS(
   metrobank_customers[[#This Row],[Customer_Tenure]]&lt;=2,"New",
   metrobank_customers[[#This Row],[Customer_Tenure]]&lt;=5,"Emerging",
   metrobank_customers[[#This Row],[Customer_Tenure]]&lt;9,"Established",
   TRUE,"Loyal"
)</f>
        <v>Established</v>
      </c>
      <c r="O332" s="1" t="s">
        <v>1504</v>
      </c>
      <c r="P332" s="1" t="s">
        <v>1226</v>
      </c>
      <c r="Q332" s="2">
        <v>43055</v>
      </c>
      <c r="R332">
        <v>289192</v>
      </c>
      <c r="S332" s="1" t="str" cm="1">
        <f t="array" ref="S332">_xlfn.IFS(
    metrobank_customers[[#This Row],[Balance]]&lt;=50000,"Low",
    metrobank_customers[[#This Row],[Balance]]&lt;=200000,"Medium",
    metrobank_customers[[#This Row],[Balance]]&gt;200000,"High"
)</f>
        <v>High</v>
      </c>
      <c r="T332">
        <v>329</v>
      </c>
      <c r="U332">
        <v>0</v>
      </c>
      <c r="V332" s="1" t="s">
        <v>2652</v>
      </c>
      <c r="W332" s="1" t="s">
        <v>838</v>
      </c>
      <c r="X332" s="2">
        <v>45756</v>
      </c>
      <c r="Y332" s="4">
        <f ca="1">YEARFRAC(metrobank_customers[[#This Row],[Date]],metrobank_customers[[#This Row],[Today]],3)</f>
        <v>0.50410958904109593</v>
      </c>
      <c r="Z332" s="1" t="s">
        <v>36</v>
      </c>
      <c r="AA332" s="1" t="s">
        <v>15</v>
      </c>
      <c r="AB332">
        <v>58</v>
      </c>
    </row>
    <row r="333" spans="1:28" x14ac:dyDescent="0.25">
      <c r="A333" s="1" t="s">
        <v>114</v>
      </c>
      <c r="B333" s="1" t="s">
        <v>2192</v>
      </c>
      <c r="C333" s="1" t="s">
        <v>2120</v>
      </c>
      <c r="D333">
        <v>68</v>
      </c>
      <c r="E333" s="1" t="str" cm="1">
        <f t="array" ref="E333">_xlfn.IFS(metrobank_customers[[#This Row],[Age]]&lt;= 28,"Gen Z", metrobank_customers[[#This Row],[Age]]&lt;=44,"Millennials", metrobank_customers[[#This Row],[Age]]&lt;=60,"Gen X", metrobank_customers[[#This Row],[Age]]&gt;60,"Baby Boomers")</f>
        <v>Baby Boomers</v>
      </c>
      <c r="F333" s="1" t="s">
        <v>2116</v>
      </c>
      <c r="G333" s="1" t="s">
        <v>2129</v>
      </c>
      <c r="H333">
        <v>193312</v>
      </c>
      <c r="I333" s="1" t="str" cm="1">
        <f t="array" ref="I333">_xlfn.IFS(metrobank_customers[[#This Row],[Income]]&lt;=30000,"Low",metrobank_customers[[#This Row],[Income]]&lt;=60000,"Medium",metrobank_customers[[#This Row],[Income]]&lt;=100000,"High", metrobank_customers[[#This Row],[Income]]&gt;100000," Premium")</f>
        <v xml:space="preserve"> Premium</v>
      </c>
      <c r="J333" s="1" t="s">
        <v>2126</v>
      </c>
      <c r="K333" s="2">
        <v>43074</v>
      </c>
      <c r="L333" s="2">
        <f t="shared" ca="1" si="5"/>
        <v>45940</v>
      </c>
      <c r="M333" s="4">
        <f ca="1">YEARFRAC(metrobank_customers[[#This Row],[Join_Date]],metrobank_customers[[#This Row],[Today]],3)</f>
        <v>7.8520547945205479</v>
      </c>
      <c r="N333" s="4" t="str" cm="1">
        <f t="array" aca="1" ref="N333" ca="1">_xlfn.IFS(
   metrobank_customers[[#This Row],[Customer_Tenure]]&lt;=2,"New",
   metrobank_customers[[#This Row],[Customer_Tenure]]&lt;=5,"Emerging",
   metrobank_customers[[#This Row],[Customer_Tenure]]&lt;9,"Established",
   TRUE,"Loyal"
)</f>
        <v>Established</v>
      </c>
      <c r="O333" s="1" t="s">
        <v>1504</v>
      </c>
      <c r="P333" s="1" t="s">
        <v>1226</v>
      </c>
      <c r="Q333" s="2">
        <v>43055</v>
      </c>
      <c r="R333">
        <v>289192</v>
      </c>
      <c r="S333" s="1" t="str" cm="1">
        <f t="array" ref="S333">_xlfn.IFS(
    metrobank_customers[[#This Row],[Balance]]&lt;=50000,"Low",
    metrobank_customers[[#This Row],[Balance]]&lt;=200000,"Medium",
    metrobank_customers[[#This Row],[Balance]]&gt;200000,"High"
)</f>
        <v>High</v>
      </c>
      <c r="T333">
        <v>329</v>
      </c>
      <c r="U333">
        <v>0</v>
      </c>
      <c r="V333" s="1" t="s">
        <v>2652</v>
      </c>
      <c r="W333" s="1" t="s">
        <v>923</v>
      </c>
      <c r="X333" s="2">
        <v>45183</v>
      </c>
      <c r="Y333" s="4">
        <f ca="1">YEARFRAC(metrobank_customers[[#This Row],[Date]],metrobank_customers[[#This Row],[Today]],3)</f>
        <v>2.0739726027397261</v>
      </c>
      <c r="Z333" s="1" t="s">
        <v>36</v>
      </c>
      <c r="AA333" s="1" t="s">
        <v>9</v>
      </c>
      <c r="AB333">
        <v>37</v>
      </c>
    </row>
    <row r="334" spans="1:28" x14ac:dyDescent="0.25">
      <c r="A334" s="1" t="s">
        <v>731</v>
      </c>
      <c r="B334" s="1" t="s">
        <v>2193</v>
      </c>
      <c r="C334" s="1" t="s">
        <v>2115</v>
      </c>
      <c r="D334">
        <v>19</v>
      </c>
      <c r="E334" s="1" t="str" cm="1">
        <f t="array" ref="E334">_xlfn.IFS(metrobank_customers[[#This Row],[Age]]&lt;= 28,"Gen Z", metrobank_customers[[#This Row],[Age]]&lt;=44,"Millennials", metrobank_customers[[#This Row],[Age]]&lt;=60,"Gen X", metrobank_customers[[#This Row],[Age]]&gt;60,"Baby Boomers")</f>
        <v>Gen Z</v>
      </c>
      <c r="F334" s="1" t="s">
        <v>2121</v>
      </c>
      <c r="G334" s="1" t="s">
        <v>2129</v>
      </c>
      <c r="H334">
        <v>148583</v>
      </c>
      <c r="I334" s="1" t="str" cm="1">
        <f t="array" ref="I334">_xlfn.IFS(metrobank_customers[[#This Row],[Income]]&lt;=30000,"Low",metrobank_customers[[#This Row],[Income]]&lt;=60000,"Medium",metrobank_customers[[#This Row],[Income]]&lt;=100000,"High", metrobank_customers[[#This Row],[Income]]&gt;100000," Premium")</f>
        <v xml:space="preserve"> Premium</v>
      </c>
      <c r="J334" s="1" t="s">
        <v>2126</v>
      </c>
      <c r="K334" s="2">
        <v>45058</v>
      </c>
      <c r="L334" s="2">
        <f t="shared" ca="1" si="5"/>
        <v>45940</v>
      </c>
      <c r="M334" s="4">
        <f ca="1">YEARFRAC(metrobank_customers[[#This Row],[Join_Date]],metrobank_customers[[#This Row],[Today]],3)</f>
        <v>2.4164383561643836</v>
      </c>
      <c r="N334" s="4" t="str" cm="1">
        <f t="array" aca="1" ref="N334" ca="1">_xlfn.IFS(
   metrobank_customers[[#This Row],[Customer_Tenure]]&lt;=2,"New",
   metrobank_customers[[#This Row],[Customer_Tenure]]&lt;=5,"Emerging",
   metrobank_customers[[#This Row],[Customer_Tenure]]&lt;9,"Established",
   TRUE,"Loyal"
)</f>
        <v>Emerging</v>
      </c>
      <c r="O334" s="1" t="s">
        <v>1517</v>
      </c>
      <c r="P334" s="1" t="s">
        <v>1226</v>
      </c>
      <c r="Q334" s="2">
        <v>45511</v>
      </c>
      <c r="R334">
        <v>118696</v>
      </c>
      <c r="S334" s="1" t="str" cm="1">
        <f t="array" ref="S334">_xlfn.IFS(
    metrobank_customers[[#This Row],[Balance]]&lt;=50000,"Low",
    metrobank_customers[[#This Row],[Balance]]&lt;=200000,"Medium",
    metrobank_customers[[#This Row],[Balance]]&gt;200000,"High"
)</f>
        <v>Medium</v>
      </c>
      <c r="T334">
        <v>490</v>
      </c>
      <c r="U334">
        <v>372508</v>
      </c>
      <c r="V334" s="1" t="s">
        <v>2652</v>
      </c>
      <c r="W334" s="1" t="s">
        <v>730</v>
      </c>
      <c r="X334" s="2">
        <v>45728</v>
      </c>
      <c r="Y334" s="4">
        <f ca="1">YEARFRAC(metrobank_customers[[#This Row],[Date]],metrobank_customers[[#This Row],[Today]],3)</f>
        <v>0.58082191780821912</v>
      </c>
      <c r="Z334" s="1" t="s">
        <v>8</v>
      </c>
      <c r="AA334" s="1" t="s">
        <v>23</v>
      </c>
      <c r="AB334">
        <v>24</v>
      </c>
    </row>
    <row r="335" spans="1:28" x14ac:dyDescent="0.25">
      <c r="A335" s="1" t="s">
        <v>731</v>
      </c>
      <c r="B335" s="1" t="s">
        <v>2193</v>
      </c>
      <c r="C335" s="1" t="s">
        <v>2115</v>
      </c>
      <c r="D335">
        <v>19</v>
      </c>
      <c r="E335" s="1" t="str" cm="1">
        <f t="array" ref="E335">_xlfn.IFS(metrobank_customers[[#This Row],[Age]]&lt;= 28,"Gen Z", metrobank_customers[[#This Row],[Age]]&lt;=44,"Millennials", metrobank_customers[[#This Row],[Age]]&lt;=60,"Gen X", metrobank_customers[[#This Row],[Age]]&gt;60,"Baby Boomers")</f>
        <v>Gen Z</v>
      </c>
      <c r="F335" s="1" t="s">
        <v>2121</v>
      </c>
      <c r="G335" s="1" t="s">
        <v>2129</v>
      </c>
      <c r="H335">
        <v>148583</v>
      </c>
      <c r="I335" s="1" t="str" cm="1">
        <f t="array" ref="I335">_xlfn.IFS(metrobank_customers[[#This Row],[Income]]&lt;=30000,"Low",metrobank_customers[[#This Row],[Income]]&lt;=60000,"Medium",metrobank_customers[[#This Row],[Income]]&lt;=100000,"High", metrobank_customers[[#This Row],[Income]]&gt;100000," Premium")</f>
        <v xml:space="preserve"> Premium</v>
      </c>
      <c r="J335" s="1" t="s">
        <v>2126</v>
      </c>
      <c r="K335" s="2">
        <v>45058</v>
      </c>
      <c r="L335" s="2">
        <f t="shared" ca="1" si="5"/>
        <v>45940</v>
      </c>
      <c r="M335" s="4">
        <f ca="1">YEARFRAC(metrobank_customers[[#This Row],[Join_Date]],metrobank_customers[[#This Row],[Today]],3)</f>
        <v>2.4164383561643836</v>
      </c>
      <c r="N335" s="4" t="str" cm="1">
        <f t="array" aca="1" ref="N335" ca="1">_xlfn.IFS(
   metrobank_customers[[#This Row],[Customer_Tenure]]&lt;=2,"New",
   metrobank_customers[[#This Row],[Customer_Tenure]]&lt;=5,"Emerging",
   metrobank_customers[[#This Row],[Customer_Tenure]]&lt;9,"Established",
   TRUE,"Loyal"
)</f>
        <v>Emerging</v>
      </c>
      <c r="O335" s="1" t="s">
        <v>1517</v>
      </c>
      <c r="P335" s="1" t="s">
        <v>1226</v>
      </c>
      <c r="Q335" s="2">
        <v>45511</v>
      </c>
      <c r="R335">
        <v>118696</v>
      </c>
      <c r="S335" s="1" t="str" cm="1">
        <f t="array" ref="S335">_xlfn.IFS(
    metrobank_customers[[#This Row],[Balance]]&lt;=50000,"Low",
    metrobank_customers[[#This Row],[Balance]]&lt;=200000,"Medium",
    metrobank_customers[[#This Row],[Balance]]&gt;200000,"High"
)</f>
        <v>Medium</v>
      </c>
      <c r="T335">
        <v>490</v>
      </c>
      <c r="U335">
        <v>372508</v>
      </c>
      <c r="V335" s="1" t="s">
        <v>2652</v>
      </c>
      <c r="W335" s="1" t="s">
        <v>839</v>
      </c>
      <c r="X335" s="2">
        <v>45638</v>
      </c>
      <c r="Y335" s="4">
        <f ca="1">YEARFRAC(metrobank_customers[[#This Row],[Date]],metrobank_customers[[#This Row],[Today]],3)</f>
        <v>0.82739726027397265</v>
      </c>
      <c r="Z335" s="1" t="s">
        <v>36</v>
      </c>
      <c r="AA335" s="1" t="s">
        <v>9</v>
      </c>
      <c r="AB335">
        <v>22</v>
      </c>
    </row>
    <row r="336" spans="1:28" x14ac:dyDescent="0.25">
      <c r="A336" s="1" t="s">
        <v>116</v>
      </c>
      <c r="B336" s="1" t="s">
        <v>2194</v>
      </c>
      <c r="C336" s="1" t="s">
        <v>2120</v>
      </c>
      <c r="D336">
        <v>42</v>
      </c>
      <c r="E336" s="1" t="str" cm="1">
        <f t="array" ref="E336">_xlfn.IFS(metrobank_customers[[#This Row],[Age]]&lt;= 28,"Gen Z", metrobank_customers[[#This Row],[Age]]&lt;=44,"Millennials", metrobank_customers[[#This Row],[Age]]&lt;=60,"Gen X", metrobank_customers[[#This Row],[Age]]&gt;60,"Baby Boomers")</f>
        <v>Millennials</v>
      </c>
      <c r="F336" s="1" t="s">
        <v>2124</v>
      </c>
      <c r="G336" s="1" t="s">
        <v>2117</v>
      </c>
      <c r="H336">
        <v>20281</v>
      </c>
      <c r="I336" s="1" t="str" cm="1">
        <f t="array" ref="I336">_xlfn.IFS(metrobank_customers[[#This Row],[Income]]&lt;=30000,"Low",metrobank_customers[[#This Row],[Income]]&lt;=60000,"Medium",metrobank_customers[[#This Row],[Income]]&lt;=100000,"High", metrobank_customers[[#This Row],[Income]]&gt;100000," Premium")</f>
        <v>Low</v>
      </c>
      <c r="J336" s="1" t="s">
        <v>2126</v>
      </c>
      <c r="K336" s="2">
        <v>44498</v>
      </c>
      <c r="L336" s="2">
        <f t="shared" ca="1" si="5"/>
        <v>45940</v>
      </c>
      <c r="M336" s="4">
        <f ca="1">YEARFRAC(metrobank_customers[[#This Row],[Join_Date]],metrobank_customers[[#This Row],[Today]],3)</f>
        <v>3.9506849315068493</v>
      </c>
      <c r="N336" s="4" t="str" cm="1">
        <f t="array" aca="1" ref="N336" ca="1">_xlfn.IFS(
   metrobank_customers[[#This Row],[Customer_Tenure]]&lt;=2,"New",
   metrobank_customers[[#This Row],[Customer_Tenure]]&lt;=5,"Emerging",
   metrobank_customers[[#This Row],[Customer_Tenure]]&lt;9,"Established",
   TRUE,"Loyal"
)</f>
        <v>Emerging</v>
      </c>
      <c r="O336" s="1" t="s">
        <v>1970</v>
      </c>
      <c r="P336" s="1" t="s">
        <v>1226</v>
      </c>
      <c r="Q336" s="2">
        <v>45148</v>
      </c>
      <c r="R336">
        <v>105686</v>
      </c>
      <c r="S336" s="1" t="str" cm="1">
        <f t="array" ref="S336">_xlfn.IFS(
    metrobank_customers[[#This Row],[Balance]]&lt;=50000,"Low",
    metrobank_customers[[#This Row],[Balance]]&lt;=200000,"Medium",
    metrobank_customers[[#This Row],[Balance]]&gt;200000,"High"
)</f>
        <v>Medium</v>
      </c>
      <c r="T336">
        <v>668</v>
      </c>
      <c r="U336">
        <v>0</v>
      </c>
      <c r="V336" s="1" t="s">
        <v>1244</v>
      </c>
      <c r="W336" s="1" t="s">
        <v>115</v>
      </c>
      <c r="X336" s="2">
        <v>45236</v>
      </c>
      <c r="Y336" s="4">
        <f ca="1">YEARFRAC(metrobank_customers[[#This Row],[Date]],metrobank_customers[[#This Row],[Today]],3)</f>
        <v>1.9287671232876713</v>
      </c>
      <c r="Z336" s="1" t="s">
        <v>8</v>
      </c>
      <c r="AA336" s="1" t="s">
        <v>23</v>
      </c>
      <c r="AB336">
        <v>46</v>
      </c>
    </row>
    <row r="337" spans="1:28" x14ac:dyDescent="0.25">
      <c r="A337" s="1" t="s">
        <v>116</v>
      </c>
      <c r="B337" s="1" t="s">
        <v>2194</v>
      </c>
      <c r="C337" s="1" t="s">
        <v>2120</v>
      </c>
      <c r="D337">
        <v>42</v>
      </c>
      <c r="E337" s="1" t="str" cm="1">
        <f t="array" ref="E337">_xlfn.IFS(metrobank_customers[[#This Row],[Age]]&lt;= 28,"Gen Z", metrobank_customers[[#This Row],[Age]]&lt;=44,"Millennials", metrobank_customers[[#This Row],[Age]]&lt;=60,"Gen X", metrobank_customers[[#This Row],[Age]]&gt;60,"Baby Boomers")</f>
        <v>Millennials</v>
      </c>
      <c r="F337" s="1" t="s">
        <v>2124</v>
      </c>
      <c r="G337" s="1" t="s">
        <v>2117</v>
      </c>
      <c r="H337">
        <v>20281</v>
      </c>
      <c r="I337" s="1" t="str" cm="1">
        <f t="array" ref="I337">_xlfn.IFS(metrobank_customers[[#This Row],[Income]]&lt;=30000,"Low",metrobank_customers[[#This Row],[Income]]&lt;=60000,"Medium",metrobank_customers[[#This Row],[Income]]&lt;=100000,"High", metrobank_customers[[#This Row],[Income]]&gt;100000," Premium")</f>
        <v>Low</v>
      </c>
      <c r="J337" s="1" t="s">
        <v>2126</v>
      </c>
      <c r="K337" s="2">
        <v>44498</v>
      </c>
      <c r="L337" s="2">
        <f t="shared" ca="1" si="5"/>
        <v>45940</v>
      </c>
      <c r="M337" s="4">
        <f ca="1">YEARFRAC(metrobank_customers[[#This Row],[Join_Date]],metrobank_customers[[#This Row],[Today]],3)</f>
        <v>3.9506849315068493</v>
      </c>
      <c r="N337" s="4" t="str" cm="1">
        <f t="array" aca="1" ref="N337" ca="1">_xlfn.IFS(
   metrobank_customers[[#This Row],[Customer_Tenure]]&lt;=2,"New",
   metrobank_customers[[#This Row],[Customer_Tenure]]&lt;=5,"Emerging",
   metrobank_customers[[#This Row],[Customer_Tenure]]&lt;9,"Established",
   TRUE,"Loyal"
)</f>
        <v>Emerging</v>
      </c>
      <c r="O337" s="1" t="s">
        <v>1970</v>
      </c>
      <c r="P337" s="1" t="s">
        <v>1226</v>
      </c>
      <c r="Q337" s="2">
        <v>45148</v>
      </c>
      <c r="R337">
        <v>105686</v>
      </c>
      <c r="S337" s="1" t="str" cm="1">
        <f t="array" ref="S337">_xlfn.IFS(
    metrobank_customers[[#This Row],[Balance]]&lt;=50000,"Low",
    metrobank_customers[[#This Row],[Balance]]&lt;=200000,"Medium",
    metrobank_customers[[#This Row],[Balance]]&gt;200000,"High"
)</f>
        <v>Medium</v>
      </c>
      <c r="T337">
        <v>668</v>
      </c>
      <c r="U337">
        <v>0</v>
      </c>
      <c r="V337" s="1" t="s">
        <v>1244</v>
      </c>
      <c r="W337" s="1" t="s">
        <v>350</v>
      </c>
      <c r="X337" s="2">
        <v>45532</v>
      </c>
      <c r="Y337" s="4">
        <f ca="1">YEARFRAC(metrobank_customers[[#This Row],[Date]],metrobank_customers[[#This Row],[Today]],3)</f>
        <v>1.1178082191780823</v>
      </c>
      <c r="Z337" s="1" t="s">
        <v>8</v>
      </c>
      <c r="AA337" s="1" t="s">
        <v>23</v>
      </c>
      <c r="AB337">
        <v>40</v>
      </c>
    </row>
    <row r="338" spans="1:28" x14ac:dyDescent="0.25">
      <c r="A338" s="1" t="s">
        <v>118</v>
      </c>
      <c r="B338" s="1" t="s">
        <v>2195</v>
      </c>
      <c r="C338" s="1" t="s">
        <v>2120</v>
      </c>
      <c r="D338">
        <v>47</v>
      </c>
      <c r="E338" s="1" t="str" cm="1">
        <f t="array" ref="E338">_xlfn.IFS(metrobank_customers[[#This Row],[Age]]&lt;= 28,"Gen Z", metrobank_customers[[#This Row],[Age]]&lt;=44,"Millennials", metrobank_customers[[#This Row],[Age]]&lt;=60,"Gen X", metrobank_customers[[#This Row],[Age]]&gt;60,"Baby Boomers")</f>
        <v>Gen X</v>
      </c>
      <c r="F338" s="1" t="s">
        <v>2121</v>
      </c>
      <c r="G338" s="1" t="s">
        <v>2147</v>
      </c>
      <c r="H338">
        <v>180831</v>
      </c>
      <c r="I338" s="1" t="str" cm="1">
        <f t="array" ref="I338">_xlfn.IFS(metrobank_customers[[#This Row],[Income]]&lt;=30000,"Low",metrobank_customers[[#This Row],[Income]]&lt;=60000,"Medium",metrobank_customers[[#This Row],[Income]]&lt;=100000,"High", metrobank_customers[[#This Row],[Income]]&gt;100000," Premium")</f>
        <v xml:space="preserve"> Premium</v>
      </c>
      <c r="J338" s="1" t="s">
        <v>2118</v>
      </c>
      <c r="K338" s="2">
        <v>44115</v>
      </c>
      <c r="L338" s="2">
        <f t="shared" ca="1" si="5"/>
        <v>45940</v>
      </c>
      <c r="M338" s="4">
        <f ca="1">YEARFRAC(metrobank_customers[[#This Row],[Join_Date]],metrobank_customers[[#This Row],[Today]],3)</f>
        <v>5</v>
      </c>
      <c r="N338" s="4" t="str" cm="1">
        <f t="array" aca="1" ref="N338" ca="1">_xlfn.IFS(
   metrobank_customers[[#This Row],[Customer_Tenure]]&lt;=2,"New",
   metrobank_customers[[#This Row],[Customer_Tenure]]&lt;=5,"Emerging",
   metrobank_customers[[#This Row],[Customer_Tenure]]&lt;9,"Established",
   TRUE,"Loyal"
)</f>
        <v>Emerging</v>
      </c>
      <c r="O338" s="1" t="s">
        <v>1296</v>
      </c>
      <c r="P338" s="1" t="s">
        <v>1223</v>
      </c>
      <c r="Q338" s="2">
        <v>44768</v>
      </c>
      <c r="R338">
        <v>147026</v>
      </c>
      <c r="S338" s="1" t="str" cm="1">
        <f t="array" ref="S338">_xlfn.IFS(
    metrobank_customers[[#This Row],[Balance]]&lt;=50000,"Low",
    metrobank_customers[[#This Row],[Balance]]&lt;=200000,"Medium",
    metrobank_customers[[#This Row],[Balance]]&gt;200000,"High"
)</f>
        <v>Medium</v>
      </c>
      <c r="T338">
        <v>786</v>
      </c>
      <c r="U338">
        <v>0</v>
      </c>
      <c r="V338" s="1" t="s">
        <v>2652</v>
      </c>
      <c r="W338" s="1" t="s">
        <v>117</v>
      </c>
      <c r="X338" s="2">
        <v>45670</v>
      </c>
      <c r="Y338" s="4">
        <f ca="1">YEARFRAC(metrobank_customers[[#This Row],[Date]],metrobank_customers[[#This Row],[Today]],3)</f>
        <v>0.73972602739726023</v>
      </c>
      <c r="Z338" s="1" t="s">
        <v>20</v>
      </c>
      <c r="AA338" s="1" t="s">
        <v>15</v>
      </c>
      <c r="AB338">
        <v>28</v>
      </c>
    </row>
    <row r="339" spans="1:28" x14ac:dyDescent="0.25">
      <c r="A339" s="1" t="s">
        <v>118</v>
      </c>
      <c r="B339" s="1" t="s">
        <v>2195</v>
      </c>
      <c r="C339" s="1" t="s">
        <v>2120</v>
      </c>
      <c r="D339">
        <v>47</v>
      </c>
      <c r="E339" s="1" t="str" cm="1">
        <f t="array" ref="E339">_xlfn.IFS(metrobank_customers[[#This Row],[Age]]&lt;= 28,"Gen Z", metrobank_customers[[#This Row],[Age]]&lt;=44,"Millennials", metrobank_customers[[#This Row],[Age]]&lt;=60,"Gen X", metrobank_customers[[#This Row],[Age]]&gt;60,"Baby Boomers")</f>
        <v>Gen X</v>
      </c>
      <c r="F339" s="1" t="s">
        <v>2121</v>
      </c>
      <c r="G339" s="1" t="s">
        <v>2147</v>
      </c>
      <c r="H339">
        <v>180831</v>
      </c>
      <c r="I339" s="1" t="str" cm="1">
        <f t="array" ref="I339">_xlfn.IFS(metrobank_customers[[#This Row],[Income]]&lt;=30000,"Low",metrobank_customers[[#This Row],[Income]]&lt;=60000,"Medium",metrobank_customers[[#This Row],[Income]]&lt;=100000,"High", metrobank_customers[[#This Row],[Income]]&gt;100000," Premium")</f>
        <v xml:space="preserve"> Premium</v>
      </c>
      <c r="J339" s="1" t="s">
        <v>2118</v>
      </c>
      <c r="K339" s="2">
        <v>44115</v>
      </c>
      <c r="L339" s="2">
        <f t="shared" ca="1" si="5"/>
        <v>45940</v>
      </c>
      <c r="M339" s="4">
        <f ca="1">YEARFRAC(metrobank_customers[[#This Row],[Join_Date]],metrobank_customers[[#This Row],[Today]],3)</f>
        <v>5</v>
      </c>
      <c r="N339" s="4" t="str" cm="1">
        <f t="array" aca="1" ref="N339" ca="1">_xlfn.IFS(
   metrobank_customers[[#This Row],[Customer_Tenure]]&lt;=2,"New",
   metrobank_customers[[#This Row],[Customer_Tenure]]&lt;=5,"Emerging",
   metrobank_customers[[#This Row],[Customer_Tenure]]&lt;9,"Established",
   TRUE,"Loyal"
)</f>
        <v>Emerging</v>
      </c>
      <c r="O339" s="1" t="s">
        <v>1296</v>
      </c>
      <c r="P339" s="1" t="s">
        <v>1223</v>
      </c>
      <c r="Q339" s="2">
        <v>44768</v>
      </c>
      <c r="R339">
        <v>147026</v>
      </c>
      <c r="S339" s="1" t="str" cm="1">
        <f t="array" ref="S339">_xlfn.IFS(
    metrobank_customers[[#This Row],[Balance]]&lt;=50000,"Low",
    metrobank_customers[[#This Row],[Balance]]&lt;=200000,"Medium",
    metrobank_customers[[#This Row],[Balance]]&gt;200000,"High"
)</f>
        <v>Medium</v>
      </c>
      <c r="T339">
        <v>786</v>
      </c>
      <c r="U339">
        <v>0</v>
      </c>
      <c r="V339" s="1" t="s">
        <v>2652</v>
      </c>
      <c r="W339" s="1" t="s">
        <v>137</v>
      </c>
      <c r="X339" s="2">
        <v>45303</v>
      </c>
      <c r="Y339" s="4">
        <f ca="1">YEARFRAC(metrobank_customers[[#This Row],[Date]],metrobank_customers[[#This Row],[Today]],3)</f>
        <v>1.7452054794520548</v>
      </c>
      <c r="Z339" s="1" t="s">
        <v>8</v>
      </c>
      <c r="AA339" s="1" t="s">
        <v>9</v>
      </c>
      <c r="AB339">
        <v>47</v>
      </c>
    </row>
    <row r="340" spans="1:28" x14ac:dyDescent="0.25">
      <c r="A340" s="1" t="s">
        <v>118</v>
      </c>
      <c r="B340" s="1" t="s">
        <v>2195</v>
      </c>
      <c r="C340" s="1" t="s">
        <v>2120</v>
      </c>
      <c r="D340">
        <v>47</v>
      </c>
      <c r="E340" s="1" t="str" cm="1">
        <f t="array" ref="E340">_xlfn.IFS(metrobank_customers[[#This Row],[Age]]&lt;= 28,"Gen Z", metrobank_customers[[#This Row],[Age]]&lt;=44,"Millennials", metrobank_customers[[#This Row],[Age]]&lt;=60,"Gen X", metrobank_customers[[#This Row],[Age]]&gt;60,"Baby Boomers")</f>
        <v>Gen X</v>
      </c>
      <c r="F340" s="1" t="s">
        <v>2121</v>
      </c>
      <c r="G340" s="1" t="s">
        <v>2147</v>
      </c>
      <c r="H340">
        <v>180831</v>
      </c>
      <c r="I340" s="1" t="str" cm="1">
        <f t="array" ref="I340">_xlfn.IFS(metrobank_customers[[#This Row],[Income]]&lt;=30000,"Low",metrobank_customers[[#This Row],[Income]]&lt;=60000,"Medium",metrobank_customers[[#This Row],[Income]]&lt;=100000,"High", metrobank_customers[[#This Row],[Income]]&gt;100000," Premium")</f>
        <v xml:space="preserve"> Premium</v>
      </c>
      <c r="J340" s="1" t="s">
        <v>2118</v>
      </c>
      <c r="K340" s="2">
        <v>44115</v>
      </c>
      <c r="L340" s="2">
        <f t="shared" ca="1" si="5"/>
        <v>45940</v>
      </c>
      <c r="M340" s="4">
        <f ca="1">YEARFRAC(metrobank_customers[[#This Row],[Join_Date]],metrobank_customers[[#This Row],[Today]],3)</f>
        <v>5</v>
      </c>
      <c r="N340" s="4" t="str" cm="1">
        <f t="array" aca="1" ref="N340" ca="1">_xlfn.IFS(
   metrobank_customers[[#This Row],[Customer_Tenure]]&lt;=2,"New",
   metrobank_customers[[#This Row],[Customer_Tenure]]&lt;=5,"Emerging",
   metrobank_customers[[#This Row],[Customer_Tenure]]&lt;9,"Established",
   TRUE,"Loyal"
)</f>
        <v>Emerging</v>
      </c>
      <c r="O340" s="1" t="s">
        <v>1296</v>
      </c>
      <c r="P340" s="1" t="s">
        <v>1223</v>
      </c>
      <c r="Q340" s="2">
        <v>44768</v>
      </c>
      <c r="R340">
        <v>147026</v>
      </c>
      <c r="S340" s="1" t="str" cm="1">
        <f t="array" ref="S340">_xlfn.IFS(
    metrobank_customers[[#This Row],[Balance]]&lt;=50000,"Low",
    metrobank_customers[[#This Row],[Balance]]&lt;=200000,"Medium",
    metrobank_customers[[#This Row],[Balance]]&gt;200000,"High"
)</f>
        <v>Medium</v>
      </c>
      <c r="T340">
        <v>786</v>
      </c>
      <c r="U340">
        <v>0</v>
      </c>
      <c r="V340" s="1" t="s">
        <v>2652</v>
      </c>
      <c r="W340" s="1" t="s">
        <v>489</v>
      </c>
      <c r="X340" s="2">
        <v>45179</v>
      </c>
      <c r="Y340" s="4">
        <f ca="1">YEARFRAC(metrobank_customers[[#This Row],[Date]],metrobank_customers[[#This Row],[Today]],3)</f>
        <v>2.0849315068493151</v>
      </c>
      <c r="Z340" s="1" t="s">
        <v>12</v>
      </c>
      <c r="AA340" s="1" t="s">
        <v>23</v>
      </c>
      <c r="AB340">
        <v>34</v>
      </c>
    </row>
    <row r="341" spans="1:28" x14ac:dyDescent="0.25">
      <c r="A341" s="1" t="s">
        <v>118</v>
      </c>
      <c r="B341" s="1" t="s">
        <v>2195</v>
      </c>
      <c r="C341" s="1" t="s">
        <v>2120</v>
      </c>
      <c r="D341">
        <v>47</v>
      </c>
      <c r="E341" s="1" t="str" cm="1">
        <f t="array" ref="E341">_xlfn.IFS(metrobank_customers[[#This Row],[Age]]&lt;= 28,"Gen Z", metrobank_customers[[#This Row],[Age]]&lt;=44,"Millennials", metrobank_customers[[#This Row],[Age]]&lt;=60,"Gen X", metrobank_customers[[#This Row],[Age]]&gt;60,"Baby Boomers")</f>
        <v>Gen X</v>
      </c>
      <c r="F341" s="1" t="s">
        <v>2121</v>
      </c>
      <c r="G341" s="1" t="s">
        <v>2147</v>
      </c>
      <c r="H341">
        <v>180831</v>
      </c>
      <c r="I341" s="1" t="str" cm="1">
        <f t="array" ref="I341">_xlfn.IFS(metrobank_customers[[#This Row],[Income]]&lt;=30000,"Low",metrobank_customers[[#This Row],[Income]]&lt;=60000,"Medium",metrobank_customers[[#This Row],[Income]]&lt;=100000,"High", metrobank_customers[[#This Row],[Income]]&gt;100000," Premium")</f>
        <v xml:space="preserve"> Premium</v>
      </c>
      <c r="J341" s="1" t="s">
        <v>2118</v>
      </c>
      <c r="K341" s="2">
        <v>44115</v>
      </c>
      <c r="L341" s="2">
        <f t="shared" ca="1" si="5"/>
        <v>45940</v>
      </c>
      <c r="M341" s="4">
        <f ca="1">YEARFRAC(metrobank_customers[[#This Row],[Join_Date]],metrobank_customers[[#This Row],[Today]],3)</f>
        <v>5</v>
      </c>
      <c r="N341" s="4" t="str" cm="1">
        <f t="array" aca="1" ref="N341" ca="1">_xlfn.IFS(
   metrobank_customers[[#This Row],[Customer_Tenure]]&lt;=2,"New",
   metrobank_customers[[#This Row],[Customer_Tenure]]&lt;=5,"Emerging",
   metrobank_customers[[#This Row],[Customer_Tenure]]&lt;9,"Established",
   TRUE,"Loyal"
)</f>
        <v>Emerging</v>
      </c>
      <c r="O341" s="1" t="s">
        <v>1296</v>
      </c>
      <c r="P341" s="1" t="s">
        <v>1223</v>
      </c>
      <c r="Q341" s="2">
        <v>44768</v>
      </c>
      <c r="R341">
        <v>147026</v>
      </c>
      <c r="S341" s="1" t="str" cm="1">
        <f t="array" ref="S341">_xlfn.IFS(
    metrobank_customers[[#This Row],[Balance]]&lt;=50000,"Low",
    metrobank_customers[[#This Row],[Balance]]&lt;=200000,"Medium",
    metrobank_customers[[#This Row],[Balance]]&gt;200000,"High"
)</f>
        <v>Medium</v>
      </c>
      <c r="T341">
        <v>786</v>
      </c>
      <c r="U341">
        <v>0</v>
      </c>
      <c r="V341" s="1" t="s">
        <v>2652</v>
      </c>
      <c r="W341" s="1" t="s">
        <v>988</v>
      </c>
      <c r="X341" s="2">
        <v>45523</v>
      </c>
      <c r="Y341" s="4">
        <f ca="1">YEARFRAC(metrobank_customers[[#This Row],[Date]],metrobank_customers[[#This Row],[Today]],3)</f>
        <v>1.1424657534246576</v>
      </c>
      <c r="Z341" s="1" t="s">
        <v>36</v>
      </c>
      <c r="AA341" s="1" t="s">
        <v>23</v>
      </c>
      <c r="AB341">
        <v>9</v>
      </c>
    </row>
    <row r="342" spans="1:28" x14ac:dyDescent="0.25">
      <c r="A342" s="1" t="s">
        <v>118</v>
      </c>
      <c r="B342" s="1" t="s">
        <v>2195</v>
      </c>
      <c r="C342" s="1" t="s">
        <v>2120</v>
      </c>
      <c r="D342">
        <v>47</v>
      </c>
      <c r="E342" s="1" t="str" cm="1">
        <f t="array" ref="E342">_xlfn.IFS(metrobank_customers[[#This Row],[Age]]&lt;= 28,"Gen Z", metrobank_customers[[#This Row],[Age]]&lt;=44,"Millennials", metrobank_customers[[#This Row],[Age]]&lt;=60,"Gen X", metrobank_customers[[#This Row],[Age]]&gt;60,"Baby Boomers")</f>
        <v>Gen X</v>
      </c>
      <c r="F342" s="1" t="s">
        <v>2121</v>
      </c>
      <c r="G342" s="1" t="s">
        <v>2147</v>
      </c>
      <c r="H342">
        <v>180831</v>
      </c>
      <c r="I342" s="1" t="str" cm="1">
        <f t="array" ref="I342">_xlfn.IFS(metrobank_customers[[#This Row],[Income]]&lt;=30000,"Low",metrobank_customers[[#This Row],[Income]]&lt;=60000,"Medium",metrobank_customers[[#This Row],[Income]]&lt;=100000,"High", metrobank_customers[[#This Row],[Income]]&gt;100000," Premium")</f>
        <v xml:space="preserve"> Premium</v>
      </c>
      <c r="J342" s="1" t="s">
        <v>2118</v>
      </c>
      <c r="K342" s="2">
        <v>44115</v>
      </c>
      <c r="L342" s="2">
        <f t="shared" ca="1" si="5"/>
        <v>45940</v>
      </c>
      <c r="M342" s="4">
        <f ca="1">YEARFRAC(metrobank_customers[[#This Row],[Join_Date]],metrobank_customers[[#This Row],[Today]],3)</f>
        <v>5</v>
      </c>
      <c r="N342" s="4" t="str" cm="1">
        <f t="array" aca="1" ref="N342" ca="1">_xlfn.IFS(
   metrobank_customers[[#This Row],[Customer_Tenure]]&lt;=2,"New",
   metrobank_customers[[#This Row],[Customer_Tenure]]&lt;=5,"Emerging",
   metrobank_customers[[#This Row],[Customer_Tenure]]&lt;9,"Established",
   TRUE,"Loyal"
)</f>
        <v>Emerging</v>
      </c>
      <c r="O342" s="1" t="s">
        <v>1602</v>
      </c>
      <c r="P342" s="1" t="s">
        <v>1223</v>
      </c>
      <c r="Q342" s="2">
        <v>42406</v>
      </c>
      <c r="R342">
        <v>354211</v>
      </c>
      <c r="S342" s="1" t="str" cm="1">
        <f t="array" ref="S342">_xlfn.IFS(
    metrobank_customers[[#This Row],[Balance]]&lt;=50000,"Low",
    metrobank_customers[[#This Row],[Balance]]&lt;=200000,"Medium",
    metrobank_customers[[#This Row],[Balance]]&gt;200000,"High"
)</f>
        <v>High</v>
      </c>
      <c r="T342">
        <v>402</v>
      </c>
      <c r="U342">
        <v>0</v>
      </c>
      <c r="V342" s="1" t="s">
        <v>2652</v>
      </c>
      <c r="W342" s="1" t="s">
        <v>117</v>
      </c>
      <c r="X342" s="2">
        <v>45670</v>
      </c>
      <c r="Y342" s="4">
        <f ca="1">YEARFRAC(metrobank_customers[[#This Row],[Date]],metrobank_customers[[#This Row],[Today]],3)</f>
        <v>0.73972602739726023</v>
      </c>
      <c r="Z342" s="1" t="s">
        <v>20</v>
      </c>
      <c r="AA342" s="1" t="s">
        <v>15</v>
      </c>
      <c r="AB342">
        <v>28</v>
      </c>
    </row>
    <row r="343" spans="1:28" x14ac:dyDescent="0.25">
      <c r="A343" s="1" t="s">
        <v>118</v>
      </c>
      <c r="B343" s="1" t="s">
        <v>2195</v>
      </c>
      <c r="C343" s="1" t="s">
        <v>2120</v>
      </c>
      <c r="D343">
        <v>47</v>
      </c>
      <c r="E343" s="1" t="str" cm="1">
        <f t="array" ref="E343">_xlfn.IFS(metrobank_customers[[#This Row],[Age]]&lt;= 28,"Gen Z", metrobank_customers[[#This Row],[Age]]&lt;=44,"Millennials", metrobank_customers[[#This Row],[Age]]&lt;=60,"Gen X", metrobank_customers[[#This Row],[Age]]&gt;60,"Baby Boomers")</f>
        <v>Gen X</v>
      </c>
      <c r="F343" s="1" t="s">
        <v>2121</v>
      </c>
      <c r="G343" s="1" t="s">
        <v>2147</v>
      </c>
      <c r="H343">
        <v>180831</v>
      </c>
      <c r="I343" s="1" t="str" cm="1">
        <f t="array" ref="I343">_xlfn.IFS(metrobank_customers[[#This Row],[Income]]&lt;=30000,"Low",metrobank_customers[[#This Row],[Income]]&lt;=60000,"Medium",metrobank_customers[[#This Row],[Income]]&lt;=100000,"High", metrobank_customers[[#This Row],[Income]]&gt;100000," Premium")</f>
        <v xml:space="preserve"> Premium</v>
      </c>
      <c r="J343" s="1" t="s">
        <v>2118</v>
      </c>
      <c r="K343" s="2">
        <v>44115</v>
      </c>
      <c r="L343" s="2">
        <f t="shared" ca="1" si="5"/>
        <v>45940</v>
      </c>
      <c r="M343" s="4">
        <f ca="1">YEARFRAC(metrobank_customers[[#This Row],[Join_Date]],metrobank_customers[[#This Row],[Today]],3)</f>
        <v>5</v>
      </c>
      <c r="N343" s="4" t="str" cm="1">
        <f t="array" aca="1" ref="N343" ca="1">_xlfn.IFS(
   metrobank_customers[[#This Row],[Customer_Tenure]]&lt;=2,"New",
   metrobank_customers[[#This Row],[Customer_Tenure]]&lt;=5,"Emerging",
   metrobank_customers[[#This Row],[Customer_Tenure]]&lt;9,"Established",
   TRUE,"Loyal"
)</f>
        <v>Emerging</v>
      </c>
      <c r="O343" s="1" t="s">
        <v>1602</v>
      </c>
      <c r="P343" s="1" t="s">
        <v>1223</v>
      </c>
      <c r="Q343" s="2">
        <v>42406</v>
      </c>
      <c r="R343">
        <v>354211</v>
      </c>
      <c r="S343" s="1" t="str" cm="1">
        <f t="array" ref="S343">_xlfn.IFS(
    metrobank_customers[[#This Row],[Balance]]&lt;=50000,"Low",
    metrobank_customers[[#This Row],[Balance]]&lt;=200000,"Medium",
    metrobank_customers[[#This Row],[Balance]]&gt;200000,"High"
)</f>
        <v>High</v>
      </c>
      <c r="T343">
        <v>402</v>
      </c>
      <c r="U343">
        <v>0</v>
      </c>
      <c r="V343" s="1" t="s">
        <v>2652</v>
      </c>
      <c r="W343" s="1" t="s">
        <v>137</v>
      </c>
      <c r="X343" s="2">
        <v>45303</v>
      </c>
      <c r="Y343" s="4">
        <f ca="1">YEARFRAC(metrobank_customers[[#This Row],[Date]],metrobank_customers[[#This Row],[Today]],3)</f>
        <v>1.7452054794520548</v>
      </c>
      <c r="Z343" s="1" t="s">
        <v>8</v>
      </c>
      <c r="AA343" s="1" t="s">
        <v>9</v>
      </c>
      <c r="AB343">
        <v>47</v>
      </c>
    </row>
    <row r="344" spans="1:28" x14ac:dyDescent="0.25">
      <c r="A344" s="1" t="s">
        <v>118</v>
      </c>
      <c r="B344" s="1" t="s">
        <v>2195</v>
      </c>
      <c r="C344" s="1" t="s">
        <v>2120</v>
      </c>
      <c r="D344">
        <v>47</v>
      </c>
      <c r="E344" s="1" t="str" cm="1">
        <f t="array" ref="E344">_xlfn.IFS(metrobank_customers[[#This Row],[Age]]&lt;= 28,"Gen Z", metrobank_customers[[#This Row],[Age]]&lt;=44,"Millennials", metrobank_customers[[#This Row],[Age]]&lt;=60,"Gen X", metrobank_customers[[#This Row],[Age]]&gt;60,"Baby Boomers")</f>
        <v>Gen X</v>
      </c>
      <c r="F344" s="1" t="s">
        <v>2121</v>
      </c>
      <c r="G344" s="1" t="s">
        <v>2147</v>
      </c>
      <c r="H344">
        <v>180831</v>
      </c>
      <c r="I344" s="1" t="str" cm="1">
        <f t="array" ref="I344">_xlfn.IFS(metrobank_customers[[#This Row],[Income]]&lt;=30000,"Low",metrobank_customers[[#This Row],[Income]]&lt;=60000,"Medium",metrobank_customers[[#This Row],[Income]]&lt;=100000,"High", metrobank_customers[[#This Row],[Income]]&gt;100000," Premium")</f>
        <v xml:space="preserve"> Premium</v>
      </c>
      <c r="J344" s="1" t="s">
        <v>2118</v>
      </c>
      <c r="K344" s="2">
        <v>44115</v>
      </c>
      <c r="L344" s="2">
        <f t="shared" ca="1" si="5"/>
        <v>45940</v>
      </c>
      <c r="M344" s="4">
        <f ca="1">YEARFRAC(metrobank_customers[[#This Row],[Join_Date]],metrobank_customers[[#This Row],[Today]],3)</f>
        <v>5</v>
      </c>
      <c r="N344" s="4" t="str" cm="1">
        <f t="array" aca="1" ref="N344" ca="1">_xlfn.IFS(
   metrobank_customers[[#This Row],[Customer_Tenure]]&lt;=2,"New",
   metrobank_customers[[#This Row],[Customer_Tenure]]&lt;=5,"Emerging",
   metrobank_customers[[#This Row],[Customer_Tenure]]&lt;9,"Established",
   TRUE,"Loyal"
)</f>
        <v>Emerging</v>
      </c>
      <c r="O344" s="1" t="s">
        <v>1602</v>
      </c>
      <c r="P344" s="1" t="s">
        <v>1223</v>
      </c>
      <c r="Q344" s="2">
        <v>42406</v>
      </c>
      <c r="R344">
        <v>354211</v>
      </c>
      <c r="S344" s="1" t="str" cm="1">
        <f t="array" ref="S344">_xlfn.IFS(
    metrobank_customers[[#This Row],[Balance]]&lt;=50000,"Low",
    metrobank_customers[[#This Row],[Balance]]&lt;=200000,"Medium",
    metrobank_customers[[#This Row],[Balance]]&gt;200000,"High"
)</f>
        <v>High</v>
      </c>
      <c r="T344">
        <v>402</v>
      </c>
      <c r="U344">
        <v>0</v>
      </c>
      <c r="V344" s="1" t="s">
        <v>2652</v>
      </c>
      <c r="W344" s="1" t="s">
        <v>489</v>
      </c>
      <c r="X344" s="2">
        <v>45179</v>
      </c>
      <c r="Y344" s="4">
        <f ca="1">YEARFRAC(metrobank_customers[[#This Row],[Date]],metrobank_customers[[#This Row],[Today]],3)</f>
        <v>2.0849315068493151</v>
      </c>
      <c r="Z344" s="1" t="s">
        <v>12</v>
      </c>
      <c r="AA344" s="1" t="s">
        <v>23</v>
      </c>
      <c r="AB344">
        <v>34</v>
      </c>
    </row>
    <row r="345" spans="1:28" x14ac:dyDescent="0.25">
      <c r="A345" s="1" t="s">
        <v>118</v>
      </c>
      <c r="B345" s="1" t="s">
        <v>2195</v>
      </c>
      <c r="C345" s="1" t="s">
        <v>2120</v>
      </c>
      <c r="D345">
        <v>47</v>
      </c>
      <c r="E345" s="1" t="str" cm="1">
        <f t="array" ref="E345">_xlfn.IFS(metrobank_customers[[#This Row],[Age]]&lt;= 28,"Gen Z", metrobank_customers[[#This Row],[Age]]&lt;=44,"Millennials", metrobank_customers[[#This Row],[Age]]&lt;=60,"Gen X", metrobank_customers[[#This Row],[Age]]&gt;60,"Baby Boomers")</f>
        <v>Gen X</v>
      </c>
      <c r="F345" s="1" t="s">
        <v>2121</v>
      </c>
      <c r="G345" s="1" t="s">
        <v>2147</v>
      </c>
      <c r="H345">
        <v>180831</v>
      </c>
      <c r="I345" s="1" t="str" cm="1">
        <f t="array" ref="I345">_xlfn.IFS(metrobank_customers[[#This Row],[Income]]&lt;=30000,"Low",metrobank_customers[[#This Row],[Income]]&lt;=60000,"Medium",metrobank_customers[[#This Row],[Income]]&lt;=100000,"High", metrobank_customers[[#This Row],[Income]]&gt;100000," Premium")</f>
        <v xml:space="preserve"> Premium</v>
      </c>
      <c r="J345" s="1" t="s">
        <v>2118</v>
      </c>
      <c r="K345" s="2">
        <v>44115</v>
      </c>
      <c r="L345" s="2">
        <f t="shared" ca="1" si="5"/>
        <v>45940</v>
      </c>
      <c r="M345" s="4">
        <f ca="1">YEARFRAC(metrobank_customers[[#This Row],[Join_Date]],metrobank_customers[[#This Row],[Today]],3)</f>
        <v>5</v>
      </c>
      <c r="N345" s="4" t="str" cm="1">
        <f t="array" aca="1" ref="N345" ca="1">_xlfn.IFS(
   metrobank_customers[[#This Row],[Customer_Tenure]]&lt;=2,"New",
   metrobank_customers[[#This Row],[Customer_Tenure]]&lt;=5,"Emerging",
   metrobank_customers[[#This Row],[Customer_Tenure]]&lt;9,"Established",
   TRUE,"Loyal"
)</f>
        <v>Emerging</v>
      </c>
      <c r="O345" s="1" t="s">
        <v>1602</v>
      </c>
      <c r="P345" s="1" t="s">
        <v>1223</v>
      </c>
      <c r="Q345" s="2">
        <v>42406</v>
      </c>
      <c r="R345">
        <v>354211</v>
      </c>
      <c r="S345" s="1" t="str" cm="1">
        <f t="array" ref="S345">_xlfn.IFS(
    metrobank_customers[[#This Row],[Balance]]&lt;=50000,"Low",
    metrobank_customers[[#This Row],[Balance]]&lt;=200000,"Medium",
    metrobank_customers[[#This Row],[Balance]]&gt;200000,"High"
)</f>
        <v>High</v>
      </c>
      <c r="T345">
        <v>402</v>
      </c>
      <c r="U345">
        <v>0</v>
      </c>
      <c r="V345" s="1" t="s">
        <v>2652</v>
      </c>
      <c r="W345" s="1" t="s">
        <v>988</v>
      </c>
      <c r="X345" s="2">
        <v>45523</v>
      </c>
      <c r="Y345" s="4">
        <f ca="1">YEARFRAC(metrobank_customers[[#This Row],[Date]],metrobank_customers[[#This Row],[Today]],3)</f>
        <v>1.1424657534246576</v>
      </c>
      <c r="Z345" s="1" t="s">
        <v>36</v>
      </c>
      <c r="AA345" s="1" t="s">
        <v>23</v>
      </c>
      <c r="AB345">
        <v>9</v>
      </c>
    </row>
    <row r="346" spans="1:28" x14ac:dyDescent="0.25">
      <c r="A346" s="1" t="s">
        <v>120</v>
      </c>
      <c r="B346" s="1" t="s">
        <v>2196</v>
      </c>
      <c r="C346" s="1" t="s">
        <v>2120</v>
      </c>
      <c r="D346">
        <v>19</v>
      </c>
      <c r="E346" s="1" t="str" cm="1">
        <f t="array" ref="E346">_xlfn.IFS(metrobank_customers[[#This Row],[Age]]&lt;= 28,"Gen Z", metrobank_customers[[#This Row],[Age]]&lt;=44,"Millennials", metrobank_customers[[#This Row],[Age]]&lt;=60,"Gen X", metrobank_customers[[#This Row],[Age]]&gt;60,"Baby Boomers")</f>
        <v>Gen Z</v>
      </c>
      <c r="F346" s="1" t="s">
        <v>2116</v>
      </c>
      <c r="G346" s="1" t="s">
        <v>2129</v>
      </c>
      <c r="H346">
        <v>81550</v>
      </c>
      <c r="I346" s="1" t="str" cm="1">
        <f t="array" ref="I346">_xlfn.IFS(metrobank_customers[[#This Row],[Income]]&lt;=30000,"Low",metrobank_customers[[#This Row],[Income]]&lt;=60000,"Medium",metrobank_customers[[#This Row],[Income]]&lt;=100000,"High", metrobank_customers[[#This Row],[Income]]&gt;100000," Premium")</f>
        <v>High</v>
      </c>
      <c r="J346" s="1" t="s">
        <v>2126</v>
      </c>
      <c r="K346" s="2">
        <v>42817</v>
      </c>
      <c r="L346" s="2">
        <f t="shared" ca="1" si="5"/>
        <v>45940</v>
      </c>
      <c r="M346" s="4">
        <f ca="1">YEARFRAC(metrobank_customers[[#This Row],[Join_Date]],metrobank_customers[[#This Row],[Today]],3)</f>
        <v>8.5561643835616437</v>
      </c>
      <c r="N346" s="4" t="str" cm="1">
        <f t="array" aca="1" ref="N346" ca="1">_xlfn.IFS(
   metrobank_customers[[#This Row],[Customer_Tenure]]&lt;=2,"New",
   metrobank_customers[[#This Row],[Customer_Tenure]]&lt;=5,"Emerging",
   metrobank_customers[[#This Row],[Customer_Tenure]]&lt;9,"Established",
   TRUE,"Loyal"
)</f>
        <v>Established</v>
      </c>
      <c r="O346" s="1" t="s">
        <v>1903</v>
      </c>
      <c r="P346" s="1" t="s">
        <v>1235</v>
      </c>
      <c r="Q346" s="2">
        <v>44169</v>
      </c>
      <c r="R346">
        <v>262091</v>
      </c>
      <c r="S346" s="1" t="str" cm="1">
        <f t="array" ref="S346">_xlfn.IFS(
    metrobank_customers[[#This Row],[Balance]]&lt;=50000,"Low",
    metrobank_customers[[#This Row],[Balance]]&lt;=200000,"Medium",
    metrobank_customers[[#This Row],[Balance]]&gt;200000,"High"
)</f>
        <v>High</v>
      </c>
      <c r="T346">
        <v>586</v>
      </c>
      <c r="U346">
        <v>0</v>
      </c>
      <c r="V346" s="1" t="s">
        <v>1255</v>
      </c>
      <c r="W346" s="1" t="s">
        <v>119</v>
      </c>
      <c r="X346" s="2">
        <v>45547</v>
      </c>
      <c r="Y346" s="4">
        <f ca="1">YEARFRAC(metrobank_customers[[#This Row],[Date]],metrobank_customers[[#This Row],[Today]],3)</f>
        <v>1.0767123287671232</v>
      </c>
      <c r="Z346" s="1" t="s">
        <v>31</v>
      </c>
      <c r="AA346" s="1" t="s">
        <v>23</v>
      </c>
      <c r="AB346">
        <v>29</v>
      </c>
    </row>
    <row r="347" spans="1:28" x14ac:dyDescent="0.25">
      <c r="A347" s="1" t="s">
        <v>120</v>
      </c>
      <c r="B347" s="1" t="s">
        <v>2196</v>
      </c>
      <c r="C347" s="1" t="s">
        <v>2120</v>
      </c>
      <c r="D347">
        <v>19</v>
      </c>
      <c r="E347" s="1" t="str" cm="1">
        <f t="array" ref="E347">_xlfn.IFS(metrobank_customers[[#This Row],[Age]]&lt;= 28,"Gen Z", metrobank_customers[[#This Row],[Age]]&lt;=44,"Millennials", metrobank_customers[[#This Row],[Age]]&lt;=60,"Gen X", metrobank_customers[[#This Row],[Age]]&gt;60,"Baby Boomers")</f>
        <v>Gen Z</v>
      </c>
      <c r="F347" s="1" t="s">
        <v>2116</v>
      </c>
      <c r="G347" s="1" t="s">
        <v>2129</v>
      </c>
      <c r="H347">
        <v>81550</v>
      </c>
      <c r="I347" s="1" t="str" cm="1">
        <f t="array" ref="I347">_xlfn.IFS(metrobank_customers[[#This Row],[Income]]&lt;=30000,"Low",metrobank_customers[[#This Row],[Income]]&lt;=60000,"Medium",metrobank_customers[[#This Row],[Income]]&lt;=100000,"High", metrobank_customers[[#This Row],[Income]]&gt;100000," Premium")</f>
        <v>High</v>
      </c>
      <c r="J347" s="1" t="s">
        <v>2126</v>
      </c>
      <c r="K347" s="2">
        <v>42817</v>
      </c>
      <c r="L347" s="2">
        <f t="shared" ca="1" si="5"/>
        <v>45940</v>
      </c>
      <c r="M347" s="4">
        <f ca="1">YEARFRAC(metrobank_customers[[#This Row],[Join_Date]],metrobank_customers[[#This Row],[Today]],3)</f>
        <v>8.5561643835616437</v>
      </c>
      <c r="N347" s="4" t="str" cm="1">
        <f t="array" aca="1" ref="N347" ca="1">_xlfn.IFS(
   metrobank_customers[[#This Row],[Customer_Tenure]]&lt;=2,"New",
   metrobank_customers[[#This Row],[Customer_Tenure]]&lt;=5,"Emerging",
   metrobank_customers[[#This Row],[Customer_Tenure]]&lt;9,"Established",
   TRUE,"Loyal"
)</f>
        <v>Established</v>
      </c>
      <c r="O347" s="1" t="s">
        <v>1903</v>
      </c>
      <c r="P347" s="1" t="s">
        <v>1235</v>
      </c>
      <c r="Q347" s="2">
        <v>44169</v>
      </c>
      <c r="R347">
        <v>262091</v>
      </c>
      <c r="S347" s="1" t="str" cm="1">
        <f t="array" ref="S347">_xlfn.IFS(
    metrobank_customers[[#This Row],[Balance]]&lt;=50000,"Low",
    metrobank_customers[[#This Row],[Balance]]&lt;=200000,"Medium",
    metrobank_customers[[#This Row],[Balance]]&gt;200000,"High"
)</f>
        <v>High</v>
      </c>
      <c r="T347">
        <v>586</v>
      </c>
      <c r="U347">
        <v>0</v>
      </c>
      <c r="V347" s="1" t="s">
        <v>1255</v>
      </c>
      <c r="W347" s="1" t="s">
        <v>160</v>
      </c>
      <c r="X347" s="2">
        <v>45860</v>
      </c>
      <c r="Y347" s="4">
        <f ca="1">YEARFRAC(metrobank_customers[[#This Row],[Date]],metrobank_customers[[#This Row],[Today]],3)</f>
        <v>0.21917808219178081</v>
      </c>
      <c r="Z347" s="1" t="s">
        <v>8</v>
      </c>
      <c r="AA347" s="1" t="s">
        <v>15</v>
      </c>
      <c r="AB347">
        <v>11</v>
      </c>
    </row>
    <row r="348" spans="1:28" x14ac:dyDescent="0.25">
      <c r="A348" s="1" t="s">
        <v>120</v>
      </c>
      <c r="B348" s="1" t="s">
        <v>2196</v>
      </c>
      <c r="C348" s="1" t="s">
        <v>2120</v>
      </c>
      <c r="D348">
        <v>19</v>
      </c>
      <c r="E348" s="1" t="str" cm="1">
        <f t="array" ref="E348">_xlfn.IFS(metrobank_customers[[#This Row],[Age]]&lt;= 28,"Gen Z", metrobank_customers[[#This Row],[Age]]&lt;=44,"Millennials", metrobank_customers[[#This Row],[Age]]&lt;=60,"Gen X", metrobank_customers[[#This Row],[Age]]&gt;60,"Baby Boomers")</f>
        <v>Gen Z</v>
      </c>
      <c r="F348" s="1" t="s">
        <v>2116</v>
      </c>
      <c r="G348" s="1" t="s">
        <v>2129</v>
      </c>
      <c r="H348">
        <v>81550</v>
      </c>
      <c r="I348" s="1" t="str" cm="1">
        <f t="array" ref="I348">_xlfn.IFS(metrobank_customers[[#This Row],[Income]]&lt;=30000,"Low",metrobank_customers[[#This Row],[Income]]&lt;=60000,"Medium",metrobank_customers[[#This Row],[Income]]&lt;=100000,"High", metrobank_customers[[#This Row],[Income]]&gt;100000," Premium")</f>
        <v>High</v>
      </c>
      <c r="J348" s="1" t="s">
        <v>2126</v>
      </c>
      <c r="K348" s="2">
        <v>42817</v>
      </c>
      <c r="L348" s="2">
        <f t="shared" ca="1" si="5"/>
        <v>45940</v>
      </c>
      <c r="M348" s="4">
        <f ca="1">YEARFRAC(metrobank_customers[[#This Row],[Join_Date]],metrobank_customers[[#This Row],[Today]],3)</f>
        <v>8.5561643835616437</v>
      </c>
      <c r="N348" s="4" t="str" cm="1">
        <f t="array" aca="1" ref="N348" ca="1">_xlfn.IFS(
   metrobank_customers[[#This Row],[Customer_Tenure]]&lt;=2,"New",
   metrobank_customers[[#This Row],[Customer_Tenure]]&lt;=5,"Emerging",
   metrobank_customers[[#This Row],[Customer_Tenure]]&lt;9,"Established",
   TRUE,"Loyal"
)</f>
        <v>Established</v>
      </c>
      <c r="O348" s="1" t="s">
        <v>1903</v>
      </c>
      <c r="P348" s="1" t="s">
        <v>1235</v>
      </c>
      <c r="Q348" s="2">
        <v>44169</v>
      </c>
      <c r="R348">
        <v>262091</v>
      </c>
      <c r="S348" s="1" t="str" cm="1">
        <f t="array" ref="S348">_xlfn.IFS(
    metrobank_customers[[#This Row],[Balance]]&lt;=50000,"Low",
    metrobank_customers[[#This Row],[Balance]]&lt;=200000,"Medium",
    metrobank_customers[[#This Row],[Balance]]&gt;200000,"High"
)</f>
        <v>High</v>
      </c>
      <c r="T348">
        <v>586</v>
      </c>
      <c r="U348">
        <v>0</v>
      </c>
      <c r="V348" s="1" t="s">
        <v>1255</v>
      </c>
      <c r="W348" s="1" t="s">
        <v>784</v>
      </c>
      <c r="X348" s="2">
        <v>45397</v>
      </c>
      <c r="Y348" s="4">
        <f ca="1">YEARFRAC(metrobank_customers[[#This Row],[Date]],metrobank_customers[[#This Row],[Today]],3)</f>
        <v>1.4876712328767123</v>
      </c>
      <c r="Z348" s="1" t="s">
        <v>20</v>
      </c>
      <c r="AA348" s="1" t="s">
        <v>9</v>
      </c>
      <c r="AB348">
        <v>35</v>
      </c>
    </row>
    <row r="349" spans="1:28" x14ac:dyDescent="0.25">
      <c r="A349" s="1" t="s">
        <v>120</v>
      </c>
      <c r="B349" s="1" t="s">
        <v>2196</v>
      </c>
      <c r="C349" s="1" t="s">
        <v>2120</v>
      </c>
      <c r="D349">
        <v>19</v>
      </c>
      <c r="E349" s="1" t="str" cm="1">
        <f t="array" ref="E349">_xlfn.IFS(metrobank_customers[[#This Row],[Age]]&lt;= 28,"Gen Z", metrobank_customers[[#This Row],[Age]]&lt;=44,"Millennials", metrobank_customers[[#This Row],[Age]]&lt;=60,"Gen X", metrobank_customers[[#This Row],[Age]]&gt;60,"Baby Boomers")</f>
        <v>Gen Z</v>
      </c>
      <c r="F349" s="1" t="s">
        <v>2116</v>
      </c>
      <c r="G349" s="1" t="s">
        <v>2129</v>
      </c>
      <c r="H349">
        <v>81550</v>
      </c>
      <c r="I349" s="1" t="str" cm="1">
        <f t="array" ref="I349">_xlfn.IFS(metrobank_customers[[#This Row],[Income]]&lt;=30000,"Low",metrobank_customers[[#This Row],[Income]]&lt;=60000,"Medium",metrobank_customers[[#This Row],[Income]]&lt;=100000,"High", metrobank_customers[[#This Row],[Income]]&gt;100000," Premium")</f>
        <v>High</v>
      </c>
      <c r="J349" s="1" t="s">
        <v>2126</v>
      </c>
      <c r="K349" s="2">
        <v>42817</v>
      </c>
      <c r="L349" s="2">
        <f t="shared" ca="1" si="5"/>
        <v>45940</v>
      </c>
      <c r="M349" s="4">
        <f ca="1">YEARFRAC(metrobank_customers[[#This Row],[Join_Date]],metrobank_customers[[#This Row],[Today]],3)</f>
        <v>8.5561643835616437</v>
      </c>
      <c r="N349" s="4" t="str" cm="1">
        <f t="array" aca="1" ref="N349" ca="1">_xlfn.IFS(
   metrobank_customers[[#This Row],[Customer_Tenure]]&lt;=2,"New",
   metrobank_customers[[#This Row],[Customer_Tenure]]&lt;=5,"Emerging",
   metrobank_customers[[#This Row],[Customer_Tenure]]&lt;9,"Established",
   TRUE,"Loyal"
)</f>
        <v>Established</v>
      </c>
      <c r="O349" s="1" t="s">
        <v>2072</v>
      </c>
      <c r="P349" s="1" t="s">
        <v>1226</v>
      </c>
      <c r="Q349" s="2">
        <v>43164</v>
      </c>
      <c r="R349">
        <v>165129</v>
      </c>
      <c r="S349" s="1" t="str" cm="1">
        <f t="array" ref="S349">_xlfn.IFS(
    metrobank_customers[[#This Row],[Balance]]&lt;=50000,"Low",
    metrobank_customers[[#This Row],[Balance]]&lt;=200000,"Medium",
    metrobank_customers[[#This Row],[Balance]]&gt;200000,"High"
)</f>
        <v>Medium</v>
      </c>
      <c r="T349">
        <v>577</v>
      </c>
      <c r="U349">
        <v>0</v>
      </c>
      <c r="V349" s="1" t="s">
        <v>2652</v>
      </c>
      <c r="W349" s="1" t="s">
        <v>119</v>
      </c>
      <c r="X349" s="2">
        <v>45547</v>
      </c>
      <c r="Y349" s="4">
        <f ca="1">YEARFRAC(metrobank_customers[[#This Row],[Date]],metrobank_customers[[#This Row],[Today]],3)</f>
        <v>1.0767123287671232</v>
      </c>
      <c r="Z349" s="1" t="s">
        <v>31</v>
      </c>
      <c r="AA349" s="1" t="s">
        <v>23</v>
      </c>
      <c r="AB349">
        <v>29</v>
      </c>
    </row>
    <row r="350" spans="1:28" x14ac:dyDescent="0.25">
      <c r="A350" s="1" t="s">
        <v>120</v>
      </c>
      <c r="B350" s="1" t="s">
        <v>2196</v>
      </c>
      <c r="C350" s="1" t="s">
        <v>2120</v>
      </c>
      <c r="D350">
        <v>19</v>
      </c>
      <c r="E350" s="1" t="str" cm="1">
        <f t="array" ref="E350">_xlfn.IFS(metrobank_customers[[#This Row],[Age]]&lt;= 28,"Gen Z", metrobank_customers[[#This Row],[Age]]&lt;=44,"Millennials", metrobank_customers[[#This Row],[Age]]&lt;=60,"Gen X", metrobank_customers[[#This Row],[Age]]&gt;60,"Baby Boomers")</f>
        <v>Gen Z</v>
      </c>
      <c r="F350" s="1" t="s">
        <v>2116</v>
      </c>
      <c r="G350" s="1" t="s">
        <v>2129</v>
      </c>
      <c r="H350">
        <v>81550</v>
      </c>
      <c r="I350" s="1" t="str" cm="1">
        <f t="array" ref="I350">_xlfn.IFS(metrobank_customers[[#This Row],[Income]]&lt;=30000,"Low",metrobank_customers[[#This Row],[Income]]&lt;=60000,"Medium",metrobank_customers[[#This Row],[Income]]&lt;=100000,"High", metrobank_customers[[#This Row],[Income]]&gt;100000," Premium")</f>
        <v>High</v>
      </c>
      <c r="J350" s="1" t="s">
        <v>2126</v>
      </c>
      <c r="K350" s="2">
        <v>42817</v>
      </c>
      <c r="L350" s="2">
        <f t="shared" ca="1" si="5"/>
        <v>45940</v>
      </c>
      <c r="M350" s="4">
        <f ca="1">YEARFRAC(metrobank_customers[[#This Row],[Join_Date]],metrobank_customers[[#This Row],[Today]],3)</f>
        <v>8.5561643835616437</v>
      </c>
      <c r="N350" s="4" t="str" cm="1">
        <f t="array" aca="1" ref="N350" ca="1">_xlfn.IFS(
   metrobank_customers[[#This Row],[Customer_Tenure]]&lt;=2,"New",
   metrobank_customers[[#This Row],[Customer_Tenure]]&lt;=5,"Emerging",
   metrobank_customers[[#This Row],[Customer_Tenure]]&lt;9,"Established",
   TRUE,"Loyal"
)</f>
        <v>Established</v>
      </c>
      <c r="O350" s="1" t="s">
        <v>2072</v>
      </c>
      <c r="P350" s="1" t="s">
        <v>1226</v>
      </c>
      <c r="Q350" s="2">
        <v>43164</v>
      </c>
      <c r="R350">
        <v>165129</v>
      </c>
      <c r="S350" s="1" t="str" cm="1">
        <f t="array" ref="S350">_xlfn.IFS(
    metrobank_customers[[#This Row],[Balance]]&lt;=50000,"Low",
    metrobank_customers[[#This Row],[Balance]]&lt;=200000,"Medium",
    metrobank_customers[[#This Row],[Balance]]&gt;200000,"High"
)</f>
        <v>Medium</v>
      </c>
      <c r="T350">
        <v>577</v>
      </c>
      <c r="U350">
        <v>0</v>
      </c>
      <c r="V350" s="1" t="s">
        <v>2652</v>
      </c>
      <c r="W350" s="1" t="s">
        <v>160</v>
      </c>
      <c r="X350" s="2">
        <v>45860</v>
      </c>
      <c r="Y350" s="4">
        <f ca="1">YEARFRAC(metrobank_customers[[#This Row],[Date]],metrobank_customers[[#This Row],[Today]],3)</f>
        <v>0.21917808219178081</v>
      </c>
      <c r="Z350" s="1" t="s">
        <v>8</v>
      </c>
      <c r="AA350" s="1" t="s">
        <v>15</v>
      </c>
      <c r="AB350">
        <v>11</v>
      </c>
    </row>
    <row r="351" spans="1:28" x14ac:dyDescent="0.25">
      <c r="A351" s="1" t="s">
        <v>120</v>
      </c>
      <c r="B351" s="1" t="s">
        <v>2196</v>
      </c>
      <c r="C351" s="1" t="s">
        <v>2120</v>
      </c>
      <c r="D351">
        <v>19</v>
      </c>
      <c r="E351" s="1" t="str" cm="1">
        <f t="array" ref="E351">_xlfn.IFS(metrobank_customers[[#This Row],[Age]]&lt;= 28,"Gen Z", metrobank_customers[[#This Row],[Age]]&lt;=44,"Millennials", metrobank_customers[[#This Row],[Age]]&lt;=60,"Gen X", metrobank_customers[[#This Row],[Age]]&gt;60,"Baby Boomers")</f>
        <v>Gen Z</v>
      </c>
      <c r="F351" s="1" t="s">
        <v>2116</v>
      </c>
      <c r="G351" s="1" t="s">
        <v>2129</v>
      </c>
      <c r="H351">
        <v>81550</v>
      </c>
      <c r="I351" s="1" t="str" cm="1">
        <f t="array" ref="I351">_xlfn.IFS(metrobank_customers[[#This Row],[Income]]&lt;=30000,"Low",metrobank_customers[[#This Row],[Income]]&lt;=60000,"Medium",metrobank_customers[[#This Row],[Income]]&lt;=100000,"High", metrobank_customers[[#This Row],[Income]]&gt;100000," Premium")</f>
        <v>High</v>
      </c>
      <c r="J351" s="1" t="s">
        <v>2126</v>
      </c>
      <c r="K351" s="2">
        <v>42817</v>
      </c>
      <c r="L351" s="2">
        <f t="shared" ca="1" si="5"/>
        <v>45940</v>
      </c>
      <c r="M351" s="4">
        <f ca="1">YEARFRAC(metrobank_customers[[#This Row],[Join_Date]],metrobank_customers[[#This Row],[Today]],3)</f>
        <v>8.5561643835616437</v>
      </c>
      <c r="N351" s="4" t="str" cm="1">
        <f t="array" aca="1" ref="N351" ca="1">_xlfn.IFS(
   metrobank_customers[[#This Row],[Customer_Tenure]]&lt;=2,"New",
   metrobank_customers[[#This Row],[Customer_Tenure]]&lt;=5,"Emerging",
   metrobank_customers[[#This Row],[Customer_Tenure]]&lt;9,"Established",
   TRUE,"Loyal"
)</f>
        <v>Established</v>
      </c>
      <c r="O351" s="1" t="s">
        <v>2072</v>
      </c>
      <c r="P351" s="1" t="s">
        <v>1226</v>
      </c>
      <c r="Q351" s="2">
        <v>43164</v>
      </c>
      <c r="R351">
        <v>165129</v>
      </c>
      <c r="S351" s="1" t="str" cm="1">
        <f t="array" ref="S351">_xlfn.IFS(
    metrobank_customers[[#This Row],[Balance]]&lt;=50000,"Low",
    metrobank_customers[[#This Row],[Balance]]&lt;=200000,"Medium",
    metrobank_customers[[#This Row],[Balance]]&gt;200000,"High"
)</f>
        <v>Medium</v>
      </c>
      <c r="T351">
        <v>577</v>
      </c>
      <c r="U351">
        <v>0</v>
      </c>
      <c r="V351" s="1" t="s">
        <v>2652</v>
      </c>
      <c r="W351" s="1" t="s">
        <v>784</v>
      </c>
      <c r="X351" s="2">
        <v>45397</v>
      </c>
      <c r="Y351" s="4">
        <f ca="1">YEARFRAC(metrobank_customers[[#This Row],[Date]],metrobank_customers[[#This Row],[Today]],3)</f>
        <v>1.4876712328767123</v>
      </c>
      <c r="Z351" s="1" t="s">
        <v>20</v>
      </c>
      <c r="AA351" s="1" t="s">
        <v>9</v>
      </c>
      <c r="AB351">
        <v>35</v>
      </c>
    </row>
    <row r="352" spans="1:28" x14ac:dyDescent="0.25">
      <c r="A352" s="1" t="s">
        <v>122</v>
      </c>
      <c r="B352" s="1" t="s">
        <v>2197</v>
      </c>
      <c r="C352" s="1" t="s">
        <v>2115</v>
      </c>
      <c r="D352">
        <v>45</v>
      </c>
      <c r="E352" s="1" t="str" cm="1">
        <f t="array" ref="E352">_xlfn.IFS(metrobank_customers[[#This Row],[Age]]&lt;= 28,"Gen Z", metrobank_customers[[#This Row],[Age]]&lt;=44,"Millennials", metrobank_customers[[#This Row],[Age]]&lt;=60,"Gen X", metrobank_customers[[#This Row],[Age]]&gt;60,"Baby Boomers")</f>
        <v>Gen X</v>
      </c>
      <c r="F352" s="1" t="s">
        <v>2121</v>
      </c>
      <c r="G352" s="1" t="s">
        <v>2125</v>
      </c>
      <c r="H352">
        <v>164059</v>
      </c>
      <c r="I352" s="1" t="str" cm="1">
        <f t="array" ref="I352">_xlfn.IFS(metrobank_customers[[#This Row],[Income]]&lt;=30000,"Low",metrobank_customers[[#This Row],[Income]]&lt;=60000,"Medium",metrobank_customers[[#This Row],[Income]]&lt;=100000,"High", metrobank_customers[[#This Row],[Income]]&gt;100000," Premium")</f>
        <v xml:space="preserve"> Premium</v>
      </c>
      <c r="J352" s="1" t="s">
        <v>2118</v>
      </c>
      <c r="K352" s="2">
        <v>45619</v>
      </c>
      <c r="L352" s="2">
        <f t="shared" ca="1" si="5"/>
        <v>45940</v>
      </c>
      <c r="M352" s="4">
        <f ca="1">YEARFRAC(metrobank_customers[[#This Row],[Join_Date]],metrobank_customers[[#This Row],[Today]],3)</f>
        <v>0.8794520547945206</v>
      </c>
      <c r="N352" s="4" t="str" cm="1">
        <f t="array" aca="1" ref="N352" ca="1">_xlfn.IFS(
   metrobank_customers[[#This Row],[Customer_Tenure]]&lt;=2,"New",
   metrobank_customers[[#This Row],[Customer_Tenure]]&lt;=5,"Emerging",
   metrobank_customers[[#This Row],[Customer_Tenure]]&lt;9,"Established",
   TRUE,"Loyal"
)</f>
        <v>New</v>
      </c>
      <c r="O352" s="1" t="s">
        <v>1721</v>
      </c>
      <c r="P352" s="1" t="s">
        <v>1223</v>
      </c>
      <c r="Q352" s="2">
        <v>42791</v>
      </c>
      <c r="R352">
        <v>125814</v>
      </c>
      <c r="S352" s="1" t="str" cm="1">
        <f t="array" ref="S352">_xlfn.IFS(
    metrobank_customers[[#This Row],[Balance]]&lt;=50000,"Low",
    metrobank_customers[[#This Row],[Balance]]&lt;=200000,"Medium",
    metrobank_customers[[#This Row],[Balance]]&gt;200000,"High"
)</f>
        <v>Medium</v>
      </c>
      <c r="T352">
        <v>370</v>
      </c>
      <c r="U352">
        <v>0</v>
      </c>
      <c r="V352" s="1" t="s">
        <v>2652</v>
      </c>
      <c r="W352" s="1" t="s">
        <v>121</v>
      </c>
      <c r="X352" s="2">
        <v>45571</v>
      </c>
      <c r="Y352" s="4">
        <f ca="1">YEARFRAC(metrobank_customers[[#This Row],[Date]],metrobank_customers[[#This Row],[Today]],3)</f>
        <v>1.010958904109589</v>
      </c>
      <c r="Z352" s="1" t="s">
        <v>20</v>
      </c>
      <c r="AA352" s="1" t="s">
        <v>9</v>
      </c>
      <c r="AB352">
        <v>57</v>
      </c>
    </row>
    <row r="353" spans="1:28" x14ac:dyDescent="0.25">
      <c r="A353" s="1" t="s">
        <v>122</v>
      </c>
      <c r="B353" s="1" t="s">
        <v>2197</v>
      </c>
      <c r="C353" s="1" t="s">
        <v>2115</v>
      </c>
      <c r="D353">
        <v>45</v>
      </c>
      <c r="E353" s="1" t="str" cm="1">
        <f t="array" ref="E353">_xlfn.IFS(metrobank_customers[[#This Row],[Age]]&lt;= 28,"Gen Z", metrobank_customers[[#This Row],[Age]]&lt;=44,"Millennials", metrobank_customers[[#This Row],[Age]]&lt;=60,"Gen X", metrobank_customers[[#This Row],[Age]]&gt;60,"Baby Boomers")</f>
        <v>Gen X</v>
      </c>
      <c r="F353" s="1" t="s">
        <v>2121</v>
      </c>
      <c r="G353" s="1" t="s">
        <v>2125</v>
      </c>
      <c r="H353">
        <v>164059</v>
      </c>
      <c r="I353" s="1" t="str" cm="1">
        <f t="array" ref="I353">_xlfn.IFS(metrobank_customers[[#This Row],[Income]]&lt;=30000,"Low",metrobank_customers[[#This Row],[Income]]&lt;=60000,"Medium",metrobank_customers[[#This Row],[Income]]&lt;=100000,"High", metrobank_customers[[#This Row],[Income]]&gt;100000," Premium")</f>
        <v xml:space="preserve"> Premium</v>
      </c>
      <c r="J353" s="1" t="s">
        <v>2118</v>
      </c>
      <c r="K353" s="2">
        <v>45619</v>
      </c>
      <c r="L353" s="2">
        <f t="shared" ca="1" si="5"/>
        <v>45940</v>
      </c>
      <c r="M353" s="4">
        <f ca="1">YEARFRAC(metrobank_customers[[#This Row],[Join_Date]],metrobank_customers[[#This Row],[Today]],3)</f>
        <v>0.8794520547945206</v>
      </c>
      <c r="N353" s="4" t="str" cm="1">
        <f t="array" aca="1" ref="N353" ca="1">_xlfn.IFS(
   metrobank_customers[[#This Row],[Customer_Tenure]]&lt;=2,"New",
   metrobank_customers[[#This Row],[Customer_Tenure]]&lt;=5,"Emerging",
   metrobank_customers[[#This Row],[Customer_Tenure]]&lt;9,"Established",
   TRUE,"Loyal"
)</f>
        <v>New</v>
      </c>
      <c r="O353" s="1" t="s">
        <v>1721</v>
      </c>
      <c r="P353" s="1" t="s">
        <v>1223</v>
      </c>
      <c r="Q353" s="2">
        <v>42791</v>
      </c>
      <c r="R353">
        <v>125814</v>
      </c>
      <c r="S353" s="1" t="str" cm="1">
        <f t="array" ref="S353">_xlfn.IFS(
    metrobank_customers[[#This Row],[Balance]]&lt;=50000,"Low",
    metrobank_customers[[#This Row],[Balance]]&lt;=200000,"Medium",
    metrobank_customers[[#This Row],[Balance]]&gt;200000,"High"
)</f>
        <v>Medium</v>
      </c>
      <c r="T353">
        <v>370</v>
      </c>
      <c r="U353">
        <v>0</v>
      </c>
      <c r="V353" s="1" t="s">
        <v>2652</v>
      </c>
      <c r="W353" s="1" t="s">
        <v>259</v>
      </c>
      <c r="X353" s="2">
        <v>45545</v>
      </c>
      <c r="Y353" s="4">
        <f ca="1">YEARFRAC(metrobank_customers[[#This Row],[Date]],metrobank_customers[[#This Row],[Today]],3)</f>
        <v>1.0821917808219179</v>
      </c>
      <c r="Z353" s="1" t="s">
        <v>36</v>
      </c>
      <c r="AA353" s="1" t="s">
        <v>23</v>
      </c>
      <c r="AB353">
        <v>42</v>
      </c>
    </row>
    <row r="354" spans="1:28" x14ac:dyDescent="0.25">
      <c r="A354" s="1" t="s">
        <v>194</v>
      </c>
      <c r="B354" s="1" t="s">
        <v>2198</v>
      </c>
      <c r="C354" s="1" t="s">
        <v>2120</v>
      </c>
      <c r="D354">
        <v>44</v>
      </c>
      <c r="E354" s="1" t="str" cm="1">
        <f t="array" ref="E354">_xlfn.IFS(metrobank_customers[[#This Row],[Age]]&lt;= 28,"Gen Z", metrobank_customers[[#This Row],[Age]]&lt;=44,"Millennials", metrobank_customers[[#This Row],[Age]]&lt;=60,"Gen X", metrobank_customers[[#This Row],[Age]]&gt;60,"Baby Boomers")</f>
        <v>Millennials</v>
      </c>
      <c r="F354" s="1" t="s">
        <v>2131</v>
      </c>
      <c r="G354" s="1" t="s">
        <v>2125</v>
      </c>
      <c r="H354">
        <v>189269</v>
      </c>
      <c r="I354" s="1" t="str" cm="1">
        <f t="array" ref="I354">_xlfn.IFS(metrobank_customers[[#This Row],[Income]]&lt;=30000,"Low",metrobank_customers[[#This Row],[Income]]&lt;=60000,"Medium",metrobank_customers[[#This Row],[Income]]&lt;=100000,"High", metrobank_customers[[#This Row],[Income]]&gt;100000," Premium")</f>
        <v xml:space="preserve"> Premium</v>
      </c>
      <c r="J354" s="1" t="s">
        <v>2118</v>
      </c>
      <c r="K354" s="2">
        <v>45414</v>
      </c>
      <c r="L354" s="2">
        <f t="shared" ca="1" si="5"/>
        <v>45940</v>
      </c>
      <c r="M354" s="4">
        <f ca="1">YEARFRAC(metrobank_customers[[#This Row],[Join_Date]],metrobank_customers[[#This Row],[Today]],3)</f>
        <v>1.441095890410959</v>
      </c>
      <c r="N354" s="4" t="str" cm="1">
        <f t="array" aca="1" ref="N354" ca="1">_xlfn.IFS(
   metrobank_customers[[#This Row],[Customer_Tenure]]&lt;=2,"New",
   metrobank_customers[[#This Row],[Customer_Tenure]]&lt;=5,"Emerging",
   metrobank_customers[[#This Row],[Customer_Tenure]]&lt;9,"Established",
   TRUE,"Loyal"
)</f>
        <v>New</v>
      </c>
      <c r="O354" s="1" t="s">
        <v>1395</v>
      </c>
      <c r="P354" s="1" t="s">
        <v>1235</v>
      </c>
      <c r="Q354" s="2">
        <v>42302</v>
      </c>
      <c r="R354">
        <v>99977</v>
      </c>
      <c r="S354" s="1" t="str" cm="1">
        <f t="array" ref="S354">_xlfn.IFS(
    metrobank_customers[[#This Row],[Balance]]&lt;=50000,"Low",
    metrobank_customers[[#This Row],[Balance]]&lt;=200000,"Medium",
    metrobank_customers[[#This Row],[Balance]]&gt;200000,"High"
)</f>
        <v>Medium</v>
      </c>
      <c r="T354">
        <v>476</v>
      </c>
      <c r="U354">
        <v>0</v>
      </c>
      <c r="V354" s="1" t="s">
        <v>2652</v>
      </c>
      <c r="W354" s="1" t="s">
        <v>193</v>
      </c>
      <c r="X354" s="2">
        <v>45783</v>
      </c>
      <c r="Y354" s="4">
        <f ca="1">YEARFRAC(metrobank_customers[[#This Row],[Date]],metrobank_customers[[#This Row],[Today]],3)</f>
        <v>0.43013698630136987</v>
      </c>
      <c r="Z354" s="1" t="s">
        <v>12</v>
      </c>
      <c r="AA354" s="1" t="s">
        <v>9</v>
      </c>
      <c r="AB354">
        <v>27</v>
      </c>
    </row>
    <row r="355" spans="1:28" x14ac:dyDescent="0.25">
      <c r="A355" s="1" t="s">
        <v>194</v>
      </c>
      <c r="B355" s="1" t="s">
        <v>2198</v>
      </c>
      <c r="C355" s="1" t="s">
        <v>2120</v>
      </c>
      <c r="D355">
        <v>44</v>
      </c>
      <c r="E355" s="1" t="str" cm="1">
        <f t="array" ref="E355">_xlfn.IFS(metrobank_customers[[#This Row],[Age]]&lt;= 28,"Gen Z", metrobank_customers[[#This Row],[Age]]&lt;=44,"Millennials", metrobank_customers[[#This Row],[Age]]&lt;=60,"Gen X", metrobank_customers[[#This Row],[Age]]&gt;60,"Baby Boomers")</f>
        <v>Millennials</v>
      </c>
      <c r="F355" s="1" t="s">
        <v>2131</v>
      </c>
      <c r="G355" s="1" t="s">
        <v>2125</v>
      </c>
      <c r="H355">
        <v>189269</v>
      </c>
      <c r="I355" s="1" t="str" cm="1">
        <f t="array" ref="I355">_xlfn.IFS(metrobank_customers[[#This Row],[Income]]&lt;=30000,"Low",metrobank_customers[[#This Row],[Income]]&lt;=60000,"Medium",metrobank_customers[[#This Row],[Income]]&lt;=100000,"High", metrobank_customers[[#This Row],[Income]]&gt;100000," Premium")</f>
        <v xml:space="preserve"> Premium</v>
      </c>
      <c r="J355" s="1" t="s">
        <v>2118</v>
      </c>
      <c r="K355" s="2">
        <v>45414</v>
      </c>
      <c r="L355" s="2">
        <f t="shared" ca="1" si="5"/>
        <v>45940</v>
      </c>
      <c r="M355" s="4">
        <f ca="1">YEARFRAC(metrobank_customers[[#This Row],[Join_Date]],metrobank_customers[[#This Row],[Today]],3)</f>
        <v>1.441095890410959</v>
      </c>
      <c r="N355" s="4" t="str" cm="1">
        <f t="array" aca="1" ref="N355" ca="1">_xlfn.IFS(
   metrobank_customers[[#This Row],[Customer_Tenure]]&lt;=2,"New",
   metrobank_customers[[#This Row],[Customer_Tenure]]&lt;=5,"Emerging",
   metrobank_customers[[#This Row],[Customer_Tenure]]&lt;9,"Established",
   TRUE,"Loyal"
)</f>
        <v>New</v>
      </c>
      <c r="O355" s="1" t="s">
        <v>1395</v>
      </c>
      <c r="P355" s="1" t="s">
        <v>1235</v>
      </c>
      <c r="Q355" s="2">
        <v>42302</v>
      </c>
      <c r="R355">
        <v>99977</v>
      </c>
      <c r="S355" s="1" t="str" cm="1">
        <f t="array" ref="S355">_xlfn.IFS(
    metrobank_customers[[#This Row],[Balance]]&lt;=50000,"Low",
    metrobank_customers[[#This Row],[Balance]]&lt;=200000,"Medium",
    metrobank_customers[[#This Row],[Balance]]&gt;200000,"High"
)</f>
        <v>Medium</v>
      </c>
      <c r="T355">
        <v>476</v>
      </c>
      <c r="U355">
        <v>0</v>
      </c>
      <c r="V355" s="1" t="s">
        <v>2652</v>
      </c>
      <c r="W355" s="1" t="s">
        <v>385</v>
      </c>
      <c r="X355" s="2">
        <v>45793</v>
      </c>
      <c r="Y355" s="4">
        <f ca="1">YEARFRAC(metrobank_customers[[#This Row],[Date]],metrobank_customers[[#This Row],[Today]],3)</f>
        <v>0.40273972602739727</v>
      </c>
      <c r="Z355" s="1" t="s">
        <v>36</v>
      </c>
      <c r="AA355" s="1" t="s">
        <v>23</v>
      </c>
      <c r="AB355">
        <v>51</v>
      </c>
    </row>
    <row r="356" spans="1:28" x14ac:dyDescent="0.25">
      <c r="A356" s="1" t="s">
        <v>194</v>
      </c>
      <c r="B356" s="1" t="s">
        <v>2198</v>
      </c>
      <c r="C356" s="1" t="s">
        <v>2120</v>
      </c>
      <c r="D356">
        <v>44</v>
      </c>
      <c r="E356" s="1" t="str" cm="1">
        <f t="array" ref="E356">_xlfn.IFS(metrobank_customers[[#This Row],[Age]]&lt;= 28,"Gen Z", metrobank_customers[[#This Row],[Age]]&lt;=44,"Millennials", metrobank_customers[[#This Row],[Age]]&lt;=60,"Gen X", metrobank_customers[[#This Row],[Age]]&gt;60,"Baby Boomers")</f>
        <v>Millennials</v>
      </c>
      <c r="F356" s="1" t="s">
        <v>2131</v>
      </c>
      <c r="G356" s="1" t="s">
        <v>2125</v>
      </c>
      <c r="H356">
        <v>189269</v>
      </c>
      <c r="I356" s="1" t="str" cm="1">
        <f t="array" ref="I356">_xlfn.IFS(metrobank_customers[[#This Row],[Income]]&lt;=30000,"Low",metrobank_customers[[#This Row],[Income]]&lt;=60000,"Medium",metrobank_customers[[#This Row],[Income]]&lt;=100000,"High", metrobank_customers[[#This Row],[Income]]&gt;100000," Premium")</f>
        <v xml:space="preserve"> Premium</v>
      </c>
      <c r="J356" s="1" t="s">
        <v>2118</v>
      </c>
      <c r="K356" s="2">
        <v>45414</v>
      </c>
      <c r="L356" s="2">
        <f t="shared" ca="1" si="5"/>
        <v>45940</v>
      </c>
      <c r="M356" s="4">
        <f ca="1">YEARFRAC(metrobank_customers[[#This Row],[Join_Date]],metrobank_customers[[#This Row],[Today]],3)</f>
        <v>1.441095890410959</v>
      </c>
      <c r="N356" s="4" t="str" cm="1">
        <f t="array" aca="1" ref="N356" ca="1">_xlfn.IFS(
   metrobank_customers[[#This Row],[Customer_Tenure]]&lt;=2,"New",
   metrobank_customers[[#This Row],[Customer_Tenure]]&lt;=5,"Emerging",
   metrobank_customers[[#This Row],[Customer_Tenure]]&lt;9,"Established",
   TRUE,"Loyal"
)</f>
        <v>New</v>
      </c>
      <c r="O356" s="1" t="s">
        <v>1426</v>
      </c>
      <c r="P356" s="1" t="s">
        <v>1235</v>
      </c>
      <c r="Q356" s="2">
        <v>44086</v>
      </c>
      <c r="R356">
        <v>49170</v>
      </c>
      <c r="S356" s="1" t="str" cm="1">
        <f t="array" ref="S356">_xlfn.IFS(
    metrobank_customers[[#This Row],[Balance]]&lt;=50000,"Low",
    metrobank_customers[[#This Row],[Balance]]&lt;=200000,"Medium",
    metrobank_customers[[#This Row],[Balance]]&gt;200000,"High"
)</f>
        <v>Low</v>
      </c>
      <c r="T356">
        <v>549</v>
      </c>
      <c r="U356">
        <v>85730</v>
      </c>
      <c r="V356" s="1" t="s">
        <v>2652</v>
      </c>
      <c r="W356" s="1" t="s">
        <v>193</v>
      </c>
      <c r="X356" s="2">
        <v>45783</v>
      </c>
      <c r="Y356" s="4">
        <f ca="1">YEARFRAC(metrobank_customers[[#This Row],[Date]],metrobank_customers[[#This Row],[Today]],3)</f>
        <v>0.43013698630136987</v>
      </c>
      <c r="Z356" s="1" t="s">
        <v>12</v>
      </c>
      <c r="AA356" s="1" t="s">
        <v>9</v>
      </c>
      <c r="AB356">
        <v>27</v>
      </c>
    </row>
    <row r="357" spans="1:28" x14ac:dyDescent="0.25">
      <c r="A357" s="1" t="s">
        <v>194</v>
      </c>
      <c r="B357" s="1" t="s">
        <v>2198</v>
      </c>
      <c r="C357" s="1" t="s">
        <v>2120</v>
      </c>
      <c r="D357">
        <v>44</v>
      </c>
      <c r="E357" s="1" t="str" cm="1">
        <f t="array" ref="E357">_xlfn.IFS(metrobank_customers[[#This Row],[Age]]&lt;= 28,"Gen Z", metrobank_customers[[#This Row],[Age]]&lt;=44,"Millennials", metrobank_customers[[#This Row],[Age]]&lt;=60,"Gen X", metrobank_customers[[#This Row],[Age]]&gt;60,"Baby Boomers")</f>
        <v>Millennials</v>
      </c>
      <c r="F357" s="1" t="s">
        <v>2131</v>
      </c>
      <c r="G357" s="1" t="s">
        <v>2125</v>
      </c>
      <c r="H357">
        <v>189269</v>
      </c>
      <c r="I357" s="1" t="str" cm="1">
        <f t="array" ref="I357">_xlfn.IFS(metrobank_customers[[#This Row],[Income]]&lt;=30000,"Low",metrobank_customers[[#This Row],[Income]]&lt;=60000,"Medium",metrobank_customers[[#This Row],[Income]]&lt;=100000,"High", metrobank_customers[[#This Row],[Income]]&gt;100000," Premium")</f>
        <v xml:space="preserve"> Premium</v>
      </c>
      <c r="J357" s="1" t="s">
        <v>2118</v>
      </c>
      <c r="K357" s="2">
        <v>45414</v>
      </c>
      <c r="L357" s="2">
        <f t="shared" ca="1" si="5"/>
        <v>45940</v>
      </c>
      <c r="M357" s="4">
        <f ca="1">YEARFRAC(metrobank_customers[[#This Row],[Join_Date]],metrobank_customers[[#This Row],[Today]],3)</f>
        <v>1.441095890410959</v>
      </c>
      <c r="N357" s="4" t="str" cm="1">
        <f t="array" aca="1" ref="N357" ca="1">_xlfn.IFS(
   metrobank_customers[[#This Row],[Customer_Tenure]]&lt;=2,"New",
   metrobank_customers[[#This Row],[Customer_Tenure]]&lt;=5,"Emerging",
   metrobank_customers[[#This Row],[Customer_Tenure]]&lt;9,"Established",
   TRUE,"Loyal"
)</f>
        <v>New</v>
      </c>
      <c r="O357" s="1" t="s">
        <v>1426</v>
      </c>
      <c r="P357" s="1" t="s">
        <v>1235</v>
      </c>
      <c r="Q357" s="2">
        <v>44086</v>
      </c>
      <c r="R357">
        <v>49170</v>
      </c>
      <c r="S357" s="1" t="str" cm="1">
        <f t="array" ref="S357">_xlfn.IFS(
    metrobank_customers[[#This Row],[Balance]]&lt;=50000,"Low",
    metrobank_customers[[#This Row],[Balance]]&lt;=200000,"Medium",
    metrobank_customers[[#This Row],[Balance]]&gt;200000,"High"
)</f>
        <v>Low</v>
      </c>
      <c r="T357">
        <v>549</v>
      </c>
      <c r="U357">
        <v>85730</v>
      </c>
      <c r="V357" s="1" t="s">
        <v>2652</v>
      </c>
      <c r="W357" s="1" t="s">
        <v>385</v>
      </c>
      <c r="X357" s="2">
        <v>45793</v>
      </c>
      <c r="Y357" s="4">
        <f ca="1">YEARFRAC(metrobank_customers[[#This Row],[Date]],metrobank_customers[[#This Row],[Today]],3)</f>
        <v>0.40273972602739727</v>
      </c>
      <c r="Z357" s="1" t="s">
        <v>36</v>
      </c>
      <c r="AA357" s="1" t="s">
        <v>23</v>
      </c>
      <c r="AB357">
        <v>51</v>
      </c>
    </row>
    <row r="358" spans="1:28" x14ac:dyDescent="0.25">
      <c r="A358" s="1" t="s">
        <v>194</v>
      </c>
      <c r="B358" s="1" t="s">
        <v>2198</v>
      </c>
      <c r="C358" s="1" t="s">
        <v>2120</v>
      </c>
      <c r="D358">
        <v>44</v>
      </c>
      <c r="E358" s="1" t="str" cm="1">
        <f t="array" ref="E358">_xlfn.IFS(metrobank_customers[[#This Row],[Age]]&lt;= 28,"Gen Z", metrobank_customers[[#This Row],[Age]]&lt;=44,"Millennials", metrobank_customers[[#This Row],[Age]]&lt;=60,"Gen X", metrobank_customers[[#This Row],[Age]]&gt;60,"Baby Boomers")</f>
        <v>Millennials</v>
      </c>
      <c r="F358" s="1" t="s">
        <v>2131</v>
      </c>
      <c r="G358" s="1" t="s">
        <v>2125</v>
      </c>
      <c r="H358">
        <v>189269</v>
      </c>
      <c r="I358" s="1" t="str" cm="1">
        <f t="array" ref="I358">_xlfn.IFS(metrobank_customers[[#This Row],[Income]]&lt;=30000,"Low",metrobank_customers[[#This Row],[Income]]&lt;=60000,"Medium",metrobank_customers[[#This Row],[Income]]&lt;=100000,"High", metrobank_customers[[#This Row],[Income]]&gt;100000," Premium")</f>
        <v xml:space="preserve"> Premium</v>
      </c>
      <c r="J358" s="1" t="s">
        <v>2118</v>
      </c>
      <c r="K358" s="2">
        <v>45414</v>
      </c>
      <c r="L358" s="2">
        <f t="shared" ca="1" si="5"/>
        <v>45940</v>
      </c>
      <c r="M358" s="4">
        <f ca="1">YEARFRAC(metrobank_customers[[#This Row],[Join_Date]],metrobank_customers[[#This Row],[Today]],3)</f>
        <v>1.441095890410959</v>
      </c>
      <c r="N358" s="4" t="str" cm="1">
        <f t="array" aca="1" ref="N358" ca="1">_xlfn.IFS(
   metrobank_customers[[#This Row],[Customer_Tenure]]&lt;=2,"New",
   metrobank_customers[[#This Row],[Customer_Tenure]]&lt;=5,"Emerging",
   metrobank_customers[[#This Row],[Customer_Tenure]]&lt;9,"Established",
   TRUE,"Loyal"
)</f>
        <v>New</v>
      </c>
      <c r="O358" s="1" t="s">
        <v>1637</v>
      </c>
      <c r="P358" s="1" t="s">
        <v>1223</v>
      </c>
      <c r="Q358" s="2">
        <v>42545</v>
      </c>
      <c r="R358">
        <v>469890</v>
      </c>
      <c r="S358" s="1" t="str" cm="1">
        <f t="array" ref="S358">_xlfn.IFS(
    metrobank_customers[[#This Row],[Balance]]&lt;=50000,"Low",
    metrobank_customers[[#This Row],[Balance]]&lt;=200000,"Medium",
    metrobank_customers[[#This Row],[Balance]]&gt;200000,"High"
)</f>
        <v>High</v>
      </c>
      <c r="T358">
        <v>590</v>
      </c>
      <c r="U358">
        <v>222364</v>
      </c>
      <c r="V358" s="1" t="s">
        <v>2652</v>
      </c>
      <c r="W358" s="1" t="s">
        <v>193</v>
      </c>
      <c r="X358" s="2">
        <v>45783</v>
      </c>
      <c r="Y358" s="4">
        <f ca="1">YEARFRAC(metrobank_customers[[#This Row],[Date]],metrobank_customers[[#This Row],[Today]],3)</f>
        <v>0.43013698630136987</v>
      </c>
      <c r="Z358" s="1" t="s">
        <v>12</v>
      </c>
      <c r="AA358" s="1" t="s">
        <v>9</v>
      </c>
      <c r="AB358">
        <v>27</v>
      </c>
    </row>
    <row r="359" spans="1:28" x14ac:dyDescent="0.25">
      <c r="A359" s="1" t="s">
        <v>194</v>
      </c>
      <c r="B359" s="1" t="s">
        <v>2198</v>
      </c>
      <c r="C359" s="1" t="s">
        <v>2120</v>
      </c>
      <c r="D359">
        <v>44</v>
      </c>
      <c r="E359" s="1" t="str" cm="1">
        <f t="array" ref="E359">_xlfn.IFS(metrobank_customers[[#This Row],[Age]]&lt;= 28,"Gen Z", metrobank_customers[[#This Row],[Age]]&lt;=44,"Millennials", metrobank_customers[[#This Row],[Age]]&lt;=60,"Gen X", metrobank_customers[[#This Row],[Age]]&gt;60,"Baby Boomers")</f>
        <v>Millennials</v>
      </c>
      <c r="F359" s="1" t="s">
        <v>2131</v>
      </c>
      <c r="G359" s="1" t="s">
        <v>2125</v>
      </c>
      <c r="H359">
        <v>189269</v>
      </c>
      <c r="I359" s="1" t="str" cm="1">
        <f t="array" ref="I359">_xlfn.IFS(metrobank_customers[[#This Row],[Income]]&lt;=30000,"Low",metrobank_customers[[#This Row],[Income]]&lt;=60000,"Medium",metrobank_customers[[#This Row],[Income]]&lt;=100000,"High", metrobank_customers[[#This Row],[Income]]&gt;100000," Premium")</f>
        <v xml:space="preserve"> Premium</v>
      </c>
      <c r="J359" s="1" t="s">
        <v>2118</v>
      </c>
      <c r="K359" s="2">
        <v>45414</v>
      </c>
      <c r="L359" s="2">
        <f t="shared" ca="1" si="5"/>
        <v>45940</v>
      </c>
      <c r="M359" s="4">
        <f ca="1">YEARFRAC(metrobank_customers[[#This Row],[Join_Date]],metrobank_customers[[#This Row],[Today]],3)</f>
        <v>1.441095890410959</v>
      </c>
      <c r="N359" s="4" t="str" cm="1">
        <f t="array" aca="1" ref="N359" ca="1">_xlfn.IFS(
   metrobank_customers[[#This Row],[Customer_Tenure]]&lt;=2,"New",
   metrobank_customers[[#This Row],[Customer_Tenure]]&lt;=5,"Emerging",
   metrobank_customers[[#This Row],[Customer_Tenure]]&lt;9,"Established",
   TRUE,"Loyal"
)</f>
        <v>New</v>
      </c>
      <c r="O359" s="1" t="s">
        <v>1637</v>
      </c>
      <c r="P359" s="1" t="s">
        <v>1223</v>
      </c>
      <c r="Q359" s="2">
        <v>42545</v>
      </c>
      <c r="R359">
        <v>469890</v>
      </c>
      <c r="S359" s="1" t="str" cm="1">
        <f t="array" ref="S359">_xlfn.IFS(
    metrobank_customers[[#This Row],[Balance]]&lt;=50000,"Low",
    metrobank_customers[[#This Row],[Balance]]&lt;=200000,"Medium",
    metrobank_customers[[#This Row],[Balance]]&gt;200000,"High"
)</f>
        <v>High</v>
      </c>
      <c r="T359">
        <v>590</v>
      </c>
      <c r="U359">
        <v>222364</v>
      </c>
      <c r="V359" s="1" t="s">
        <v>2652</v>
      </c>
      <c r="W359" s="1" t="s">
        <v>385</v>
      </c>
      <c r="X359" s="2">
        <v>45793</v>
      </c>
      <c r="Y359" s="4">
        <f ca="1">YEARFRAC(metrobank_customers[[#This Row],[Date]],metrobank_customers[[#This Row],[Today]],3)</f>
        <v>0.40273972602739727</v>
      </c>
      <c r="Z359" s="1" t="s">
        <v>36</v>
      </c>
      <c r="AA359" s="1" t="s">
        <v>23</v>
      </c>
      <c r="AB359">
        <v>51</v>
      </c>
    </row>
    <row r="360" spans="1:28" x14ac:dyDescent="0.25">
      <c r="A360" s="1" t="s">
        <v>194</v>
      </c>
      <c r="B360" s="1" t="s">
        <v>2198</v>
      </c>
      <c r="C360" s="1" t="s">
        <v>2120</v>
      </c>
      <c r="D360">
        <v>44</v>
      </c>
      <c r="E360" s="1" t="str" cm="1">
        <f t="array" ref="E360">_xlfn.IFS(metrobank_customers[[#This Row],[Age]]&lt;= 28,"Gen Z", metrobank_customers[[#This Row],[Age]]&lt;=44,"Millennials", metrobank_customers[[#This Row],[Age]]&lt;=60,"Gen X", metrobank_customers[[#This Row],[Age]]&gt;60,"Baby Boomers")</f>
        <v>Millennials</v>
      </c>
      <c r="F360" s="1" t="s">
        <v>2131</v>
      </c>
      <c r="G360" s="1" t="s">
        <v>2125</v>
      </c>
      <c r="H360">
        <v>189269</v>
      </c>
      <c r="I360" s="1" t="str" cm="1">
        <f t="array" ref="I360">_xlfn.IFS(metrobank_customers[[#This Row],[Income]]&lt;=30000,"Low",metrobank_customers[[#This Row],[Income]]&lt;=60000,"Medium",metrobank_customers[[#This Row],[Income]]&lt;=100000,"High", metrobank_customers[[#This Row],[Income]]&gt;100000," Premium")</f>
        <v xml:space="preserve"> Premium</v>
      </c>
      <c r="J360" s="1" t="s">
        <v>2118</v>
      </c>
      <c r="K360" s="2">
        <v>45414</v>
      </c>
      <c r="L360" s="2">
        <f t="shared" ca="1" si="5"/>
        <v>45940</v>
      </c>
      <c r="M360" s="4">
        <f ca="1">YEARFRAC(metrobank_customers[[#This Row],[Join_Date]],metrobank_customers[[#This Row],[Today]],3)</f>
        <v>1.441095890410959</v>
      </c>
      <c r="N360" s="4" t="str" cm="1">
        <f t="array" aca="1" ref="N360" ca="1">_xlfn.IFS(
   metrobank_customers[[#This Row],[Customer_Tenure]]&lt;=2,"New",
   metrobank_customers[[#This Row],[Customer_Tenure]]&lt;=5,"Emerging",
   metrobank_customers[[#This Row],[Customer_Tenure]]&lt;9,"Established",
   TRUE,"Loyal"
)</f>
        <v>New</v>
      </c>
      <c r="O360" s="1" t="s">
        <v>1759</v>
      </c>
      <c r="P360" s="1" t="s">
        <v>1235</v>
      </c>
      <c r="Q360" s="2">
        <v>43880</v>
      </c>
      <c r="R360">
        <v>352156</v>
      </c>
      <c r="S360" s="1" t="str" cm="1">
        <f t="array" ref="S360">_xlfn.IFS(
    metrobank_customers[[#This Row],[Balance]]&lt;=50000,"Low",
    metrobank_customers[[#This Row],[Balance]]&lt;=200000,"Medium",
    metrobank_customers[[#This Row],[Balance]]&gt;200000,"High"
)</f>
        <v>High</v>
      </c>
      <c r="T360">
        <v>587</v>
      </c>
      <c r="U360">
        <v>0</v>
      </c>
      <c r="V360" s="1" t="s">
        <v>1229</v>
      </c>
      <c r="W360" s="1" t="s">
        <v>193</v>
      </c>
      <c r="X360" s="2">
        <v>45783</v>
      </c>
      <c r="Y360" s="4">
        <f ca="1">YEARFRAC(metrobank_customers[[#This Row],[Date]],metrobank_customers[[#This Row],[Today]],3)</f>
        <v>0.43013698630136987</v>
      </c>
      <c r="Z360" s="1" t="s">
        <v>12</v>
      </c>
      <c r="AA360" s="1" t="s">
        <v>9</v>
      </c>
      <c r="AB360">
        <v>27</v>
      </c>
    </row>
    <row r="361" spans="1:28" x14ac:dyDescent="0.25">
      <c r="A361" s="1" t="s">
        <v>194</v>
      </c>
      <c r="B361" s="1" t="s">
        <v>2198</v>
      </c>
      <c r="C361" s="1" t="s">
        <v>2120</v>
      </c>
      <c r="D361">
        <v>44</v>
      </c>
      <c r="E361" s="1" t="str" cm="1">
        <f t="array" ref="E361">_xlfn.IFS(metrobank_customers[[#This Row],[Age]]&lt;= 28,"Gen Z", metrobank_customers[[#This Row],[Age]]&lt;=44,"Millennials", metrobank_customers[[#This Row],[Age]]&lt;=60,"Gen X", metrobank_customers[[#This Row],[Age]]&gt;60,"Baby Boomers")</f>
        <v>Millennials</v>
      </c>
      <c r="F361" s="1" t="s">
        <v>2131</v>
      </c>
      <c r="G361" s="1" t="s">
        <v>2125</v>
      </c>
      <c r="H361">
        <v>189269</v>
      </c>
      <c r="I361" s="1" t="str" cm="1">
        <f t="array" ref="I361">_xlfn.IFS(metrobank_customers[[#This Row],[Income]]&lt;=30000,"Low",metrobank_customers[[#This Row],[Income]]&lt;=60000,"Medium",metrobank_customers[[#This Row],[Income]]&lt;=100000,"High", metrobank_customers[[#This Row],[Income]]&gt;100000," Premium")</f>
        <v xml:space="preserve"> Premium</v>
      </c>
      <c r="J361" s="1" t="s">
        <v>2118</v>
      </c>
      <c r="K361" s="2">
        <v>45414</v>
      </c>
      <c r="L361" s="2">
        <f t="shared" ca="1" si="5"/>
        <v>45940</v>
      </c>
      <c r="M361" s="4">
        <f ca="1">YEARFRAC(metrobank_customers[[#This Row],[Join_Date]],metrobank_customers[[#This Row],[Today]],3)</f>
        <v>1.441095890410959</v>
      </c>
      <c r="N361" s="4" t="str" cm="1">
        <f t="array" aca="1" ref="N361" ca="1">_xlfn.IFS(
   metrobank_customers[[#This Row],[Customer_Tenure]]&lt;=2,"New",
   metrobank_customers[[#This Row],[Customer_Tenure]]&lt;=5,"Emerging",
   metrobank_customers[[#This Row],[Customer_Tenure]]&lt;9,"Established",
   TRUE,"Loyal"
)</f>
        <v>New</v>
      </c>
      <c r="O361" s="1" t="s">
        <v>1759</v>
      </c>
      <c r="P361" s="1" t="s">
        <v>1235</v>
      </c>
      <c r="Q361" s="2">
        <v>43880</v>
      </c>
      <c r="R361">
        <v>352156</v>
      </c>
      <c r="S361" s="1" t="str" cm="1">
        <f t="array" ref="S361">_xlfn.IFS(
    metrobank_customers[[#This Row],[Balance]]&lt;=50000,"Low",
    metrobank_customers[[#This Row],[Balance]]&lt;=200000,"Medium",
    metrobank_customers[[#This Row],[Balance]]&gt;200000,"High"
)</f>
        <v>High</v>
      </c>
      <c r="T361">
        <v>587</v>
      </c>
      <c r="U361">
        <v>0</v>
      </c>
      <c r="V361" s="1" t="s">
        <v>1229</v>
      </c>
      <c r="W361" s="1" t="s">
        <v>385</v>
      </c>
      <c r="X361" s="2">
        <v>45793</v>
      </c>
      <c r="Y361" s="4">
        <f ca="1">YEARFRAC(metrobank_customers[[#This Row],[Date]],metrobank_customers[[#This Row],[Today]],3)</f>
        <v>0.40273972602739727</v>
      </c>
      <c r="Z361" s="1" t="s">
        <v>36</v>
      </c>
      <c r="AA361" s="1" t="s">
        <v>23</v>
      </c>
      <c r="AB361">
        <v>51</v>
      </c>
    </row>
    <row r="362" spans="1:28" x14ac:dyDescent="0.25">
      <c r="A362" s="1" t="s">
        <v>194</v>
      </c>
      <c r="B362" s="1" t="s">
        <v>2198</v>
      </c>
      <c r="C362" s="1" t="s">
        <v>2120</v>
      </c>
      <c r="D362">
        <v>44</v>
      </c>
      <c r="E362" s="1" t="str" cm="1">
        <f t="array" ref="E362">_xlfn.IFS(metrobank_customers[[#This Row],[Age]]&lt;= 28,"Gen Z", metrobank_customers[[#This Row],[Age]]&lt;=44,"Millennials", metrobank_customers[[#This Row],[Age]]&lt;=60,"Gen X", metrobank_customers[[#This Row],[Age]]&gt;60,"Baby Boomers")</f>
        <v>Millennials</v>
      </c>
      <c r="F362" s="1" t="s">
        <v>2131</v>
      </c>
      <c r="G362" s="1" t="s">
        <v>2125</v>
      </c>
      <c r="H362">
        <v>189269</v>
      </c>
      <c r="I362" s="1" t="str" cm="1">
        <f t="array" ref="I362">_xlfn.IFS(metrobank_customers[[#This Row],[Income]]&lt;=30000,"Low",metrobank_customers[[#This Row],[Income]]&lt;=60000,"Medium",metrobank_customers[[#This Row],[Income]]&lt;=100000,"High", metrobank_customers[[#This Row],[Income]]&gt;100000," Premium")</f>
        <v xml:space="preserve"> Premium</v>
      </c>
      <c r="J362" s="1" t="s">
        <v>2118</v>
      </c>
      <c r="K362" s="2">
        <v>45414</v>
      </c>
      <c r="L362" s="2">
        <f t="shared" ca="1" si="5"/>
        <v>45940</v>
      </c>
      <c r="M362" s="4">
        <f ca="1">YEARFRAC(metrobank_customers[[#This Row],[Join_Date]],metrobank_customers[[#This Row],[Today]],3)</f>
        <v>1.441095890410959</v>
      </c>
      <c r="N362" s="4" t="str" cm="1">
        <f t="array" aca="1" ref="N362" ca="1">_xlfn.IFS(
   metrobank_customers[[#This Row],[Customer_Tenure]]&lt;=2,"New",
   metrobank_customers[[#This Row],[Customer_Tenure]]&lt;=5,"Emerging",
   metrobank_customers[[#This Row],[Customer_Tenure]]&lt;9,"Established",
   TRUE,"Loyal"
)</f>
        <v>New</v>
      </c>
      <c r="O362" s="1" t="s">
        <v>1928</v>
      </c>
      <c r="P362" s="1" t="s">
        <v>1223</v>
      </c>
      <c r="Q362" s="2">
        <v>43712</v>
      </c>
      <c r="R362">
        <v>498843</v>
      </c>
      <c r="S362" s="1" t="str" cm="1">
        <f t="array" ref="S362">_xlfn.IFS(
    metrobank_customers[[#This Row],[Balance]]&lt;=50000,"Low",
    metrobank_customers[[#This Row],[Balance]]&lt;=200000,"Medium",
    metrobank_customers[[#This Row],[Balance]]&gt;200000,"High"
)</f>
        <v>High</v>
      </c>
      <c r="T362">
        <v>307</v>
      </c>
      <c r="U362">
        <v>0</v>
      </c>
      <c r="V362" s="1" t="s">
        <v>2652</v>
      </c>
      <c r="W362" s="1" t="s">
        <v>193</v>
      </c>
      <c r="X362" s="2">
        <v>45783</v>
      </c>
      <c r="Y362" s="4">
        <f ca="1">YEARFRAC(metrobank_customers[[#This Row],[Date]],metrobank_customers[[#This Row],[Today]],3)</f>
        <v>0.43013698630136987</v>
      </c>
      <c r="Z362" s="1" t="s">
        <v>12</v>
      </c>
      <c r="AA362" s="1" t="s">
        <v>9</v>
      </c>
      <c r="AB362">
        <v>27</v>
      </c>
    </row>
    <row r="363" spans="1:28" x14ac:dyDescent="0.25">
      <c r="A363" s="1" t="s">
        <v>194</v>
      </c>
      <c r="B363" s="1" t="s">
        <v>2198</v>
      </c>
      <c r="C363" s="1" t="s">
        <v>2120</v>
      </c>
      <c r="D363">
        <v>44</v>
      </c>
      <c r="E363" s="1" t="str" cm="1">
        <f t="array" ref="E363">_xlfn.IFS(metrobank_customers[[#This Row],[Age]]&lt;= 28,"Gen Z", metrobank_customers[[#This Row],[Age]]&lt;=44,"Millennials", metrobank_customers[[#This Row],[Age]]&lt;=60,"Gen X", metrobank_customers[[#This Row],[Age]]&gt;60,"Baby Boomers")</f>
        <v>Millennials</v>
      </c>
      <c r="F363" s="1" t="s">
        <v>2131</v>
      </c>
      <c r="G363" s="1" t="s">
        <v>2125</v>
      </c>
      <c r="H363">
        <v>189269</v>
      </c>
      <c r="I363" s="1" t="str" cm="1">
        <f t="array" ref="I363">_xlfn.IFS(metrobank_customers[[#This Row],[Income]]&lt;=30000,"Low",metrobank_customers[[#This Row],[Income]]&lt;=60000,"Medium",metrobank_customers[[#This Row],[Income]]&lt;=100000,"High", metrobank_customers[[#This Row],[Income]]&gt;100000," Premium")</f>
        <v xml:space="preserve"> Premium</v>
      </c>
      <c r="J363" s="1" t="s">
        <v>2118</v>
      </c>
      <c r="K363" s="2">
        <v>45414</v>
      </c>
      <c r="L363" s="2">
        <f t="shared" ca="1" si="5"/>
        <v>45940</v>
      </c>
      <c r="M363" s="4">
        <f ca="1">YEARFRAC(metrobank_customers[[#This Row],[Join_Date]],metrobank_customers[[#This Row],[Today]],3)</f>
        <v>1.441095890410959</v>
      </c>
      <c r="N363" s="4" t="str" cm="1">
        <f t="array" aca="1" ref="N363" ca="1">_xlfn.IFS(
   metrobank_customers[[#This Row],[Customer_Tenure]]&lt;=2,"New",
   metrobank_customers[[#This Row],[Customer_Tenure]]&lt;=5,"Emerging",
   metrobank_customers[[#This Row],[Customer_Tenure]]&lt;9,"Established",
   TRUE,"Loyal"
)</f>
        <v>New</v>
      </c>
      <c r="O363" s="1" t="s">
        <v>1928</v>
      </c>
      <c r="P363" s="1" t="s">
        <v>1223</v>
      </c>
      <c r="Q363" s="2">
        <v>43712</v>
      </c>
      <c r="R363">
        <v>498843</v>
      </c>
      <c r="S363" s="1" t="str" cm="1">
        <f t="array" ref="S363">_xlfn.IFS(
    metrobank_customers[[#This Row],[Balance]]&lt;=50000,"Low",
    metrobank_customers[[#This Row],[Balance]]&lt;=200000,"Medium",
    metrobank_customers[[#This Row],[Balance]]&gt;200000,"High"
)</f>
        <v>High</v>
      </c>
      <c r="T363">
        <v>307</v>
      </c>
      <c r="U363">
        <v>0</v>
      </c>
      <c r="V363" s="1" t="s">
        <v>2652</v>
      </c>
      <c r="W363" s="1" t="s">
        <v>385</v>
      </c>
      <c r="X363" s="2">
        <v>45793</v>
      </c>
      <c r="Y363" s="4">
        <f ca="1">YEARFRAC(metrobank_customers[[#This Row],[Date]],metrobank_customers[[#This Row],[Today]],3)</f>
        <v>0.40273972602739727</v>
      </c>
      <c r="Z363" s="1" t="s">
        <v>36</v>
      </c>
      <c r="AA363" s="1" t="s">
        <v>23</v>
      </c>
      <c r="AB363">
        <v>51</v>
      </c>
    </row>
    <row r="364" spans="1:28" x14ac:dyDescent="0.25">
      <c r="A364" s="1" t="s">
        <v>124</v>
      </c>
      <c r="B364" s="1" t="s">
        <v>2199</v>
      </c>
      <c r="C364" s="1" t="s">
        <v>2120</v>
      </c>
      <c r="D364">
        <v>48</v>
      </c>
      <c r="E364" s="1" t="str" cm="1">
        <f t="array" ref="E364">_xlfn.IFS(metrobank_customers[[#This Row],[Age]]&lt;= 28,"Gen Z", metrobank_customers[[#This Row],[Age]]&lt;=44,"Millennials", metrobank_customers[[#This Row],[Age]]&lt;=60,"Gen X", metrobank_customers[[#This Row],[Age]]&gt;60,"Baby Boomers")</f>
        <v>Gen X</v>
      </c>
      <c r="F364" s="1" t="s">
        <v>2124</v>
      </c>
      <c r="G364" s="1" t="s">
        <v>2122</v>
      </c>
      <c r="H364">
        <v>196313</v>
      </c>
      <c r="I364" s="1" t="str" cm="1">
        <f t="array" ref="I364">_xlfn.IFS(metrobank_customers[[#This Row],[Income]]&lt;=30000,"Low",metrobank_customers[[#This Row],[Income]]&lt;=60000,"Medium",metrobank_customers[[#This Row],[Income]]&lt;=100000,"High", metrobank_customers[[#This Row],[Income]]&gt;100000," Premium")</f>
        <v xml:space="preserve"> Premium</v>
      </c>
      <c r="J364" s="1" t="s">
        <v>2126</v>
      </c>
      <c r="K364" s="2">
        <v>44176</v>
      </c>
      <c r="L364" s="2">
        <f t="shared" ca="1" si="5"/>
        <v>45940</v>
      </c>
      <c r="M364" s="4">
        <f ca="1">YEARFRAC(metrobank_customers[[#This Row],[Join_Date]],metrobank_customers[[#This Row],[Today]],3)</f>
        <v>4.8328767123287673</v>
      </c>
      <c r="N364" s="4" t="str" cm="1">
        <f t="array" aca="1" ref="N364" ca="1">_xlfn.IFS(
   metrobank_customers[[#This Row],[Customer_Tenure]]&lt;=2,"New",
   metrobank_customers[[#This Row],[Customer_Tenure]]&lt;=5,"Emerging",
   metrobank_customers[[#This Row],[Customer_Tenure]]&lt;9,"Established",
   TRUE,"Loyal"
)</f>
        <v>Emerging</v>
      </c>
      <c r="O364" s="1" t="s">
        <v>2026</v>
      </c>
      <c r="P364" s="1" t="s">
        <v>1226</v>
      </c>
      <c r="Q364" s="2">
        <v>45082</v>
      </c>
      <c r="R364">
        <v>168171</v>
      </c>
      <c r="S364" s="1" t="str" cm="1">
        <f t="array" ref="S364">_xlfn.IFS(
    metrobank_customers[[#This Row],[Balance]]&lt;=50000,"Low",
    metrobank_customers[[#This Row],[Balance]]&lt;=200000,"Medium",
    metrobank_customers[[#This Row],[Balance]]&gt;200000,"High"
)</f>
        <v>Medium</v>
      </c>
      <c r="T364">
        <v>386</v>
      </c>
      <c r="U364">
        <v>0</v>
      </c>
      <c r="V364" s="1" t="s">
        <v>1229</v>
      </c>
      <c r="W364" s="1" t="s">
        <v>123</v>
      </c>
      <c r="X364" s="2">
        <v>45417</v>
      </c>
      <c r="Y364" s="4">
        <f ca="1">YEARFRAC(metrobank_customers[[#This Row],[Date]],metrobank_customers[[#This Row],[Today]],3)</f>
        <v>1.4328767123287671</v>
      </c>
      <c r="Z364" s="1" t="s">
        <v>8</v>
      </c>
      <c r="AA364" s="1" t="s">
        <v>23</v>
      </c>
      <c r="AB364">
        <v>52</v>
      </c>
    </row>
    <row r="365" spans="1:28" x14ac:dyDescent="0.25">
      <c r="A365" s="1" t="s">
        <v>124</v>
      </c>
      <c r="B365" s="1" t="s">
        <v>2199</v>
      </c>
      <c r="C365" s="1" t="s">
        <v>2120</v>
      </c>
      <c r="D365">
        <v>48</v>
      </c>
      <c r="E365" s="1" t="str" cm="1">
        <f t="array" ref="E365">_xlfn.IFS(metrobank_customers[[#This Row],[Age]]&lt;= 28,"Gen Z", metrobank_customers[[#This Row],[Age]]&lt;=44,"Millennials", metrobank_customers[[#This Row],[Age]]&lt;=60,"Gen X", metrobank_customers[[#This Row],[Age]]&gt;60,"Baby Boomers")</f>
        <v>Gen X</v>
      </c>
      <c r="F365" s="1" t="s">
        <v>2124</v>
      </c>
      <c r="G365" s="1" t="s">
        <v>2122</v>
      </c>
      <c r="H365">
        <v>196313</v>
      </c>
      <c r="I365" s="1" t="str" cm="1">
        <f t="array" ref="I365">_xlfn.IFS(metrobank_customers[[#This Row],[Income]]&lt;=30000,"Low",metrobank_customers[[#This Row],[Income]]&lt;=60000,"Medium",metrobank_customers[[#This Row],[Income]]&lt;=100000,"High", metrobank_customers[[#This Row],[Income]]&gt;100000," Premium")</f>
        <v xml:space="preserve"> Premium</v>
      </c>
      <c r="J365" s="1" t="s">
        <v>2126</v>
      </c>
      <c r="K365" s="2">
        <v>44176</v>
      </c>
      <c r="L365" s="2">
        <f t="shared" ca="1" si="5"/>
        <v>45940</v>
      </c>
      <c r="M365" s="4">
        <f ca="1">YEARFRAC(metrobank_customers[[#This Row],[Join_Date]],metrobank_customers[[#This Row],[Today]],3)</f>
        <v>4.8328767123287673</v>
      </c>
      <c r="N365" s="4" t="str" cm="1">
        <f t="array" aca="1" ref="N365" ca="1">_xlfn.IFS(
   metrobank_customers[[#This Row],[Customer_Tenure]]&lt;=2,"New",
   metrobank_customers[[#This Row],[Customer_Tenure]]&lt;=5,"Emerging",
   metrobank_customers[[#This Row],[Customer_Tenure]]&lt;9,"Established",
   TRUE,"Loyal"
)</f>
        <v>Emerging</v>
      </c>
      <c r="O365" s="1" t="s">
        <v>2026</v>
      </c>
      <c r="P365" s="1" t="s">
        <v>1226</v>
      </c>
      <c r="Q365" s="2">
        <v>45082</v>
      </c>
      <c r="R365">
        <v>168171</v>
      </c>
      <c r="S365" s="1" t="str" cm="1">
        <f t="array" ref="S365">_xlfn.IFS(
    metrobank_customers[[#This Row],[Balance]]&lt;=50000,"Low",
    metrobank_customers[[#This Row],[Balance]]&lt;=200000,"Medium",
    metrobank_customers[[#This Row],[Balance]]&gt;200000,"High"
)</f>
        <v>Medium</v>
      </c>
      <c r="T365">
        <v>386</v>
      </c>
      <c r="U365">
        <v>0</v>
      </c>
      <c r="V365" s="1" t="s">
        <v>1229</v>
      </c>
      <c r="W365" s="1" t="s">
        <v>530</v>
      </c>
      <c r="X365" s="2">
        <v>45788</v>
      </c>
      <c r="Y365" s="4">
        <f ca="1">YEARFRAC(metrobank_customers[[#This Row],[Date]],metrobank_customers[[#This Row],[Today]],3)</f>
        <v>0.41643835616438357</v>
      </c>
      <c r="Z365" s="1" t="s">
        <v>12</v>
      </c>
      <c r="AA365" s="1" t="s">
        <v>15</v>
      </c>
      <c r="AB365">
        <v>41</v>
      </c>
    </row>
    <row r="366" spans="1:28" x14ac:dyDescent="0.25">
      <c r="A366" s="1" t="s">
        <v>128</v>
      </c>
      <c r="B366" s="1" t="s">
        <v>2200</v>
      </c>
      <c r="C366" s="1" t="s">
        <v>2115</v>
      </c>
      <c r="D366">
        <v>42</v>
      </c>
      <c r="E366" s="1" t="str" cm="1">
        <f t="array" ref="E366">_xlfn.IFS(metrobank_customers[[#This Row],[Age]]&lt;= 28,"Gen Z", metrobank_customers[[#This Row],[Age]]&lt;=44,"Millennials", metrobank_customers[[#This Row],[Age]]&lt;=60,"Gen X", metrobank_customers[[#This Row],[Age]]&gt;60,"Baby Boomers")</f>
        <v>Millennials</v>
      </c>
      <c r="F366" s="1" t="s">
        <v>2116</v>
      </c>
      <c r="G366" s="1" t="s">
        <v>2153</v>
      </c>
      <c r="H366">
        <v>131562</v>
      </c>
      <c r="I366" s="1" t="str" cm="1">
        <f t="array" ref="I366">_xlfn.IFS(metrobank_customers[[#This Row],[Income]]&lt;=30000,"Low",metrobank_customers[[#This Row],[Income]]&lt;=60000,"Medium",metrobank_customers[[#This Row],[Income]]&lt;=100000,"High", metrobank_customers[[#This Row],[Income]]&gt;100000," Premium")</f>
        <v xml:space="preserve"> Premium</v>
      </c>
      <c r="J366" s="1" t="s">
        <v>2118</v>
      </c>
      <c r="K366" s="2">
        <v>44868</v>
      </c>
      <c r="L366" s="2">
        <f t="shared" ca="1" si="5"/>
        <v>45940</v>
      </c>
      <c r="M366" s="4">
        <f ca="1">YEARFRAC(metrobank_customers[[#This Row],[Join_Date]],metrobank_customers[[#This Row],[Today]],3)</f>
        <v>2.9369863013698629</v>
      </c>
      <c r="N366" s="4" t="str" cm="1">
        <f t="array" aca="1" ref="N366" ca="1">_xlfn.IFS(
   metrobank_customers[[#This Row],[Customer_Tenure]]&lt;=2,"New",
   metrobank_customers[[#This Row],[Customer_Tenure]]&lt;=5,"Emerging",
   metrobank_customers[[#This Row],[Customer_Tenure]]&lt;9,"Established",
   TRUE,"Loyal"
)</f>
        <v>Emerging</v>
      </c>
      <c r="O366" s="1" t="s">
        <v>1391</v>
      </c>
      <c r="P366" s="1" t="s">
        <v>1223</v>
      </c>
      <c r="Q366" s="2">
        <v>45879</v>
      </c>
      <c r="R366">
        <v>465833</v>
      </c>
      <c r="S366" s="1" t="str" cm="1">
        <f t="array" ref="S366">_xlfn.IFS(
    metrobank_customers[[#This Row],[Balance]]&lt;=50000,"Low",
    metrobank_customers[[#This Row],[Balance]]&lt;=200000,"Medium",
    metrobank_customers[[#This Row],[Balance]]&gt;200000,"High"
)</f>
        <v>High</v>
      </c>
      <c r="T366">
        <v>592</v>
      </c>
      <c r="U366">
        <v>0</v>
      </c>
      <c r="V366" s="1" t="s">
        <v>2652</v>
      </c>
      <c r="W366" s="1" t="s">
        <v>127</v>
      </c>
      <c r="X366" s="2">
        <v>45733</v>
      </c>
      <c r="Y366" s="4">
        <f ca="1">YEARFRAC(metrobank_customers[[#This Row],[Date]],metrobank_customers[[#This Row],[Today]],3)</f>
        <v>0.56712328767123288</v>
      </c>
      <c r="Z366" s="1" t="s">
        <v>20</v>
      </c>
      <c r="AA366" s="1" t="s">
        <v>23</v>
      </c>
      <c r="AB366">
        <v>45</v>
      </c>
    </row>
    <row r="367" spans="1:28" x14ac:dyDescent="0.25">
      <c r="A367" s="1" t="s">
        <v>128</v>
      </c>
      <c r="B367" s="1" t="s">
        <v>2200</v>
      </c>
      <c r="C367" s="1" t="s">
        <v>2115</v>
      </c>
      <c r="D367">
        <v>42</v>
      </c>
      <c r="E367" s="1" t="str" cm="1">
        <f t="array" ref="E367">_xlfn.IFS(metrobank_customers[[#This Row],[Age]]&lt;= 28,"Gen Z", metrobank_customers[[#This Row],[Age]]&lt;=44,"Millennials", metrobank_customers[[#This Row],[Age]]&lt;=60,"Gen X", metrobank_customers[[#This Row],[Age]]&gt;60,"Baby Boomers")</f>
        <v>Millennials</v>
      </c>
      <c r="F367" s="1" t="s">
        <v>2116</v>
      </c>
      <c r="G367" s="1" t="s">
        <v>2153</v>
      </c>
      <c r="H367">
        <v>131562</v>
      </c>
      <c r="I367" s="1" t="str" cm="1">
        <f t="array" ref="I367">_xlfn.IFS(metrobank_customers[[#This Row],[Income]]&lt;=30000,"Low",metrobank_customers[[#This Row],[Income]]&lt;=60000,"Medium",metrobank_customers[[#This Row],[Income]]&lt;=100000,"High", metrobank_customers[[#This Row],[Income]]&gt;100000," Premium")</f>
        <v xml:space="preserve"> Premium</v>
      </c>
      <c r="J367" s="1" t="s">
        <v>2118</v>
      </c>
      <c r="K367" s="2">
        <v>44868</v>
      </c>
      <c r="L367" s="2">
        <f t="shared" ca="1" si="5"/>
        <v>45940</v>
      </c>
      <c r="M367" s="4">
        <f ca="1">YEARFRAC(metrobank_customers[[#This Row],[Join_Date]],metrobank_customers[[#This Row],[Today]],3)</f>
        <v>2.9369863013698629</v>
      </c>
      <c r="N367" s="4" t="str" cm="1">
        <f t="array" aca="1" ref="N367" ca="1">_xlfn.IFS(
   metrobank_customers[[#This Row],[Customer_Tenure]]&lt;=2,"New",
   metrobank_customers[[#This Row],[Customer_Tenure]]&lt;=5,"Emerging",
   metrobank_customers[[#This Row],[Customer_Tenure]]&lt;9,"Established",
   TRUE,"Loyal"
)</f>
        <v>Emerging</v>
      </c>
      <c r="O367" s="1" t="s">
        <v>1391</v>
      </c>
      <c r="P367" s="1" t="s">
        <v>1223</v>
      </c>
      <c r="Q367" s="2">
        <v>45879</v>
      </c>
      <c r="R367">
        <v>465833</v>
      </c>
      <c r="S367" s="1" t="str" cm="1">
        <f t="array" ref="S367">_xlfn.IFS(
    metrobank_customers[[#This Row],[Balance]]&lt;=50000,"Low",
    metrobank_customers[[#This Row],[Balance]]&lt;=200000,"Medium",
    metrobank_customers[[#This Row],[Balance]]&gt;200000,"High"
)</f>
        <v>High</v>
      </c>
      <c r="T367">
        <v>592</v>
      </c>
      <c r="U367">
        <v>0</v>
      </c>
      <c r="V367" s="1" t="s">
        <v>2652</v>
      </c>
      <c r="W367" s="1" t="s">
        <v>1126</v>
      </c>
      <c r="X367" s="2">
        <v>45203</v>
      </c>
      <c r="Y367" s="4">
        <f ca="1">YEARFRAC(metrobank_customers[[#This Row],[Date]],metrobank_customers[[#This Row],[Today]],3)</f>
        <v>2.0191780821917806</v>
      </c>
      <c r="Z367" s="1" t="s">
        <v>36</v>
      </c>
      <c r="AA367" s="1" t="s">
        <v>23</v>
      </c>
      <c r="AB367">
        <v>22</v>
      </c>
    </row>
    <row r="368" spans="1:28" x14ac:dyDescent="0.25">
      <c r="A368" s="1" t="s">
        <v>128</v>
      </c>
      <c r="B368" s="1" t="s">
        <v>2200</v>
      </c>
      <c r="C368" s="1" t="s">
        <v>2115</v>
      </c>
      <c r="D368">
        <v>42</v>
      </c>
      <c r="E368" s="1" t="str" cm="1">
        <f t="array" ref="E368">_xlfn.IFS(metrobank_customers[[#This Row],[Age]]&lt;= 28,"Gen Z", metrobank_customers[[#This Row],[Age]]&lt;=44,"Millennials", metrobank_customers[[#This Row],[Age]]&lt;=60,"Gen X", metrobank_customers[[#This Row],[Age]]&gt;60,"Baby Boomers")</f>
        <v>Millennials</v>
      </c>
      <c r="F368" s="1" t="s">
        <v>2116</v>
      </c>
      <c r="G368" s="1" t="s">
        <v>2153</v>
      </c>
      <c r="H368">
        <v>131562</v>
      </c>
      <c r="I368" s="1" t="str" cm="1">
        <f t="array" ref="I368">_xlfn.IFS(metrobank_customers[[#This Row],[Income]]&lt;=30000,"Low",metrobank_customers[[#This Row],[Income]]&lt;=60000,"Medium",metrobank_customers[[#This Row],[Income]]&lt;=100000,"High", metrobank_customers[[#This Row],[Income]]&gt;100000," Premium")</f>
        <v xml:space="preserve"> Premium</v>
      </c>
      <c r="J368" s="1" t="s">
        <v>2118</v>
      </c>
      <c r="K368" s="2">
        <v>44868</v>
      </c>
      <c r="L368" s="2">
        <f t="shared" ca="1" si="5"/>
        <v>45940</v>
      </c>
      <c r="M368" s="4">
        <f ca="1">YEARFRAC(metrobank_customers[[#This Row],[Join_Date]],metrobank_customers[[#This Row],[Today]],3)</f>
        <v>2.9369863013698629</v>
      </c>
      <c r="N368" s="4" t="str" cm="1">
        <f t="array" aca="1" ref="N368" ca="1">_xlfn.IFS(
   metrobank_customers[[#This Row],[Customer_Tenure]]&lt;=2,"New",
   metrobank_customers[[#This Row],[Customer_Tenure]]&lt;=5,"Emerging",
   metrobank_customers[[#This Row],[Customer_Tenure]]&lt;9,"Established",
   TRUE,"Loyal"
)</f>
        <v>Emerging</v>
      </c>
      <c r="O368" s="1" t="s">
        <v>1710</v>
      </c>
      <c r="P368" s="1" t="s">
        <v>1235</v>
      </c>
      <c r="Q368" s="2">
        <v>45563</v>
      </c>
      <c r="R368">
        <v>197530</v>
      </c>
      <c r="S368" s="1" t="str" cm="1">
        <f t="array" ref="S368">_xlfn.IFS(
    metrobank_customers[[#This Row],[Balance]]&lt;=50000,"Low",
    metrobank_customers[[#This Row],[Balance]]&lt;=200000,"Medium",
    metrobank_customers[[#This Row],[Balance]]&gt;200000,"High"
)</f>
        <v>Medium</v>
      </c>
      <c r="T368">
        <v>440</v>
      </c>
      <c r="U368">
        <v>183371</v>
      </c>
      <c r="V368" s="1" t="s">
        <v>1244</v>
      </c>
      <c r="W368" s="1" t="s">
        <v>127</v>
      </c>
      <c r="X368" s="2">
        <v>45733</v>
      </c>
      <c r="Y368" s="4">
        <f ca="1">YEARFRAC(metrobank_customers[[#This Row],[Date]],metrobank_customers[[#This Row],[Today]],3)</f>
        <v>0.56712328767123288</v>
      </c>
      <c r="Z368" s="1" t="s">
        <v>20</v>
      </c>
      <c r="AA368" s="1" t="s">
        <v>23</v>
      </c>
      <c r="AB368">
        <v>45</v>
      </c>
    </row>
    <row r="369" spans="1:28" x14ac:dyDescent="0.25">
      <c r="A369" s="1" t="s">
        <v>128</v>
      </c>
      <c r="B369" s="1" t="s">
        <v>2200</v>
      </c>
      <c r="C369" s="1" t="s">
        <v>2115</v>
      </c>
      <c r="D369">
        <v>42</v>
      </c>
      <c r="E369" s="1" t="str" cm="1">
        <f t="array" ref="E369">_xlfn.IFS(metrobank_customers[[#This Row],[Age]]&lt;= 28,"Gen Z", metrobank_customers[[#This Row],[Age]]&lt;=44,"Millennials", metrobank_customers[[#This Row],[Age]]&lt;=60,"Gen X", metrobank_customers[[#This Row],[Age]]&gt;60,"Baby Boomers")</f>
        <v>Millennials</v>
      </c>
      <c r="F369" s="1" t="s">
        <v>2116</v>
      </c>
      <c r="G369" s="1" t="s">
        <v>2153</v>
      </c>
      <c r="H369">
        <v>131562</v>
      </c>
      <c r="I369" s="1" t="str" cm="1">
        <f t="array" ref="I369">_xlfn.IFS(metrobank_customers[[#This Row],[Income]]&lt;=30000,"Low",metrobank_customers[[#This Row],[Income]]&lt;=60000,"Medium",metrobank_customers[[#This Row],[Income]]&lt;=100000,"High", metrobank_customers[[#This Row],[Income]]&gt;100000," Premium")</f>
        <v xml:space="preserve"> Premium</v>
      </c>
      <c r="J369" s="1" t="s">
        <v>2118</v>
      </c>
      <c r="K369" s="2">
        <v>44868</v>
      </c>
      <c r="L369" s="2">
        <f t="shared" ca="1" si="5"/>
        <v>45940</v>
      </c>
      <c r="M369" s="4">
        <f ca="1">YEARFRAC(metrobank_customers[[#This Row],[Join_Date]],metrobank_customers[[#This Row],[Today]],3)</f>
        <v>2.9369863013698629</v>
      </c>
      <c r="N369" s="4" t="str" cm="1">
        <f t="array" aca="1" ref="N369" ca="1">_xlfn.IFS(
   metrobank_customers[[#This Row],[Customer_Tenure]]&lt;=2,"New",
   metrobank_customers[[#This Row],[Customer_Tenure]]&lt;=5,"Emerging",
   metrobank_customers[[#This Row],[Customer_Tenure]]&lt;9,"Established",
   TRUE,"Loyal"
)</f>
        <v>Emerging</v>
      </c>
      <c r="O369" s="1" t="s">
        <v>1710</v>
      </c>
      <c r="P369" s="1" t="s">
        <v>1235</v>
      </c>
      <c r="Q369" s="2">
        <v>45563</v>
      </c>
      <c r="R369">
        <v>197530</v>
      </c>
      <c r="S369" s="1" t="str" cm="1">
        <f t="array" ref="S369">_xlfn.IFS(
    metrobank_customers[[#This Row],[Balance]]&lt;=50000,"Low",
    metrobank_customers[[#This Row],[Balance]]&lt;=200000,"Medium",
    metrobank_customers[[#This Row],[Balance]]&gt;200000,"High"
)</f>
        <v>Medium</v>
      </c>
      <c r="T369">
        <v>440</v>
      </c>
      <c r="U369">
        <v>183371</v>
      </c>
      <c r="V369" s="1" t="s">
        <v>1244</v>
      </c>
      <c r="W369" s="1" t="s">
        <v>1126</v>
      </c>
      <c r="X369" s="2">
        <v>45203</v>
      </c>
      <c r="Y369" s="4">
        <f ca="1">YEARFRAC(metrobank_customers[[#This Row],[Date]],metrobank_customers[[#This Row],[Today]],3)</f>
        <v>2.0191780821917806</v>
      </c>
      <c r="Z369" s="1" t="s">
        <v>36</v>
      </c>
      <c r="AA369" s="1" t="s">
        <v>23</v>
      </c>
      <c r="AB369">
        <v>22</v>
      </c>
    </row>
    <row r="370" spans="1:28" x14ac:dyDescent="0.25">
      <c r="A370" s="1" t="s">
        <v>128</v>
      </c>
      <c r="B370" s="1" t="s">
        <v>2200</v>
      </c>
      <c r="C370" s="1" t="s">
        <v>2115</v>
      </c>
      <c r="D370">
        <v>42</v>
      </c>
      <c r="E370" s="1" t="str" cm="1">
        <f t="array" ref="E370">_xlfn.IFS(metrobank_customers[[#This Row],[Age]]&lt;= 28,"Gen Z", metrobank_customers[[#This Row],[Age]]&lt;=44,"Millennials", metrobank_customers[[#This Row],[Age]]&lt;=60,"Gen X", metrobank_customers[[#This Row],[Age]]&gt;60,"Baby Boomers")</f>
        <v>Millennials</v>
      </c>
      <c r="F370" s="1" t="s">
        <v>2116</v>
      </c>
      <c r="G370" s="1" t="s">
        <v>2153</v>
      </c>
      <c r="H370">
        <v>131562</v>
      </c>
      <c r="I370" s="1" t="str" cm="1">
        <f t="array" ref="I370">_xlfn.IFS(metrobank_customers[[#This Row],[Income]]&lt;=30000,"Low",metrobank_customers[[#This Row],[Income]]&lt;=60000,"Medium",metrobank_customers[[#This Row],[Income]]&lt;=100000,"High", metrobank_customers[[#This Row],[Income]]&gt;100000," Premium")</f>
        <v xml:space="preserve"> Premium</v>
      </c>
      <c r="J370" s="1" t="s">
        <v>2118</v>
      </c>
      <c r="K370" s="2">
        <v>44868</v>
      </c>
      <c r="L370" s="2">
        <f t="shared" ca="1" si="5"/>
        <v>45940</v>
      </c>
      <c r="M370" s="4">
        <f ca="1">YEARFRAC(metrobank_customers[[#This Row],[Join_Date]],metrobank_customers[[#This Row],[Today]],3)</f>
        <v>2.9369863013698629</v>
      </c>
      <c r="N370" s="4" t="str" cm="1">
        <f t="array" aca="1" ref="N370" ca="1">_xlfn.IFS(
   metrobank_customers[[#This Row],[Customer_Tenure]]&lt;=2,"New",
   metrobank_customers[[#This Row],[Customer_Tenure]]&lt;=5,"Emerging",
   metrobank_customers[[#This Row],[Customer_Tenure]]&lt;9,"Established",
   TRUE,"Loyal"
)</f>
        <v>Emerging</v>
      </c>
      <c r="O370" s="1" t="s">
        <v>2069</v>
      </c>
      <c r="P370" s="1" t="s">
        <v>1239</v>
      </c>
      <c r="Q370" s="2">
        <v>44363</v>
      </c>
      <c r="R370">
        <v>272836</v>
      </c>
      <c r="S370" s="1" t="str" cm="1">
        <f t="array" ref="S370">_xlfn.IFS(
    metrobank_customers[[#This Row],[Balance]]&lt;=50000,"Low",
    metrobank_customers[[#This Row],[Balance]]&lt;=200000,"Medium",
    metrobank_customers[[#This Row],[Balance]]&gt;200000,"High"
)</f>
        <v>High</v>
      </c>
      <c r="T370">
        <v>338</v>
      </c>
      <c r="U370">
        <v>37930</v>
      </c>
      <c r="V370" s="1" t="s">
        <v>2652</v>
      </c>
      <c r="W370" s="1" t="s">
        <v>127</v>
      </c>
      <c r="X370" s="2">
        <v>45733</v>
      </c>
      <c r="Y370" s="4">
        <f ca="1">YEARFRAC(metrobank_customers[[#This Row],[Date]],metrobank_customers[[#This Row],[Today]],3)</f>
        <v>0.56712328767123288</v>
      </c>
      <c r="Z370" s="1" t="s">
        <v>20</v>
      </c>
      <c r="AA370" s="1" t="s">
        <v>23</v>
      </c>
      <c r="AB370">
        <v>45</v>
      </c>
    </row>
    <row r="371" spans="1:28" x14ac:dyDescent="0.25">
      <c r="A371" s="1" t="s">
        <v>128</v>
      </c>
      <c r="B371" s="1" t="s">
        <v>2200</v>
      </c>
      <c r="C371" s="1" t="s">
        <v>2115</v>
      </c>
      <c r="D371">
        <v>42</v>
      </c>
      <c r="E371" s="1" t="str" cm="1">
        <f t="array" ref="E371">_xlfn.IFS(metrobank_customers[[#This Row],[Age]]&lt;= 28,"Gen Z", metrobank_customers[[#This Row],[Age]]&lt;=44,"Millennials", metrobank_customers[[#This Row],[Age]]&lt;=60,"Gen X", metrobank_customers[[#This Row],[Age]]&gt;60,"Baby Boomers")</f>
        <v>Millennials</v>
      </c>
      <c r="F371" s="1" t="s">
        <v>2116</v>
      </c>
      <c r="G371" s="1" t="s">
        <v>2153</v>
      </c>
      <c r="H371">
        <v>131562</v>
      </c>
      <c r="I371" s="1" t="str" cm="1">
        <f t="array" ref="I371">_xlfn.IFS(metrobank_customers[[#This Row],[Income]]&lt;=30000,"Low",metrobank_customers[[#This Row],[Income]]&lt;=60000,"Medium",metrobank_customers[[#This Row],[Income]]&lt;=100000,"High", metrobank_customers[[#This Row],[Income]]&gt;100000," Premium")</f>
        <v xml:space="preserve"> Premium</v>
      </c>
      <c r="J371" s="1" t="s">
        <v>2118</v>
      </c>
      <c r="K371" s="2">
        <v>44868</v>
      </c>
      <c r="L371" s="2">
        <f t="shared" ca="1" si="5"/>
        <v>45940</v>
      </c>
      <c r="M371" s="4">
        <f ca="1">YEARFRAC(metrobank_customers[[#This Row],[Join_Date]],metrobank_customers[[#This Row],[Today]],3)</f>
        <v>2.9369863013698629</v>
      </c>
      <c r="N371" s="4" t="str" cm="1">
        <f t="array" aca="1" ref="N371" ca="1">_xlfn.IFS(
   metrobank_customers[[#This Row],[Customer_Tenure]]&lt;=2,"New",
   metrobank_customers[[#This Row],[Customer_Tenure]]&lt;=5,"Emerging",
   metrobank_customers[[#This Row],[Customer_Tenure]]&lt;9,"Established",
   TRUE,"Loyal"
)</f>
        <v>Emerging</v>
      </c>
      <c r="O371" s="1" t="s">
        <v>2069</v>
      </c>
      <c r="P371" s="1" t="s">
        <v>1239</v>
      </c>
      <c r="Q371" s="2">
        <v>44363</v>
      </c>
      <c r="R371">
        <v>272836</v>
      </c>
      <c r="S371" s="1" t="str" cm="1">
        <f t="array" ref="S371">_xlfn.IFS(
    metrobank_customers[[#This Row],[Balance]]&lt;=50000,"Low",
    metrobank_customers[[#This Row],[Balance]]&lt;=200000,"Medium",
    metrobank_customers[[#This Row],[Balance]]&gt;200000,"High"
)</f>
        <v>High</v>
      </c>
      <c r="T371">
        <v>338</v>
      </c>
      <c r="U371">
        <v>37930</v>
      </c>
      <c r="V371" s="1" t="s">
        <v>2652</v>
      </c>
      <c r="W371" s="1" t="s">
        <v>1126</v>
      </c>
      <c r="X371" s="2">
        <v>45203</v>
      </c>
      <c r="Y371" s="4">
        <f ca="1">YEARFRAC(metrobank_customers[[#This Row],[Date]],metrobank_customers[[#This Row],[Today]],3)</f>
        <v>2.0191780821917806</v>
      </c>
      <c r="Z371" s="1" t="s">
        <v>36</v>
      </c>
      <c r="AA371" s="1" t="s">
        <v>23</v>
      </c>
      <c r="AB371">
        <v>22</v>
      </c>
    </row>
    <row r="372" spans="1:28" x14ac:dyDescent="0.25">
      <c r="A372" s="1" t="s">
        <v>130</v>
      </c>
      <c r="B372" s="1" t="s">
        <v>2201</v>
      </c>
      <c r="C372" s="1" t="s">
        <v>2115</v>
      </c>
      <c r="D372">
        <v>24</v>
      </c>
      <c r="E372" s="1" t="str" cm="1">
        <f t="array" ref="E372">_xlfn.IFS(metrobank_customers[[#This Row],[Age]]&lt;= 28,"Gen Z", metrobank_customers[[#This Row],[Age]]&lt;=44,"Millennials", metrobank_customers[[#This Row],[Age]]&lt;=60,"Gen X", metrobank_customers[[#This Row],[Age]]&gt;60,"Baby Boomers")</f>
        <v>Gen Z</v>
      </c>
      <c r="F372" s="1" t="s">
        <v>2121</v>
      </c>
      <c r="G372" s="1" t="s">
        <v>2153</v>
      </c>
      <c r="H372">
        <v>50087</v>
      </c>
      <c r="I372" s="1" t="str" cm="1">
        <f t="array" ref="I372">_xlfn.IFS(metrobank_customers[[#This Row],[Income]]&lt;=30000,"Low",metrobank_customers[[#This Row],[Income]]&lt;=60000,"Medium",metrobank_customers[[#This Row],[Income]]&lt;=100000,"High", metrobank_customers[[#This Row],[Income]]&gt;100000," Premium")</f>
        <v>Medium</v>
      </c>
      <c r="J372" s="1" t="s">
        <v>2126</v>
      </c>
      <c r="K372" s="2">
        <v>43775</v>
      </c>
      <c r="L372" s="2">
        <f t="shared" ca="1" si="5"/>
        <v>45940</v>
      </c>
      <c r="M372" s="4">
        <f ca="1">YEARFRAC(metrobank_customers[[#This Row],[Join_Date]],metrobank_customers[[#This Row],[Today]],3)</f>
        <v>5.9315068493150687</v>
      </c>
      <c r="N372" s="4" t="str" cm="1">
        <f t="array" aca="1" ref="N372" ca="1">_xlfn.IFS(
   metrobank_customers[[#This Row],[Customer_Tenure]]&lt;=2,"New",
   metrobank_customers[[#This Row],[Customer_Tenure]]&lt;=5,"Emerging",
   metrobank_customers[[#This Row],[Customer_Tenure]]&lt;9,"Established",
   TRUE,"Loyal"
)</f>
        <v>Established</v>
      </c>
      <c r="O372" s="1" t="s">
        <v>1625</v>
      </c>
      <c r="P372" s="1" t="s">
        <v>1226</v>
      </c>
      <c r="Q372" s="2">
        <v>45651</v>
      </c>
      <c r="R372">
        <v>348742</v>
      </c>
      <c r="S372" s="1" t="str" cm="1">
        <f t="array" ref="S372">_xlfn.IFS(
    metrobank_customers[[#This Row],[Balance]]&lt;=50000,"Low",
    metrobank_customers[[#This Row],[Balance]]&lt;=200000,"Medium",
    metrobank_customers[[#This Row],[Balance]]&gt;200000,"High"
)</f>
        <v>High</v>
      </c>
      <c r="T372">
        <v>511</v>
      </c>
      <c r="U372">
        <v>0</v>
      </c>
      <c r="V372" s="1" t="s">
        <v>1244</v>
      </c>
      <c r="W372" s="1" t="s">
        <v>129</v>
      </c>
      <c r="X372" s="2">
        <v>45516</v>
      </c>
      <c r="Y372" s="4">
        <f ca="1">YEARFRAC(metrobank_customers[[#This Row],[Date]],metrobank_customers[[#This Row],[Today]],3)</f>
        <v>1.1616438356164382</v>
      </c>
      <c r="Z372" s="1" t="s">
        <v>20</v>
      </c>
      <c r="AA372" s="1" t="s">
        <v>23</v>
      </c>
      <c r="AB372">
        <v>58</v>
      </c>
    </row>
    <row r="373" spans="1:28" x14ac:dyDescent="0.25">
      <c r="A373" s="1" t="s">
        <v>130</v>
      </c>
      <c r="B373" s="1" t="s">
        <v>2201</v>
      </c>
      <c r="C373" s="1" t="s">
        <v>2115</v>
      </c>
      <c r="D373">
        <v>24</v>
      </c>
      <c r="E373" s="1" t="str" cm="1">
        <f t="array" ref="E373">_xlfn.IFS(metrobank_customers[[#This Row],[Age]]&lt;= 28,"Gen Z", metrobank_customers[[#This Row],[Age]]&lt;=44,"Millennials", metrobank_customers[[#This Row],[Age]]&lt;=60,"Gen X", metrobank_customers[[#This Row],[Age]]&gt;60,"Baby Boomers")</f>
        <v>Gen Z</v>
      </c>
      <c r="F373" s="1" t="s">
        <v>2121</v>
      </c>
      <c r="G373" s="1" t="s">
        <v>2153</v>
      </c>
      <c r="H373">
        <v>50087</v>
      </c>
      <c r="I373" s="1" t="str" cm="1">
        <f t="array" ref="I373">_xlfn.IFS(metrobank_customers[[#This Row],[Income]]&lt;=30000,"Low",metrobank_customers[[#This Row],[Income]]&lt;=60000,"Medium",metrobank_customers[[#This Row],[Income]]&lt;=100000,"High", metrobank_customers[[#This Row],[Income]]&gt;100000," Premium")</f>
        <v>Medium</v>
      </c>
      <c r="J373" s="1" t="s">
        <v>2126</v>
      </c>
      <c r="K373" s="2">
        <v>43775</v>
      </c>
      <c r="L373" s="2">
        <f t="shared" ca="1" si="5"/>
        <v>45940</v>
      </c>
      <c r="M373" s="4">
        <f ca="1">YEARFRAC(metrobank_customers[[#This Row],[Join_Date]],metrobank_customers[[#This Row],[Today]],3)</f>
        <v>5.9315068493150687</v>
      </c>
      <c r="N373" s="4" t="str" cm="1">
        <f t="array" aca="1" ref="N373" ca="1">_xlfn.IFS(
   metrobank_customers[[#This Row],[Customer_Tenure]]&lt;=2,"New",
   metrobank_customers[[#This Row],[Customer_Tenure]]&lt;=5,"Emerging",
   metrobank_customers[[#This Row],[Customer_Tenure]]&lt;9,"Established",
   TRUE,"Loyal"
)</f>
        <v>Established</v>
      </c>
      <c r="O373" s="1" t="s">
        <v>1625</v>
      </c>
      <c r="P373" s="1" t="s">
        <v>1226</v>
      </c>
      <c r="Q373" s="2">
        <v>45651</v>
      </c>
      <c r="R373">
        <v>348742</v>
      </c>
      <c r="S373" s="1" t="str" cm="1">
        <f t="array" ref="S373">_xlfn.IFS(
    metrobank_customers[[#This Row],[Balance]]&lt;=50000,"Low",
    metrobank_customers[[#This Row],[Balance]]&lt;=200000,"Medium",
    metrobank_customers[[#This Row],[Balance]]&gt;200000,"High"
)</f>
        <v>High</v>
      </c>
      <c r="T373">
        <v>511</v>
      </c>
      <c r="U373">
        <v>0</v>
      </c>
      <c r="V373" s="1" t="s">
        <v>1244</v>
      </c>
      <c r="W373" s="1" t="s">
        <v>884</v>
      </c>
      <c r="X373" s="2">
        <v>45713</v>
      </c>
      <c r="Y373" s="4">
        <f ca="1">YEARFRAC(metrobank_customers[[#This Row],[Date]],metrobank_customers[[#This Row],[Today]],3)</f>
        <v>0.62191780821917808</v>
      </c>
      <c r="Z373" s="1" t="s">
        <v>8</v>
      </c>
      <c r="AA373" s="1" t="s">
        <v>9</v>
      </c>
      <c r="AB373">
        <v>32</v>
      </c>
    </row>
    <row r="374" spans="1:28" x14ac:dyDescent="0.25">
      <c r="A374" s="1" t="s">
        <v>130</v>
      </c>
      <c r="B374" s="1" t="s">
        <v>2201</v>
      </c>
      <c r="C374" s="1" t="s">
        <v>2115</v>
      </c>
      <c r="D374">
        <v>24</v>
      </c>
      <c r="E374" s="1" t="str" cm="1">
        <f t="array" ref="E374">_xlfn.IFS(metrobank_customers[[#This Row],[Age]]&lt;= 28,"Gen Z", metrobank_customers[[#This Row],[Age]]&lt;=44,"Millennials", metrobank_customers[[#This Row],[Age]]&lt;=60,"Gen X", metrobank_customers[[#This Row],[Age]]&gt;60,"Baby Boomers")</f>
        <v>Gen Z</v>
      </c>
      <c r="F374" s="1" t="s">
        <v>2121</v>
      </c>
      <c r="G374" s="1" t="s">
        <v>2153</v>
      </c>
      <c r="H374">
        <v>50087</v>
      </c>
      <c r="I374" s="1" t="str" cm="1">
        <f t="array" ref="I374">_xlfn.IFS(metrobank_customers[[#This Row],[Income]]&lt;=30000,"Low",metrobank_customers[[#This Row],[Income]]&lt;=60000,"Medium",metrobank_customers[[#This Row],[Income]]&lt;=100000,"High", metrobank_customers[[#This Row],[Income]]&gt;100000," Premium")</f>
        <v>Medium</v>
      </c>
      <c r="J374" s="1" t="s">
        <v>2126</v>
      </c>
      <c r="K374" s="2">
        <v>43775</v>
      </c>
      <c r="L374" s="2">
        <f t="shared" ca="1" si="5"/>
        <v>45940</v>
      </c>
      <c r="M374" s="4">
        <f ca="1">YEARFRAC(metrobank_customers[[#This Row],[Join_Date]],metrobank_customers[[#This Row],[Today]],3)</f>
        <v>5.9315068493150687</v>
      </c>
      <c r="N374" s="4" t="str" cm="1">
        <f t="array" aca="1" ref="N374" ca="1">_xlfn.IFS(
   metrobank_customers[[#This Row],[Customer_Tenure]]&lt;=2,"New",
   metrobank_customers[[#This Row],[Customer_Tenure]]&lt;=5,"Emerging",
   metrobank_customers[[#This Row],[Customer_Tenure]]&lt;9,"Established",
   TRUE,"Loyal"
)</f>
        <v>Established</v>
      </c>
      <c r="O374" s="1" t="s">
        <v>1817</v>
      </c>
      <c r="P374" s="1" t="s">
        <v>1226</v>
      </c>
      <c r="Q374" s="2">
        <v>45860</v>
      </c>
      <c r="R374">
        <v>327350</v>
      </c>
      <c r="S374" s="1" t="str" cm="1">
        <f t="array" ref="S374">_xlfn.IFS(
    metrobank_customers[[#This Row],[Balance]]&lt;=50000,"Low",
    metrobank_customers[[#This Row],[Balance]]&lt;=200000,"Medium",
    metrobank_customers[[#This Row],[Balance]]&gt;200000,"High"
)</f>
        <v>High</v>
      </c>
      <c r="T374">
        <v>615</v>
      </c>
      <c r="U374">
        <v>0</v>
      </c>
      <c r="V374" s="1" t="s">
        <v>2652</v>
      </c>
      <c r="W374" s="1" t="s">
        <v>129</v>
      </c>
      <c r="X374" s="2">
        <v>45516</v>
      </c>
      <c r="Y374" s="4">
        <f ca="1">YEARFRAC(metrobank_customers[[#This Row],[Date]],metrobank_customers[[#This Row],[Today]],3)</f>
        <v>1.1616438356164382</v>
      </c>
      <c r="Z374" s="1" t="s">
        <v>20</v>
      </c>
      <c r="AA374" s="1" t="s">
        <v>23</v>
      </c>
      <c r="AB374">
        <v>58</v>
      </c>
    </row>
    <row r="375" spans="1:28" x14ac:dyDescent="0.25">
      <c r="A375" s="1" t="s">
        <v>130</v>
      </c>
      <c r="B375" s="1" t="s">
        <v>2201</v>
      </c>
      <c r="C375" s="1" t="s">
        <v>2115</v>
      </c>
      <c r="D375">
        <v>24</v>
      </c>
      <c r="E375" s="1" t="str" cm="1">
        <f t="array" ref="E375">_xlfn.IFS(metrobank_customers[[#This Row],[Age]]&lt;= 28,"Gen Z", metrobank_customers[[#This Row],[Age]]&lt;=44,"Millennials", metrobank_customers[[#This Row],[Age]]&lt;=60,"Gen X", metrobank_customers[[#This Row],[Age]]&gt;60,"Baby Boomers")</f>
        <v>Gen Z</v>
      </c>
      <c r="F375" s="1" t="s">
        <v>2121</v>
      </c>
      <c r="G375" s="1" t="s">
        <v>2153</v>
      </c>
      <c r="H375">
        <v>50087</v>
      </c>
      <c r="I375" s="1" t="str" cm="1">
        <f t="array" ref="I375">_xlfn.IFS(metrobank_customers[[#This Row],[Income]]&lt;=30000,"Low",metrobank_customers[[#This Row],[Income]]&lt;=60000,"Medium",metrobank_customers[[#This Row],[Income]]&lt;=100000,"High", metrobank_customers[[#This Row],[Income]]&gt;100000," Premium")</f>
        <v>Medium</v>
      </c>
      <c r="J375" s="1" t="s">
        <v>2126</v>
      </c>
      <c r="K375" s="2">
        <v>43775</v>
      </c>
      <c r="L375" s="2">
        <f t="shared" ca="1" si="5"/>
        <v>45940</v>
      </c>
      <c r="M375" s="4">
        <f ca="1">YEARFRAC(metrobank_customers[[#This Row],[Join_Date]],metrobank_customers[[#This Row],[Today]],3)</f>
        <v>5.9315068493150687</v>
      </c>
      <c r="N375" s="4" t="str" cm="1">
        <f t="array" aca="1" ref="N375" ca="1">_xlfn.IFS(
   metrobank_customers[[#This Row],[Customer_Tenure]]&lt;=2,"New",
   metrobank_customers[[#This Row],[Customer_Tenure]]&lt;=5,"Emerging",
   metrobank_customers[[#This Row],[Customer_Tenure]]&lt;9,"Established",
   TRUE,"Loyal"
)</f>
        <v>Established</v>
      </c>
      <c r="O375" s="1" t="s">
        <v>1817</v>
      </c>
      <c r="P375" s="1" t="s">
        <v>1226</v>
      </c>
      <c r="Q375" s="2">
        <v>45860</v>
      </c>
      <c r="R375">
        <v>327350</v>
      </c>
      <c r="S375" s="1" t="str" cm="1">
        <f t="array" ref="S375">_xlfn.IFS(
    metrobank_customers[[#This Row],[Balance]]&lt;=50000,"Low",
    metrobank_customers[[#This Row],[Balance]]&lt;=200000,"Medium",
    metrobank_customers[[#This Row],[Balance]]&gt;200000,"High"
)</f>
        <v>High</v>
      </c>
      <c r="T375">
        <v>615</v>
      </c>
      <c r="U375">
        <v>0</v>
      </c>
      <c r="V375" s="1" t="s">
        <v>2652</v>
      </c>
      <c r="W375" s="1" t="s">
        <v>884</v>
      </c>
      <c r="X375" s="2">
        <v>45713</v>
      </c>
      <c r="Y375" s="4">
        <f ca="1">YEARFRAC(metrobank_customers[[#This Row],[Date]],metrobank_customers[[#This Row],[Today]],3)</f>
        <v>0.62191780821917808</v>
      </c>
      <c r="Z375" s="1" t="s">
        <v>8</v>
      </c>
      <c r="AA375" s="1" t="s">
        <v>9</v>
      </c>
      <c r="AB375">
        <v>32</v>
      </c>
    </row>
    <row r="376" spans="1:28" x14ac:dyDescent="0.25">
      <c r="A376" s="1" t="s">
        <v>130</v>
      </c>
      <c r="B376" s="1" t="s">
        <v>2201</v>
      </c>
      <c r="C376" s="1" t="s">
        <v>2115</v>
      </c>
      <c r="D376">
        <v>24</v>
      </c>
      <c r="E376" s="1" t="str" cm="1">
        <f t="array" ref="E376">_xlfn.IFS(metrobank_customers[[#This Row],[Age]]&lt;= 28,"Gen Z", metrobank_customers[[#This Row],[Age]]&lt;=44,"Millennials", metrobank_customers[[#This Row],[Age]]&lt;=60,"Gen X", metrobank_customers[[#This Row],[Age]]&gt;60,"Baby Boomers")</f>
        <v>Gen Z</v>
      </c>
      <c r="F376" s="1" t="s">
        <v>2121</v>
      </c>
      <c r="G376" s="1" t="s">
        <v>2153</v>
      </c>
      <c r="H376">
        <v>50087</v>
      </c>
      <c r="I376" s="1" t="str" cm="1">
        <f t="array" ref="I376">_xlfn.IFS(metrobank_customers[[#This Row],[Income]]&lt;=30000,"Low",metrobank_customers[[#This Row],[Income]]&lt;=60000,"Medium",metrobank_customers[[#This Row],[Income]]&lt;=100000,"High", metrobank_customers[[#This Row],[Income]]&gt;100000," Premium")</f>
        <v>Medium</v>
      </c>
      <c r="J376" s="1" t="s">
        <v>2126</v>
      </c>
      <c r="K376" s="2">
        <v>43775</v>
      </c>
      <c r="L376" s="2">
        <f t="shared" ca="1" si="5"/>
        <v>45940</v>
      </c>
      <c r="M376" s="4">
        <f ca="1">YEARFRAC(metrobank_customers[[#This Row],[Join_Date]],metrobank_customers[[#This Row],[Today]],3)</f>
        <v>5.9315068493150687</v>
      </c>
      <c r="N376" s="4" t="str" cm="1">
        <f t="array" aca="1" ref="N376" ca="1">_xlfn.IFS(
   metrobank_customers[[#This Row],[Customer_Tenure]]&lt;=2,"New",
   metrobank_customers[[#This Row],[Customer_Tenure]]&lt;=5,"Emerging",
   metrobank_customers[[#This Row],[Customer_Tenure]]&lt;9,"Established",
   TRUE,"Loyal"
)</f>
        <v>Established</v>
      </c>
      <c r="O376" s="1" t="s">
        <v>1830</v>
      </c>
      <c r="P376" s="1" t="s">
        <v>1235</v>
      </c>
      <c r="Q376" s="2">
        <v>42445</v>
      </c>
      <c r="R376">
        <v>76312</v>
      </c>
      <c r="S376" s="1" t="str" cm="1">
        <f t="array" ref="S376">_xlfn.IFS(
    metrobank_customers[[#This Row],[Balance]]&lt;=50000,"Low",
    metrobank_customers[[#This Row],[Balance]]&lt;=200000,"Medium",
    metrobank_customers[[#This Row],[Balance]]&gt;200000,"High"
)</f>
        <v>Medium</v>
      </c>
      <c r="T376">
        <v>484</v>
      </c>
      <c r="U376">
        <v>0</v>
      </c>
      <c r="V376" s="1" t="s">
        <v>2652</v>
      </c>
      <c r="W376" s="1" t="s">
        <v>129</v>
      </c>
      <c r="X376" s="2">
        <v>45516</v>
      </c>
      <c r="Y376" s="4">
        <f ca="1">YEARFRAC(metrobank_customers[[#This Row],[Date]],metrobank_customers[[#This Row],[Today]],3)</f>
        <v>1.1616438356164382</v>
      </c>
      <c r="Z376" s="1" t="s">
        <v>20</v>
      </c>
      <c r="AA376" s="1" t="s">
        <v>23</v>
      </c>
      <c r="AB376">
        <v>58</v>
      </c>
    </row>
    <row r="377" spans="1:28" x14ac:dyDescent="0.25">
      <c r="A377" s="1" t="s">
        <v>130</v>
      </c>
      <c r="B377" s="1" t="s">
        <v>2201</v>
      </c>
      <c r="C377" s="1" t="s">
        <v>2115</v>
      </c>
      <c r="D377">
        <v>24</v>
      </c>
      <c r="E377" s="1" t="str" cm="1">
        <f t="array" ref="E377">_xlfn.IFS(metrobank_customers[[#This Row],[Age]]&lt;= 28,"Gen Z", metrobank_customers[[#This Row],[Age]]&lt;=44,"Millennials", metrobank_customers[[#This Row],[Age]]&lt;=60,"Gen X", metrobank_customers[[#This Row],[Age]]&gt;60,"Baby Boomers")</f>
        <v>Gen Z</v>
      </c>
      <c r="F377" s="1" t="s">
        <v>2121</v>
      </c>
      <c r="G377" s="1" t="s">
        <v>2153</v>
      </c>
      <c r="H377">
        <v>50087</v>
      </c>
      <c r="I377" s="1" t="str" cm="1">
        <f t="array" ref="I377">_xlfn.IFS(metrobank_customers[[#This Row],[Income]]&lt;=30000,"Low",metrobank_customers[[#This Row],[Income]]&lt;=60000,"Medium",metrobank_customers[[#This Row],[Income]]&lt;=100000,"High", metrobank_customers[[#This Row],[Income]]&gt;100000," Premium")</f>
        <v>Medium</v>
      </c>
      <c r="J377" s="1" t="s">
        <v>2126</v>
      </c>
      <c r="K377" s="2">
        <v>43775</v>
      </c>
      <c r="L377" s="2">
        <f t="shared" ca="1" si="5"/>
        <v>45940</v>
      </c>
      <c r="M377" s="4">
        <f ca="1">YEARFRAC(metrobank_customers[[#This Row],[Join_Date]],metrobank_customers[[#This Row],[Today]],3)</f>
        <v>5.9315068493150687</v>
      </c>
      <c r="N377" s="4" t="str" cm="1">
        <f t="array" aca="1" ref="N377" ca="1">_xlfn.IFS(
   metrobank_customers[[#This Row],[Customer_Tenure]]&lt;=2,"New",
   metrobank_customers[[#This Row],[Customer_Tenure]]&lt;=5,"Emerging",
   metrobank_customers[[#This Row],[Customer_Tenure]]&lt;9,"Established",
   TRUE,"Loyal"
)</f>
        <v>Established</v>
      </c>
      <c r="O377" s="1" t="s">
        <v>1830</v>
      </c>
      <c r="P377" s="1" t="s">
        <v>1235</v>
      </c>
      <c r="Q377" s="2">
        <v>42445</v>
      </c>
      <c r="R377">
        <v>76312</v>
      </c>
      <c r="S377" s="1" t="str" cm="1">
        <f t="array" ref="S377">_xlfn.IFS(
    metrobank_customers[[#This Row],[Balance]]&lt;=50000,"Low",
    metrobank_customers[[#This Row],[Balance]]&lt;=200000,"Medium",
    metrobank_customers[[#This Row],[Balance]]&gt;200000,"High"
)</f>
        <v>Medium</v>
      </c>
      <c r="T377">
        <v>484</v>
      </c>
      <c r="U377">
        <v>0</v>
      </c>
      <c r="V377" s="1" t="s">
        <v>2652</v>
      </c>
      <c r="W377" s="1" t="s">
        <v>884</v>
      </c>
      <c r="X377" s="2">
        <v>45713</v>
      </c>
      <c r="Y377" s="4">
        <f ca="1">YEARFRAC(metrobank_customers[[#This Row],[Date]],metrobank_customers[[#This Row],[Today]],3)</f>
        <v>0.62191780821917808</v>
      </c>
      <c r="Z377" s="1" t="s">
        <v>8</v>
      </c>
      <c r="AA377" s="1" t="s">
        <v>9</v>
      </c>
      <c r="AB377">
        <v>32</v>
      </c>
    </row>
    <row r="378" spans="1:28" x14ac:dyDescent="0.25">
      <c r="A378" s="1" t="s">
        <v>132</v>
      </c>
      <c r="B378" s="1" t="s">
        <v>2202</v>
      </c>
      <c r="C378" s="1" t="s">
        <v>2120</v>
      </c>
      <c r="D378">
        <v>53</v>
      </c>
      <c r="E378" s="1" t="str" cm="1">
        <f t="array" ref="E378">_xlfn.IFS(metrobank_customers[[#This Row],[Age]]&lt;= 28,"Gen Z", metrobank_customers[[#This Row],[Age]]&lt;=44,"Millennials", metrobank_customers[[#This Row],[Age]]&lt;=60,"Gen X", metrobank_customers[[#This Row],[Age]]&gt;60,"Baby Boomers")</f>
        <v>Gen X</v>
      </c>
      <c r="F378" s="1" t="s">
        <v>2131</v>
      </c>
      <c r="G378" s="1" t="s">
        <v>2122</v>
      </c>
      <c r="H378">
        <v>175650</v>
      </c>
      <c r="I378" s="1" t="str" cm="1">
        <f t="array" ref="I378">_xlfn.IFS(metrobank_customers[[#This Row],[Income]]&lt;=30000,"Low",metrobank_customers[[#This Row],[Income]]&lt;=60000,"Medium",metrobank_customers[[#This Row],[Income]]&lt;=100000,"High", metrobank_customers[[#This Row],[Income]]&gt;100000," Premium")</f>
        <v xml:space="preserve"> Premium</v>
      </c>
      <c r="J378" s="1" t="s">
        <v>2118</v>
      </c>
      <c r="K378" s="2">
        <v>44427</v>
      </c>
      <c r="L378" s="2">
        <f t="shared" ca="1" si="5"/>
        <v>45940</v>
      </c>
      <c r="M378" s="4">
        <f ca="1">YEARFRAC(metrobank_customers[[#This Row],[Join_Date]],metrobank_customers[[#This Row],[Today]],3)</f>
        <v>4.1452054794520548</v>
      </c>
      <c r="N378" s="4" t="str" cm="1">
        <f t="array" aca="1" ref="N378" ca="1">_xlfn.IFS(
   metrobank_customers[[#This Row],[Customer_Tenure]]&lt;=2,"New",
   metrobank_customers[[#This Row],[Customer_Tenure]]&lt;=5,"Emerging",
   metrobank_customers[[#This Row],[Customer_Tenure]]&lt;9,"Established",
   TRUE,"Loyal"
)</f>
        <v>Emerging</v>
      </c>
      <c r="O378" s="1" t="s">
        <v>1383</v>
      </c>
      <c r="P378" s="1" t="s">
        <v>1235</v>
      </c>
      <c r="Q378" s="2">
        <v>44990</v>
      </c>
      <c r="R378">
        <v>471797</v>
      </c>
      <c r="S378" s="1" t="str" cm="1">
        <f t="array" ref="S378">_xlfn.IFS(
    metrobank_customers[[#This Row],[Balance]]&lt;=50000,"Low",
    metrobank_customers[[#This Row],[Balance]]&lt;=200000,"Medium",
    metrobank_customers[[#This Row],[Balance]]&gt;200000,"High"
)</f>
        <v>High</v>
      </c>
      <c r="T378">
        <v>572</v>
      </c>
      <c r="U378">
        <v>0</v>
      </c>
      <c r="V378" s="1" t="s">
        <v>2652</v>
      </c>
      <c r="W378" s="1" t="s">
        <v>131</v>
      </c>
      <c r="X378" s="2">
        <v>45621</v>
      </c>
      <c r="Y378" s="4">
        <f ca="1">YEARFRAC(metrobank_customers[[#This Row],[Date]],metrobank_customers[[#This Row],[Today]],3)</f>
        <v>0.87397260273972599</v>
      </c>
      <c r="Z378" s="1" t="s">
        <v>31</v>
      </c>
      <c r="AA378" s="1" t="s">
        <v>9</v>
      </c>
      <c r="AB378">
        <v>3</v>
      </c>
    </row>
    <row r="379" spans="1:28" x14ac:dyDescent="0.25">
      <c r="A379" s="1" t="s">
        <v>132</v>
      </c>
      <c r="B379" s="1" t="s">
        <v>2202</v>
      </c>
      <c r="C379" s="1" t="s">
        <v>2120</v>
      </c>
      <c r="D379">
        <v>53</v>
      </c>
      <c r="E379" s="1" t="str" cm="1">
        <f t="array" ref="E379">_xlfn.IFS(metrobank_customers[[#This Row],[Age]]&lt;= 28,"Gen Z", metrobank_customers[[#This Row],[Age]]&lt;=44,"Millennials", metrobank_customers[[#This Row],[Age]]&lt;=60,"Gen X", metrobank_customers[[#This Row],[Age]]&gt;60,"Baby Boomers")</f>
        <v>Gen X</v>
      </c>
      <c r="F379" s="1" t="s">
        <v>2131</v>
      </c>
      <c r="G379" s="1" t="s">
        <v>2122</v>
      </c>
      <c r="H379">
        <v>175650</v>
      </c>
      <c r="I379" s="1" t="str" cm="1">
        <f t="array" ref="I379">_xlfn.IFS(metrobank_customers[[#This Row],[Income]]&lt;=30000,"Low",metrobank_customers[[#This Row],[Income]]&lt;=60000,"Medium",metrobank_customers[[#This Row],[Income]]&lt;=100000,"High", metrobank_customers[[#This Row],[Income]]&gt;100000," Premium")</f>
        <v xml:space="preserve"> Premium</v>
      </c>
      <c r="J379" s="1" t="s">
        <v>2118</v>
      </c>
      <c r="K379" s="2">
        <v>44427</v>
      </c>
      <c r="L379" s="2">
        <f t="shared" ca="1" si="5"/>
        <v>45940</v>
      </c>
      <c r="M379" s="4">
        <f ca="1">YEARFRAC(metrobank_customers[[#This Row],[Join_Date]],metrobank_customers[[#This Row],[Today]],3)</f>
        <v>4.1452054794520548</v>
      </c>
      <c r="N379" s="4" t="str" cm="1">
        <f t="array" aca="1" ref="N379" ca="1">_xlfn.IFS(
   metrobank_customers[[#This Row],[Customer_Tenure]]&lt;=2,"New",
   metrobank_customers[[#This Row],[Customer_Tenure]]&lt;=5,"Emerging",
   metrobank_customers[[#This Row],[Customer_Tenure]]&lt;9,"Established",
   TRUE,"Loyal"
)</f>
        <v>Emerging</v>
      </c>
      <c r="O379" s="1" t="s">
        <v>1383</v>
      </c>
      <c r="P379" s="1" t="s">
        <v>1235</v>
      </c>
      <c r="Q379" s="2">
        <v>44990</v>
      </c>
      <c r="R379">
        <v>471797</v>
      </c>
      <c r="S379" s="1" t="str" cm="1">
        <f t="array" ref="S379">_xlfn.IFS(
    metrobank_customers[[#This Row],[Balance]]&lt;=50000,"Low",
    metrobank_customers[[#This Row],[Balance]]&lt;=200000,"Medium",
    metrobank_customers[[#This Row],[Balance]]&gt;200000,"High"
)</f>
        <v>High</v>
      </c>
      <c r="T379">
        <v>572</v>
      </c>
      <c r="U379">
        <v>0</v>
      </c>
      <c r="V379" s="1" t="s">
        <v>2652</v>
      </c>
      <c r="W379" s="1" t="s">
        <v>843</v>
      </c>
      <c r="X379" s="2">
        <v>45622</v>
      </c>
      <c r="Y379" s="4">
        <f ca="1">YEARFRAC(metrobank_customers[[#This Row],[Date]],metrobank_customers[[#This Row],[Today]],3)</f>
        <v>0.87123287671232874</v>
      </c>
      <c r="Z379" s="1" t="s">
        <v>8</v>
      </c>
      <c r="AA379" s="1" t="s">
        <v>23</v>
      </c>
      <c r="AB379">
        <v>10</v>
      </c>
    </row>
    <row r="380" spans="1:28" x14ac:dyDescent="0.25">
      <c r="A380" s="1" t="s">
        <v>132</v>
      </c>
      <c r="B380" s="1" t="s">
        <v>2202</v>
      </c>
      <c r="C380" s="1" t="s">
        <v>2120</v>
      </c>
      <c r="D380">
        <v>53</v>
      </c>
      <c r="E380" s="1" t="str" cm="1">
        <f t="array" ref="E380">_xlfn.IFS(metrobank_customers[[#This Row],[Age]]&lt;= 28,"Gen Z", metrobank_customers[[#This Row],[Age]]&lt;=44,"Millennials", metrobank_customers[[#This Row],[Age]]&lt;=60,"Gen X", metrobank_customers[[#This Row],[Age]]&gt;60,"Baby Boomers")</f>
        <v>Gen X</v>
      </c>
      <c r="F380" s="1" t="s">
        <v>2131</v>
      </c>
      <c r="G380" s="1" t="s">
        <v>2122</v>
      </c>
      <c r="H380">
        <v>175650</v>
      </c>
      <c r="I380" s="1" t="str" cm="1">
        <f t="array" ref="I380">_xlfn.IFS(metrobank_customers[[#This Row],[Income]]&lt;=30000,"Low",metrobank_customers[[#This Row],[Income]]&lt;=60000,"Medium",metrobank_customers[[#This Row],[Income]]&lt;=100000,"High", metrobank_customers[[#This Row],[Income]]&gt;100000," Premium")</f>
        <v xml:space="preserve"> Premium</v>
      </c>
      <c r="J380" s="1" t="s">
        <v>2118</v>
      </c>
      <c r="K380" s="2">
        <v>44427</v>
      </c>
      <c r="L380" s="2">
        <f t="shared" ca="1" si="5"/>
        <v>45940</v>
      </c>
      <c r="M380" s="4">
        <f ca="1">YEARFRAC(metrobank_customers[[#This Row],[Join_Date]],metrobank_customers[[#This Row],[Today]],3)</f>
        <v>4.1452054794520548</v>
      </c>
      <c r="N380" s="4" t="str" cm="1">
        <f t="array" aca="1" ref="N380" ca="1">_xlfn.IFS(
   metrobank_customers[[#This Row],[Customer_Tenure]]&lt;=2,"New",
   metrobank_customers[[#This Row],[Customer_Tenure]]&lt;=5,"Emerging",
   metrobank_customers[[#This Row],[Customer_Tenure]]&lt;9,"Established",
   TRUE,"Loyal"
)</f>
        <v>Emerging</v>
      </c>
      <c r="O380" s="1" t="s">
        <v>1383</v>
      </c>
      <c r="P380" s="1" t="s">
        <v>1235</v>
      </c>
      <c r="Q380" s="2">
        <v>44990</v>
      </c>
      <c r="R380">
        <v>471797</v>
      </c>
      <c r="S380" s="1" t="str" cm="1">
        <f t="array" ref="S380">_xlfn.IFS(
    metrobank_customers[[#This Row],[Balance]]&lt;=50000,"Low",
    metrobank_customers[[#This Row],[Balance]]&lt;=200000,"Medium",
    metrobank_customers[[#This Row],[Balance]]&gt;200000,"High"
)</f>
        <v>High</v>
      </c>
      <c r="T380">
        <v>572</v>
      </c>
      <c r="U380">
        <v>0</v>
      </c>
      <c r="V380" s="1" t="s">
        <v>2652</v>
      </c>
      <c r="W380" s="1" t="s">
        <v>1159</v>
      </c>
      <c r="X380" s="2">
        <v>45655</v>
      </c>
      <c r="Y380" s="4">
        <f ca="1">YEARFRAC(metrobank_customers[[#This Row],[Date]],metrobank_customers[[#This Row],[Today]],3)</f>
        <v>0.78082191780821919</v>
      </c>
      <c r="Z380" s="1" t="s">
        <v>31</v>
      </c>
      <c r="AA380" s="1" t="s">
        <v>23</v>
      </c>
      <c r="AB380">
        <v>42</v>
      </c>
    </row>
    <row r="381" spans="1:28" x14ac:dyDescent="0.25">
      <c r="A381" s="1" t="s">
        <v>132</v>
      </c>
      <c r="B381" s="1" t="s">
        <v>2202</v>
      </c>
      <c r="C381" s="1" t="s">
        <v>2120</v>
      </c>
      <c r="D381">
        <v>53</v>
      </c>
      <c r="E381" s="1" t="str" cm="1">
        <f t="array" ref="E381">_xlfn.IFS(metrobank_customers[[#This Row],[Age]]&lt;= 28,"Gen Z", metrobank_customers[[#This Row],[Age]]&lt;=44,"Millennials", metrobank_customers[[#This Row],[Age]]&lt;=60,"Gen X", metrobank_customers[[#This Row],[Age]]&gt;60,"Baby Boomers")</f>
        <v>Gen X</v>
      </c>
      <c r="F381" s="1" t="s">
        <v>2131</v>
      </c>
      <c r="G381" s="1" t="s">
        <v>2122</v>
      </c>
      <c r="H381">
        <v>175650</v>
      </c>
      <c r="I381" s="1" t="str" cm="1">
        <f t="array" ref="I381">_xlfn.IFS(metrobank_customers[[#This Row],[Income]]&lt;=30000,"Low",metrobank_customers[[#This Row],[Income]]&lt;=60000,"Medium",metrobank_customers[[#This Row],[Income]]&lt;=100000,"High", metrobank_customers[[#This Row],[Income]]&gt;100000," Premium")</f>
        <v xml:space="preserve"> Premium</v>
      </c>
      <c r="J381" s="1" t="s">
        <v>2118</v>
      </c>
      <c r="K381" s="2">
        <v>44427</v>
      </c>
      <c r="L381" s="2">
        <f t="shared" ca="1" si="5"/>
        <v>45940</v>
      </c>
      <c r="M381" s="4">
        <f ca="1">YEARFRAC(metrobank_customers[[#This Row],[Join_Date]],metrobank_customers[[#This Row],[Today]],3)</f>
        <v>4.1452054794520548</v>
      </c>
      <c r="N381" s="4" t="str" cm="1">
        <f t="array" aca="1" ref="N381" ca="1">_xlfn.IFS(
   metrobank_customers[[#This Row],[Customer_Tenure]]&lt;=2,"New",
   metrobank_customers[[#This Row],[Customer_Tenure]]&lt;=5,"Emerging",
   metrobank_customers[[#This Row],[Customer_Tenure]]&lt;9,"Established",
   TRUE,"Loyal"
)</f>
        <v>Emerging</v>
      </c>
      <c r="O381" s="1" t="s">
        <v>1551</v>
      </c>
      <c r="P381" s="1" t="s">
        <v>1235</v>
      </c>
      <c r="Q381" s="2">
        <v>45395</v>
      </c>
      <c r="R381">
        <v>268620</v>
      </c>
      <c r="S381" s="1" t="str" cm="1">
        <f t="array" ref="S381">_xlfn.IFS(
    metrobank_customers[[#This Row],[Balance]]&lt;=50000,"Low",
    metrobank_customers[[#This Row],[Balance]]&lt;=200000,"Medium",
    metrobank_customers[[#This Row],[Balance]]&gt;200000,"High"
)</f>
        <v>High</v>
      </c>
      <c r="T381">
        <v>747</v>
      </c>
      <c r="U381">
        <v>0</v>
      </c>
      <c r="V381" s="1" t="s">
        <v>2652</v>
      </c>
      <c r="W381" s="1" t="s">
        <v>131</v>
      </c>
      <c r="X381" s="2">
        <v>45621</v>
      </c>
      <c r="Y381" s="4">
        <f ca="1">YEARFRAC(metrobank_customers[[#This Row],[Date]],metrobank_customers[[#This Row],[Today]],3)</f>
        <v>0.87397260273972599</v>
      </c>
      <c r="Z381" s="1" t="s">
        <v>31</v>
      </c>
      <c r="AA381" s="1" t="s">
        <v>9</v>
      </c>
      <c r="AB381">
        <v>3</v>
      </c>
    </row>
    <row r="382" spans="1:28" x14ac:dyDescent="0.25">
      <c r="A382" s="1" t="s">
        <v>132</v>
      </c>
      <c r="B382" s="1" t="s">
        <v>2202</v>
      </c>
      <c r="C382" s="1" t="s">
        <v>2120</v>
      </c>
      <c r="D382">
        <v>53</v>
      </c>
      <c r="E382" s="1" t="str" cm="1">
        <f t="array" ref="E382">_xlfn.IFS(metrobank_customers[[#This Row],[Age]]&lt;= 28,"Gen Z", metrobank_customers[[#This Row],[Age]]&lt;=44,"Millennials", metrobank_customers[[#This Row],[Age]]&lt;=60,"Gen X", metrobank_customers[[#This Row],[Age]]&gt;60,"Baby Boomers")</f>
        <v>Gen X</v>
      </c>
      <c r="F382" s="1" t="s">
        <v>2131</v>
      </c>
      <c r="G382" s="1" t="s">
        <v>2122</v>
      </c>
      <c r="H382">
        <v>175650</v>
      </c>
      <c r="I382" s="1" t="str" cm="1">
        <f t="array" ref="I382">_xlfn.IFS(metrobank_customers[[#This Row],[Income]]&lt;=30000,"Low",metrobank_customers[[#This Row],[Income]]&lt;=60000,"Medium",metrobank_customers[[#This Row],[Income]]&lt;=100000,"High", metrobank_customers[[#This Row],[Income]]&gt;100000," Premium")</f>
        <v xml:space="preserve"> Premium</v>
      </c>
      <c r="J382" s="1" t="s">
        <v>2118</v>
      </c>
      <c r="K382" s="2">
        <v>44427</v>
      </c>
      <c r="L382" s="2">
        <f t="shared" ca="1" si="5"/>
        <v>45940</v>
      </c>
      <c r="M382" s="4">
        <f ca="1">YEARFRAC(metrobank_customers[[#This Row],[Join_Date]],metrobank_customers[[#This Row],[Today]],3)</f>
        <v>4.1452054794520548</v>
      </c>
      <c r="N382" s="4" t="str" cm="1">
        <f t="array" aca="1" ref="N382" ca="1">_xlfn.IFS(
   metrobank_customers[[#This Row],[Customer_Tenure]]&lt;=2,"New",
   metrobank_customers[[#This Row],[Customer_Tenure]]&lt;=5,"Emerging",
   metrobank_customers[[#This Row],[Customer_Tenure]]&lt;9,"Established",
   TRUE,"Loyal"
)</f>
        <v>Emerging</v>
      </c>
      <c r="O382" s="1" t="s">
        <v>1551</v>
      </c>
      <c r="P382" s="1" t="s">
        <v>1235</v>
      </c>
      <c r="Q382" s="2">
        <v>45395</v>
      </c>
      <c r="R382">
        <v>268620</v>
      </c>
      <c r="S382" s="1" t="str" cm="1">
        <f t="array" ref="S382">_xlfn.IFS(
    metrobank_customers[[#This Row],[Balance]]&lt;=50000,"Low",
    metrobank_customers[[#This Row],[Balance]]&lt;=200000,"Medium",
    metrobank_customers[[#This Row],[Balance]]&gt;200000,"High"
)</f>
        <v>High</v>
      </c>
      <c r="T382">
        <v>747</v>
      </c>
      <c r="U382">
        <v>0</v>
      </c>
      <c r="V382" s="1" t="s">
        <v>2652</v>
      </c>
      <c r="W382" s="1" t="s">
        <v>843</v>
      </c>
      <c r="X382" s="2">
        <v>45622</v>
      </c>
      <c r="Y382" s="4">
        <f ca="1">YEARFRAC(metrobank_customers[[#This Row],[Date]],metrobank_customers[[#This Row],[Today]],3)</f>
        <v>0.87123287671232874</v>
      </c>
      <c r="Z382" s="1" t="s">
        <v>8</v>
      </c>
      <c r="AA382" s="1" t="s">
        <v>23</v>
      </c>
      <c r="AB382">
        <v>10</v>
      </c>
    </row>
    <row r="383" spans="1:28" x14ac:dyDescent="0.25">
      <c r="A383" s="1" t="s">
        <v>132</v>
      </c>
      <c r="B383" s="1" t="s">
        <v>2202</v>
      </c>
      <c r="C383" s="1" t="s">
        <v>2120</v>
      </c>
      <c r="D383">
        <v>53</v>
      </c>
      <c r="E383" s="1" t="str" cm="1">
        <f t="array" ref="E383">_xlfn.IFS(metrobank_customers[[#This Row],[Age]]&lt;= 28,"Gen Z", metrobank_customers[[#This Row],[Age]]&lt;=44,"Millennials", metrobank_customers[[#This Row],[Age]]&lt;=60,"Gen X", metrobank_customers[[#This Row],[Age]]&gt;60,"Baby Boomers")</f>
        <v>Gen X</v>
      </c>
      <c r="F383" s="1" t="s">
        <v>2131</v>
      </c>
      <c r="G383" s="1" t="s">
        <v>2122</v>
      </c>
      <c r="H383">
        <v>175650</v>
      </c>
      <c r="I383" s="1" t="str" cm="1">
        <f t="array" ref="I383">_xlfn.IFS(metrobank_customers[[#This Row],[Income]]&lt;=30000,"Low",metrobank_customers[[#This Row],[Income]]&lt;=60000,"Medium",metrobank_customers[[#This Row],[Income]]&lt;=100000,"High", metrobank_customers[[#This Row],[Income]]&gt;100000," Premium")</f>
        <v xml:space="preserve"> Premium</v>
      </c>
      <c r="J383" s="1" t="s">
        <v>2118</v>
      </c>
      <c r="K383" s="2">
        <v>44427</v>
      </c>
      <c r="L383" s="2">
        <f t="shared" ca="1" si="5"/>
        <v>45940</v>
      </c>
      <c r="M383" s="4">
        <f ca="1">YEARFRAC(metrobank_customers[[#This Row],[Join_Date]],metrobank_customers[[#This Row],[Today]],3)</f>
        <v>4.1452054794520548</v>
      </c>
      <c r="N383" s="4" t="str" cm="1">
        <f t="array" aca="1" ref="N383" ca="1">_xlfn.IFS(
   metrobank_customers[[#This Row],[Customer_Tenure]]&lt;=2,"New",
   metrobank_customers[[#This Row],[Customer_Tenure]]&lt;=5,"Emerging",
   metrobank_customers[[#This Row],[Customer_Tenure]]&lt;9,"Established",
   TRUE,"Loyal"
)</f>
        <v>Emerging</v>
      </c>
      <c r="O383" s="1" t="s">
        <v>1551</v>
      </c>
      <c r="P383" s="1" t="s">
        <v>1235</v>
      </c>
      <c r="Q383" s="2">
        <v>45395</v>
      </c>
      <c r="R383">
        <v>268620</v>
      </c>
      <c r="S383" s="1" t="str" cm="1">
        <f t="array" ref="S383">_xlfn.IFS(
    metrobank_customers[[#This Row],[Balance]]&lt;=50000,"Low",
    metrobank_customers[[#This Row],[Balance]]&lt;=200000,"Medium",
    metrobank_customers[[#This Row],[Balance]]&gt;200000,"High"
)</f>
        <v>High</v>
      </c>
      <c r="T383">
        <v>747</v>
      </c>
      <c r="U383">
        <v>0</v>
      </c>
      <c r="V383" s="1" t="s">
        <v>2652</v>
      </c>
      <c r="W383" s="1" t="s">
        <v>1159</v>
      </c>
      <c r="X383" s="2">
        <v>45655</v>
      </c>
      <c r="Y383" s="4">
        <f ca="1">YEARFRAC(metrobank_customers[[#This Row],[Date]],metrobank_customers[[#This Row],[Today]],3)</f>
        <v>0.78082191780821919</v>
      </c>
      <c r="Z383" s="1" t="s">
        <v>31</v>
      </c>
      <c r="AA383" s="1" t="s">
        <v>23</v>
      </c>
      <c r="AB383">
        <v>42</v>
      </c>
    </row>
    <row r="384" spans="1:28" x14ac:dyDescent="0.25">
      <c r="A384" s="1" t="s">
        <v>134</v>
      </c>
      <c r="B384" s="1" t="s">
        <v>2203</v>
      </c>
      <c r="C384" s="1" t="s">
        <v>2115</v>
      </c>
      <c r="D384">
        <v>25</v>
      </c>
      <c r="E384" s="1" t="str" cm="1">
        <f t="array" ref="E384">_xlfn.IFS(metrobank_customers[[#This Row],[Age]]&lt;= 28,"Gen Z", metrobank_customers[[#This Row],[Age]]&lt;=44,"Millennials", metrobank_customers[[#This Row],[Age]]&lt;=60,"Gen X", metrobank_customers[[#This Row],[Age]]&gt;60,"Baby Boomers")</f>
        <v>Gen Z</v>
      </c>
      <c r="F384" s="1" t="s">
        <v>2116</v>
      </c>
      <c r="G384" s="1" t="s">
        <v>2153</v>
      </c>
      <c r="H384">
        <v>186205</v>
      </c>
      <c r="I384" s="1" t="str" cm="1">
        <f t="array" ref="I384">_xlfn.IFS(metrobank_customers[[#This Row],[Income]]&lt;=30000,"Low",metrobank_customers[[#This Row],[Income]]&lt;=60000,"Medium",metrobank_customers[[#This Row],[Income]]&lt;=100000,"High", metrobank_customers[[#This Row],[Income]]&gt;100000," Premium")</f>
        <v xml:space="preserve"> Premium</v>
      </c>
      <c r="J384" s="1" t="s">
        <v>2135</v>
      </c>
      <c r="K384" s="2">
        <v>45595</v>
      </c>
      <c r="L384" s="2">
        <f t="shared" ca="1" si="5"/>
        <v>45940</v>
      </c>
      <c r="M384" s="4">
        <f ca="1">YEARFRAC(metrobank_customers[[#This Row],[Join_Date]],metrobank_customers[[#This Row],[Today]],3)</f>
        <v>0.9452054794520548</v>
      </c>
      <c r="N384" s="4" t="str" cm="1">
        <f t="array" aca="1" ref="N384" ca="1">_xlfn.IFS(
   metrobank_customers[[#This Row],[Customer_Tenure]]&lt;=2,"New",
   metrobank_customers[[#This Row],[Customer_Tenure]]&lt;=5,"Emerging",
   metrobank_customers[[#This Row],[Customer_Tenure]]&lt;9,"Established",
   TRUE,"Loyal"
)</f>
        <v>New</v>
      </c>
      <c r="O384" s="1" t="s">
        <v>1398</v>
      </c>
      <c r="P384" s="1" t="s">
        <v>1223</v>
      </c>
      <c r="Q384" s="2">
        <v>44257</v>
      </c>
      <c r="R384">
        <v>29345</v>
      </c>
      <c r="S384" s="1" t="str" cm="1">
        <f t="array" ref="S384">_xlfn.IFS(
    metrobank_customers[[#This Row],[Balance]]&lt;=50000,"Low",
    metrobank_customers[[#This Row],[Balance]]&lt;=200000,"Medium",
    metrobank_customers[[#This Row],[Balance]]&gt;200000,"High"
)</f>
        <v>Low</v>
      </c>
      <c r="T384">
        <v>568</v>
      </c>
      <c r="U384">
        <v>213886</v>
      </c>
      <c r="V384" s="1" t="s">
        <v>2652</v>
      </c>
      <c r="W384" s="1" t="s">
        <v>133</v>
      </c>
      <c r="X384" s="2">
        <v>45689</v>
      </c>
      <c r="Y384" s="4">
        <f ca="1">YEARFRAC(metrobank_customers[[#This Row],[Date]],metrobank_customers[[#This Row],[Today]],3)</f>
        <v>0.68767123287671228</v>
      </c>
      <c r="Z384" s="1" t="s">
        <v>12</v>
      </c>
      <c r="AA384" s="1" t="s">
        <v>23</v>
      </c>
      <c r="AB384">
        <v>9</v>
      </c>
    </row>
    <row r="385" spans="1:28" x14ac:dyDescent="0.25">
      <c r="A385" s="1" t="s">
        <v>134</v>
      </c>
      <c r="B385" s="1" t="s">
        <v>2203</v>
      </c>
      <c r="C385" s="1" t="s">
        <v>2115</v>
      </c>
      <c r="D385">
        <v>25</v>
      </c>
      <c r="E385" s="1" t="str" cm="1">
        <f t="array" ref="E385">_xlfn.IFS(metrobank_customers[[#This Row],[Age]]&lt;= 28,"Gen Z", metrobank_customers[[#This Row],[Age]]&lt;=44,"Millennials", metrobank_customers[[#This Row],[Age]]&lt;=60,"Gen X", metrobank_customers[[#This Row],[Age]]&gt;60,"Baby Boomers")</f>
        <v>Gen Z</v>
      </c>
      <c r="F385" s="1" t="s">
        <v>2116</v>
      </c>
      <c r="G385" s="1" t="s">
        <v>2153</v>
      </c>
      <c r="H385">
        <v>186205</v>
      </c>
      <c r="I385" s="1" t="str" cm="1">
        <f t="array" ref="I385">_xlfn.IFS(metrobank_customers[[#This Row],[Income]]&lt;=30000,"Low",metrobank_customers[[#This Row],[Income]]&lt;=60000,"Medium",metrobank_customers[[#This Row],[Income]]&lt;=100000,"High", metrobank_customers[[#This Row],[Income]]&gt;100000," Premium")</f>
        <v xml:space="preserve"> Premium</v>
      </c>
      <c r="J385" s="1" t="s">
        <v>2135</v>
      </c>
      <c r="K385" s="2">
        <v>45595</v>
      </c>
      <c r="L385" s="2">
        <f t="shared" ca="1" si="5"/>
        <v>45940</v>
      </c>
      <c r="M385" s="4">
        <f ca="1">YEARFRAC(metrobank_customers[[#This Row],[Join_Date]],metrobank_customers[[#This Row],[Today]],3)</f>
        <v>0.9452054794520548</v>
      </c>
      <c r="N385" s="4" t="str" cm="1">
        <f t="array" aca="1" ref="N385" ca="1">_xlfn.IFS(
   metrobank_customers[[#This Row],[Customer_Tenure]]&lt;=2,"New",
   metrobank_customers[[#This Row],[Customer_Tenure]]&lt;=5,"Emerging",
   metrobank_customers[[#This Row],[Customer_Tenure]]&lt;9,"Established",
   TRUE,"Loyal"
)</f>
        <v>New</v>
      </c>
      <c r="O385" s="1" t="s">
        <v>1398</v>
      </c>
      <c r="P385" s="1" t="s">
        <v>1223</v>
      </c>
      <c r="Q385" s="2">
        <v>44257</v>
      </c>
      <c r="R385">
        <v>29345</v>
      </c>
      <c r="S385" s="1" t="str" cm="1">
        <f t="array" ref="S385">_xlfn.IFS(
    metrobank_customers[[#This Row],[Balance]]&lt;=50000,"Low",
    metrobank_customers[[#This Row],[Balance]]&lt;=200000,"Medium",
    metrobank_customers[[#This Row],[Balance]]&gt;200000,"High"
)</f>
        <v>Low</v>
      </c>
      <c r="T385">
        <v>568</v>
      </c>
      <c r="U385">
        <v>213886</v>
      </c>
      <c r="V385" s="1" t="s">
        <v>2652</v>
      </c>
      <c r="W385" s="1" t="s">
        <v>264</v>
      </c>
      <c r="X385" s="2">
        <v>45295</v>
      </c>
      <c r="Y385" s="4">
        <f ca="1">YEARFRAC(metrobank_customers[[#This Row],[Date]],metrobank_customers[[#This Row],[Today]],3)</f>
        <v>1.7671232876712328</v>
      </c>
      <c r="Z385" s="1" t="s">
        <v>36</v>
      </c>
      <c r="AA385" s="1" t="s">
        <v>23</v>
      </c>
      <c r="AB385">
        <v>16</v>
      </c>
    </row>
    <row r="386" spans="1:28" x14ac:dyDescent="0.25">
      <c r="A386" s="1" t="s">
        <v>134</v>
      </c>
      <c r="B386" s="1" t="s">
        <v>2203</v>
      </c>
      <c r="C386" s="1" t="s">
        <v>2115</v>
      </c>
      <c r="D386">
        <v>25</v>
      </c>
      <c r="E386" s="1" t="str" cm="1">
        <f t="array" ref="E386">_xlfn.IFS(metrobank_customers[[#This Row],[Age]]&lt;= 28,"Gen Z", metrobank_customers[[#This Row],[Age]]&lt;=44,"Millennials", metrobank_customers[[#This Row],[Age]]&lt;=60,"Gen X", metrobank_customers[[#This Row],[Age]]&gt;60,"Baby Boomers")</f>
        <v>Gen Z</v>
      </c>
      <c r="F386" s="1" t="s">
        <v>2116</v>
      </c>
      <c r="G386" s="1" t="s">
        <v>2153</v>
      </c>
      <c r="H386">
        <v>186205</v>
      </c>
      <c r="I386" s="1" t="str" cm="1">
        <f t="array" ref="I386">_xlfn.IFS(metrobank_customers[[#This Row],[Income]]&lt;=30000,"Low",metrobank_customers[[#This Row],[Income]]&lt;=60000,"Medium",metrobank_customers[[#This Row],[Income]]&lt;=100000,"High", metrobank_customers[[#This Row],[Income]]&gt;100000," Premium")</f>
        <v xml:space="preserve"> Premium</v>
      </c>
      <c r="J386" s="1" t="s">
        <v>2135</v>
      </c>
      <c r="K386" s="2">
        <v>45595</v>
      </c>
      <c r="L386" s="2">
        <f t="shared" ref="L386:L449" ca="1" si="6">TODAY()</f>
        <v>45940</v>
      </c>
      <c r="M386" s="4">
        <f ca="1">YEARFRAC(metrobank_customers[[#This Row],[Join_Date]],metrobank_customers[[#This Row],[Today]],3)</f>
        <v>0.9452054794520548</v>
      </c>
      <c r="N386" s="4" t="str" cm="1">
        <f t="array" aca="1" ref="N386" ca="1">_xlfn.IFS(
   metrobank_customers[[#This Row],[Customer_Tenure]]&lt;=2,"New",
   metrobank_customers[[#This Row],[Customer_Tenure]]&lt;=5,"Emerging",
   metrobank_customers[[#This Row],[Customer_Tenure]]&lt;9,"Established",
   TRUE,"Loyal"
)</f>
        <v>New</v>
      </c>
      <c r="O386" s="1" t="s">
        <v>1609</v>
      </c>
      <c r="P386" s="1" t="s">
        <v>1235</v>
      </c>
      <c r="Q386" s="2">
        <v>44861</v>
      </c>
      <c r="R386">
        <v>331119</v>
      </c>
      <c r="S386" s="1" t="str" cm="1">
        <f t="array" ref="S386">_xlfn.IFS(
    metrobank_customers[[#This Row],[Balance]]&lt;=50000,"Low",
    metrobank_customers[[#This Row],[Balance]]&lt;=200000,"Medium",
    metrobank_customers[[#This Row],[Balance]]&gt;200000,"High"
)</f>
        <v>High</v>
      </c>
      <c r="T386">
        <v>722</v>
      </c>
      <c r="U386">
        <v>0</v>
      </c>
      <c r="V386" s="1" t="s">
        <v>2652</v>
      </c>
      <c r="W386" s="1" t="s">
        <v>133</v>
      </c>
      <c r="X386" s="2">
        <v>45689</v>
      </c>
      <c r="Y386" s="4">
        <f ca="1">YEARFRAC(metrobank_customers[[#This Row],[Date]],metrobank_customers[[#This Row],[Today]],3)</f>
        <v>0.68767123287671228</v>
      </c>
      <c r="Z386" s="1" t="s">
        <v>12</v>
      </c>
      <c r="AA386" s="1" t="s">
        <v>23</v>
      </c>
      <c r="AB386">
        <v>9</v>
      </c>
    </row>
    <row r="387" spans="1:28" x14ac:dyDescent="0.25">
      <c r="A387" s="1" t="s">
        <v>134</v>
      </c>
      <c r="B387" s="1" t="s">
        <v>2203</v>
      </c>
      <c r="C387" s="1" t="s">
        <v>2115</v>
      </c>
      <c r="D387">
        <v>25</v>
      </c>
      <c r="E387" s="1" t="str" cm="1">
        <f t="array" ref="E387">_xlfn.IFS(metrobank_customers[[#This Row],[Age]]&lt;= 28,"Gen Z", metrobank_customers[[#This Row],[Age]]&lt;=44,"Millennials", metrobank_customers[[#This Row],[Age]]&lt;=60,"Gen X", metrobank_customers[[#This Row],[Age]]&gt;60,"Baby Boomers")</f>
        <v>Gen Z</v>
      </c>
      <c r="F387" s="1" t="s">
        <v>2116</v>
      </c>
      <c r="G387" s="1" t="s">
        <v>2153</v>
      </c>
      <c r="H387">
        <v>186205</v>
      </c>
      <c r="I387" s="1" t="str" cm="1">
        <f t="array" ref="I387">_xlfn.IFS(metrobank_customers[[#This Row],[Income]]&lt;=30000,"Low",metrobank_customers[[#This Row],[Income]]&lt;=60000,"Medium",metrobank_customers[[#This Row],[Income]]&lt;=100000,"High", metrobank_customers[[#This Row],[Income]]&gt;100000," Premium")</f>
        <v xml:space="preserve"> Premium</v>
      </c>
      <c r="J387" s="1" t="s">
        <v>2135</v>
      </c>
      <c r="K387" s="2">
        <v>45595</v>
      </c>
      <c r="L387" s="2">
        <f t="shared" ca="1" si="6"/>
        <v>45940</v>
      </c>
      <c r="M387" s="4">
        <f ca="1">YEARFRAC(metrobank_customers[[#This Row],[Join_Date]],metrobank_customers[[#This Row],[Today]],3)</f>
        <v>0.9452054794520548</v>
      </c>
      <c r="N387" s="4" t="str" cm="1">
        <f t="array" aca="1" ref="N387" ca="1">_xlfn.IFS(
   metrobank_customers[[#This Row],[Customer_Tenure]]&lt;=2,"New",
   metrobank_customers[[#This Row],[Customer_Tenure]]&lt;=5,"Emerging",
   metrobank_customers[[#This Row],[Customer_Tenure]]&lt;9,"Established",
   TRUE,"Loyal"
)</f>
        <v>New</v>
      </c>
      <c r="O387" s="1" t="s">
        <v>1609</v>
      </c>
      <c r="P387" s="1" t="s">
        <v>1235</v>
      </c>
      <c r="Q387" s="2">
        <v>44861</v>
      </c>
      <c r="R387">
        <v>331119</v>
      </c>
      <c r="S387" s="1" t="str" cm="1">
        <f t="array" ref="S387">_xlfn.IFS(
    metrobank_customers[[#This Row],[Balance]]&lt;=50000,"Low",
    metrobank_customers[[#This Row],[Balance]]&lt;=200000,"Medium",
    metrobank_customers[[#This Row],[Balance]]&gt;200000,"High"
)</f>
        <v>High</v>
      </c>
      <c r="T387">
        <v>722</v>
      </c>
      <c r="U387">
        <v>0</v>
      </c>
      <c r="V387" s="1" t="s">
        <v>2652</v>
      </c>
      <c r="W387" s="1" t="s">
        <v>264</v>
      </c>
      <c r="X387" s="2">
        <v>45295</v>
      </c>
      <c r="Y387" s="4">
        <f ca="1">YEARFRAC(metrobank_customers[[#This Row],[Date]],metrobank_customers[[#This Row],[Today]],3)</f>
        <v>1.7671232876712328</v>
      </c>
      <c r="Z387" s="1" t="s">
        <v>36</v>
      </c>
      <c r="AA387" s="1" t="s">
        <v>23</v>
      </c>
      <c r="AB387">
        <v>16</v>
      </c>
    </row>
    <row r="388" spans="1:28" x14ac:dyDescent="0.25">
      <c r="A388" s="1" t="s">
        <v>134</v>
      </c>
      <c r="B388" s="1" t="s">
        <v>2203</v>
      </c>
      <c r="C388" s="1" t="s">
        <v>2115</v>
      </c>
      <c r="D388">
        <v>25</v>
      </c>
      <c r="E388" s="1" t="str" cm="1">
        <f t="array" ref="E388">_xlfn.IFS(metrobank_customers[[#This Row],[Age]]&lt;= 28,"Gen Z", metrobank_customers[[#This Row],[Age]]&lt;=44,"Millennials", metrobank_customers[[#This Row],[Age]]&lt;=60,"Gen X", metrobank_customers[[#This Row],[Age]]&gt;60,"Baby Boomers")</f>
        <v>Gen Z</v>
      </c>
      <c r="F388" s="1" t="s">
        <v>2116</v>
      </c>
      <c r="G388" s="1" t="s">
        <v>2153</v>
      </c>
      <c r="H388">
        <v>186205</v>
      </c>
      <c r="I388" s="1" t="str" cm="1">
        <f t="array" ref="I388">_xlfn.IFS(metrobank_customers[[#This Row],[Income]]&lt;=30000,"Low",metrobank_customers[[#This Row],[Income]]&lt;=60000,"Medium",metrobank_customers[[#This Row],[Income]]&lt;=100000,"High", metrobank_customers[[#This Row],[Income]]&gt;100000," Premium")</f>
        <v xml:space="preserve"> Premium</v>
      </c>
      <c r="J388" s="1" t="s">
        <v>2135</v>
      </c>
      <c r="K388" s="2">
        <v>45595</v>
      </c>
      <c r="L388" s="2">
        <f t="shared" ca="1" si="6"/>
        <v>45940</v>
      </c>
      <c r="M388" s="4">
        <f ca="1">YEARFRAC(metrobank_customers[[#This Row],[Join_Date]],metrobank_customers[[#This Row],[Today]],3)</f>
        <v>0.9452054794520548</v>
      </c>
      <c r="N388" s="4" t="str" cm="1">
        <f t="array" aca="1" ref="N388" ca="1">_xlfn.IFS(
   metrobank_customers[[#This Row],[Customer_Tenure]]&lt;=2,"New",
   metrobank_customers[[#This Row],[Customer_Tenure]]&lt;=5,"Emerging",
   metrobank_customers[[#This Row],[Customer_Tenure]]&lt;9,"Established",
   TRUE,"Loyal"
)</f>
        <v>New</v>
      </c>
      <c r="O388" s="1" t="s">
        <v>1701</v>
      </c>
      <c r="P388" s="1" t="s">
        <v>1239</v>
      </c>
      <c r="Q388" s="2">
        <v>45530</v>
      </c>
      <c r="R388">
        <v>162781</v>
      </c>
      <c r="S388" s="1" t="str" cm="1">
        <f t="array" ref="S388">_xlfn.IFS(
    metrobank_customers[[#This Row],[Balance]]&lt;=50000,"Low",
    metrobank_customers[[#This Row],[Balance]]&lt;=200000,"Medium",
    metrobank_customers[[#This Row],[Balance]]&gt;200000,"High"
)</f>
        <v>Medium</v>
      </c>
      <c r="T388">
        <v>597</v>
      </c>
      <c r="U388">
        <v>0</v>
      </c>
      <c r="V388" s="1" t="s">
        <v>2652</v>
      </c>
      <c r="W388" s="1" t="s">
        <v>133</v>
      </c>
      <c r="X388" s="2">
        <v>45689</v>
      </c>
      <c r="Y388" s="4">
        <f ca="1">YEARFRAC(metrobank_customers[[#This Row],[Date]],metrobank_customers[[#This Row],[Today]],3)</f>
        <v>0.68767123287671228</v>
      </c>
      <c r="Z388" s="1" t="s">
        <v>12</v>
      </c>
      <c r="AA388" s="1" t="s">
        <v>23</v>
      </c>
      <c r="AB388">
        <v>9</v>
      </c>
    </row>
    <row r="389" spans="1:28" x14ac:dyDescent="0.25">
      <c r="A389" s="1" t="s">
        <v>134</v>
      </c>
      <c r="B389" s="1" t="s">
        <v>2203</v>
      </c>
      <c r="C389" s="1" t="s">
        <v>2115</v>
      </c>
      <c r="D389">
        <v>25</v>
      </c>
      <c r="E389" s="1" t="str" cm="1">
        <f t="array" ref="E389">_xlfn.IFS(metrobank_customers[[#This Row],[Age]]&lt;= 28,"Gen Z", metrobank_customers[[#This Row],[Age]]&lt;=44,"Millennials", metrobank_customers[[#This Row],[Age]]&lt;=60,"Gen X", metrobank_customers[[#This Row],[Age]]&gt;60,"Baby Boomers")</f>
        <v>Gen Z</v>
      </c>
      <c r="F389" s="1" t="s">
        <v>2116</v>
      </c>
      <c r="G389" s="1" t="s">
        <v>2153</v>
      </c>
      <c r="H389">
        <v>186205</v>
      </c>
      <c r="I389" s="1" t="str" cm="1">
        <f t="array" ref="I389">_xlfn.IFS(metrobank_customers[[#This Row],[Income]]&lt;=30000,"Low",metrobank_customers[[#This Row],[Income]]&lt;=60000,"Medium",metrobank_customers[[#This Row],[Income]]&lt;=100000,"High", metrobank_customers[[#This Row],[Income]]&gt;100000," Premium")</f>
        <v xml:space="preserve"> Premium</v>
      </c>
      <c r="J389" s="1" t="s">
        <v>2135</v>
      </c>
      <c r="K389" s="2">
        <v>45595</v>
      </c>
      <c r="L389" s="2">
        <f t="shared" ca="1" si="6"/>
        <v>45940</v>
      </c>
      <c r="M389" s="4">
        <f ca="1">YEARFRAC(metrobank_customers[[#This Row],[Join_Date]],metrobank_customers[[#This Row],[Today]],3)</f>
        <v>0.9452054794520548</v>
      </c>
      <c r="N389" s="4" t="str" cm="1">
        <f t="array" aca="1" ref="N389" ca="1">_xlfn.IFS(
   metrobank_customers[[#This Row],[Customer_Tenure]]&lt;=2,"New",
   metrobank_customers[[#This Row],[Customer_Tenure]]&lt;=5,"Emerging",
   metrobank_customers[[#This Row],[Customer_Tenure]]&lt;9,"Established",
   TRUE,"Loyal"
)</f>
        <v>New</v>
      </c>
      <c r="O389" s="1" t="s">
        <v>1701</v>
      </c>
      <c r="P389" s="1" t="s">
        <v>1239</v>
      </c>
      <c r="Q389" s="2">
        <v>45530</v>
      </c>
      <c r="R389">
        <v>162781</v>
      </c>
      <c r="S389" s="1" t="str" cm="1">
        <f t="array" ref="S389">_xlfn.IFS(
    metrobank_customers[[#This Row],[Balance]]&lt;=50000,"Low",
    metrobank_customers[[#This Row],[Balance]]&lt;=200000,"Medium",
    metrobank_customers[[#This Row],[Balance]]&gt;200000,"High"
)</f>
        <v>Medium</v>
      </c>
      <c r="T389">
        <v>597</v>
      </c>
      <c r="U389">
        <v>0</v>
      </c>
      <c r="V389" s="1" t="s">
        <v>2652</v>
      </c>
      <c r="W389" s="1" t="s">
        <v>264</v>
      </c>
      <c r="X389" s="2">
        <v>45295</v>
      </c>
      <c r="Y389" s="4">
        <f ca="1">YEARFRAC(metrobank_customers[[#This Row],[Date]],metrobank_customers[[#This Row],[Today]],3)</f>
        <v>1.7671232876712328</v>
      </c>
      <c r="Z389" s="1" t="s">
        <v>36</v>
      </c>
      <c r="AA389" s="1" t="s">
        <v>23</v>
      </c>
      <c r="AB389">
        <v>16</v>
      </c>
    </row>
    <row r="390" spans="1:28" x14ac:dyDescent="0.25">
      <c r="A390" s="1" t="s">
        <v>134</v>
      </c>
      <c r="B390" s="1" t="s">
        <v>2203</v>
      </c>
      <c r="C390" s="1" t="s">
        <v>2115</v>
      </c>
      <c r="D390">
        <v>25</v>
      </c>
      <c r="E390" s="1" t="str" cm="1">
        <f t="array" ref="E390">_xlfn.IFS(metrobank_customers[[#This Row],[Age]]&lt;= 28,"Gen Z", metrobank_customers[[#This Row],[Age]]&lt;=44,"Millennials", metrobank_customers[[#This Row],[Age]]&lt;=60,"Gen X", metrobank_customers[[#This Row],[Age]]&gt;60,"Baby Boomers")</f>
        <v>Gen Z</v>
      </c>
      <c r="F390" s="1" t="s">
        <v>2116</v>
      </c>
      <c r="G390" s="1" t="s">
        <v>2153</v>
      </c>
      <c r="H390">
        <v>186205</v>
      </c>
      <c r="I390" s="1" t="str" cm="1">
        <f t="array" ref="I390">_xlfn.IFS(metrobank_customers[[#This Row],[Income]]&lt;=30000,"Low",metrobank_customers[[#This Row],[Income]]&lt;=60000,"Medium",metrobank_customers[[#This Row],[Income]]&lt;=100000,"High", metrobank_customers[[#This Row],[Income]]&gt;100000," Premium")</f>
        <v xml:space="preserve"> Premium</v>
      </c>
      <c r="J390" s="1" t="s">
        <v>2135</v>
      </c>
      <c r="K390" s="2">
        <v>45595</v>
      </c>
      <c r="L390" s="2">
        <f t="shared" ca="1" si="6"/>
        <v>45940</v>
      </c>
      <c r="M390" s="4">
        <f ca="1">YEARFRAC(metrobank_customers[[#This Row],[Join_Date]],metrobank_customers[[#This Row],[Today]],3)</f>
        <v>0.9452054794520548</v>
      </c>
      <c r="N390" s="4" t="str" cm="1">
        <f t="array" aca="1" ref="N390" ca="1">_xlfn.IFS(
   metrobank_customers[[#This Row],[Customer_Tenure]]&lt;=2,"New",
   metrobank_customers[[#This Row],[Customer_Tenure]]&lt;=5,"Emerging",
   metrobank_customers[[#This Row],[Customer_Tenure]]&lt;9,"Established",
   TRUE,"Loyal"
)</f>
        <v>New</v>
      </c>
      <c r="O390" s="1" t="s">
        <v>1899</v>
      </c>
      <c r="P390" s="1" t="s">
        <v>1226</v>
      </c>
      <c r="Q390" s="2">
        <v>42644</v>
      </c>
      <c r="R390">
        <v>253187</v>
      </c>
      <c r="S390" s="1" t="str" cm="1">
        <f t="array" ref="S390">_xlfn.IFS(
    metrobank_customers[[#This Row],[Balance]]&lt;=50000,"Low",
    metrobank_customers[[#This Row],[Balance]]&lt;=200000,"Medium",
    metrobank_customers[[#This Row],[Balance]]&gt;200000,"High"
)</f>
        <v>High</v>
      </c>
      <c r="T390">
        <v>671</v>
      </c>
      <c r="U390">
        <v>0</v>
      </c>
      <c r="V390" s="1" t="s">
        <v>2652</v>
      </c>
      <c r="W390" s="1" t="s">
        <v>133</v>
      </c>
      <c r="X390" s="2">
        <v>45689</v>
      </c>
      <c r="Y390" s="4">
        <f ca="1">YEARFRAC(metrobank_customers[[#This Row],[Date]],metrobank_customers[[#This Row],[Today]],3)</f>
        <v>0.68767123287671228</v>
      </c>
      <c r="Z390" s="1" t="s">
        <v>12</v>
      </c>
      <c r="AA390" s="1" t="s">
        <v>23</v>
      </c>
      <c r="AB390">
        <v>9</v>
      </c>
    </row>
    <row r="391" spans="1:28" x14ac:dyDescent="0.25">
      <c r="A391" s="1" t="s">
        <v>134</v>
      </c>
      <c r="B391" s="1" t="s">
        <v>2203</v>
      </c>
      <c r="C391" s="1" t="s">
        <v>2115</v>
      </c>
      <c r="D391">
        <v>25</v>
      </c>
      <c r="E391" s="1" t="str" cm="1">
        <f t="array" ref="E391">_xlfn.IFS(metrobank_customers[[#This Row],[Age]]&lt;= 28,"Gen Z", metrobank_customers[[#This Row],[Age]]&lt;=44,"Millennials", metrobank_customers[[#This Row],[Age]]&lt;=60,"Gen X", metrobank_customers[[#This Row],[Age]]&gt;60,"Baby Boomers")</f>
        <v>Gen Z</v>
      </c>
      <c r="F391" s="1" t="s">
        <v>2116</v>
      </c>
      <c r="G391" s="1" t="s">
        <v>2153</v>
      </c>
      <c r="H391">
        <v>186205</v>
      </c>
      <c r="I391" s="1" t="str" cm="1">
        <f t="array" ref="I391">_xlfn.IFS(metrobank_customers[[#This Row],[Income]]&lt;=30000,"Low",metrobank_customers[[#This Row],[Income]]&lt;=60000,"Medium",metrobank_customers[[#This Row],[Income]]&lt;=100000,"High", metrobank_customers[[#This Row],[Income]]&gt;100000," Premium")</f>
        <v xml:space="preserve"> Premium</v>
      </c>
      <c r="J391" s="1" t="s">
        <v>2135</v>
      </c>
      <c r="K391" s="2">
        <v>45595</v>
      </c>
      <c r="L391" s="2">
        <f t="shared" ca="1" si="6"/>
        <v>45940</v>
      </c>
      <c r="M391" s="4">
        <f ca="1">YEARFRAC(metrobank_customers[[#This Row],[Join_Date]],metrobank_customers[[#This Row],[Today]],3)</f>
        <v>0.9452054794520548</v>
      </c>
      <c r="N391" s="4" t="str" cm="1">
        <f t="array" aca="1" ref="N391" ca="1">_xlfn.IFS(
   metrobank_customers[[#This Row],[Customer_Tenure]]&lt;=2,"New",
   metrobank_customers[[#This Row],[Customer_Tenure]]&lt;=5,"Emerging",
   metrobank_customers[[#This Row],[Customer_Tenure]]&lt;9,"Established",
   TRUE,"Loyal"
)</f>
        <v>New</v>
      </c>
      <c r="O391" s="1" t="s">
        <v>1899</v>
      </c>
      <c r="P391" s="1" t="s">
        <v>1226</v>
      </c>
      <c r="Q391" s="2">
        <v>42644</v>
      </c>
      <c r="R391">
        <v>253187</v>
      </c>
      <c r="S391" s="1" t="str" cm="1">
        <f t="array" ref="S391">_xlfn.IFS(
    metrobank_customers[[#This Row],[Balance]]&lt;=50000,"Low",
    metrobank_customers[[#This Row],[Balance]]&lt;=200000,"Medium",
    metrobank_customers[[#This Row],[Balance]]&gt;200000,"High"
)</f>
        <v>High</v>
      </c>
      <c r="T391">
        <v>671</v>
      </c>
      <c r="U391">
        <v>0</v>
      </c>
      <c r="V391" s="1" t="s">
        <v>2652</v>
      </c>
      <c r="W391" s="1" t="s">
        <v>264</v>
      </c>
      <c r="X391" s="2">
        <v>45295</v>
      </c>
      <c r="Y391" s="4">
        <f ca="1">YEARFRAC(metrobank_customers[[#This Row],[Date]],metrobank_customers[[#This Row],[Today]],3)</f>
        <v>1.7671232876712328</v>
      </c>
      <c r="Z391" s="1" t="s">
        <v>36</v>
      </c>
      <c r="AA391" s="1" t="s">
        <v>23</v>
      </c>
      <c r="AB391">
        <v>16</v>
      </c>
    </row>
    <row r="392" spans="1:28" x14ac:dyDescent="0.25">
      <c r="A392" s="1" t="s">
        <v>134</v>
      </c>
      <c r="B392" s="1" t="s">
        <v>2203</v>
      </c>
      <c r="C392" s="1" t="s">
        <v>2115</v>
      </c>
      <c r="D392">
        <v>25</v>
      </c>
      <c r="E392" s="1" t="str" cm="1">
        <f t="array" ref="E392">_xlfn.IFS(metrobank_customers[[#This Row],[Age]]&lt;= 28,"Gen Z", metrobank_customers[[#This Row],[Age]]&lt;=44,"Millennials", metrobank_customers[[#This Row],[Age]]&lt;=60,"Gen X", metrobank_customers[[#This Row],[Age]]&gt;60,"Baby Boomers")</f>
        <v>Gen Z</v>
      </c>
      <c r="F392" s="1" t="s">
        <v>2116</v>
      </c>
      <c r="G392" s="1" t="s">
        <v>2153</v>
      </c>
      <c r="H392">
        <v>186205</v>
      </c>
      <c r="I392" s="1" t="str" cm="1">
        <f t="array" ref="I392">_xlfn.IFS(metrobank_customers[[#This Row],[Income]]&lt;=30000,"Low",metrobank_customers[[#This Row],[Income]]&lt;=60000,"Medium",metrobank_customers[[#This Row],[Income]]&lt;=100000,"High", metrobank_customers[[#This Row],[Income]]&gt;100000," Premium")</f>
        <v xml:space="preserve"> Premium</v>
      </c>
      <c r="J392" s="1" t="s">
        <v>2135</v>
      </c>
      <c r="K392" s="2">
        <v>45595</v>
      </c>
      <c r="L392" s="2">
        <f t="shared" ca="1" si="6"/>
        <v>45940</v>
      </c>
      <c r="M392" s="4">
        <f ca="1">YEARFRAC(metrobank_customers[[#This Row],[Join_Date]],metrobank_customers[[#This Row],[Today]],3)</f>
        <v>0.9452054794520548</v>
      </c>
      <c r="N392" s="4" t="str" cm="1">
        <f t="array" aca="1" ref="N392" ca="1">_xlfn.IFS(
   metrobank_customers[[#This Row],[Customer_Tenure]]&lt;=2,"New",
   metrobank_customers[[#This Row],[Customer_Tenure]]&lt;=5,"Emerging",
   metrobank_customers[[#This Row],[Customer_Tenure]]&lt;9,"Established",
   TRUE,"Loyal"
)</f>
        <v>New</v>
      </c>
      <c r="O392" s="1" t="s">
        <v>2049</v>
      </c>
      <c r="P392" s="1" t="s">
        <v>1223</v>
      </c>
      <c r="Q392" s="2">
        <v>45637</v>
      </c>
      <c r="R392">
        <v>192003</v>
      </c>
      <c r="S392" s="1" t="str" cm="1">
        <f t="array" ref="S392">_xlfn.IFS(
    metrobank_customers[[#This Row],[Balance]]&lt;=50000,"Low",
    metrobank_customers[[#This Row],[Balance]]&lt;=200000,"Medium",
    metrobank_customers[[#This Row],[Balance]]&gt;200000,"High"
)</f>
        <v>Medium</v>
      </c>
      <c r="T392">
        <v>756</v>
      </c>
      <c r="U392">
        <v>0</v>
      </c>
      <c r="V392" s="1" t="s">
        <v>2652</v>
      </c>
      <c r="W392" s="1" t="s">
        <v>133</v>
      </c>
      <c r="X392" s="2">
        <v>45689</v>
      </c>
      <c r="Y392" s="4">
        <f ca="1">YEARFRAC(metrobank_customers[[#This Row],[Date]],metrobank_customers[[#This Row],[Today]],3)</f>
        <v>0.68767123287671228</v>
      </c>
      <c r="Z392" s="1" t="s">
        <v>12</v>
      </c>
      <c r="AA392" s="1" t="s">
        <v>23</v>
      </c>
      <c r="AB392">
        <v>9</v>
      </c>
    </row>
    <row r="393" spans="1:28" x14ac:dyDescent="0.25">
      <c r="A393" s="1" t="s">
        <v>134</v>
      </c>
      <c r="B393" s="1" t="s">
        <v>2203</v>
      </c>
      <c r="C393" s="1" t="s">
        <v>2115</v>
      </c>
      <c r="D393">
        <v>25</v>
      </c>
      <c r="E393" s="1" t="str" cm="1">
        <f t="array" ref="E393">_xlfn.IFS(metrobank_customers[[#This Row],[Age]]&lt;= 28,"Gen Z", metrobank_customers[[#This Row],[Age]]&lt;=44,"Millennials", metrobank_customers[[#This Row],[Age]]&lt;=60,"Gen X", metrobank_customers[[#This Row],[Age]]&gt;60,"Baby Boomers")</f>
        <v>Gen Z</v>
      </c>
      <c r="F393" s="1" t="s">
        <v>2116</v>
      </c>
      <c r="G393" s="1" t="s">
        <v>2153</v>
      </c>
      <c r="H393">
        <v>186205</v>
      </c>
      <c r="I393" s="1" t="str" cm="1">
        <f t="array" ref="I393">_xlfn.IFS(metrobank_customers[[#This Row],[Income]]&lt;=30000,"Low",metrobank_customers[[#This Row],[Income]]&lt;=60000,"Medium",metrobank_customers[[#This Row],[Income]]&lt;=100000,"High", metrobank_customers[[#This Row],[Income]]&gt;100000," Premium")</f>
        <v xml:space="preserve"> Premium</v>
      </c>
      <c r="J393" s="1" t="s">
        <v>2135</v>
      </c>
      <c r="K393" s="2">
        <v>45595</v>
      </c>
      <c r="L393" s="2">
        <f t="shared" ca="1" si="6"/>
        <v>45940</v>
      </c>
      <c r="M393" s="4">
        <f ca="1">YEARFRAC(metrobank_customers[[#This Row],[Join_Date]],metrobank_customers[[#This Row],[Today]],3)</f>
        <v>0.9452054794520548</v>
      </c>
      <c r="N393" s="4" t="str" cm="1">
        <f t="array" aca="1" ref="N393" ca="1">_xlfn.IFS(
   metrobank_customers[[#This Row],[Customer_Tenure]]&lt;=2,"New",
   metrobank_customers[[#This Row],[Customer_Tenure]]&lt;=5,"Emerging",
   metrobank_customers[[#This Row],[Customer_Tenure]]&lt;9,"Established",
   TRUE,"Loyal"
)</f>
        <v>New</v>
      </c>
      <c r="O393" s="1" t="s">
        <v>2049</v>
      </c>
      <c r="P393" s="1" t="s">
        <v>1223</v>
      </c>
      <c r="Q393" s="2">
        <v>45637</v>
      </c>
      <c r="R393">
        <v>192003</v>
      </c>
      <c r="S393" s="1" t="str" cm="1">
        <f t="array" ref="S393">_xlfn.IFS(
    metrobank_customers[[#This Row],[Balance]]&lt;=50000,"Low",
    metrobank_customers[[#This Row],[Balance]]&lt;=200000,"Medium",
    metrobank_customers[[#This Row],[Balance]]&gt;200000,"High"
)</f>
        <v>Medium</v>
      </c>
      <c r="T393">
        <v>756</v>
      </c>
      <c r="U393">
        <v>0</v>
      </c>
      <c r="V393" s="1" t="s">
        <v>2652</v>
      </c>
      <c r="W393" s="1" t="s">
        <v>264</v>
      </c>
      <c r="X393" s="2">
        <v>45295</v>
      </c>
      <c r="Y393" s="4">
        <f ca="1">YEARFRAC(metrobank_customers[[#This Row],[Date]],metrobank_customers[[#This Row],[Today]],3)</f>
        <v>1.7671232876712328</v>
      </c>
      <c r="Z393" s="1" t="s">
        <v>36</v>
      </c>
      <c r="AA393" s="1" t="s">
        <v>23</v>
      </c>
      <c r="AB393">
        <v>16</v>
      </c>
    </row>
    <row r="394" spans="1:28" x14ac:dyDescent="0.25">
      <c r="A394" s="1" t="s">
        <v>1484</v>
      </c>
      <c r="B394" s="1" t="s">
        <v>2204</v>
      </c>
      <c r="C394" s="1" t="s">
        <v>2115</v>
      </c>
      <c r="D394">
        <v>59</v>
      </c>
      <c r="E394" s="1" t="str" cm="1">
        <f t="array" ref="E394">_xlfn.IFS(metrobank_customers[[#This Row],[Age]]&lt;= 28,"Gen Z", metrobank_customers[[#This Row],[Age]]&lt;=44,"Millennials", metrobank_customers[[#This Row],[Age]]&lt;=60,"Gen X", metrobank_customers[[#This Row],[Age]]&gt;60,"Baby Boomers")</f>
        <v>Gen X</v>
      </c>
      <c r="F394" s="1" t="s">
        <v>2131</v>
      </c>
      <c r="G394" s="1" t="s">
        <v>2122</v>
      </c>
      <c r="H394">
        <v>61844</v>
      </c>
      <c r="I394" s="1" t="str" cm="1">
        <f t="array" ref="I394">_xlfn.IFS(metrobank_customers[[#This Row],[Income]]&lt;=30000,"Low",metrobank_customers[[#This Row],[Income]]&lt;=60000,"Medium",metrobank_customers[[#This Row],[Income]]&lt;=100000,"High", metrobank_customers[[#This Row],[Income]]&gt;100000," Premium")</f>
        <v>High</v>
      </c>
      <c r="J394" s="1" t="s">
        <v>2126</v>
      </c>
      <c r="K394" s="2">
        <v>45118</v>
      </c>
      <c r="L394" s="2">
        <f t="shared" ca="1" si="6"/>
        <v>45940</v>
      </c>
      <c r="M394" s="4">
        <f ca="1">YEARFRAC(metrobank_customers[[#This Row],[Join_Date]],metrobank_customers[[#This Row],[Today]],3)</f>
        <v>2.2520547945205478</v>
      </c>
      <c r="N394" s="4" t="str" cm="1">
        <f t="array" aca="1" ref="N394" ca="1">_xlfn.IFS(
   metrobank_customers[[#This Row],[Customer_Tenure]]&lt;=2,"New",
   metrobank_customers[[#This Row],[Customer_Tenure]]&lt;=5,"Emerging",
   metrobank_customers[[#This Row],[Customer_Tenure]]&lt;9,"Established",
   TRUE,"Loyal"
)</f>
        <v>Emerging</v>
      </c>
      <c r="O394" s="1" t="s">
        <v>1483</v>
      </c>
      <c r="P394" s="1" t="s">
        <v>1223</v>
      </c>
      <c r="Q394" s="2">
        <v>42645</v>
      </c>
      <c r="R394">
        <v>36468</v>
      </c>
      <c r="S394" s="1" t="str" cm="1">
        <f t="array" ref="S394">_xlfn.IFS(
    metrobank_customers[[#This Row],[Balance]]&lt;=50000,"Low",
    metrobank_customers[[#This Row],[Balance]]&lt;=200000,"Medium",
    metrobank_customers[[#This Row],[Balance]]&gt;200000,"High"
)</f>
        <v>Low</v>
      </c>
      <c r="T394">
        <v>437</v>
      </c>
      <c r="U394">
        <v>0</v>
      </c>
      <c r="V394" s="1" t="s">
        <v>2652</v>
      </c>
      <c r="W394" s="1"/>
      <c r="X394" s="2"/>
      <c r="Y394" s="4">
        <f ca="1">YEARFRAC(metrobank_customers[[#This Row],[Date]],metrobank_customers[[#This Row],[Today]],3)</f>
        <v>125.86301369863014</v>
      </c>
      <c r="Z394" s="1"/>
      <c r="AA394" s="1"/>
    </row>
    <row r="395" spans="1:28" x14ac:dyDescent="0.25">
      <c r="A395" s="1" t="s">
        <v>136</v>
      </c>
      <c r="B395" s="1" t="s">
        <v>2205</v>
      </c>
      <c r="C395" s="1" t="s">
        <v>2120</v>
      </c>
      <c r="D395">
        <v>67</v>
      </c>
      <c r="E395" s="1" t="str" cm="1">
        <f t="array" ref="E395">_xlfn.IFS(metrobank_customers[[#This Row],[Age]]&lt;= 28,"Gen Z", metrobank_customers[[#This Row],[Age]]&lt;=44,"Millennials", metrobank_customers[[#This Row],[Age]]&lt;=60,"Gen X", metrobank_customers[[#This Row],[Age]]&gt;60,"Baby Boomers")</f>
        <v>Baby Boomers</v>
      </c>
      <c r="F395" s="1" t="s">
        <v>2131</v>
      </c>
      <c r="G395" s="1" t="s">
        <v>2117</v>
      </c>
      <c r="H395">
        <v>121459</v>
      </c>
      <c r="I395" s="1" t="str" cm="1">
        <f t="array" ref="I395">_xlfn.IFS(metrobank_customers[[#This Row],[Income]]&lt;=30000,"Low",metrobank_customers[[#This Row],[Income]]&lt;=60000,"Medium",metrobank_customers[[#This Row],[Income]]&lt;=100000,"High", metrobank_customers[[#This Row],[Income]]&gt;100000," Premium")</f>
        <v xml:space="preserve"> Premium</v>
      </c>
      <c r="J395" s="1" t="s">
        <v>2126</v>
      </c>
      <c r="K395" s="2">
        <v>44523</v>
      </c>
      <c r="L395" s="2">
        <f t="shared" ca="1" si="6"/>
        <v>45940</v>
      </c>
      <c r="M395" s="4">
        <f ca="1">YEARFRAC(metrobank_customers[[#This Row],[Join_Date]],metrobank_customers[[#This Row],[Today]],3)</f>
        <v>3.882191780821918</v>
      </c>
      <c r="N395" s="4" t="str" cm="1">
        <f t="array" aca="1" ref="N395" ca="1">_xlfn.IFS(
   metrobank_customers[[#This Row],[Customer_Tenure]]&lt;=2,"New",
   metrobank_customers[[#This Row],[Customer_Tenure]]&lt;=5,"Emerging",
   metrobank_customers[[#This Row],[Customer_Tenure]]&lt;9,"Established",
   TRUE,"Loyal"
)</f>
        <v>Emerging</v>
      </c>
      <c r="O395" s="1" t="s">
        <v>1836</v>
      </c>
      <c r="P395" s="1" t="s">
        <v>1223</v>
      </c>
      <c r="Q395" s="2">
        <v>42982</v>
      </c>
      <c r="R395">
        <v>401426</v>
      </c>
      <c r="S395" s="1" t="str" cm="1">
        <f t="array" ref="S395">_xlfn.IFS(
    metrobank_customers[[#This Row],[Balance]]&lt;=50000,"Low",
    metrobank_customers[[#This Row],[Balance]]&lt;=200000,"Medium",
    metrobank_customers[[#This Row],[Balance]]&gt;200000,"High"
)</f>
        <v>High</v>
      </c>
      <c r="T395">
        <v>461</v>
      </c>
      <c r="U395">
        <v>0</v>
      </c>
      <c r="V395" s="1" t="s">
        <v>2652</v>
      </c>
      <c r="W395" s="1" t="s">
        <v>135</v>
      </c>
      <c r="X395" s="2">
        <v>45339</v>
      </c>
      <c r="Y395" s="4">
        <f ca="1">YEARFRAC(metrobank_customers[[#This Row],[Date]],metrobank_customers[[#This Row],[Today]],3)</f>
        <v>1.6465753424657534</v>
      </c>
      <c r="Z395" s="1" t="s">
        <v>36</v>
      </c>
      <c r="AA395" s="1" t="s">
        <v>23</v>
      </c>
      <c r="AB395">
        <v>8</v>
      </c>
    </row>
    <row r="396" spans="1:28" x14ac:dyDescent="0.25">
      <c r="A396" s="1" t="s">
        <v>136</v>
      </c>
      <c r="B396" s="1" t="s">
        <v>2205</v>
      </c>
      <c r="C396" s="1" t="s">
        <v>2120</v>
      </c>
      <c r="D396">
        <v>67</v>
      </c>
      <c r="E396" s="1" t="str" cm="1">
        <f t="array" ref="E396">_xlfn.IFS(metrobank_customers[[#This Row],[Age]]&lt;= 28,"Gen Z", metrobank_customers[[#This Row],[Age]]&lt;=44,"Millennials", metrobank_customers[[#This Row],[Age]]&lt;=60,"Gen X", metrobank_customers[[#This Row],[Age]]&gt;60,"Baby Boomers")</f>
        <v>Baby Boomers</v>
      </c>
      <c r="F396" s="1" t="s">
        <v>2131</v>
      </c>
      <c r="G396" s="1" t="s">
        <v>2117</v>
      </c>
      <c r="H396">
        <v>121459</v>
      </c>
      <c r="I396" s="1" t="str" cm="1">
        <f t="array" ref="I396">_xlfn.IFS(metrobank_customers[[#This Row],[Income]]&lt;=30000,"Low",metrobank_customers[[#This Row],[Income]]&lt;=60000,"Medium",metrobank_customers[[#This Row],[Income]]&lt;=100000,"High", metrobank_customers[[#This Row],[Income]]&gt;100000," Premium")</f>
        <v xml:space="preserve"> Premium</v>
      </c>
      <c r="J396" s="1" t="s">
        <v>2126</v>
      </c>
      <c r="K396" s="2">
        <v>44523</v>
      </c>
      <c r="L396" s="2">
        <f t="shared" ca="1" si="6"/>
        <v>45940</v>
      </c>
      <c r="M396" s="4">
        <f ca="1">YEARFRAC(metrobank_customers[[#This Row],[Join_Date]],metrobank_customers[[#This Row],[Today]],3)</f>
        <v>3.882191780821918</v>
      </c>
      <c r="N396" s="4" t="str" cm="1">
        <f t="array" aca="1" ref="N396" ca="1">_xlfn.IFS(
   metrobank_customers[[#This Row],[Customer_Tenure]]&lt;=2,"New",
   metrobank_customers[[#This Row],[Customer_Tenure]]&lt;=5,"Emerging",
   metrobank_customers[[#This Row],[Customer_Tenure]]&lt;9,"Established",
   TRUE,"Loyal"
)</f>
        <v>Emerging</v>
      </c>
      <c r="O396" s="1" t="s">
        <v>1836</v>
      </c>
      <c r="P396" s="1" t="s">
        <v>1223</v>
      </c>
      <c r="Q396" s="2">
        <v>42982</v>
      </c>
      <c r="R396">
        <v>401426</v>
      </c>
      <c r="S396" s="1" t="str" cm="1">
        <f t="array" ref="S396">_xlfn.IFS(
    metrobank_customers[[#This Row],[Balance]]&lt;=50000,"Low",
    metrobank_customers[[#This Row],[Balance]]&lt;=200000,"Medium",
    metrobank_customers[[#This Row],[Balance]]&gt;200000,"High"
)</f>
        <v>High</v>
      </c>
      <c r="T396">
        <v>461</v>
      </c>
      <c r="U396">
        <v>0</v>
      </c>
      <c r="V396" s="1" t="s">
        <v>2652</v>
      </c>
      <c r="W396" s="1" t="s">
        <v>275</v>
      </c>
      <c r="X396" s="2">
        <v>45781</v>
      </c>
      <c r="Y396" s="4">
        <f ca="1">YEARFRAC(metrobank_customers[[#This Row],[Date]],metrobank_customers[[#This Row],[Today]],3)</f>
        <v>0.43561643835616437</v>
      </c>
      <c r="Z396" s="1" t="s">
        <v>20</v>
      </c>
      <c r="AA396" s="1" t="s">
        <v>15</v>
      </c>
      <c r="AB396">
        <v>27</v>
      </c>
    </row>
    <row r="397" spans="1:28" x14ac:dyDescent="0.25">
      <c r="A397" s="1" t="s">
        <v>136</v>
      </c>
      <c r="B397" s="1" t="s">
        <v>2205</v>
      </c>
      <c r="C397" s="1" t="s">
        <v>2120</v>
      </c>
      <c r="D397">
        <v>67</v>
      </c>
      <c r="E397" s="1" t="str" cm="1">
        <f t="array" ref="E397">_xlfn.IFS(metrobank_customers[[#This Row],[Age]]&lt;= 28,"Gen Z", metrobank_customers[[#This Row],[Age]]&lt;=44,"Millennials", metrobank_customers[[#This Row],[Age]]&lt;=60,"Gen X", metrobank_customers[[#This Row],[Age]]&gt;60,"Baby Boomers")</f>
        <v>Baby Boomers</v>
      </c>
      <c r="F397" s="1" t="s">
        <v>2131</v>
      </c>
      <c r="G397" s="1" t="s">
        <v>2117</v>
      </c>
      <c r="H397">
        <v>121459</v>
      </c>
      <c r="I397" s="1" t="str" cm="1">
        <f t="array" ref="I397">_xlfn.IFS(metrobank_customers[[#This Row],[Income]]&lt;=30000,"Low",metrobank_customers[[#This Row],[Income]]&lt;=60000,"Medium",metrobank_customers[[#This Row],[Income]]&lt;=100000,"High", metrobank_customers[[#This Row],[Income]]&gt;100000," Premium")</f>
        <v xml:space="preserve"> Premium</v>
      </c>
      <c r="J397" s="1" t="s">
        <v>2126</v>
      </c>
      <c r="K397" s="2">
        <v>44523</v>
      </c>
      <c r="L397" s="2">
        <f t="shared" ca="1" si="6"/>
        <v>45940</v>
      </c>
      <c r="M397" s="4">
        <f ca="1">YEARFRAC(metrobank_customers[[#This Row],[Join_Date]],metrobank_customers[[#This Row],[Today]],3)</f>
        <v>3.882191780821918</v>
      </c>
      <c r="N397" s="4" t="str" cm="1">
        <f t="array" aca="1" ref="N397" ca="1">_xlfn.IFS(
   metrobank_customers[[#This Row],[Customer_Tenure]]&lt;=2,"New",
   metrobank_customers[[#This Row],[Customer_Tenure]]&lt;=5,"Emerging",
   metrobank_customers[[#This Row],[Customer_Tenure]]&lt;9,"Established",
   TRUE,"Loyal"
)</f>
        <v>Emerging</v>
      </c>
      <c r="O397" s="1" t="s">
        <v>1836</v>
      </c>
      <c r="P397" s="1" t="s">
        <v>1223</v>
      </c>
      <c r="Q397" s="2">
        <v>42982</v>
      </c>
      <c r="R397">
        <v>401426</v>
      </c>
      <c r="S397" s="1" t="str" cm="1">
        <f t="array" ref="S397">_xlfn.IFS(
    metrobank_customers[[#This Row],[Balance]]&lt;=50000,"Low",
    metrobank_customers[[#This Row],[Balance]]&lt;=200000,"Medium",
    metrobank_customers[[#This Row],[Balance]]&gt;200000,"High"
)</f>
        <v>High</v>
      </c>
      <c r="T397">
        <v>461</v>
      </c>
      <c r="U397">
        <v>0</v>
      </c>
      <c r="V397" s="1" t="s">
        <v>2652</v>
      </c>
      <c r="W397" s="1" t="s">
        <v>760</v>
      </c>
      <c r="X397" s="2">
        <v>45869</v>
      </c>
      <c r="Y397" s="4">
        <f ca="1">YEARFRAC(metrobank_customers[[#This Row],[Date]],metrobank_customers[[#This Row],[Today]],3)</f>
        <v>0.19452054794520549</v>
      </c>
      <c r="Z397" s="1" t="s">
        <v>36</v>
      </c>
      <c r="AA397" s="1" t="s">
        <v>23</v>
      </c>
      <c r="AB397">
        <v>2</v>
      </c>
    </row>
    <row r="398" spans="1:28" x14ac:dyDescent="0.25">
      <c r="A398" s="1" t="s">
        <v>136</v>
      </c>
      <c r="B398" s="1" t="s">
        <v>2205</v>
      </c>
      <c r="C398" s="1" t="s">
        <v>2120</v>
      </c>
      <c r="D398">
        <v>67</v>
      </c>
      <c r="E398" s="1" t="str" cm="1">
        <f t="array" ref="E398">_xlfn.IFS(metrobank_customers[[#This Row],[Age]]&lt;= 28,"Gen Z", metrobank_customers[[#This Row],[Age]]&lt;=44,"Millennials", metrobank_customers[[#This Row],[Age]]&lt;=60,"Gen X", metrobank_customers[[#This Row],[Age]]&gt;60,"Baby Boomers")</f>
        <v>Baby Boomers</v>
      </c>
      <c r="F398" s="1" t="s">
        <v>2131</v>
      </c>
      <c r="G398" s="1" t="s">
        <v>2117</v>
      </c>
      <c r="H398">
        <v>121459</v>
      </c>
      <c r="I398" s="1" t="str" cm="1">
        <f t="array" ref="I398">_xlfn.IFS(metrobank_customers[[#This Row],[Income]]&lt;=30000,"Low",metrobank_customers[[#This Row],[Income]]&lt;=60000,"Medium",metrobank_customers[[#This Row],[Income]]&lt;=100000,"High", metrobank_customers[[#This Row],[Income]]&gt;100000," Premium")</f>
        <v xml:space="preserve"> Premium</v>
      </c>
      <c r="J398" s="1" t="s">
        <v>2126</v>
      </c>
      <c r="K398" s="2">
        <v>44523</v>
      </c>
      <c r="L398" s="2">
        <f t="shared" ca="1" si="6"/>
        <v>45940</v>
      </c>
      <c r="M398" s="4">
        <f ca="1">YEARFRAC(metrobank_customers[[#This Row],[Join_Date]],metrobank_customers[[#This Row],[Today]],3)</f>
        <v>3.882191780821918</v>
      </c>
      <c r="N398" s="4" t="str" cm="1">
        <f t="array" aca="1" ref="N398" ca="1">_xlfn.IFS(
   metrobank_customers[[#This Row],[Customer_Tenure]]&lt;=2,"New",
   metrobank_customers[[#This Row],[Customer_Tenure]]&lt;=5,"Emerging",
   metrobank_customers[[#This Row],[Customer_Tenure]]&lt;9,"Established",
   TRUE,"Loyal"
)</f>
        <v>Emerging</v>
      </c>
      <c r="O398" s="1" t="s">
        <v>1836</v>
      </c>
      <c r="P398" s="1" t="s">
        <v>1223</v>
      </c>
      <c r="Q398" s="2">
        <v>42982</v>
      </c>
      <c r="R398">
        <v>401426</v>
      </c>
      <c r="S398" s="1" t="str" cm="1">
        <f t="array" ref="S398">_xlfn.IFS(
    metrobank_customers[[#This Row],[Balance]]&lt;=50000,"Low",
    metrobank_customers[[#This Row],[Balance]]&lt;=200000,"Medium",
    metrobank_customers[[#This Row],[Balance]]&gt;200000,"High"
)</f>
        <v>High</v>
      </c>
      <c r="T398">
        <v>461</v>
      </c>
      <c r="U398">
        <v>0</v>
      </c>
      <c r="V398" s="1" t="s">
        <v>2652</v>
      </c>
      <c r="W398" s="1" t="s">
        <v>1184</v>
      </c>
      <c r="X398" s="2">
        <v>45519</v>
      </c>
      <c r="Y398" s="4">
        <f ca="1">YEARFRAC(metrobank_customers[[#This Row],[Date]],metrobank_customers[[#This Row],[Today]],3)</f>
        <v>1.1534246575342466</v>
      </c>
      <c r="Z398" s="1" t="s">
        <v>31</v>
      </c>
      <c r="AA398" s="1" t="s">
        <v>23</v>
      </c>
      <c r="AB398">
        <v>47</v>
      </c>
    </row>
    <row r="399" spans="1:28" x14ac:dyDescent="0.25">
      <c r="A399" s="1" t="s">
        <v>136</v>
      </c>
      <c r="B399" s="1" t="s">
        <v>2205</v>
      </c>
      <c r="C399" s="1" t="s">
        <v>2120</v>
      </c>
      <c r="D399">
        <v>67</v>
      </c>
      <c r="E399" s="1" t="str" cm="1">
        <f t="array" ref="E399">_xlfn.IFS(metrobank_customers[[#This Row],[Age]]&lt;= 28,"Gen Z", metrobank_customers[[#This Row],[Age]]&lt;=44,"Millennials", metrobank_customers[[#This Row],[Age]]&lt;=60,"Gen X", metrobank_customers[[#This Row],[Age]]&gt;60,"Baby Boomers")</f>
        <v>Baby Boomers</v>
      </c>
      <c r="F399" s="1" t="s">
        <v>2131</v>
      </c>
      <c r="G399" s="1" t="s">
        <v>2117</v>
      </c>
      <c r="H399">
        <v>121459</v>
      </c>
      <c r="I399" s="1" t="str" cm="1">
        <f t="array" ref="I399">_xlfn.IFS(metrobank_customers[[#This Row],[Income]]&lt;=30000,"Low",metrobank_customers[[#This Row],[Income]]&lt;=60000,"Medium",metrobank_customers[[#This Row],[Income]]&lt;=100000,"High", metrobank_customers[[#This Row],[Income]]&gt;100000," Premium")</f>
        <v xml:space="preserve"> Premium</v>
      </c>
      <c r="J399" s="1" t="s">
        <v>2126</v>
      </c>
      <c r="K399" s="2">
        <v>44523</v>
      </c>
      <c r="L399" s="2">
        <f t="shared" ca="1" si="6"/>
        <v>45940</v>
      </c>
      <c r="M399" s="4">
        <f ca="1">YEARFRAC(metrobank_customers[[#This Row],[Join_Date]],metrobank_customers[[#This Row],[Today]],3)</f>
        <v>3.882191780821918</v>
      </c>
      <c r="N399" s="4" t="str" cm="1">
        <f t="array" aca="1" ref="N399" ca="1">_xlfn.IFS(
   metrobank_customers[[#This Row],[Customer_Tenure]]&lt;=2,"New",
   metrobank_customers[[#This Row],[Customer_Tenure]]&lt;=5,"Emerging",
   metrobank_customers[[#This Row],[Customer_Tenure]]&lt;9,"Established",
   TRUE,"Loyal"
)</f>
        <v>Emerging</v>
      </c>
      <c r="O399" s="1" t="s">
        <v>1957</v>
      </c>
      <c r="P399" s="1" t="s">
        <v>1226</v>
      </c>
      <c r="Q399" s="2">
        <v>45779</v>
      </c>
      <c r="R399">
        <v>301494</v>
      </c>
      <c r="S399" s="1" t="str" cm="1">
        <f t="array" ref="S399">_xlfn.IFS(
    metrobank_customers[[#This Row],[Balance]]&lt;=50000,"Low",
    metrobank_customers[[#This Row],[Balance]]&lt;=200000,"Medium",
    metrobank_customers[[#This Row],[Balance]]&gt;200000,"High"
)</f>
        <v>High</v>
      </c>
      <c r="T399">
        <v>319</v>
      </c>
      <c r="U399">
        <v>0</v>
      </c>
      <c r="V399" s="1" t="s">
        <v>2652</v>
      </c>
      <c r="W399" s="1" t="s">
        <v>135</v>
      </c>
      <c r="X399" s="2">
        <v>45339</v>
      </c>
      <c r="Y399" s="4">
        <f ca="1">YEARFRAC(metrobank_customers[[#This Row],[Date]],metrobank_customers[[#This Row],[Today]],3)</f>
        <v>1.6465753424657534</v>
      </c>
      <c r="Z399" s="1" t="s">
        <v>36</v>
      </c>
      <c r="AA399" s="1" t="s">
        <v>23</v>
      </c>
      <c r="AB399">
        <v>8</v>
      </c>
    </row>
    <row r="400" spans="1:28" x14ac:dyDescent="0.25">
      <c r="A400" s="1" t="s">
        <v>136</v>
      </c>
      <c r="B400" s="1" t="s">
        <v>2205</v>
      </c>
      <c r="C400" s="1" t="s">
        <v>2120</v>
      </c>
      <c r="D400">
        <v>67</v>
      </c>
      <c r="E400" s="1" t="str" cm="1">
        <f t="array" ref="E400">_xlfn.IFS(metrobank_customers[[#This Row],[Age]]&lt;= 28,"Gen Z", metrobank_customers[[#This Row],[Age]]&lt;=44,"Millennials", metrobank_customers[[#This Row],[Age]]&lt;=60,"Gen X", metrobank_customers[[#This Row],[Age]]&gt;60,"Baby Boomers")</f>
        <v>Baby Boomers</v>
      </c>
      <c r="F400" s="1" t="s">
        <v>2131</v>
      </c>
      <c r="G400" s="1" t="s">
        <v>2117</v>
      </c>
      <c r="H400">
        <v>121459</v>
      </c>
      <c r="I400" s="1" t="str" cm="1">
        <f t="array" ref="I400">_xlfn.IFS(metrobank_customers[[#This Row],[Income]]&lt;=30000,"Low",metrobank_customers[[#This Row],[Income]]&lt;=60000,"Medium",metrobank_customers[[#This Row],[Income]]&lt;=100000,"High", metrobank_customers[[#This Row],[Income]]&gt;100000," Premium")</f>
        <v xml:space="preserve"> Premium</v>
      </c>
      <c r="J400" s="1" t="s">
        <v>2126</v>
      </c>
      <c r="K400" s="2">
        <v>44523</v>
      </c>
      <c r="L400" s="2">
        <f t="shared" ca="1" si="6"/>
        <v>45940</v>
      </c>
      <c r="M400" s="4">
        <f ca="1">YEARFRAC(metrobank_customers[[#This Row],[Join_Date]],metrobank_customers[[#This Row],[Today]],3)</f>
        <v>3.882191780821918</v>
      </c>
      <c r="N400" s="4" t="str" cm="1">
        <f t="array" aca="1" ref="N400" ca="1">_xlfn.IFS(
   metrobank_customers[[#This Row],[Customer_Tenure]]&lt;=2,"New",
   metrobank_customers[[#This Row],[Customer_Tenure]]&lt;=5,"Emerging",
   metrobank_customers[[#This Row],[Customer_Tenure]]&lt;9,"Established",
   TRUE,"Loyal"
)</f>
        <v>Emerging</v>
      </c>
      <c r="O400" s="1" t="s">
        <v>1957</v>
      </c>
      <c r="P400" s="1" t="s">
        <v>1226</v>
      </c>
      <c r="Q400" s="2">
        <v>45779</v>
      </c>
      <c r="R400">
        <v>301494</v>
      </c>
      <c r="S400" s="1" t="str" cm="1">
        <f t="array" ref="S400">_xlfn.IFS(
    metrobank_customers[[#This Row],[Balance]]&lt;=50000,"Low",
    metrobank_customers[[#This Row],[Balance]]&lt;=200000,"Medium",
    metrobank_customers[[#This Row],[Balance]]&gt;200000,"High"
)</f>
        <v>High</v>
      </c>
      <c r="T400">
        <v>319</v>
      </c>
      <c r="U400">
        <v>0</v>
      </c>
      <c r="V400" s="1" t="s">
        <v>2652</v>
      </c>
      <c r="W400" s="1" t="s">
        <v>275</v>
      </c>
      <c r="X400" s="2">
        <v>45781</v>
      </c>
      <c r="Y400" s="4">
        <f ca="1">YEARFRAC(metrobank_customers[[#This Row],[Date]],metrobank_customers[[#This Row],[Today]],3)</f>
        <v>0.43561643835616437</v>
      </c>
      <c r="Z400" s="1" t="s">
        <v>20</v>
      </c>
      <c r="AA400" s="1" t="s">
        <v>15</v>
      </c>
      <c r="AB400">
        <v>27</v>
      </c>
    </row>
    <row r="401" spans="1:28" x14ac:dyDescent="0.25">
      <c r="A401" s="1" t="s">
        <v>136</v>
      </c>
      <c r="B401" s="1" t="s">
        <v>2205</v>
      </c>
      <c r="C401" s="1" t="s">
        <v>2120</v>
      </c>
      <c r="D401">
        <v>67</v>
      </c>
      <c r="E401" s="1" t="str" cm="1">
        <f t="array" ref="E401">_xlfn.IFS(metrobank_customers[[#This Row],[Age]]&lt;= 28,"Gen Z", metrobank_customers[[#This Row],[Age]]&lt;=44,"Millennials", metrobank_customers[[#This Row],[Age]]&lt;=60,"Gen X", metrobank_customers[[#This Row],[Age]]&gt;60,"Baby Boomers")</f>
        <v>Baby Boomers</v>
      </c>
      <c r="F401" s="1" t="s">
        <v>2131</v>
      </c>
      <c r="G401" s="1" t="s">
        <v>2117</v>
      </c>
      <c r="H401">
        <v>121459</v>
      </c>
      <c r="I401" s="1" t="str" cm="1">
        <f t="array" ref="I401">_xlfn.IFS(metrobank_customers[[#This Row],[Income]]&lt;=30000,"Low",metrobank_customers[[#This Row],[Income]]&lt;=60000,"Medium",metrobank_customers[[#This Row],[Income]]&lt;=100000,"High", metrobank_customers[[#This Row],[Income]]&gt;100000," Premium")</f>
        <v xml:space="preserve"> Premium</v>
      </c>
      <c r="J401" s="1" t="s">
        <v>2126</v>
      </c>
      <c r="K401" s="2">
        <v>44523</v>
      </c>
      <c r="L401" s="2">
        <f t="shared" ca="1" si="6"/>
        <v>45940</v>
      </c>
      <c r="M401" s="4">
        <f ca="1">YEARFRAC(metrobank_customers[[#This Row],[Join_Date]],metrobank_customers[[#This Row],[Today]],3)</f>
        <v>3.882191780821918</v>
      </c>
      <c r="N401" s="4" t="str" cm="1">
        <f t="array" aca="1" ref="N401" ca="1">_xlfn.IFS(
   metrobank_customers[[#This Row],[Customer_Tenure]]&lt;=2,"New",
   metrobank_customers[[#This Row],[Customer_Tenure]]&lt;=5,"Emerging",
   metrobank_customers[[#This Row],[Customer_Tenure]]&lt;9,"Established",
   TRUE,"Loyal"
)</f>
        <v>Emerging</v>
      </c>
      <c r="O401" s="1" t="s">
        <v>1957</v>
      </c>
      <c r="P401" s="1" t="s">
        <v>1226</v>
      </c>
      <c r="Q401" s="2">
        <v>45779</v>
      </c>
      <c r="R401">
        <v>301494</v>
      </c>
      <c r="S401" s="1" t="str" cm="1">
        <f t="array" ref="S401">_xlfn.IFS(
    metrobank_customers[[#This Row],[Balance]]&lt;=50000,"Low",
    metrobank_customers[[#This Row],[Balance]]&lt;=200000,"Medium",
    metrobank_customers[[#This Row],[Balance]]&gt;200000,"High"
)</f>
        <v>High</v>
      </c>
      <c r="T401">
        <v>319</v>
      </c>
      <c r="U401">
        <v>0</v>
      </c>
      <c r="V401" s="1" t="s">
        <v>2652</v>
      </c>
      <c r="W401" s="1" t="s">
        <v>760</v>
      </c>
      <c r="X401" s="2">
        <v>45869</v>
      </c>
      <c r="Y401" s="4">
        <f ca="1">YEARFRAC(metrobank_customers[[#This Row],[Date]],metrobank_customers[[#This Row],[Today]],3)</f>
        <v>0.19452054794520549</v>
      </c>
      <c r="Z401" s="1" t="s">
        <v>36</v>
      </c>
      <c r="AA401" s="1" t="s">
        <v>23</v>
      </c>
      <c r="AB401">
        <v>2</v>
      </c>
    </row>
    <row r="402" spans="1:28" x14ac:dyDescent="0.25">
      <c r="A402" s="1" t="s">
        <v>136</v>
      </c>
      <c r="B402" s="1" t="s">
        <v>2205</v>
      </c>
      <c r="C402" s="1" t="s">
        <v>2120</v>
      </c>
      <c r="D402">
        <v>67</v>
      </c>
      <c r="E402" s="1" t="str" cm="1">
        <f t="array" ref="E402">_xlfn.IFS(metrobank_customers[[#This Row],[Age]]&lt;= 28,"Gen Z", metrobank_customers[[#This Row],[Age]]&lt;=44,"Millennials", metrobank_customers[[#This Row],[Age]]&lt;=60,"Gen X", metrobank_customers[[#This Row],[Age]]&gt;60,"Baby Boomers")</f>
        <v>Baby Boomers</v>
      </c>
      <c r="F402" s="1" t="s">
        <v>2131</v>
      </c>
      <c r="G402" s="1" t="s">
        <v>2117</v>
      </c>
      <c r="H402">
        <v>121459</v>
      </c>
      <c r="I402" s="1" t="str" cm="1">
        <f t="array" ref="I402">_xlfn.IFS(metrobank_customers[[#This Row],[Income]]&lt;=30000,"Low",metrobank_customers[[#This Row],[Income]]&lt;=60000,"Medium",metrobank_customers[[#This Row],[Income]]&lt;=100000,"High", metrobank_customers[[#This Row],[Income]]&gt;100000," Premium")</f>
        <v xml:space="preserve"> Premium</v>
      </c>
      <c r="J402" s="1" t="s">
        <v>2126</v>
      </c>
      <c r="K402" s="2">
        <v>44523</v>
      </c>
      <c r="L402" s="2">
        <f t="shared" ca="1" si="6"/>
        <v>45940</v>
      </c>
      <c r="M402" s="4">
        <f ca="1">YEARFRAC(metrobank_customers[[#This Row],[Join_Date]],metrobank_customers[[#This Row],[Today]],3)</f>
        <v>3.882191780821918</v>
      </c>
      <c r="N402" s="4" t="str" cm="1">
        <f t="array" aca="1" ref="N402" ca="1">_xlfn.IFS(
   metrobank_customers[[#This Row],[Customer_Tenure]]&lt;=2,"New",
   metrobank_customers[[#This Row],[Customer_Tenure]]&lt;=5,"Emerging",
   metrobank_customers[[#This Row],[Customer_Tenure]]&lt;9,"Established",
   TRUE,"Loyal"
)</f>
        <v>Emerging</v>
      </c>
      <c r="O402" s="1" t="s">
        <v>1957</v>
      </c>
      <c r="P402" s="1" t="s">
        <v>1226</v>
      </c>
      <c r="Q402" s="2">
        <v>45779</v>
      </c>
      <c r="R402">
        <v>301494</v>
      </c>
      <c r="S402" s="1" t="str" cm="1">
        <f t="array" ref="S402">_xlfn.IFS(
    metrobank_customers[[#This Row],[Balance]]&lt;=50000,"Low",
    metrobank_customers[[#This Row],[Balance]]&lt;=200000,"Medium",
    metrobank_customers[[#This Row],[Balance]]&gt;200000,"High"
)</f>
        <v>High</v>
      </c>
      <c r="T402">
        <v>319</v>
      </c>
      <c r="U402">
        <v>0</v>
      </c>
      <c r="V402" s="1" t="s">
        <v>2652</v>
      </c>
      <c r="W402" s="1" t="s">
        <v>1184</v>
      </c>
      <c r="X402" s="2">
        <v>45519</v>
      </c>
      <c r="Y402" s="4">
        <f ca="1">YEARFRAC(metrobank_customers[[#This Row],[Date]],metrobank_customers[[#This Row],[Today]],3)</f>
        <v>1.1534246575342466</v>
      </c>
      <c r="Z402" s="1" t="s">
        <v>31</v>
      </c>
      <c r="AA402" s="1" t="s">
        <v>23</v>
      </c>
      <c r="AB402">
        <v>47</v>
      </c>
    </row>
    <row r="403" spans="1:28" x14ac:dyDescent="0.25">
      <c r="A403" s="1" t="s">
        <v>139</v>
      </c>
      <c r="B403" s="1" t="s">
        <v>2206</v>
      </c>
      <c r="C403" s="1" t="s">
        <v>2120</v>
      </c>
      <c r="D403">
        <v>64</v>
      </c>
      <c r="E403" s="1" t="str" cm="1">
        <f t="array" ref="E403">_xlfn.IFS(metrobank_customers[[#This Row],[Age]]&lt;= 28,"Gen Z", metrobank_customers[[#This Row],[Age]]&lt;=44,"Millennials", metrobank_customers[[#This Row],[Age]]&lt;=60,"Gen X", metrobank_customers[[#This Row],[Age]]&gt;60,"Baby Boomers")</f>
        <v>Baby Boomers</v>
      </c>
      <c r="F403" s="1" t="s">
        <v>2131</v>
      </c>
      <c r="G403" s="1" t="s">
        <v>2117</v>
      </c>
      <c r="H403">
        <v>73947</v>
      </c>
      <c r="I403" s="1" t="str" cm="1">
        <f t="array" ref="I403">_xlfn.IFS(metrobank_customers[[#This Row],[Income]]&lt;=30000,"Low",metrobank_customers[[#This Row],[Income]]&lt;=60000,"Medium",metrobank_customers[[#This Row],[Income]]&lt;=100000,"High", metrobank_customers[[#This Row],[Income]]&gt;100000," Premium")</f>
        <v>High</v>
      </c>
      <c r="J403" s="1" t="s">
        <v>2135</v>
      </c>
      <c r="K403" s="2">
        <v>42445</v>
      </c>
      <c r="L403" s="2">
        <f t="shared" ca="1" si="6"/>
        <v>45940</v>
      </c>
      <c r="M403" s="4">
        <f ca="1">YEARFRAC(metrobank_customers[[#This Row],[Join_Date]],metrobank_customers[[#This Row],[Today]],3)</f>
        <v>9.5753424657534243</v>
      </c>
      <c r="N403" s="4" t="str" cm="1">
        <f t="array" aca="1" ref="N403" ca="1">_xlfn.IFS(
   metrobank_customers[[#This Row],[Customer_Tenure]]&lt;=2,"New",
   metrobank_customers[[#This Row],[Customer_Tenure]]&lt;=5,"Emerging",
   metrobank_customers[[#This Row],[Customer_Tenure]]&lt;9,"Established",
   TRUE,"Loyal"
)</f>
        <v>Loyal</v>
      </c>
      <c r="O403" s="1" t="s">
        <v>1253</v>
      </c>
      <c r="P403" s="1" t="s">
        <v>1226</v>
      </c>
      <c r="Q403" s="2">
        <v>45635</v>
      </c>
      <c r="R403">
        <v>388793</v>
      </c>
      <c r="S403" s="1" t="str" cm="1">
        <f t="array" ref="S403">_xlfn.IFS(
    metrobank_customers[[#This Row],[Balance]]&lt;=50000,"Low",
    metrobank_customers[[#This Row],[Balance]]&lt;=200000,"Medium",
    metrobank_customers[[#This Row],[Balance]]&gt;200000,"High"
)</f>
        <v>High</v>
      </c>
      <c r="T403">
        <v>486</v>
      </c>
      <c r="U403">
        <v>258078</v>
      </c>
      <c r="V403" s="1" t="s">
        <v>2652</v>
      </c>
      <c r="W403" s="1" t="s">
        <v>138</v>
      </c>
      <c r="X403" s="2">
        <v>45834</v>
      </c>
      <c r="Y403" s="4">
        <f ca="1">YEARFRAC(metrobank_customers[[#This Row],[Date]],metrobank_customers[[#This Row],[Today]],3)</f>
        <v>0.29041095890410956</v>
      </c>
      <c r="Z403" s="1" t="s">
        <v>31</v>
      </c>
      <c r="AA403" s="1" t="s">
        <v>23</v>
      </c>
      <c r="AB403">
        <v>55</v>
      </c>
    </row>
    <row r="404" spans="1:28" x14ac:dyDescent="0.25">
      <c r="A404" s="1" t="s">
        <v>139</v>
      </c>
      <c r="B404" s="1" t="s">
        <v>2206</v>
      </c>
      <c r="C404" s="1" t="s">
        <v>2120</v>
      </c>
      <c r="D404">
        <v>64</v>
      </c>
      <c r="E404" s="1" t="str" cm="1">
        <f t="array" ref="E404">_xlfn.IFS(metrobank_customers[[#This Row],[Age]]&lt;= 28,"Gen Z", metrobank_customers[[#This Row],[Age]]&lt;=44,"Millennials", metrobank_customers[[#This Row],[Age]]&lt;=60,"Gen X", metrobank_customers[[#This Row],[Age]]&gt;60,"Baby Boomers")</f>
        <v>Baby Boomers</v>
      </c>
      <c r="F404" s="1" t="s">
        <v>2131</v>
      </c>
      <c r="G404" s="1" t="s">
        <v>2117</v>
      </c>
      <c r="H404">
        <v>73947</v>
      </c>
      <c r="I404" s="1" t="str" cm="1">
        <f t="array" ref="I404">_xlfn.IFS(metrobank_customers[[#This Row],[Income]]&lt;=30000,"Low",metrobank_customers[[#This Row],[Income]]&lt;=60000,"Medium",metrobank_customers[[#This Row],[Income]]&lt;=100000,"High", metrobank_customers[[#This Row],[Income]]&gt;100000," Premium")</f>
        <v>High</v>
      </c>
      <c r="J404" s="1" t="s">
        <v>2135</v>
      </c>
      <c r="K404" s="2">
        <v>42445</v>
      </c>
      <c r="L404" s="2">
        <f t="shared" ca="1" si="6"/>
        <v>45940</v>
      </c>
      <c r="M404" s="4">
        <f ca="1">YEARFRAC(metrobank_customers[[#This Row],[Join_Date]],metrobank_customers[[#This Row],[Today]],3)</f>
        <v>9.5753424657534243</v>
      </c>
      <c r="N404" s="4" t="str" cm="1">
        <f t="array" aca="1" ref="N404" ca="1">_xlfn.IFS(
   metrobank_customers[[#This Row],[Customer_Tenure]]&lt;=2,"New",
   metrobank_customers[[#This Row],[Customer_Tenure]]&lt;=5,"Emerging",
   metrobank_customers[[#This Row],[Customer_Tenure]]&lt;9,"Established",
   TRUE,"Loyal"
)</f>
        <v>Loyal</v>
      </c>
      <c r="O404" s="1" t="s">
        <v>1253</v>
      </c>
      <c r="P404" s="1" t="s">
        <v>1226</v>
      </c>
      <c r="Q404" s="2">
        <v>45635</v>
      </c>
      <c r="R404">
        <v>388793</v>
      </c>
      <c r="S404" s="1" t="str" cm="1">
        <f t="array" ref="S404">_xlfn.IFS(
    metrobank_customers[[#This Row],[Balance]]&lt;=50000,"Low",
    metrobank_customers[[#This Row],[Balance]]&lt;=200000,"Medium",
    metrobank_customers[[#This Row],[Balance]]&gt;200000,"High"
)</f>
        <v>High</v>
      </c>
      <c r="T404">
        <v>486</v>
      </c>
      <c r="U404">
        <v>258078</v>
      </c>
      <c r="V404" s="1" t="s">
        <v>2652</v>
      </c>
      <c r="W404" s="1" t="s">
        <v>180</v>
      </c>
      <c r="X404" s="2">
        <v>45875</v>
      </c>
      <c r="Y404" s="4">
        <f ca="1">YEARFRAC(metrobank_customers[[#This Row],[Date]],metrobank_customers[[#This Row],[Today]],3)</f>
        <v>0.17808219178082191</v>
      </c>
      <c r="Z404" s="1" t="s">
        <v>8</v>
      </c>
      <c r="AA404" s="1" t="s">
        <v>23</v>
      </c>
      <c r="AB404">
        <v>19</v>
      </c>
    </row>
    <row r="405" spans="1:28" x14ac:dyDescent="0.25">
      <c r="A405" s="1" t="s">
        <v>139</v>
      </c>
      <c r="B405" s="1" t="s">
        <v>2206</v>
      </c>
      <c r="C405" s="1" t="s">
        <v>2120</v>
      </c>
      <c r="D405">
        <v>64</v>
      </c>
      <c r="E405" s="1" t="str" cm="1">
        <f t="array" ref="E405">_xlfn.IFS(metrobank_customers[[#This Row],[Age]]&lt;= 28,"Gen Z", metrobank_customers[[#This Row],[Age]]&lt;=44,"Millennials", metrobank_customers[[#This Row],[Age]]&lt;=60,"Gen X", metrobank_customers[[#This Row],[Age]]&gt;60,"Baby Boomers")</f>
        <v>Baby Boomers</v>
      </c>
      <c r="F405" s="1" t="s">
        <v>2131</v>
      </c>
      <c r="G405" s="1" t="s">
        <v>2117</v>
      </c>
      <c r="H405">
        <v>73947</v>
      </c>
      <c r="I405" s="1" t="str" cm="1">
        <f t="array" ref="I405">_xlfn.IFS(metrobank_customers[[#This Row],[Income]]&lt;=30000,"Low",metrobank_customers[[#This Row],[Income]]&lt;=60000,"Medium",metrobank_customers[[#This Row],[Income]]&lt;=100000,"High", metrobank_customers[[#This Row],[Income]]&gt;100000," Premium")</f>
        <v>High</v>
      </c>
      <c r="J405" s="1" t="s">
        <v>2135</v>
      </c>
      <c r="K405" s="2">
        <v>42445</v>
      </c>
      <c r="L405" s="2">
        <f t="shared" ca="1" si="6"/>
        <v>45940</v>
      </c>
      <c r="M405" s="4">
        <f ca="1">YEARFRAC(metrobank_customers[[#This Row],[Join_Date]],metrobank_customers[[#This Row],[Today]],3)</f>
        <v>9.5753424657534243</v>
      </c>
      <c r="N405" s="4" t="str" cm="1">
        <f t="array" aca="1" ref="N405" ca="1">_xlfn.IFS(
   metrobank_customers[[#This Row],[Customer_Tenure]]&lt;=2,"New",
   metrobank_customers[[#This Row],[Customer_Tenure]]&lt;=5,"Emerging",
   metrobank_customers[[#This Row],[Customer_Tenure]]&lt;9,"Established",
   TRUE,"Loyal"
)</f>
        <v>Loyal</v>
      </c>
      <c r="O405" s="1" t="s">
        <v>1260</v>
      </c>
      <c r="P405" s="1" t="s">
        <v>1235</v>
      </c>
      <c r="Q405" s="2">
        <v>43189</v>
      </c>
      <c r="R405">
        <v>172166</v>
      </c>
      <c r="S405" s="1" t="str" cm="1">
        <f t="array" ref="S405">_xlfn.IFS(
    metrobank_customers[[#This Row],[Balance]]&lt;=50000,"Low",
    metrobank_customers[[#This Row],[Balance]]&lt;=200000,"Medium",
    metrobank_customers[[#This Row],[Balance]]&gt;200000,"High"
)</f>
        <v>Medium</v>
      </c>
      <c r="T405">
        <v>487</v>
      </c>
      <c r="U405">
        <v>0</v>
      </c>
      <c r="V405" s="1" t="s">
        <v>1255</v>
      </c>
      <c r="W405" s="1" t="s">
        <v>138</v>
      </c>
      <c r="X405" s="2">
        <v>45834</v>
      </c>
      <c r="Y405" s="4">
        <f ca="1">YEARFRAC(metrobank_customers[[#This Row],[Date]],metrobank_customers[[#This Row],[Today]],3)</f>
        <v>0.29041095890410956</v>
      </c>
      <c r="Z405" s="1" t="s">
        <v>31</v>
      </c>
      <c r="AA405" s="1" t="s">
        <v>23</v>
      </c>
      <c r="AB405">
        <v>55</v>
      </c>
    </row>
    <row r="406" spans="1:28" x14ac:dyDescent="0.25">
      <c r="A406" s="1" t="s">
        <v>139</v>
      </c>
      <c r="B406" s="1" t="s">
        <v>2206</v>
      </c>
      <c r="C406" s="1" t="s">
        <v>2120</v>
      </c>
      <c r="D406">
        <v>64</v>
      </c>
      <c r="E406" s="1" t="str" cm="1">
        <f t="array" ref="E406">_xlfn.IFS(metrobank_customers[[#This Row],[Age]]&lt;= 28,"Gen Z", metrobank_customers[[#This Row],[Age]]&lt;=44,"Millennials", metrobank_customers[[#This Row],[Age]]&lt;=60,"Gen X", metrobank_customers[[#This Row],[Age]]&gt;60,"Baby Boomers")</f>
        <v>Baby Boomers</v>
      </c>
      <c r="F406" s="1" t="s">
        <v>2131</v>
      </c>
      <c r="G406" s="1" t="s">
        <v>2117</v>
      </c>
      <c r="H406">
        <v>73947</v>
      </c>
      <c r="I406" s="1" t="str" cm="1">
        <f t="array" ref="I406">_xlfn.IFS(metrobank_customers[[#This Row],[Income]]&lt;=30000,"Low",metrobank_customers[[#This Row],[Income]]&lt;=60000,"Medium",metrobank_customers[[#This Row],[Income]]&lt;=100000,"High", metrobank_customers[[#This Row],[Income]]&gt;100000," Premium")</f>
        <v>High</v>
      </c>
      <c r="J406" s="1" t="s">
        <v>2135</v>
      </c>
      <c r="K406" s="2">
        <v>42445</v>
      </c>
      <c r="L406" s="2">
        <f t="shared" ca="1" si="6"/>
        <v>45940</v>
      </c>
      <c r="M406" s="4">
        <f ca="1">YEARFRAC(metrobank_customers[[#This Row],[Join_Date]],metrobank_customers[[#This Row],[Today]],3)</f>
        <v>9.5753424657534243</v>
      </c>
      <c r="N406" s="4" t="str" cm="1">
        <f t="array" aca="1" ref="N406" ca="1">_xlfn.IFS(
   metrobank_customers[[#This Row],[Customer_Tenure]]&lt;=2,"New",
   metrobank_customers[[#This Row],[Customer_Tenure]]&lt;=5,"Emerging",
   metrobank_customers[[#This Row],[Customer_Tenure]]&lt;9,"Established",
   TRUE,"Loyal"
)</f>
        <v>Loyal</v>
      </c>
      <c r="O406" s="1" t="s">
        <v>1260</v>
      </c>
      <c r="P406" s="1" t="s">
        <v>1235</v>
      </c>
      <c r="Q406" s="2">
        <v>43189</v>
      </c>
      <c r="R406">
        <v>172166</v>
      </c>
      <c r="S406" s="1" t="str" cm="1">
        <f t="array" ref="S406">_xlfn.IFS(
    metrobank_customers[[#This Row],[Balance]]&lt;=50000,"Low",
    metrobank_customers[[#This Row],[Balance]]&lt;=200000,"Medium",
    metrobank_customers[[#This Row],[Balance]]&gt;200000,"High"
)</f>
        <v>Medium</v>
      </c>
      <c r="T406">
        <v>487</v>
      </c>
      <c r="U406">
        <v>0</v>
      </c>
      <c r="V406" s="1" t="s">
        <v>1255</v>
      </c>
      <c r="W406" s="1" t="s">
        <v>180</v>
      </c>
      <c r="X406" s="2">
        <v>45875</v>
      </c>
      <c r="Y406" s="4">
        <f ca="1">YEARFRAC(metrobank_customers[[#This Row],[Date]],metrobank_customers[[#This Row],[Today]],3)</f>
        <v>0.17808219178082191</v>
      </c>
      <c r="Z406" s="1" t="s">
        <v>8</v>
      </c>
      <c r="AA406" s="1" t="s">
        <v>23</v>
      </c>
      <c r="AB406">
        <v>19</v>
      </c>
    </row>
    <row r="407" spans="1:28" x14ac:dyDescent="0.25">
      <c r="A407" s="1" t="s">
        <v>139</v>
      </c>
      <c r="B407" s="1" t="s">
        <v>2206</v>
      </c>
      <c r="C407" s="1" t="s">
        <v>2120</v>
      </c>
      <c r="D407">
        <v>64</v>
      </c>
      <c r="E407" s="1" t="str" cm="1">
        <f t="array" ref="E407">_xlfn.IFS(metrobank_customers[[#This Row],[Age]]&lt;= 28,"Gen Z", metrobank_customers[[#This Row],[Age]]&lt;=44,"Millennials", metrobank_customers[[#This Row],[Age]]&lt;=60,"Gen X", metrobank_customers[[#This Row],[Age]]&gt;60,"Baby Boomers")</f>
        <v>Baby Boomers</v>
      </c>
      <c r="F407" s="1" t="s">
        <v>2131</v>
      </c>
      <c r="G407" s="1" t="s">
        <v>2117</v>
      </c>
      <c r="H407">
        <v>73947</v>
      </c>
      <c r="I407" s="1" t="str" cm="1">
        <f t="array" ref="I407">_xlfn.IFS(metrobank_customers[[#This Row],[Income]]&lt;=30000,"Low",metrobank_customers[[#This Row],[Income]]&lt;=60000,"Medium",metrobank_customers[[#This Row],[Income]]&lt;=100000,"High", metrobank_customers[[#This Row],[Income]]&gt;100000," Premium")</f>
        <v>High</v>
      </c>
      <c r="J407" s="1" t="s">
        <v>2135</v>
      </c>
      <c r="K407" s="2">
        <v>42445</v>
      </c>
      <c r="L407" s="2">
        <f t="shared" ca="1" si="6"/>
        <v>45940</v>
      </c>
      <c r="M407" s="4">
        <f ca="1">YEARFRAC(metrobank_customers[[#This Row],[Join_Date]],metrobank_customers[[#This Row],[Today]],3)</f>
        <v>9.5753424657534243</v>
      </c>
      <c r="N407" s="4" t="str" cm="1">
        <f t="array" aca="1" ref="N407" ca="1">_xlfn.IFS(
   metrobank_customers[[#This Row],[Customer_Tenure]]&lt;=2,"New",
   metrobank_customers[[#This Row],[Customer_Tenure]]&lt;=5,"Emerging",
   metrobank_customers[[#This Row],[Customer_Tenure]]&lt;9,"Established",
   TRUE,"Loyal"
)</f>
        <v>Loyal</v>
      </c>
      <c r="O407" s="1" t="s">
        <v>1299</v>
      </c>
      <c r="P407" s="1" t="s">
        <v>1239</v>
      </c>
      <c r="Q407" s="2">
        <v>43721</v>
      </c>
      <c r="R407">
        <v>12356</v>
      </c>
      <c r="S407" s="1" t="str" cm="1">
        <f t="array" ref="S407">_xlfn.IFS(
    metrobank_customers[[#This Row],[Balance]]&lt;=50000,"Low",
    metrobank_customers[[#This Row],[Balance]]&lt;=200000,"Medium",
    metrobank_customers[[#This Row],[Balance]]&gt;200000,"High"
)</f>
        <v>Low</v>
      </c>
      <c r="T407">
        <v>687</v>
      </c>
      <c r="U407">
        <v>0</v>
      </c>
      <c r="V407" s="1" t="s">
        <v>2652</v>
      </c>
      <c r="W407" s="1" t="s">
        <v>138</v>
      </c>
      <c r="X407" s="2">
        <v>45834</v>
      </c>
      <c r="Y407" s="4">
        <f ca="1">YEARFRAC(metrobank_customers[[#This Row],[Date]],metrobank_customers[[#This Row],[Today]],3)</f>
        <v>0.29041095890410956</v>
      </c>
      <c r="Z407" s="1" t="s">
        <v>31</v>
      </c>
      <c r="AA407" s="1" t="s">
        <v>23</v>
      </c>
      <c r="AB407">
        <v>55</v>
      </c>
    </row>
    <row r="408" spans="1:28" x14ac:dyDescent="0.25">
      <c r="A408" s="1" t="s">
        <v>139</v>
      </c>
      <c r="B408" s="1" t="s">
        <v>2206</v>
      </c>
      <c r="C408" s="1" t="s">
        <v>2120</v>
      </c>
      <c r="D408">
        <v>64</v>
      </c>
      <c r="E408" s="1" t="str" cm="1">
        <f t="array" ref="E408">_xlfn.IFS(metrobank_customers[[#This Row],[Age]]&lt;= 28,"Gen Z", metrobank_customers[[#This Row],[Age]]&lt;=44,"Millennials", metrobank_customers[[#This Row],[Age]]&lt;=60,"Gen X", metrobank_customers[[#This Row],[Age]]&gt;60,"Baby Boomers")</f>
        <v>Baby Boomers</v>
      </c>
      <c r="F408" s="1" t="s">
        <v>2131</v>
      </c>
      <c r="G408" s="1" t="s">
        <v>2117</v>
      </c>
      <c r="H408">
        <v>73947</v>
      </c>
      <c r="I408" s="1" t="str" cm="1">
        <f t="array" ref="I408">_xlfn.IFS(metrobank_customers[[#This Row],[Income]]&lt;=30000,"Low",metrobank_customers[[#This Row],[Income]]&lt;=60000,"Medium",metrobank_customers[[#This Row],[Income]]&lt;=100000,"High", metrobank_customers[[#This Row],[Income]]&gt;100000," Premium")</f>
        <v>High</v>
      </c>
      <c r="J408" s="1" t="s">
        <v>2135</v>
      </c>
      <c r="K408" s="2">
        <v>42445</v>
      </c>
      <c r="L408" s="2">
        <f t="shared" ca="1" si="6"/>
        <v>45940</v>
      </c>
      <c r="M408" s="4">
        <f ca="1">YEARFRAC(metrobank_customers[[#This Row],[Join_Date]],metrobank_customers[[#This Row],[Today]],3)</f>
        <v>9.5753424657534243</v>
      </c>
      <c r="N408" s="4" t="str" cm="1">
        <f t="array" aca="1" ref="N408" ca="1">_xlfn.IFS(
   metrobank_customers[[#This Row],[Customer_Tenure]]&lt;=2,"New",
   metrobank_customers[[#This Row],[Customer_Tenure]]&lt;=5,"Emerging",
   metrobank_customers[[#This Row],[Customer_Tenure]]&lt;9,"Established",
   TRUE,"Loyal"
)</f>
        <v>Loyal</v>
      </c>
      <c r="O408" s="1" t="s">
        <v>1299</v>
      </c>
      <c r="P408" s="1" t="s">
        <v>1239</v>
      </c>
      <c r="Q408" s="2">
        <v>43721</v>
      </c>
      <c r="R408">
        <v>12356</v>
      </c>
      <c r="S408" s="1" t="str" cm="1">
        <f t="array" ref="S408">_xlfn.IFS(
    metrobank_customers[[#This Row],[Balance]]&lt;=50000,"Low",
    metrobank_customers[[#This Row],[Balance]]&lt;=200000,"Medium",
    metrobank_customers[[#This Row],[Balance]]&gt;200000,"High"
)</f>
        <v>Low</v>
      </c>
      <c r="T408">
        <v>687</v>
      </c>
      <c r="U408">
        <v>0</v>
      </c>
      <c r="V408" s="1" t="s">
        <v>2652</v>
      </c>
      <c r="W408" s="1" t="s">
        <v>180</v>
      </c>
      <c r="X408" s="2">
        <v>45875</v>
      </c>
      <c r="Y408" s="4">
        <f ca="1">YEARFRAC(metrobank_customers[[#This Row],[Date]],metrobank_customers[[#This Row],[Today]],3)</f>
        <v>0.17808219178082191</v>
      </c>
      <c r="Z408" s="1" t="s">
        <v>8</v>
      </c>
      <c r="AA408" s="1" t="s">
        <v>23</v>
      </c>
      <c r="AB408">
        <v>19</v>
      </c>
    </row>
    <row r="409" spans="1:28" x14ac:dyDescent="0.25">
      <c r="A409" s="1" t="s">
        <v>139</v>
      </c>
      <c r="B409" s="1" t="s">
        <v>2206</v>
      </c>
      <c r="C409" s="1" t="s">
        <v>2120</v>
      </c>
      <c r="D409">
        <v>64</v>
      </c>
      <c r="E409" s="1" t="str" cm="1">
        <f t="array" ref="E409">_xlfn.IFS(metrobank_customers[[#This Row],[Age]]&lt;= 28,"Gen Z", metrobank_customers[[#This Row],[Age]]&lt;=44,"Millennials", metrobank_customers[[#This Row],[Age]]&lt;=60,"Gen X", metrobank_customers[[#This Row],[Age]]&gt;60,"Baby Boomers")</f>
        <v>Baby Boomers</v>
      </c>
      <c r="F409" s="1" t="s">
        <v>2131</v>
      </c>
      <c r="G409" s="1" t="s">
        <v>2117</v>
      </c>
      <c r="H409">
        <v>73947</v>
      </c>
      <c r="I409" s="1" t="str" cm="1">
        <f t="array" ref="I409">_xlfn.IFS(metrobank_customers[[#This Row],[Income]]&lt;=30000,"Low",metrobank_customers[[#This Row],[Income]]&lt;=60000,"Medium",metrobank_customers[[#This Row],[Income]]&lt;=100000,"High", metrobank_customers[[#This Row],[Income]]&gt;100000," Premium")</f>
        <v>High</v>
      </c>
      <c r="J409" s="1" t="s">
        <v>2135</v>
      </c>
      <c r="K409" s="2">
        <v>42445</v>
      </c>
      <c r="L409" s="2">
        <f t="shared" ca="1" si="6"/>
        <v>45940</v>
      </c>
      <c r="M409" s="4">
        <f ca="1">YEARFRAC(metrobank_customers[[#This Row],[Join_Date]],metrobank_customers[[#This Row],[Today]],3)</f>
        <v>9.5753424657534243</v>
      </c>
      <c r="N409" s="4" t="str" cm="1">
        <f t="array" aca="1" ref="N409" ca="1">_xlfn.IFS(
   metrobank_customers[[#This Row],[Customer_Tenure]]&lt;=2,"New",
   metrobank_customers[[#This Row],[Customer_Tenure]]&lt;=5,"Emerging",
   metrobank_customers[[#This Row],[Customer_Tenure]]&lt;9,"Established",
   TRUE,"Loyal"
)</f>
        <v>Loyal</v>
      </c>
      <c r="O409" s="1" t="s">
        <v>2084</v>
      </c>
      <c r="P409" s="1" t="s">
        <v>1223</v>
      </c>
      <c r="Q409" s="2">
        <v>43136</v>
      </c>
      <c r="R409">
        <v>478454</v>
      </c>
      <c r="S409" s="1" t="str" cm="1">
        <f t="array" ref="S409">_xlfn.IFS(
    metrobank_customers[[#This Row],[Balance]]&lt;=50000,"Low",
    metrobank_customers[[#This Row],[Balance]]&lt;=200000,"Medium",
    metrobank_customers[[#This Row],[Balance]]&gt;200000,"High"
)</f>
        <v>High</v>
      </c>
      <c r="T409">
        <v>682</v>
      </c>
      <c r="U409">
        <v>0</v>
      </c>
      <c r="V409" s="1" t="s">
        <v>2652</v>
      </c>
      <c r="W409" s="1" t="s">
        <v>138</v>
      </c>
      <c r="X409" s="2">
        <v>45834</v>
      </c>
      <c r="Y409" s="4">
        <f ca="1">YEARFRAC(metrobank_customers[[#This Row],[Date]],metrobank_customers[[#This Row],[Today]],3)</f>
        <v>0.29041095890410956</v>
      </c>
      <c r="Z409" s="1" t="s">
        <v>31</v>
      </c>
      <c r="AA409" s="1" t="s">
        <v>23</v>
      </c>
      <c r="AB409">
        <v>55</v>
      </c>
    </row>
    <row r="410" spans="1:28" x14ac:dyDescent="0.25">
      <c r="A410" s="1" t="s">
        <v>139</v>
      </c>
      <c r="B410" s="1" t="s">
        <v>2206</v>
      </c>
      <c r="C410" s="1" t="s">
        <v>2120</v>
      </c>
      <c r="D410">
        <v>64</v>
      </c>
      <c r="E410" s="1" t="str" cm="1">
        <f t="array" ref="E410">_xlfn.IFS(metrobank_customers[[#This Row],[Age]]&lt;= 28,"Gen Z", metrobank_customers[[#This Row],[Age]]&lt;=44,"Millennials", metrobank_customers[[#This Row],[Age]]&lt;=60,"Gen X", metrobank_customers[[#This Row],[Age]]&gt;60,"Baby Boomers")</f>
        <v>Baby Boomers</v>
      </c>
      <c r="F410" s="1" t="s">
        <v>2131</v>
      </c>
      <c r="G410" s="1" t="s">
        <v>2117</v>
      </c>
      <c r="H410">
        <v>73947</v>
      </c>
      <c r="I410" s="1" t="str" cm="1">
        <f t="array" ref="I410">_xlfn.IFS(metrobank_customers[[#This Row],[Income]]&lt;=30000,"Low",metrobank_customers[[#This Row],[Income]]&lt;=60000,"Medium",metrobank_customers[[#This Row],[Income]]&lt;=100000,"High", metrobank_customers[[#This Row],[Income]]&gt;100000," Premium")</f>
        <v>High</v>
      </c>
      <c r="J410" s="1" t="s">
        <v>2135</v>
      </c>
      <c r="K410" s="2">
        <v>42445</v>
      </c>
      <c r="L410" s="2">
        <f t="shared" ca="1" si="6"/>
        <v>45940</v>
      </c>
      <c r="M410" s="4">
        <f ca="1">YEARFRAC(metrobank_customers[[#This Row],[Join_Date]],metrobank_customers[[#This Row],[Today]],3)</f>
        <v>9.5753424657534243</v>
      </c>
      <c r="N410" s="4" t="str" cm="1">
        <f t="array" aca="1" ref="N410" ca="1">_xlfn.IFS(
   metrobank_customers[[#This Row],[Customer_Tenure]]&lt;=2,"New",
   metrobank_customers[[#This Row],[Customer_Tenure]]&lt;=5,"Emerging",
   metrobank_customers[[#This Row],[Customer_Tenure]]&lt;9,"Established",
   TRUE,"Loyal"
)</f>
        <v>Loyal</v>
      </c>
      <c r="O410" s="1" t="s">
        <v>2084</v>
      </c>
      <c r="P410" s="1" t="s">
        <v>1223</v>
      </c>
      <c r="Q410" s="2">
        <v>43136</v>
      </c>
      <c r="R410">
        <v>478454</v>
      </c>
      <c r="S410" s="1" t="str" cm="1">
        <f t="array" ref="S410">_xlfn.IFS(
    metrobank_customers[[#This Row],[Balance]]&lt;=50000,"Low",
    metrobank_customers[[#This Row],[Balance]]&lt;=200000,"Medium",
    metrobank_customers[[#This Row],[Balance]]&gt;200000,"High"
)</f>
        <v>High</v>
      </c>
      <c r="T410">
        <v>682</v>
      </c>
      <c r="U410">
        <v>0</v>
      </c>
      <c r="V410" s="1" t="s">
        <v>2652</v>
      </c>
      <c r="W410" s="1" t="s">
        <v>180</v>
      </c>
      <c r="X410" s="2">
        <v>45875</v>
      </c>
      <c r="Y410" s="4">
        <f ca="1">YEARFRAC(metrobank_customers[[#This Row],[Date]],metrobank_customers[[#This Row],[Today]],3)</f>
        <v>0.17808219178082191</v>
      </c>
      <c r="Z410" s="1" t="s">
        <v>8</v>
      </c>
      <c r="AA410" s="1" t="s">
        <v>23</v>
      </c>
      <c r="AB410">
        <v>19</v>
      </c>
    </row>
    <row r="411" spans="1:28" x14ac:dyDescent="0.25">
      <c r="A411" s="1" t="s">
        <v>141</v>
      </c>
      <c r="B411" s="1" t="s">
        <v>2207</v>
      </c>
      <c r="C411" s="1" t="s">
        <v>2115</v>
      </c>
      <c r="D411">
        <v>46</v>
      </c>
      <c r="E411" s="1" t="str" cm="1">
        <f t="array" ref="E411">_xlfn.IFS(metrobank_customers[[#This Row],[Age]]&lt;= 28,"Gen Z", metrobank_customers[[#This Row],[Age]]&lt;=44,"Millennials", metrobank_customers[[#This Row],[Age]]&lt;=60,"Gen X", metrobank_customers[[#This Row],[Age]]&gt;60,"Baby Boomers")</f>
        <v>Gen X</v>
      </c>
      <c r="F411" s="1" t="s">
        <v>2131</v>
      </c>
      <c r="G411" s="1" t="s">
        <v>2147</v>
      </c>
      <c r="H411">
        <v>190413</v>
      </c>
      <c r="I411" s="1" t="str" cm="1">
        <f t="array" ref="I411">_xlfn.IFS(metrobank_customers[[#This Row],[Income]]&lt;=30000,"Low",metrobank_customers[[#This Row],[Income]]&lt;=60000,"Medium",metrobank_customers[[#This Row],[Income]]&lt;=100000,"High", metrobank_customers[[#This Row],[Income]]&gt;100000," Premium")</f>
        <v xml:space="preserve"> Premium</v>
      </c>
      <c r="J411" s="1" t="s">
        <v>2135</v>
      </c>
      <c r="K411" s="2">
        <v>42873</v>
      </c>
      <c r="L411" s="2">
        <f t="shared" ca="1" si="6"/>
        <v>45940</v>
      </c>
      <c r="M411" s="4">
        <f ca="1">YEARFRAC(metrobank_customers[[#This Row],[Join_Date]],metrobank_customers[[#This Row],[Today]],3)</f>
        <v>8.4027397260273968</v>
      </c>
      <c r="N411" s="4" t="str" cm="1">
        <f t="array" aca="1" ref="N411" ca="1">_xlfn.IFS(
   metrobank_customers[[#This Row],[Customer_Tenure]]&lt;=2,"New",
   metrobank_customers[[#This Row],[Customer_Tenure]]&lt;=5,"Emerging",
   metrobank_customers[[#This Row],[Customer_Tenure]]&lt;9,"Established",
   TRUE,"Loyal"
)</f>
        <v>Established</v>
      </c>
      <c r="O411" s="1" t="s">
        <v>1556</v>
      </c>
      <c r="P411" s="1" t="s">
        <v>1223</v>
      </c>
      <c r="Q411" s="2">
        <v>44269</v>
      </c>
      <c r="R411">
        <v>442899</v>
      </c>
      <c r="S411" s="1" t="str" cm="1">
        <f t="array" ref="S411">_xlfn.IFS(
    metrobank_customers[[#This Row],[Balance]]&lt;=50000,"Low",
    metrobank_customers[[#This Row],[Balance]]&lt;=200000,"Medium",
    metrobank_customers[[#This Row],[Balance]]&gt;200000,"High"
)</f>
        <v>High</v>
      </c>
      <c r="T411">
        <v>825</v>
      </c>
      <c r="U411">
        <v>0</v>
      </c>
      <c r="V411" s="1" t="s">
        <v>1244</v>
      </c>
      <c r="W411" s="1" t="s">
        <v>140</v>
      </c>
      <c r="X411" s="2">
        <v>45737</v>
      </c>
      <c r="Y411" s="4">
        <f ca="1">YEARFRAC(metrobank_customers[[#This Row],[Date]],metrobank_customers[[#This Row],[Today]],3)</f>
        <v>0.55616438356164388</v>
      </c>
      <c r="Z411" s="1" t="s">
        <v>8</v>
      </c>
      <c r="AA411" s="1" t="s">
        <v>9</v>
      </c>
      <c r="AB411">
        <v>33</v>
      </c>
    </row>
    <row r="412" spans="1:28" x14ac:dyDescent="0.25">
      <c r="A412" s="1" t="s">
        <v>141</v>
      </c>
      <c r="B412" s="1" t="s">
        <v>2207</v>
      </c>
      <c r="C412" s="1" t="s">
        <v>2115</v>
      </c>
      <c r="D412">
        <v>46</v>
      </c>
      <c r="E412" s="1" t="str" cm="1">
        <f t="array" ref="E412">_xlfn.IFS(metrobank_customers[[#This Row],[Age]]&lt;= 28,"Gen Z", metrobank_customers[[#This Row],[Age]]&lt;=44,"Millennials", metrobank_customers[[#This Row],[Age]]&lt;=60,"Gen X", metrobank_customers[[#This Row],[Age]]&gt;60,"Baby Boomers")</f>
        <v>Gen X</v>
      </c>
      <c r="F412" s="1" t="s">
        <v>2131</v>
      </c>
      <c r="G412" s="1" t="s">
        <v>2147</v>
      </c>
      <c r="H412">
        <v>190413</v>
      </c>
      <c r="I412" s="1" t="str" cm="1">
        <f t="array" ref="I412">_xlfn.IFS(metrobank_customers[[#This Row],[Income]]&lt;=30000,"Low",metrobank_customers[[#This Row],[Income]]&lt;=60000,"Medium",metrobank_customers[[#This Row],[Income]]&lt;=100000,"High", metrobank_customers[[#This Row],[Income]]&gt;100000," Premium")</f>
        <v xml:space="preserve"> Premium</v>
      </c>
      <c r="J412" s="1" t="s">
        <v>2135</v>
      </c>
      <c r="K412" s="2">
        <v>42873</v>
      </c>
      <c r="L412" s="2">
        <f t="shared" ca="1" si="6"/>
        <v>45940</v>
      </c>
      <c r="M412" s="4">
        <f ca="1">YEARFRAC(metrobank_customers[[#This Row],[Join_Date]],metrobank_customers[[#This Row],[Today]],3)</f>
        <v>8.4027397260273968</v>
      </c>
      <c r="N412" s="4" t="str" cm="1">
        <f t="array" aca="1" ref="N412" ca="1">_xlfn.IFS(
   metrobank_customers[[#This Row],[Customer_Tenure]]&lt;=2,"New",
   metrobank_customers[[#This Row],[Customer_Tenure]]&lt;=5,"Emerging",
   metrobank_customers[[#This Row],[Customer_Tenure]]&lt;9,"Established",
   TRUE,"Loyal"
)</f>
        <v>Established</v>
      </c>
      <c r="O412" s="1" t="s">
        <v>1556</v>
      </c>
      <c r="P412" s="1" t="s">
        <v>1223</v>
      </c>
      <c r="Q412" s="2">
        <v>44269</v>
      </c>
      <c r="R412">
        <v>442899</v>
      </c>
      <c r="S412" s="1" t="str" cm="1">
        <f t="array" ref="S412">_xlfn.IFS(
    metrobank_customers[[#This Row],[Balance]]&lt;=50000,"Low",
    metrobank_customers[[#This Row],[Balance]]&lt;=200000,"Medium",
    metrobank_customers[[#This Row],[Balance]]&gt;200000,"High"
)</f>
        <v>High</v>
      </c>
      <c r="T412">
        <v>825</v>
      </c>
      <c r="U412">
        <v>0</v>
      </c>
      <c r="V412" s="1" t="s">
        <v>1244</v>
      </c>
      <c r="W412" s="1" t="s">
        <v>376</v>
      </c>
      <c r="X412" s="2">
        <v>45780</v>
      </c>
      <c r="Y412" s="4">
        <f ca="1">YEARFRAC(metrobank_customers[[#This Row],[Date]],metrobank_customers[[#This Row],[Today]],3)</f>
        <v>0.43835616438356162</v>
      </c>
      <c r="Z412" s="1" t="s">
        <v>36</v>
      </c>
      <c r="AA412" s="1" t="s">
        <v>9</v>
      </c>
      <c r="AB412">
        <v>5</v>
      </c>
    </row>
    <row r="413" spans="1:28" x14ac:dyDescent="0.25">
      <c r="A413" s="1" t="s">
        <v>141</v>
      </c>
      <c r="B413" s="1" t="s">
        <v>2207</v>
      </c>
      <c r="C413" s="1" t="s">
        <v>2115</v>
      </c>
      <c r="D413">
        <v>46</v>
      </c>
      <c r="E413" s="1" t="str" cm="1">
        <f t="array" ref="E413">_xlfn.IFS(metrobank_customers[[#This Row],[Age]]&lt;= 28,"Gen Z", metrobank_customers[[#This Row],[Age]]&lt;=44,"Millennials", metrobank_customers[[#This Row],[Age]]&lt;=60,"Gen X", metrobank_customers[[#This Row],[Age]]&gt;60,"Baby Boomers")</f>
        <v>Gen X</v>
      </c>
      <c r="F413" s="1" t="s">
        <v>2131</v>
      </c>
      <c r="G413" s="1" t="s">
        <v>2147</v>
      </c>
      <c r="H413">
        <v>190413</v>
      </c>
      <c r="I413" s="1" t="str" cm="1">
        <f t="array" ref="I413">_xlfn.IFS(metrobank_customers[[#This Row],[Income]]&lt;=30000,"Low",metrobank_customers[[#This Row],[Income]]&lt;=60000,"Medium",metrobank_customers[[#This Row],[Income]]&lt;=100000,"High", metrobank_customers[[#This Row],[Income]]&gt;100000," Premium")</f>
        <v xml:space="preserve"> Premium</v>
      </c>
      <c r="J413" s="1" t="s">
        <v>2135</v>
      </c>
      <c r="K413" s="2">
        <v>42873</v>
      </c>
      <c r="L413" s="2">
        <f t="shared" ca="1" si="6"/>
        <v>45940</v>
      </c>
      <c r="M413" s="4">
        <f ca="1">YEARFRAC(metrobank_customers[[#This Row],[Join_Date]],metrobank_customers[[#This Row],[Today]],3)</f>
        <v>8.4027397260273968</v>
      </c>
      <c r="N413" s="4" t="str" cm="1">
        <f t="array" aca="1" ref="N413" ca="1">_xlfn.IFS(
   metrobank_customers[[#This Row],[Customer_Tenure]]&lt;=2,"New",
   metrobank_customers[[#This Row],[Customer_Tenure]]&lt;=5,"Emerging",
   metrobank_customers[[#This Row],[Customer_Tenure]]&lt;9,"Established",
   TRUE,"Loyal"
)</f>
        <v>Established</v>
      </c>
      <c r="O413" s="1" t="s">
        <v>1556</v>
      </c>
      <c r="P413" s="1" t="s">
        <v>1223</v>
      </c>
      <c r="Q413" s="2">
        <v>44269</v>
      </c>
      <c r="R413">
        <v>442899</v>
      </c>
      <c r="S413" s="1" t="str" cm="1">
        <f t="array" ref="S413">_xlfn.IFS(
    metrobank_customers[[#This Row],[Balance]]&lt;=50000,"Low",
    metrobank_customers[[#This Row],[Balance]]&lt;=200000,"Medium",
    metrobank_customers[[#This Row],[Balance]]&gt;200000,"High"
)</f>
        <v>High</v>
      </c>
      <c r="T413">
        <v>825</v>
      </c>
      <c r="U413">
        <v>0</v>
      </c>
      <c r="V413" s="1" t="s">
        <v>1244</v>
      </c>
      <c r="W413" s="1" t="s">
        <v>921</v>
      </c>
      <c r="X413" s="2">
        <v>45225</v>
      </c>
      <c r="Y413" s="4">
        <f ca="1">YEARFRAC(metrobank_customers[[#This Row],[Date]],metrobank_customers[[#This Row],[Today]],3)</f>
        <v>1.9589041095890412</v>
      </c>
      <c r="Z413" s="1" t="s">
        <v>36</v>
      </c>
      <c r="AA413" s="1" t="s">
        <v>23</v>
      </c>
      <c r="AB413">
        <v>28</v>
      </c>
    </row>
    <row r="414" spans="1:28" x14ac:dyDescent="0.25">
      <c r="A414" s="1" t="s">
        <v>141</v>
      </c>
      <c r="B414" s="1" t="s">
        <v>2207</v>
      </c>
      <c r="C414" s="1" t="s">
        <v>2115</v>
      </c>
      <c r="D414">
        <v>46</v>
      </c>
      <c r="E414" s="1" t="str" cm="1">
        <f t="array" ref="E414">_xlfn.IFS(metrobank_customers[[#This Row],[Age]]&lt;= 28,"Gen Z", metrobank_customers[[#This Row],[Age]]&lt;=44,"Millennials", metrobank_customers[[#This Row],[Age]]&lt;=60,"Gen X", metrobank_customers[[#This Row],[Age]]&gt;60,"Baby Boomers")</f>
        <v>Gen X</v>
      </c>
      <c r="F414" s="1" t="s">
        <v>2131</v>
      </c>
      <c r="G414" s="1" t="s">
        <v>2147</v>
      </c>
      <c r="H414">
        <v>190413</v>
      </c>
      <c r="I414" s="1" t="str" cm="1">
        <f t="array" ref="I414">_xlfn.IFS(metrobank_customers[[#This Row],[Income]]&lt;=30000,"Low",metrobank_customers[[#This Row],[Income]]&lt;=60000,"Medium",metrobank_customers[[#This Row],[Income]]&lt;=100000,"High", metrobank_customers[[#This Row],[Income]]&gt;100000," Premium")</f>
        <v xml:space="preserve"> Premium</v>
      </c>
      <c r="J414" s="1" t="s">
        <v>2135</v>
      </c>
      <c r="K414" s="2">
        <v>42873</v>
      </c>
      <c r="L414" s="2">
        <f t="shared" ca="1" si="6"/>
        <v>45940</v>
      </c>
      <c r="M414" s="4">
        <f ca="1">YEARFRAC(metrobank_customers[[#This Row],[Join_Date]],metrobank_customers[[#This Row],[Today]],3)</f>
        <v>8.4027397260273968</v>
      </c>
      <c r="N414" s="4" t="str" cm="1">
        <f t="array" aca="1" ref="N414" ca="1">_xlfn.IFS(
   metrobank_customers[[#This Row],[Customer_Tenure]]&lt;=2,"New",
   metrobank_customers[[#This Row],[Customer_Tenure]]&lt;=5,"Emerging",
   metrobank_customers[[#This Row],[Customer_Tenure]]&lt;9,"Established",
   TRUE,"Loyal"
)</f>
        <v>Established</v>
      </c>
      <c r="O414" s="1" t="s">
        <v>1660</v>
      </c>
      <c r="P414" s="1" t="s">
        <v>1223</v>
      </c>
      <c r="Q414" s="2">
        <v>45864</v>
      </c>
      <c r="R414">
        <v>171244</v>
      </c>
      <c r="S414" s="1" t="str" cm="1">
        <f t="array" ref="S414">_xlfn.IFS(
    metrobank_customers[[#This Row],[Balance]]&lt;=50000,"Low",
    metrobank_customers[[#This Row],[Balance]]&lt;=200000,"Medium",
    metrobank_customers[[#This Row],[Balance]]&gt;200000,"High"
)</f>
        <v>Medium</v>
      </c>
      <c r="T414">
        <v>547</v>
      </c>
      <c r="U414">
        <v>0</v>
      </c>
      <c r="V414" s="1" t="s">
        <v>2652</v>
      </c>
      <c r="W414" s="1" t="s">
        <v>140</v>
      </c>
      <c r="X414" s="2">
        <v>45737</v>
      </c>
      <c r="Y414" s="4">
        <f ca="1">YEARFRAC(metrobank_customers[[#This Row],[Date]],metrobank_customers[[#This Row],[Today]],3)</f>
        <v>0.55616438356164388</v>
      </c>
      <c r="Z414" s="1" t="s">
        <v>8</v>
      </c>
      <c r="AA414" s="1" t="s">
        <v>9</v>
      </c>
      <c r="AB414">
        <v>33</v>
      </c>
    </row>
    <row r="415" spans="1:28" x14ac:dyDescent="0.25">
      <c r="A415" s="1" t="s">
        <v>141</v>
      </c>
      <c r="B415" s="1" t="s">
        <v>2207</v>
      </c>
      <c r="C415" s="1" t="s">
        <v>2115</v>
      </c>
      <c r="D415">
        <v>46</v>
      </c>
      <c r="E415" s="1" t="str" cm="1">
        <f t="array" ref="E415">_xlfn.IFS(metrobank_customers[[#This Row],[Age]]&lt;= 28,"Gen Z", metrobank_customers[[#This Row],[Age]]&lt;=44,"Millennials", metrobank_customers[[#This Row],[Age]]&lt;=60,"Gen X", metrobank_customers[[#This Row],[Age]]&gt;60,"Baby Boomers")</f>
        <v>Gen X</v>
      </c>
      <c r="F415" s="1" t="s">
        <v>2131</v>
      </c>
      <c r="G415" s="1" t="s">
        <v>2147</v>
      </c>
      <c r="H415">
        <v>190413</v>
      </c>
      <c r="I415" s="1" t="str" cm="1">
        <f t="array" ref="I415">_xlfn.IFS(metrobank_customers[[#This Row],[Income]]&lt;=30000,"Low",metrobank_customers[[#This Row],[Income]]&lt;=60000,"Medium",metrobank_customers[[#This Row],[Income]]&lt;=100000,"High", metrobank_customers[[#This Row],[Income]]&gt;100000," Premium")</f>
        <v xml:space="preserve"> Premium</v>
      </c>
      <c r="J415" s="1" t="s">
        <v>2135</v>
      </c>
      <c r="K415" s="2">
        <v>42873</v>
      </c>
      <c r="L415" s="2">
        <f t="shared" ca="1" si="6"/>
        <v>45940</v>
      </c>
      <c r="M415" s="4">
        <f ca="1">YEARFRAC(metrobank_customers[[#This Row],[Join_Date]],metrobank_customers[[#This Row],[Today]],3)</f>
        <v>8.4027397260273968</v>
      </c>
      <c r="N415" s="4" t="str" cm="1">
        <f t="array" aca="1" ref="N415" ca="1">_xlfn.IFS(
   metrobank_customers[[#This Row],[Customer_Tenure]]&lt;=2,"New",
   metrobank_customers[[#This Row],[Customer_Tenure]]&lt;=5,"Emerging",
   metrobank_customers[[#This Row],[Customer_Tenure]]&lt;9,"Established",
   TRUE,"Loyal"
)</f>
        <v>Established</v>
      </c>
      <c r="O415" s="1" t="s">
        <v>1660</v>
      </c>
      <c r="P415" s="1" t="s">
        <v>1223</v>
      </c>
      <c r="Q415" s="2">
        <v>45864</v>
      </c>
      <c r="R415">
        <v>171244</v>
      </c>
      <c r="S415" s="1" t="str" cm="1">
        <f t="array" ref="S415">_xlfn.IFS(
    metrobank_customers[[#This Row],[Balance]]&lt;=50000,"Low",
    metrobank_customers[[#This Row],[Balance]]&lt;=200000,"Medium",
    metrobank_customers[[#This Row],[Balance]]&gt;200000,"High"
)</f>
        <v>Medium</v>
      </c>
      <c r="T415">
        <v>547</v>
      </c>
      <c r="U415">
        <v>0</v>
      </c>
      <c r="V415" s="1" t="s">
        <v>2652</v>
      </c>
      <c r="W415" s="1" t="s">
        <v>376</v>
      </c>
      <c r="X415" s="2">
        <v>45780</v>
      </c>
      <c r="Y415" s="4">
        <f ca="1">YEARFRAC(metrobank_customers[[#This Row],[Date]],metrobank_customers[[#This Row],[Today]],3)</f>
        <v>0.43835616438356162</v>
      </c>
      <c r="Z415" s="1" t="s">
        <v>36</v>
      </c>
      <c r="AA415" s="1" t="s">
        <v>9</v>
      </c>
      <c r="AB415">
        <v>5</v>
      </c>
    </row>
    <row r="416" spans="1:28" x14ac:dyDescent="0.25">
      <c r="A416" s="1" t="s">
        <v>141</v>
      </c>
      <c r="B416" s="1" t="s">
        <v>2207</v>
      </c>
      <c r="C416" s="1" t="s">
        <v>2115</v>
      </c>
      <c r="D416">
        <v>46</v>
      </c>
      <c r="E416" s="1" t="str" cm="1">
        <f t="array" ref="E416">_xlfn.IFS(metrobank_customers[[#This Row],[Age]]&lt;= 28,"Gen Z", metrobank_customers[[#This Row],[Age]]&lt;=44,"Millennials", metrobank_customers[[#This Row],[Age]]&lt;=60,"Gen X", metrobank_customers[[#This Row],[Age]]&gt;60,"Baby Boomers")</f>
        <v>Gen X</v>
      </c>
      <c r="F416" s="1" t="s">
        <v>2131</v>
      </c>
      <c r="G416" s="1" t="s">
        <v>2147</v>
      </c>
      <c r="H416">
        <v>190413</v>
      </c>
      <c r="I416" s="1" t="str" cm="1">
        <f t="array" ref="I416">_xlfn.IFS(metrobank_customers[[#This Row],[Income]]&lt;=30000,"Low",metrobank_customers[[#This Row],[Income]]&lt;=60000,"Medium",metrobank_customers[[#This Row],[Income]]&lt;=100000,"High", metrobank_customers[[#This Row],[Income]]&gt;100000," Premium")</f>
        <v xml:space="preserve"> Premium</v>
      </c>
      <c r="J416" s="1" t="s">
        <v>2135</v>
      </c>
      <c r="K416" s="2">
        <v>42873</v>
      </c>
      <c r="L416" s="2">
        <f t="shared" ca="1" si="6"/>
        <v>45940</v>
      </c>
      <c r="M416" s="4">
        <f ca="1">YEARFRAC(metrobank_customers[[#This Row],[Join_Date]],metrobank_customers[[#This Row],[Today]],3)</f>
        <v>8.4027397260273968</v>
      </c>
      <c r="N416" s="4" t="str" cm="1">
        <f t="array" aca="1" ref="N416" ca="1">_xlfn.IFS(
   metrobank_customers[[#This Row],[Customer_Tenure]]&lt;=2,"New",
   metrobank_customers[[#This Row],[Customer_Tenure]]&lt;=5,"Emerging",
   metrobank_customers[[#This Row],[Customer_Tenure]]&lt;9,"Established",
   TRUE,"Loyal"
)</f>
        <v>Established</v>
      </c>
      <c r="O416" s="1" t="s">
        <v>1660</v>
      </c>
      <c r="P416" s="1" t="s">
        <v>1223</v>
      </c>
      <c r="Q416" s="2">
        <v>45864</v>
      </c>
      <c r="R416">
        <v>171244</v>
      </c>
      <c r="S416" s="1" t="str" cm="1">
        <f t="array" ref="S416">_xlfn.IFS(
    metrobank_customers[[#This Row],[Balance]]&lt;=50000,"Low",
    metrobank_customers[[#This Row],[Balance]]&lt;=200000,"Medium",
    metrobank_customers[[#This Row],[Balance]]&gt;200000,"High"
)</f>
        <v>Medium</v>
      </c>
      <c r="T416">
        <v>547</v>
      </c>
      <c r="U416">
        <v>0</v>
      </c>
      <c r="V416" s="1" t="s">
        <v>2652</v>
      </c>
      <c r="W416" s="1" t="s">
        <v>921</v>
      </c>
      <c r="X416" s="2">
        <v>45225</v>
      </c>
      <c r="Y416" s="4">
        <f ca="1">YEARFRAC(metrobank_customers[[#This Row],[Date]],metrobank_customers[[#This Row],[Today]],3)</f>
        <v>1.9589041095890412</v>
      </c>
      <c r="Z416" s="1" t="s">
        <v>36</v>
      </c>
      <c r="AA416" s="1" t="s">
        <v>23</v>
      </c>
      <c r="AB416">
        <v>28</v>
      </c>
    </row>
    <row r="417" spans="1:28" x14ac:dyDescent="0.25">
      <c r="A417" s="1" t="s">
        <v>141</v>
      </c>
      <c r="B417" s="1" t="s">
        <v>2207</v>
      </c>
      <c r="C417" s="1" t="s">
        <v>2115</v>
      </c>
      <c r="D417">
        <v>46</v>
      </c>
      <c r="E417" s="1" t="str" cm="1">
        <f t="array" ref="E417">_xlfn.IFS(metrobank_customers[[#This Row],[Age]]&lt;= 28,"Gen Z", metrobank_customers[[#This Row],[Age]]&lt;=44,"Millennials", metrobank_customers[[#This Row],[Age]]&lt;=60,"Gen X", metrobank_customers[[#This Row],[Age]]&gt;60,"Baby Boomers")</f>
        <v>Gen X</v>
      </c>
      <c r="F417" s="1" t="s">
        <v>2131</v>
      </c>
      <c r="G417" s="1" t="s">
        <v>2147</v>
      </c>
      <c r="H417">
        <v>190413</v>
      </c>
      <c r="I417" s="1" t="str" cm="1">
        <f t="array" ref="I417">_xlfn.IFS(metrobank_customers[[#This Row],[Income]]&lt;=30000,"Low",metrobank_customers[[#This Row],[Income]]&lt;=60000,"Medium",metrobank_customers[[#This Row],[Income]]&lt;=100000,"High", metrobank_customers[[#This Row],[Income]]&gt;100000," Premium")</f>
        <v xml:space="preserve"> Premium</v>
      </c>
      <c r="J417" s="1" t="s">
        <v>2135</v>
      </c>
      <c r="K417" s="2">
        <v>42873</v>
      </c>
      <c r="L417" s="2">
        <f t="shared" ca="1" si="6"/>
        <v>45940</v>
      </c>
      <c r="M417" s="4">
        <f ca="1">YEARFRAC(metrobank_customers[[#This Row],[Join_Date]],metrobank_customers[[#This Row],[Today]],3)</f>
        <v>8.4027397260273968</v>
      </c>
      <c r="N417" s="4" t="str" cm="1">
        <f t="array" aca="1" ref="N417" ca="1">_xlfn.IFS(
   metrobank_customers[[#This Row],[Customer_Tenure]]&lt;=2,"New",
   metrobank_customers[[#This Row],[Customer_Tenure]]&lt;=5,"Emerging",
   metrobank_customers[[#This Row],[Customer_Tenure]]&lt;9,"Established",
   TRUE,"Loyal"
)</f>
        <v>Established</v>
      </c>
      <c r="O417" s="1" t="s">
        <v>1760</v>
      </c>
      <c r="P417" s="1" t="s">
        <v>1226</v>
      </c>
      <c r="Q417" s="2">
        <v>44039</v>
      </c>
      <c r="R417">
        <v>78278</v>
      </c>
      <c r="S417" s="1" t="str" cm="1">
        <f t="array" ref="S417">_xlfn.IFS(
    metrobank_customers[[#This Row],[Balance]]&lt;=50000,"Low",
    metrobank_customers[[#This Row],[Balance]]&lt;=200000,"Medium",
    metrobank_customers[[#This Row],[Balance]]&gt;200000,"High"
)</f>
        <v>Medium</v>
      </c>
      <c r="T417">
        <v>687</v>
      </c>
      <c r="U417">
        <v>452421</v>
      </c>
      <c r="V417" s="1" t="s">
        <v>2652</v>
      </c>
      <c r="W417" s="1" t="s">
        <v>140</v>
      </c>
      <c r="X417" s="2">
        <v>45737</v>
      </c>
      <c r="Y417" s="4">
        <f ca="1">YEARFRAC(metrobank_customers[[#This Row],[Date]],metrobank_customers[[#This Row],[Today]],3)</f>
        <v>0.55616438356164388</v>
      </c>
      <c r="Z417" s="1" t="s">
        <v>8</v>
      </c>
      <c r="AA417" s="1" t="s">
        <v>9</v>
      </c>
      <c r="AB417">
        <v>33</v>
      </c>
    </row>
    <row r="418" spans="1:28" x14ac:dyDescent="0.25">
      <c r="A418" s="1" t="s">
        <v>141</v>
      </c>
      <c r="B418" s="1" t="s">
        <v>2207</v>
      </c>
      <c r="C418" s="1" t="s">
        <v>2115</v>
      </c>
      <c r="D418">
        <v>46</v>
      </c>
      <c r="E418" s="1" t="str" cm="1">
        <f t="array" ref="E418">_xlfn.IFS(metrobank_customers[[#This Row],[Age]]&lt;= 28,"Gen Z", metrobank_customers[[#This Row],[Age]]&lt;=44,"Millennials", metrobank_customers[[#This Row],[Age]]&lt;=60,"Gen X", metrobank_customers[[#This Row],[Age]]&gt;60,"Baby Boomers")</f>
        <v>Gen X</v>
      </c>
      <c r="F418" s="1" t="s">
        <v>2131</v>
      </c>
      <c r="G418" s="1" t="s">
        <v>2147</v>
      </c>
      <c r="H418">
        <v>190413</v>
      </c>
      <c r="I418" s="1" t="str" cm="1">
        <f t="array" ref="I418">_xlfn.IFS(metrobank_customers[[#This Row],[Income]]&lt;=30000,"Low",metrobank_customers[[#This Row],[Income]]&lt;=60000,"Medium",metrobank_customers[[#This Row],[Income]]&lt;=100000,"High", metrobank_customers[[#This Row],[Income]]&gt;100000," Premium")</f>
        <v xml:space="preserve"> Premium</v>
      </c>
      <c r="J418" s="1" t="s">
        <v>2135</v>
      </c>
      <c r="K418" s="2">
        <v>42873</v>
      </c>
      <c r="L418" s="2">
        <f t="shared" ca="1" si="6"/>
        <v>45940</v>
      </c>
      <c r="M418" s="4">
        <f ca="1">YEARFRAC(metrobank_customers[[#This Row],[Join_Date]],metrobank_customers[[#This Row],[Today]],3)</f>
        <v>8.4027397260273968</v>
      </c>
      <c r="N418" s="4" t="str" cm="1">
        <f t="array" aca="1" ref="N418" ca="1">_xlfn.IFS(
   metrobank_customers[[#This Row],[Customer_Tenure]]&lt;=2,"New",
   metrobank_customers[[#This Row],[Customer_Tenure]]&lt;=5,"Emerging",
   metrobank_customers[[#This Row],[Customer_Tenure]]&lt;9,"Established",
   TRUE,"Loyal"
)</f>
        <v>Established</v>
      </c>
      <c r="O418" s="1" t="s">
        <v>1760</v>
      </c>
      <c r="P418" s="1" t="s">
        <v>1226</v>
      </c>
      <c r="Q418" s="2">
        <v>44039</v>
      </c>
      <c r="R418">
        <v>78278</v>
      </c>
      <c r="S418" s="1" t="str" cm="1">
        <f t="array" ref="S418">_xlfn.IFS(
    metrobank_customers[[#This Row],[Balance]]&lt;=50000,"Low",
    metrobank_customers[[#This Row],[Balance]]&lt;=200000,"Medium",
    metrobank_customers[[#This Row],[Balance]]&gt;200000,"High"
)</f>
        <v>Medium</v>
      </c>
      <c r="T418">
        <v>687</v>
      </c>
      <c r="U418">
        <v>452421</v>
      </c>
      <c r="V418" s="1" t="s">
        <v>2652</v>
      </c>
      <c r="W418" s="1" t="s">
        <v>376</v>
      </c>
      <c r="X418" s="2">
        <v>45780</v>
      </c>
      <c r="Y418" s="4">
        <f ca="1">YEARFRAC(metrobank_customers[[#This Row],[Date]],metrobank_customers[[#This Row],[Today]],3)</f>
        <v>0.43835616438356162</v>
      </c>
      <c r="Z418" s="1" t="s">
        <v>36</v>
      </c>
      <c r="AA418" s="1" t="s">
        <v>9</v>
      </c>
      <c r="AB418">
        <v>5</v>
      </c>
    </row>
    <row r="419" spans="1:28" x14ac:dyDescent="0.25">
      <c r="A419" s="1" t="s">
        <v>141</v>
      </c>
      <c r="B419" s="1" t="s">
        <v>2207</v>
      </c>
      <c r="C419" s="1" t="s">
        <v>2115</v>
      </c>
      <c r="D419">
        <v>46</v>
      </c>
      <c r="E419" s="1" t="str" cm="1">
        <f t="array" ref="E419">_xlfn.IFS(metrobank_customers[[#This Row],[Age]]&lt;= 28,"Gen Z", metrobank_customers[[#This Row],[Age]]&lt;=44,"Millennials", metrobank_customers[[#This Row],[Age]]&lt;=60,"Gen X", metrobank_customers[[#This Row],[Age]]&gt;60,"Baby Boomers")</f>
        <v>Gen X</v>
      </c>
      <c r="F419" s="1" t="s">
        <v>2131</v>
      </c>
      <c r="G419" s="1" t="s">
        <v>2147</v>
      </c>
      <c r="H419">
        <v>190413</v>
      </c>
      <c r="I419" s="1" t="str" cm="1">
        <f t="array" ref="I419">_xlfn.IFS(metrobank_customers[[#This Row],[Income]]&lt;=30000,"Low",metrobank_customers[[#This Row],[Income]]&lt;=60000,"Medium",metrobank_customers[[#This Row],[Income]]&lt;=100000,"High", metrobank_customers[[#This Row],[Income]]&gt;100000," Premium")</f>
        <v xml:space="preserve"> Premium</v>
      </c>
      <c r="J419" s="1" t="s">
        <v>2135</v>
      </c>
      <c r="K419" s="2">
        <v>42873</v>
      </c>
      <c r="L419" s="2">
        <f t="shared" ca="1" si="6"/>
        <v>45940</v>
      </c>
      <c r="M419" s="4">
        <f ca="1">YEARFRAC(metrobank_customers[[#This Row],[Join_Date]],metrobank_customers[[#This Row],[Today]],3)</f>
        <v>8.4027397260273968</v>
      </c>
      <c r="N419" s="4" t="str" cm="1">
        <f t="array" aca="1" ref="N419" ca="1">_xlfn.IFS(
   metrobank_customers[[#This Row],[Customer_Tenure]]&lt;=2,"New",
   metrobank_customers[[#This Row],[Customer_Tenure]]&lt;=5,"Emerging",
   metrobank_customers[[#This Row],[Customer_Tenure]]&lt;9,"Established",
   TRUE,"Loyal"
)</f>
        <v>Established</v>
      </c>
      <c r="O419" s="1" t="s">
        <v>1760</v>
      </c>
      <c r="P419" s="1" t="s">
        <v>1226</v>
      </c>
      <c r="Q419" s="2">
        <v>44039</v>
      </c>
      <c r="R419">
        <v>78278</v>
      </c>
      <c r="S419" s="1" t="str" cm="1">
        <f t="array" ref="S419">_xlfn.IFS(
    metrobank_customers[[#This Row],[Balance]]&lt;=50000,"Low",
    metrobank_customers[[#This Row],[Balance]]&lt;=200000,"Medium",
    metrobank_customers[[#This Row],[Balance]]&gt;200000,"High"
)</f>
        <v>Medium</v>
      </c>
      <c r="T419">
        <v>687</v>
      </c>
      <c r="U419">
        <v>452421</v>
      </c>
      <c r="V419" s="1" t="s">
        <v>2652</v>
      </c>
      <c r="W419" s="1" t="s">
        <v>921</v>
      </c>
      <c r="X419" s="2">
        <v>45225</v>
      </c>
      <c r="Y419" s="4">
        <f ca="1">YEARFRAC(metrobank_customers[[#This Row],[Date]],metrobank_customers[[#This Row],[Today]],3)</f>
        <v>1.9589041095890412</v>
      </c>
      <c r="Z419" s="1" t="s">
        <v>36</v>
      </c>
      <c r="AA419" s="1" t="s">
        <v>23</v>
      </c>
      <c r="AB419">
        <v>28</v>
      </c>
    </row>
    <row r="420" spans="1:28" x14ac:dyDescent="0.25">
      <c r="A420" s="1" t="s">
        <v>141</v>
      </c>
      <c r="B420" s="1" t="s">
        <v>2207</v>
      </c>
      <c r="C420" s="1" t="s">
        <v>2115</v>
      </c>
      <c r="D420">
        <v>46</v>
      </c>
      <c r="E420" s="1" t="str" cm="1">
        <f t="array" ref="E420">_xlfn.IFS(metrobank_customers[[#This Row],[Age]]&lt;= 28,"Gen Z", metrobank_customers[[#This Row],[Age]]&lt;=44,"Millennials", metrobank_customers[[#This Row],[Age]]&lt;=60,"Gen X", metrobank_customers[[#This Row],[Age]]&gt;60,"Baby Boomers")</f>
        <v>Gen X</v>
      </c>
      <c r="F420" s="1" t="s">
        <v>2131</v>
      </c>
      <c r="G420" s="1" t="s">
        <v>2147</v>
      </c>
      <c r="H420">
        <v>190413</v>
      </c>
      <c r="I420" s="1" t="str" cm="1">
        <f t="array" ref="I420">_xlfn.IFS(metrobank_customers[[#This Row],[Income]]&lt;=30000,"Low",metrobank_customers[[#This Row],[Income]]&lt;=60000,"Medium",metrobank_customers[[#This Row],[Income]]&lt;=100000,"High", metrobank_customers[[#This Row],[Income]]&gt;100000," Premium")</f>
        <v xml:space="preserve"> Premium</v>
      </c>
      <c r="J420" s="1" t="s">
        <v>2135</v>
      </c>
      <c r="K420" s="2">
        <v>42873</v>
      </c>
      <c r="L420" s="2">
        <f t="shared" ca="1" si="6"/>
        <v>45940</v>
      </c>
      <c r="M420" s="4">
        <f ca="1">YEARFRAC(metrobank_customers[[#This Row],[Join_Date]],metrobank_customers[[#This Row],[Today]],3)</f>
        <v>8.4027397260273968</v>
      </c>
      <c r="N420" s="4" t="str" cm="1">
        <f t="array" aca="1" ref="N420" ca="1">_xlfn.IFS(
   metrobank_customers[[#This Row],[Customer_Tenure]]&lt;=2,"New",
   metrobank_customers[[#This Row],[Customer_Tenure]]&lt;=5,"Emerging",
   metrobank_customers[[#This Row],[Customer_Tenure]]&lt;9,"Established",
   TRUE,"Loyal"
)</f>
        <v>Established</v>
      </c>
      <c r="O420" s="1" t="s">
        <v>1854</v>
      </c>
      <c r="P420" s="1" t="s">
        <v>1226</v>
      </c>
      <c r="Q420" s="2">
        <v>44192</v>
      </c>
      <c r="R420">
        <v>68798</v>
      </c>
      <c r="S420" s="1" t="str" cm="1">
        <f t="array" ref="S420">_xlfn.IFS(
    metrobank_customers[[#This Row],[Balance]]&lt;=50000,"Low",
    metrobank_customers[[#This Row],[Balance]]&lt;=200000,"Medium",
    metrobank_customers[[#This Row],[Balance]]&gt;200000,"High"
)</f>
        <v>Medium</v>
      </c>
      <c r="T420">
        <v>377</v>
      </c>
      <c r="U420">
        <v>0</v>
      </c>
      <c r="V420" s="1" t="s">
        <v>2652</v>
      </c>
      <c r="W420" s="1" t="s">
        <v>140</v>
      </c>
      <c r="X420" s="2">
        <v>45737</v>
      </c>
      <c r="Y420" s="4">
        <f ca="1">YEARFRAC(metrobank_customers[[#This Row],[Date]],metrobank_customers[[#This Row],[Today]],3)</f>
        <v>0.55616438356164388</v>
      </c>
      <c r="Z420" s="1" t="s">
        <v>8</v>
      </c>
      <c r="AA420" s="1" t="s">
        <v>9</v>
      </c>
      <c r="AB420">
        <v>33</v>
      </c>
    </row>
    <row r="421" spans="1:28" x14ac:dyDescent="0.25">
      <c r="A421" s="1" t="s">
        <v>141</v>
      </c>
      <c r="B421" s="1" t="s">
        <v>2207</v>
      </c>
      <c r="C421" s="1" t="s">
        <v>2115</v>
      </c>
      <c r="D421">
        <v>46</v>
      </c>
      <c r="E421" s="1" t="str" cm="1">
        <f t="array" ref="E421">_xlfn.IFS(metrobank_customers[[#This Row],[Age]]&lt;= 28,"Gen Z", metrobank_customers[[#This Row],[Age]]&lt;=44,"Millennials", metrobank_customers[[#This Row],[Age]]&lt;=60,"Gen X", metrobank_customers[[#This Row],[Age]]&gt;60,"Baby Boomers")</f>
        <v>Gen X</v>
      </c>
      <c r="F421" s="1" t="s">
        <v>2131</v>
      </c>
      <c r="G421" s="1" t="s">
        <v>2147</v>
      </c>
      <c r="H421">
        <v>190413</v>
      </c>
      <c r="I421" s="1" t="str" cm="1">
        <f t="array" ref="I421">_xlfn.IFS(metrobank_customers[[#This Row],[Income]]&lt;=30000,"Low",metrobank_customers[[#This Row],[Income]]&lt;=60000,"Medium",metrobank_customers[[#This Row],[Income]]&lt;=100000,"High", metrobank_customers[[#This Row],[Income]]&gt;100000," Premium")</f>
        <v xml:space="preserve"> Premium</v>
      </c>
      <c r="J421" s="1" t="s">
        <v>2135</v>
      </c>
      <c r="K421" s="2">
        <v>42873</v>
      </c>
      <c r="L421" s="2">
        <f t="shared" ca="1" si="6"/>
        <v>45940</v>
      </c>
      <c r="M421" s="4">
        <f ca="1">YEARFRAC(metrobank_customers[[#This Row],[Join_Date]],metrobank_customers[[#This Row],[Today]],3)</f>
        <v>8.4027397260273968</v>
      </c>
      <c r="N421" s="4" t="str" cm="1">
        <f t="array" aca="1" ref="N421" ca="1">_xlfn.IFS(
   metrobank_customers[[#This Row],[Customer_Tenure]]&lt;=2,"New",
   metrobank_customers[[#This Row],[Customer_Tenure]]&lt;=5,"Emerging",
   metrobank_customers[[#This Row],[Customer_Tenure]]&lt;9,"Established",
   TRUE,"Loyal"
)</f>
        <v>Established</v>
      </c>
      <c r="O421" s="1" t="s">
        <v>1854</v>
      </c>
      <c r="P421" s="1" t="s">
        <v>1226</v>
      </c>
      <c r="Q421" s="2">
        <v>44192</v>
      </c>
      <c r="R421">
        <v>68798</v>
      </c>
      <c r="S421" s="1" t="str" cm="1">
        <f t="array" ref="S421">_xlfn.IFS(
    metrobank_customers[[#This Row],[Balance]]&lt;=50000,"Low",
    metrobank_customers[[#This Row],[Balance]]&lt;=200000,"Medium",
    metrobank_customers[[#This Row],[Balance]]&gt;200000,"High"
)</f>
        <v>Medium</v>
      </c>
      <c r="T421">
        <v>377</v>
      </c>
      <c r="U421">
        <v>0</v>
      </c>
      <c r="V421" s="1" t="s">
        <v>2652</v>
      </c>
      <c r="W421" s="1" t="s">
        <v>376</v>
      </c>
      <c r="X421" s="2">
        <v>45780</v>
      </c>
      <c r="Y421" s="4">
        <f ca="1">YEARFRAC(metrobank_customers[[#This Row],[Date]],metrobank_customers[[#This Row],[Today]],3)</f>
        <v>0.43835616438356162</v>
      </c>
      <c r="Z421" s="1" t="s">
        <v>36</v>
      </c>
      <c r="AA421" s="1" t="s">
        <v>9</v>
      </c>
      <c r="AB421">
        <v>5</v>
      </c>
    </row>
    <row r="422" spans="1:28" x14ac:dyDescent="0.25">
      <c r="A422" s="1" t="s">
        <v>141</v>
      </c>
      <c r="B422" s="1" t="s">
        <v>2207</v>
      </c>
      <c r="C422" s="1" t="s">
        <v>2115</v>
      </c>
      <c r="D422">
        <v>46</v>
      </c>
      <c r="E422" s="1" t="str" cm="1">
        <f t="array" ref="E422">_xlfn.IFS(metrobank_customers[[#This Row],[Age]]&lt;= 28,"Gen Z", metrobank_customers[[#This Row],[Age]]&lt;=44,"Millennials", metrobank_customers[[#This Row],[Age]]&lt;=60,"Gen X", metrobank_customers[[#This Row],[Age]]&gt;60,"Baby Boomers")</f>
        <v>Gen X</v>
      </c>
      <c r="F422" s="1" t="s">
        <v>2131</v>
      </c>
      <c r="G422" s="1" t="s">
        <v>2147</v>
      </c>
      <c r="H422">
        <v>190413</v>
      </c>
      <c r="I422" s="1" t="str" cm="1">
        <f t="array" ref="I422">_xlfn.IFS(metrobank_customers[[#This Row],[Income]]&lt;=30000,"Low",metrobank_customers[[#This Row],[Income]]&lt;=60000,"Medium",metrobank_customers[[#This Row],[Income]]&lt;=100000,"High", metrobank_customers[[#This Row],[Income]]&gt;100000," Premium")</f>
        <v xml:space="preserve"> Premium</v>
      </c>
      <c r="J422" s="1" t="s">
        <v>2135</v>
      </c>
      <c r="K422" s="2">
        <v>42873</v>
      </c>
      <c r="L422" s="2">
        <f t="shared" ca="1" si="6"/>
        <v>45940</v>
      </c>
      <c r="M422" s="4">
        <f ca="1">YEARFRAC(metrobank_customers[[#This Row],[Join_Date]],metrobank_customers[[#This Row],[Today]],3)</f>
        <v>8.4027397260273968</v>
      </c>
      <c r="N422" s="4" t="str" cm="1">
        <f t="array" aca="1" ref="N422" ca="1">_xlfn.IFS(
   metrobank_customers[[#This Row],[Customer_Tenure]]&lt;=2,"New",
   metrobank_customers[[#This Row],[Customer_Tenure]]&lt;=5,"Emerging",
   metrobank_customers[[#This Row],[Customer_Tenure]]&lt;9,"Established",
   TRUE,"Loyal"
)</f>
        <v>Established</v>
      </c>
      <c r="O422" s="1" t="s">
        <v>1854</v>
      </c>
      <c r="P422" s="1" t="s">
        <v>1226</v>
      </c>
      <c r="Q422" s="2">
        <v>44192</v>
      </c>
      <c r="R422">
        <v>68798</v>
      </c>
      <c r="S422" s="1" t="str" cm="1">
        <f t="array" ref="S422">_xlfn.IFS(
    metrobank_customers[[#This Row],[Balance]]&lt;=50000,"Low",
    metrobank_customers[[#This Row],[Balance]]&lt;=200000,"Medium",
    metrobank_customers[[#This Row],[Balance]]&gt;200000,"High"
)</f>
        <v>Medium</v>
      </c>
      <c r="T422">
        <v>377</v>
      </c>
      <c r="U422">
        <v>0</v>
      </c>
      <c r="V422" s="1" t="s">
        <v>2652</v>
      </c>
      <c r="W422" s="1" t="s">
        <v>921</v>
      </c>
      <c r="X422" s="2">
        <v>45225</v>
      </c>
      <c r="Y422" s="4">
        <f ca="1">YEARFRAC(metrobank_customers[[#This Row],[Date]],metrobank_customers[[#This Row],[Today]],3)</f>
        <v>1.9589041095890412</v>
      </c>
      <c r="Z422" s="1" t="s">
        <v>36</v>
      </c>
      <c r="AA422" s="1" t="s">
        <v>23</v>
      </c>
      <c r="AB422">
        <v>28</v>
      </c>
    </row>
    <row r="423" spans="1:28" x14ac:dyDescent="0.25">
      <c r="A423" s="1" t="s">
        <v>975</v>
      </c>
      <c r="B423" s="1" t="s">
        <v>2208</v>
      </c>
      <c r="C423" s="1" t="s">
        <v>2120</v>
      </c>
      <c r="D423">
        <v>45</v>
      </c>
      <c r="E423" s="1" t="str" cm="1">
        <f t="array" ref="E423">_xlfn.IFS(metrobank_customers[[#This Row],[Age]]&lt;= 28,"Gen Z", metrobank_customers[[#This Row],[Age]]&lt;=44,"Millennials", metrobank_customers[[#This Row],[Age]]&lt;=60,"Gen X", metrobank_customers[[#This Row],[Age]]&gt;60,"Baby Boomers")</f>
        <v>Gen X</v>
      </c>
      <c r="F423" s="1" t="s">
        <v>2131</v>
      </c>
      <c r="G423" s="1" t="s">
        <v>2122</v>
      </c>
      <c r="H423">
        <v>152311</v>
      </c>
      <c r="I423" s="1" t="str" cm="1">
        <f t="array" ref="I423">_xlfn.IFS(metrobank_customers[[#This Row],[Income]]&lt;=30000,"Low",metrobank_customers[[#This Row],[Income]]&lt;=60000,"Medium",metrobank_customers[[#This Row],[Income]]&lt;=100000,"High", metrobank_customers[[#This Row],[Income]]&gt;100000," Premium")</f>
        <v xml:space="preserve"> Premium</v>
      </c>
      <c r="J423" s="1" t="s">
        <v>2118</v>
      </c>
      <c r="K423" s="2">
        <v>42411</v>
      </c>
      <c r="L423" s="2">
        <f t="shared" ca="1" si="6"/>
        <v>45940</v>
      </c>
      <c r="M423" s="4">
        <f ca="1">YEARFRAC(metrobank_customers[[#This Row],[Join_Date]],metrobank_customers[[#This Row],[Today]],3)</f>
        <v>9.668493150684931</v>
      </c>
      <c r="N423" s="4" t="str" cm="1">
        <f t="array" aca="1" ref="N423" ca="1">_xlfn.IFS(
   metrobank_customers[[#This Row],[Customer_Tenure]]&lt;=2,"New",
   metrobank_customers[[#This Row],[Customer_Tenure]]&lt;=5,"Emerging",
   metrobank_customers[[#This Row],[Customer_Tenure]]&lt;9,"Established",
   TRUE,"Loyal"
)</f>
        <v>Loyal</v>
      </c>
      <c r="O423" s="1" t="s">
        <v>1256</v>
      </c>
      <c r="P423" s="1" t="s">
        <v>1235</v>
      </c>
      <c r="Q423" s="2">
        <v>43146</v>
      </c>
      <c r="R423">
        <v>210124</v>
      </c>
      <c r="S423" s="1" t="str" cm="1">
        <f t="array" ref="S423">_xlfn.IFS(
    metrobank_customers[[#This Row],[Balance]]&lt;=50000,"Low",
    metrobank_customers[[#This Row],[Balance]]&lt;=200000,"Medium",
    metrobank_customers[[#This Row],[Balance]]&gt;200000,"High"
)</f>
        <v>High</v>
      </c>
      <c r="T423">
        <v>523</v>
      </c>
      <c r="U423">
        <v>0</v>
      </c>
      <c r="V423" s="1" t="s">
        <v>2652</v>
      </c>
      <c r="W423" s="1" t="s">
        <v>974</v>
      </c>
      <c r="X423" s="2">
        <v>45259</v>
      </c>
      <c r="Y423" s="4">
        <f ca="1">YEARFRAC(metrobank_customers[[#This Row],[Date]],metrobank_customers[[#This Row],[Today]],3)</f>
        <v>1.8657534246575342</v>
      </c>
      <c r="Z423" s="1" t="s">
        <v>31</v>
      </c>
      <c r="AA423" s="1" t="s">
        <v>23</v>
      </c>
      <c r="AB423">
        <v>47</v>
      </c>
    </row>
    <row r="424" spans="1:28" x14ac:dyDescent="0.25">
      <c r="A424" s="1" t="s">
        <v>143</v>
      </c>
      <c r="B424" s="1" t="s">
        <v>2209</v>
      </c>
      <c r="C424" s="1" t="s">
        <v>2115</v>
      </c>
      <c r="D424">
        <v>39</v>
      </c>
      <c r="E424" s="1" t="str" cm="1">
        <f t="array" ref="E424">_xlfn.IFS(metrobank_customers[[#This Row],[Age]]&lt;= 28,"Gen Z", metrobank_customers[[#This Row],[Age]]&lt;=44,"Millennials", metrobank_customers[[#This Row],[Age]]&lt;=60,"Gen X", metrobank_customers[[#This Row],[Age]]&gt;60,"Baby Boomers")</f>
        <v>Millennials</v>
      </c>
      <c r="F424" s="1" t="s">
        <v>2131</v>
      </c>
      <c r="G424" s="1" t="s">
        <v>2117</v>
      </c>
      <c r="H424">
        <v>49192</v>
      </c>
      <c r="I424" s="1" t="str" cm="1">
        <f t="array" ref="I424">_xlfn.IFS(metrobank_customers[[#This Row],[Income]]&lt;=30000,"Low",metrobank_customers[[#This Row],[Income]]&lt;=60000,"Medium",metrobank_customers[[#This Row],[Income]]&lt;=100000,"High", metrobank_customers[[#This Row],[Income]]&gt;100000," Premium")</f>
        <v>Medium</v>
      </c>
      <c r="J424" s="1" t="s">
        <v>2118</v>
      </c>
      <c r="K424" s="2">
        <v>44119</v>
      </c>
      <c r="L424" s="2">
        <f t="shared" ca="1" si="6"/>
        <v>45940</v>
      </c>
      <c r="M424" s="4">
        <f ca="1">YEARFRAC(metrobank_customers[[#This Row],[Join_Date]],metrobank_customers[[#This Row],[Today]],3)</f>
        <v>4.9890410958904106</v>
      </c>
      <c r="N424" s="4" t="str" cm="1">
        <f t="array" aca="1" ref="N424" ca="1">_xlfn.IFS(
   metrobank_customers[[#This Row],[Customer_Tenure]]&lt;=2,"New",
   metrobank_customers[[#This Row],[Customer_Tenure]]&lt;=5,"Emerging",
   metrobank_customers[[#This Row],[Customer_Tenure]]&lt;9,"Established",
   TRUE,"Loyal"
)</f>
        <v>Emerging</v>
      </c>
      <c r="O424" s="1" t="s">
        <v>1477</v>
      </c>
      <c r="P424" s="1" t="s">
        <v>1226</v>
      </c>
      <c r="Q424" s="2">
        <v>42337</v>
      </c>
      <c r="R424">
        <v>327192</v>
      </c>
      <c r="S424" s="1" t="str" cm="1">
        <f t="array" ref="S424">_xlfn.IFS(
    metrobank_customers[[#This Row],[Balance]]&lt;=50000,"Low",
    metrobank_customers[[#This Row],[Balance]]&lt;=200000,"Medium",
    metrobank_customers[[#This Row],[Balance]]&gt;200000,"High"
)</f>
        <v>High</v>
      </c>
      <c r="T424">
        <v>770</v>
      </c>
      <c r="U424">
        <v>0</v>
      </c>
      <c r="V424" s="1" t="s">
        <v>2652</v>
      </c>
      <c r="W424" s="1" t="s">
        <v>142</v>
      </c>
      <c r="X424" s="2">
        <v>45222</v>
      </c>
      <c r="Y424" s="4">
        <f ca="1">YEARFRAC(metrobank_customers[[#This Row],[Date]],metrobank_customers[[#This Row],[Today]],3)</f>
        <v>1.9671232876712328</v>
      </c>
      <c r="Z424" s="1" t="s">
        <v>8</v>
      </c>
      <c r="AA424" s="1" t="s">
        <v>23</v>
      </c>
      <c r="AB424">
        <v>34</v>
      </c>
    </row>
    <row r="425" spans="1:28" x14ac:dyDescent="0.25">
      <c r="A425" s="1" t="s">
        <v>143</v>
      </c>
      <c r="B425" s="1" t="s">
        <v>2209</v>
      </c>
      <c r="C425" s="1" t="s">
        <v>2115</v>
      </c>
      <c r="D425">
        <v>39</v>
      </c>
      <c r="E425" s="1" t="str" cm="1">
        <f t="array" ref="E425">_xlfn.IFS(metrobank_customers[[#This Row],[Age]]&lt;= 28,"Gen Z", metrobank_customers[[#This Row],[Age]]&lt;=44,"Millennials", metrobank_customers[[#This Row],[Age]]&lt;=60,"Gen X", metrobank_customers[[#This Row],[Age]]&gt;60,"Baby Boomers")</f>
        <v>Millennials</v>
      </c>
      <c r="F425" s="1" t="s">
        <v>2131</v>
      </c>
      <c r="G425" s="1" t="s">
        <v>2117</v>
      </c>
      <c r="H425">
        <v>49192</v>
      </c>
      <c r="I425" s="1" t="str" cm="1">
        <f t="array" ref="I425">_xlfn.IFS(metrobank_customers[[#This Row],[Income]]&lt;=30000,"Low",metrobank_customers[[#This Row],[Income]]&lt;=60000,"Medium",metrobank_customers[[#This Row],[Income]]&lt;=100000,"High", metrobank_customers[[#This Row],[Income]]&gt;100000," Premium")</f>
        <v>Medium</v>
      </c>
      <c r="J425" s="1" t="s">
        <v>2118</v>
      </c>
      <c r="K425" s="2">
        <v>44119</v>
      </c>
      <c r="L425" s="2">
        <f t="shared" ca="1" si="6"/>
        <v>45940</v>
      </c>
      <c r="M425" s="4">
        <f ca="1">YEARFRAC(metrobank_customers[[#This Row],[Join_Date]],metrobank_customers[[#This Row],[Today]],3)</f>
        <v>4.9890410958904106</v>
      </c>
      <c r="N425" s="4" t="str" cm="1">
        <f t="array" aca="1" ref="N425" ca="1">_xlfn.IFS(
   metrobank_customers[[#This Row],[Customer_Tenure]]&lt;=2,"New",
   metrobank_customers[[#This Row],[Customer_Tenure]]&lt;=5,"Emerging",
   metrobank_customers[[#This Row],[Customer_Tenure]]&lt;9,"Established",
   TRUE,"Loyal"
)</f>
        <v>Emerging</v>
      </c>
      <c r="O425" s="1" t="s">
        <v>1909</v>
      </c>
      <c r="P425" s="1" t="s">
        <v>1223</v>
      </c>
      <c r="Q425" s="2">
        <v>42346</v>
      </c>
      <c r="R425">
        <v>372828</v>
      </c>
      <c r="S425" s="1" t="str" cm="1">
        <f t="array" ref="S425">_xlfn.IFS(
    metrobank_customers[[#This Row],[Balance]]&lt;=50000,"Low",
    metrobank_customers[[#This Row],[Balance]]&lt;=200000,"Medium",
    metrobank_customers[[#This Row],[Balance]]&gt;200000,"High"
)</f>
        <v>High</v>
      </c>
      <c r="T425">
        <v>550</v>
      </c>
      <c r="U425">
        <v>0</v>
      </c>
      <c r="V425" s="1" t="s">
        <v>2652</v>
      </c>
      <c r="W425" s="1" t="s">
        <v>142</v>
      </c>
      <c r="X425" s="2">
        <v>45222</v>
      </c>
      <c r="Y425" s="4">
        <f ca="1">YEARFRAC(metrobank_customers[[#This Row],[Date]],metrobank_customers[[#This Row],[Today]],3)</f>
        <v>1.9671232876712328</v>
      </c>
      <c r="Z425" s="1" t="s">
        <v>8</v>
      </c>
      <c r="AA425" s="1" t="s">
        <v>23</v>
      </c>
      <c r="AB425">
        <v>34</v>
      </c>
    </row>
    <row r="426" spans="1:28" x14ac:dyDescent="0.25">
      <c r="A426" s="1" t="s">
        <v>334</v>
      </c>
      <c r="B426" s="1" t="s">
        <v>2210</v>
      </c>
      <c r="C426" s="1" t="s">
        <v>2120</v>
      </c>
      <c r="D426">
        <v>34</v>
      </c>
      <c r="E426" s="1" t="str" cm="1">
        <f t="array" ref="E426">_xlfn.IFS(metrobank_customers[[#This Row],[Age]]&lt;= 28,"Gen Z", metrobank_customers[[#This Row],[Age]]&lt;=44,"Millennials", metrobank_customers[[#This Row],[Age]]&lt;=60,"Gen X", metrobank_customers[[#This Row],[Age]]&gt;60,"Baby Boomers")</f>
        <v>Millennials</v>
      </c>
      <c r="F426" s="1" t="s">
        <v>2116</v>
      </c>
      <c r="G426" s="1" t="s">
        <v>2147</v>
      </c>
      <c r="H426">
        <v>97129</v>
      </c>
      <c r="I426" s="1" t="str" cm="1">
        <f t="array" ref="I426">_xlfn.IFS(metrobank_customers[[#This Row],[Income]]&lt;=30000,"Low",metrobank_customers[[#This Row],[Income]]&lt;=60000,"Medium",metrobank_customers[[#This Row],[Income]]&lt;=100000,"High", metrobank_customers[[#This Row],[Income]]&gt;100000," Premium")</f>
        <v>High</v>
      </c>
      <c r="J426" s="1" t="s">
        <v>2118</v>
      </c>
      <c r="K426" s="2">
        <v>43718</v>
      </c>
      <c r="L426" s="2">
        <f t="shared" ca="1" si="6"/>
        <v>45940</v>
      </c>
      <c r="M426" s="4">
        <f ca="1">YEARFRAC(metrobank_customers[[#This Row],[Join_Date]],metrobank_customers[[#This Row],[Today]],3)</f>
        <v>6.087671232876712</v>
      </c>
      <c r="N426" s="4" t="str" cm="1">
        <f t="array" aca="1" ref="N426" ca="1">_xlfn.IFS(
   metrobank_customers[[#This Row],[Customer_Tenure]]&lt;=2,"New",
   metrobank_customers[[#This Row],[Customer_Tenure]]&lt;=5,"Emerging",
   metrobank_customers[[#This Row],[Customer_Tenure]]&lt;9,"Established",
   TRUE,"Loyal"
)</f>
        <v>Established</v>
      </c>
      <c r="O426" s="1" t="s">
        <v>1650</v>
      </c>
      <c r="P426" s="1" t="s">
        <v>1235</v>
      </c>
      <c r="Q426" s="2">
        <v>43396</v>
      </c>
      <c r="R426">
        <v>232892</v>
      </c>
      <c r="S426" s="1" t="str" cm="1">
        <f t="array" ref="S426">_xlfn.IFS(
    metrobank_customers[[#This Row],[Balance]]&lt;=50000,"Low",
    metrobank_customers[[#This Row],[Balance]]&lt;=200000,"Medium",
    metrobank_customers[[#This Row],[Balance]]&gt;200000,"High"
)</f>
        <v>High</v>
      </c>
      <c r="T426">
        <v>532</v>
      </c>
      <c r="U426">
        <v>0</v>
      </c>
      <c r="V426" s="1" t="s">
        <v>2652</v>
      </c>
      <c r="W426" s="1" t="s">
        <v>333</v>
      </c>
      <c r="X426" s="2">
        <v>45270</v>
      </c>
      <c r="Y426" s="4">
        <f ca="1">YEARFRAC(metrobank_customers[[#This Row],[Date]],metrobank_customers[[#This Row],[Today]],3)</f>
        <v>1.8356164383561644</v>
      </c>
      <c r="Z426" s="1" t="s">
        <v>8</v>
      </c>
      <c r="AA426" s="1" t="s">
        <v>23</v>
      </c>
      <c r="AB426">
        <v>39</v>
      </c>
    </row>
    <row r="427" spans="1:28" x14ac:dyDescent="0.25">
      <c r="A427" s="1" t="s">
        <v>334</v>
      </c>
      <c r="B427" s="1" t="s">
        <v>2210</v>
      </c>
      <c r="C427" s="1" t="s">
        <v>2120</v>
      </c>
      <c r="D427">
        <v>34</v>
      </c>
      <c r="E427" s="1" t="str" cm="1">
        <f t="array" ref="E427">_xlfn.IFS(metrobank_customers[[#This Row],[Age]]&lt;= 28,"Gen Z", metrobank_customers[[#This Row],[Age]]&lt;=44,"Millennials", metrobank_customers[[#This Row],[Age]]&lt;=60,"Gen X", metrobank_customers[[#This Row],[Age]]&gt;60,"Baby Boomers")</f>
        <v>Millennials</v>
      </c>
      <c r="F427" s="1" t="s">
        <v>2116</v>
      </c>
      <c r="G427" s="1" t="s">
        <v>2147</v>
      </c>
      <c r="H427">
        <v>97129</v>
      </c>
      <c r="I427" s="1" t="str" cm="1">
        <f t="array" ref="I427">_xlfn.IFS(metrobank_customers[[#This Row],[Income]]&lt;=30000,"Low",metrobank_customers[[#This Row],[Income]]&lt;=60000,"Medium",metrobank_customers[[#This Row],[Income]]&lt;=100000,"High", metrobank_customers[[#This Row],[Income]]&gt;100000," Premium")</f>
        <v>High</v>
      </c>
      <c r="J427" s="1" t="s">
        <v>2118</v>
      </c>
      <c r="K427" s="2">
        <v>43718</v>
      </c>
      <c r="L427" s="2">
        <f t="shared" ca="1" si="6"/>
        <v>45940</v>
      </c>
      <c r="M427" s="4">
        <f ca="1">YEARFRAC(metrobank_customers[[#This Row],[Join_Date]],metrobank_customers[[#This Row],[Today]],3)</f>
        <v>6.087671232876712</v>
      </c>
      <c r="N427" s="4" t="str" cm="1">
        <f t="array" aca="1" ref="N427" ca="1">_xlfn.IFS(
   metrobank_customers[[#This Row],[Customer_Tenure]]&lt;=2,"New",
   metrobank_customers[[#This Row],[Customer_Tenure]]&lt;=5,"Emerging",
   metrobank_customers[[#This Row],[Customer_Tenure]]&lt;9,"Established",
   TRUE,"Loyal"
)</f>
        <v>Established</v>
      </c>
      <c r="O427" s="1" t="s">
        <v>1650</v>
      </c>
      <c r="P427" s="1" t="s">
        <v>1235</v>
      </c>
      <c r="Q427" s="2">
        <v>43396</v>
      </c>
      <c r="R427">
        <v>232892</v>
      </c>
      <c r="S427" s="1" t="str" cm="1">
        <f t="array" ref="S427">_xlfn.IFS(
    metrobank_customers[[#This Row],[Balance]]&lt;=50000,"Low",
    metrobank_customers[[#This Row],[Balance]]&lt;=200000,"Medium",
    metrobank_customers[[#This Row],[Balance]]&gt;200000,"High"
)</f>
        <v>High</v>
      </c>
      <c r="T427">
        <v>532</v>
      </c>
      <c r="U427">
        <v>0</v>
      </c>
      <c r="V427" s="1" t="s">
        <v>2652</v>
      </c>
      <c r="W427" s="1" t="s">
        <v>777</v>
      </c>
      <c r="X427" s="2">
        <v>45566</v>
      </c>
      <c r="Y427" s="4">
        <f ca="1">YEARFRAC(metrobank_customers[[#This Row],[Date]],metrobank_customers[[#This Row],[Today]],3)</f>
        <v>1.0246575342465754</v>
      </c>
      <c r="Z427" s="1" t="s">
        <v>8</v>
      </c>
      <c r="AA427" s="1" t="s">
        <v>15</v>
      </c>
      <c r="AB427">
        <v>32</v>
      </c>
    </row>
    <row r="428" spans="1:28" x14ac:dyDescent="0.25">
      <c r="A428" s="1" t="s">
        <v>334</v>
      </c>
      <c r="B428" s="1" t="s">
        <v>2210</v>
      </c>
      <c r="C428" s="1" t="s">
        <v>2120</v>
      </c>
      <c r="D428">
        <v>34</v>
      </c>
      <c r="E428" s="1" t="str" cm="1">
        <f t="array" ref="E428">_xlfn.IFS(metrobank_customers[[#This Row],[Age]]&lt;= 28,"Gen Z", metrobank_customers[[#This Row],[Age]]&lt;=44,"Millennials", metrobank_customers[[#This Row],[Age]]&lt;=60,"Gen X", metrobank_customers[[#This Row],[Age]]&gt;60,"Baby Boomers")</f>
        <v>Millennials</v>
      </c>
      <c r="F428" s="1" t="s">
        <v>2116</v>
      </c>
      <c r="G428" s="1" t="s">
        <v>2147</v>
      </c>
      <c r="H428">
        <v>97129</v>
      </c>
      <c r="I428" s="1" t="str" cm="1">
        <f t="array" ref="I428">_xlfn.IFS(metrobank_customers[[#This Row],[Income]]&lt;=30000,"Low",metrobank_customers[[#This Row],[Income]]&lt;=60000,"Medium",metrobank_customers[[#This Row],[Income]]&lt;=100000,"High", metrobank_customers[[#This Row],[Income]]&gt;100000," Premium")</f>
        <v>High</v>
      </c>
      <c r="J428" s="1" t="s">
        <v>2118</v>
      </c>
      <c r="K428" s="2">
        <v>43718</v>
      </c>
      <c r="L428" s="2">
        <f t="shared" ca="1" si="6"/>
        <v>45940</v>
      </c>
      <c r="M428" s="4">
        <f ca="1">YEARFRAC(metrobank_customers[[#This Row],[Join_Date]],metrobank_customers[[#This Row],[Today]],3)</f>
        <v>6.087671232876712</v>
      </c>
      <c r="N428" s="4" t="str" cm="1">
        <f t="array" aca="1" ref="N428" ca="1">_xlfn.IFS(
   metrobank_customers[[#This Row],[Customer_Tenure]]&lt;=2,"New",
   metrobank_customers[[#This Row],[Customer_Tenure]]&lt;=5,"Emerging",
   metrobank_customers[[#This Row],[Customer_Tenure]]&lt;9,"Established",
   TRUE,"Loyal"
)</f>
        <v>Established</v>
      </c>
      <c r="O428" s="1" t="s">
        <v>1650</v>
      </c>
      <c r="P428" s="1" t="s">
        <v>1235</v>
      </c>
      <c r="Q428" s="2">
        <v>43396</v>
      </c>
      <c r="R428">
        <v>232892</v>
      </c>
      <c r="S428" s="1" t="str" cm="1">
        <f t="array" ref="S428">_xlfn.IFS(
    metrobank_customers[[#This Row],[Balance]]&lt;=50000,"Low",
    metrobank_customers[[#This Row],[Balance]]&lt;=200000,"Medium",
    metrobank_customers[[#This Row],[Balance]]&gt;200000,"High"
)</f>
        <v>High</v>
      </c>
      <c r="T428">
        <v>532</v>
      </c>
      <c r="U428">
        <v>0</v>
      </c>
      <c r="V428" s="1" t="s">
        <v>2652</v>
      </c>
      <c r="W428" s="1" t="s">
        <v>1144</v>
      </c>
      <c r="X428" s="2">
        <v>45801</v>
      </c>
      <c r="Y428" s="4">
        <f ca="1">YEARFRAC(metrobank_customers[[#This Row],[Date]],metrobank_customers[[#This Row],[Today]],3)</f>
        <v>0.38082191780821917</v>
      </c>
      <c r="Z428" s="1" t="s">
        <v>31</v>
      </c>
      <c r="AA428" s="1" t="s">
        <v>9</v>
      </c>
      <c r="AB428">
        <v>57</v>
      </c>
    </row>
    <row r="429" spans="1:28" x14ac:dyDescent="0.25">
      <c r="A429" s="1" t="s">
        <v>145</v>
      </c>
      <c r="B429" s="1" t="s">
        <v>2211</v>
      </c>
      <c r="C429" s="1" t="s">
        <v>2120</v>
      </c>
      <c r="D429">
        <v>51</v>
      </c>
      <c r="E429" s="1" t="str" cm="1">
        <f t="array" ref="E429">_xlfn.IFS(metrobank_customers[[#This Row],[Age]]&lt;= 28,"Gen Z", metrobank_customers[[#This Row],[Age]]&lt;=44,"Millennials", metrobank_customers[[#This Row],[Age]]&lt;=60,"Gen X", metrobank_customers[[#This Row],[Age]]&gt;60,"Baby Boomers")</f>
        <v>Gen X</v>
      </c>
      <c r="F429" s="1" t="s">
        <v>2124</v>
      </c>
      <c r="G429" s="1" t="s">
        <v>2117</v>
      </c>
      <c r="H429">
        <v>40953</v>
      </c>
      <c r="I429" s="1" t="str" cm="1">
        <f t="array" ref="I429">_xlfn.IFS(metrobank_customers[[#This Row],[Income]]&lt;=30000,"Low",metrobank_customers[[#This Row],[Income]]&lt;=60000,"Medium",metrobank_customers[[#This Row],[Income]]&lt;=100000,"High", metrobank_customers[[#This Row],[Income]]&gt;100000," Premium")</f>
        <v>Medium</v>
      </c>
      <c r="J429" s="1" t="s">
        <v>2118</v>
      </c>
      <c r="K429" s="2">
        <v>44789</v>
      </c>
      <c r="L429" s="2">
        <f t="shared" ca="1" si="6"/>
        <v>45940</v>
      </c>
      <c r="M429" s="4">
        <f ca="1">YEARFRAC(metrobank_customers[[#This Row],[Join_Date]],metrobank_customers[[#This Row],[Today]],3)</f>
        <v>3.1534246575342464</v>
      </c>
      <c r="N429" s="4" t="str" cm="1">
        <f t="array" aca="1" ref="N429" ca="1">_xlfn.IFS(
   metrobank_customers[[#This Row],[Customer_Tenure]]&lt;=2,"New",
   metrobank_customers[[#This Row],[Customer_Tenure]]&lt;=5,"Emerging",
   metrobank_customers[[#This Row],[Customer_Tenure]]&lt;9,"Established",
   TRUE,"Loyal"
)</f>
        <v>Emerging</v>
      </c>
      <c r="O429" s="1" t="s">
        <v>1366</v>
      </c>
      <c r="P429" s="1" t="s">
        <v>1223</v>
      </c>
      <c r="Q429" s="2">
        <v>45343</v>
      </c>
      <c r="R429">
        <v>163187</v>
      </c>
      <c r="S429" s="1" t="str" cm="1">
        <f t="array" ref="S429">_xlfn.IFS(
    metrobank_customers[[#This Row],[Balance]]&lt;=50000,"Low",
    metrobank_customers[[#This Row],[Balance]]&lt;=200000,"Medium",
    metrobank_customers[[#This Row],[Balance]]&gt;200000,"High"
)</f>
        <v>Medium</v>
      </c>
      <c r="T429">
        <v>689</v>
      </c>
      <c r="U429">
        <v>497174</v>
      </c>
      <c r="V429" s="1" t="s">
        <v>2652</v>
      </c>
      <c r="W429" s="1" t="s">
        <v>144</v>
      </c>
      <c r="X429" s="2">
        <v>45643</v>
      </c>
      <c r="Y429" s="4">
        <f ca="1">YEARFRAC(metrobank_customers[[#This Row],[Date]],metrobank_customers[[#This Row],[Today]],3)</f>
        <v>0.81369863013698629</v>
      </c>
      <c r="Z429" s="1" t="s">
        <v>20</v>
      </c>
      <c r="AA429" s="1" t="s">
        <v>15</v>
      </c>
      <c r="AB429">
        <v>9</v>
      </c>
    </row>
    <row r="430" spans="1:28" x14ac:dyDescent="0.25">
      <c r="A430" s="1" t="s">
        <v>145</v>
      </c>
      <c r="B430" s="1" t="s">
        <v>2211</v>
      </c>
      <c r="C430" s="1" t="s">
        <v>2120</v>
      </c>
      <c r="D430">
        <v>51</v>
      </c>
      <c r="E430" s="1" t="str" cm="1">
        <f t="array" ref="E430">_xlfn.IFS(metrobank_customers[[#This Row],[Age]]&lt;= 28,"Gen Z", metrobank_customers[[#This Row],[Age]]&lt;=44,"Millennials", metrobank_customers[[#This Row],[Age]]&lt;=60,"Gen X", metrobank_customers[[#This Row],[Age]]&gt;60,"Baby Boomers")</f>
        <v>Gen X</v>
      </c>
      <c r="F430" s="1" t="s">
        <v>2124</v>
      </c>
      <c r="G430" s="1" t="s">
        <v>2117</v>
      </c>
      <c r="H430">
        <v>40953</v>
      </c>
      <c r="I430" s="1" t="str" cm="1">
        <f t="array" ref="I430">_xlfn.IFS(metrobank_customers[[#This Row],[Income]]&lt;=30000,"Low",metrobank_customers[[#This Row],[Income]]&lt;=60000,"Medium",metrobank_customers[[#This Row],[Income]]&lt;=100000,"High", metrobank_customers[[#This Row],[Income]]&gt;100000," Premium")</f>
        <v>Medium</v>
      </c>
      <c r="J430" s="1" t="s">
        <v>2118</v>
      </c>
      <c r="K430" s="2">
        <v>44789</v>
      </c>
      <c r="L430" s="2">
        <f t="shared" ca="1" si="6"/>
        <v>45940</v>
      </c>
      <c r="M430" s="4">
        <f ca="1">YEARFRAC(metrobank_customers[[#This Row],[Join_Date]],metrobank_customers[[#This Row],[Today]],3)</f>
        <v>3.1534246575342464</v>
      </c>
      <c r="N430" s="4" t="str" cm="1">
        <f t="array" aca="1" ref="N430" ca="1">_xlfn.IFS(
   metrobank_customers[[#This Row],[Customer_Tenure]]&lt;=2,"New",
   metrobank_customers[[#This Row],[Customer_Tenure]]&lt;=5,"Emerging",
   metrobank_customers[[#This Row],[Customer_Tenure]]&lt;9,"Established",
   TRUE,"Loyal"
)</f>
        <v>Emerging</v>
      </c>
      <c r="O430" s="1" t="s">
        <v>1366</v>
      </c>
      <c r="P430" s="1" t="s">
        <v>1223</v>
      </c>
      <c r="Q430" s="2">
        <v>45343</v>
      </c>
      <c r="R430">
        <v>163187</v>
      </c>
      <c r="S430" s="1" t="str" cm="1">
        <f t="array" ref="S430">_xlfn.IFS(
    metrobank_customers[[#This Row],[Balance]]&lt;=50000,"Low",
    metrobank_customers[[#This Row],[Balance]]&lt;=200000,"Medium",
    metrobank_customers[[#This Row],[Balance]]&gt;200000,"High"
)</f>
        <v>Medium</v>
      </c>
      <c r="T430">
        <v>689</v>
      </c>
      <c r="U430">
        <v>497174</v>
      </c>
      <c r="V430" s="1" t="s">
        <v>2652</v>
      </c>
      <c r="W430" s="1" t="s">
        <v>862</v>
      </c>
      <c r="X430" s="2">
        <v>45702</v>
      </c>
      <c r="Y430" s="4">
        <f ca="1">YEARFRAC(metrobank_customers[[#This Row],[Date]],metrobank_customers[[#This Row],[Today]],3)</f>
        <v>0.65205479452054793</v>
      </c>
      <c r="Z430" s="1" t="s">
        <v>31</v>
      </c>
      <c r="AA430" s="1" t="s">
        <v>23</v>
      </c>
      <c r="AB430">
        <v>15</v>
      </c>
    </row>
    <row r="431" spans="1:28" x14ac:dyDescent="0.25">
      <c r="A431" s="1" t="s">
        <v>145</v>
      </c>
      <c r="B431" s="1" t="s">
        <v>2211</v>
      </c>
      <c r="C431" s="1" t="s">
        <v>2120</v>
      </c>
      <c r="D431">
        <v>51</v>
      </c>
      <c r="E431" s="1" t="str" cm="1">
        <f t="array" ref="E431">_xlfn.IFS(metrobank_customers[[#This Row],[Age]]&lt;= 28,"Gen Z", metrobank_customers[[#This Row],[Age]]&lt;=44,"Millennials", metrobank_customers[[#This Row],[Age]]&lt;=60,"Gen X", metrobank_customers[[#This Row],[Age]]&gt;60,"Baby Boomers")</f>
        <v>Gen X</v>
      </c>
      <c r="F431" s="1" t="s">
        <v>2124</v>
      </c>
      <c r="G431" s="1" t="s">
        <v>2117</v>
      </c>
      <c r="H431">
        <v>40953</v>
      </c>
      <c r="I431" s="1" t="str" cm="1">
        <f t="array" ref="I431">_xlfn.IFS(metrobank_customers[[#This Row],[Income]]&lt;=30000,"Low",metrobank_customers[[#This Row],[Income]]&lt;=60000,"Medium",metrobank_customers[[#This Row],[Income]]&lt;=100000,"High", metrobank_customers[[#This Row],[Income]]&gt;100000," Premium")</f>
        <v>Medium</v>
      </c>
      <c r="J431" s="1" t="s">
        <v>2118</v>
      </c>
      <c r="K431" s="2">
        <v>44789</v>
      </c>
      <c r="L431" s="2">
        <f t="shared" ca="1" si="6"/>
        <v>45940</v>
      </c>
      <c r="M431" s="4">
        <f ca="1">YEARFRAC(metrobank_customers[[#This Row],[Join_Date]],metrobank_customers[[#This Row],[Today]],3)</f>
        <v>3.1534246575342464</v>
      </c>
      <c r="N431" s="4" t="str" cm="1">
        <f t="array" aca="1" ref="N431" ca="1">_xlfn.IFS(
   metrobank_customers[[#This Row],[Customer_Tenure]]&lt;=2,"New",
   metrobank_customers[[#This Row],[Customer_Tenure]]&lt;=5,"Emerging",
   metrobank_customers[[#This Row],[Customer_Tenure]]&lt;9,"Established",
   TRUE,"Loyal"
)</f>
        <v>Emerging</v>
      </c>
      <c r="O431" s="1" t="s">
        <v>1703</v>
      </c>
      <c r="P431" s="1" t="s">
        <v>1239</v>
      </c>
      <c r="Q431" s="2">
        <v>43914</v>
      </c>
      <c r="R431">
        <v>481247</v>
      </c>
      <c r="S431" s="1" t="str" cm="1">
        <f t="array" ref="S431">_xlfn.IFS(
    metrobank_customers[[#This Row],[Balance]]&lt;=50000,"Low",
    metrobank_customers[[#This Row],[Balance]]&lt;=200000,"Medium",
    metrobank_customers[[#This Row],[Balance]]&gt;200000,"High"
)</f>
        <v>High</v>
      </c>
      <c r="T431">
        <v>632</v>
      </c>
      <c r="U431">
        <v>0</v>
      </c>
      <c r="V431" s="1" t="s">
        <v>2652</v>
      </c>
      <c r="W431" s="1" t="s">
        <v>144</v>
      </c>
      <c r="X431" s="2">
        <v>45643</v>
      </c>
      <c r="Y431" s="4">
        <f ca="1">YEARFRAC(metrobank_customers[[#This Row],[Date]],metrobank_customers[[#This Row],[Today]],3)</f>
        <v>0.81369863013698629</v>
      </c>
      <c r="Z431" s="1" t="s">
        <v>20</v>
      </c>
      <c r="AA431" s="1" t="s">
        <v>15</v>
      </c>
      <c r="AB431">
        <v>9</v>
      </c>
    </row>
    <row r="432" spans="1:28" x14ac:dyDescent="0.25">
      <c r="A432" s="1" t="s">
        <v>145</v>
      </c>
      <c r="B432" s="1" t="s">
        <v>2211</v>
      </c>
      <c r="C432" s="1" t="s">
        <v>2120</v>
      </c>
      <c r="D432">
        <v>51</v>
      </c>
      <c r="E432" s="1" t="str" cm="1">
        <f t="array" ref="E432">_xlfn.IFS(metrobank_customers[[#This Row],[Age]]&lt;= 28,"Gen Z", metrobank_customers[[#This Row],[Age]]&lt;=44,"Millennials", metrobank_customers[[#This Row],[Age]]&lt;=60,"Gen X", metrobank_customers[[#This Row],[Age]]&gt;60,"Baby Boomers")</f>
        <v>Gen X</v>
      </c>
      <c r="F432" s="1" t="s">
        <v>2124</v>
      </c>
      <c r="G432" s="1" t="s">
        <v>2117</v>
      </c>
      <c r="H432">
        <v>40953</v>
      </c>
      <c r="I432" s="1" t="str" cm="1">
        <f t="array" ref="I432">_xlfn.IFS(metrobank_customers[[#This Row],[Income]]&lt;=30000,"Low",metrobank_customers[[#This Row],[Income]]&lt;=60000,"Medium",metrobank_customers[[#This Row],[Income]]&lt;=100000,"High", metrobank_customers[[#This Row],[Income]]&gt;100000," Premium")</f>
        <v>Medium</v>
      </c>
      <c r="J432" s="1" t="s">
        <v>2118</v>
      </c>
      <c r="K432" s="2">
        <v>44789</v>
      </c>
      <c r="L432" s="2">
        <f t="shared" ca="1" si="6"/>
        <v>45940</v>
      </c>
      <c r="M432" s="4">
        <f ca="1">YEARFRAC(metrobank_customers[[#This Row],[Join_Date]],metrobank_customers[[#This Row],[Today]],3)</f>
        <v>3.1534246575342464</v>
      </c>
      <c r="N432" s="4" t="str" cm="1">
        <f t="array" aca="1" ref="N432" ca="1">_xlfn.IFS(
   metrobank_customers[[#This Row],[Customer_Tenure]]&lt;=2,"New",
   metrobank_customers[[#This Row],[Customer_Tenure]]&lt;=5,"Emerging",
   metrobank_customers[[#This Row],[Customer_Tenure]]&lt;9,"Established",
   TRUE,"Loyal"
)</f>
        <v>Emerging</v>
      </c>
      <c r="O432" s="1" t="s">
        <v>1703</v>
      </c>
      <c r="P432" s="1" t="s">
        <v>1239</v>
      </c>
      <c r="Q432" s="2">
        <v>43914</v>
      </c>
      <c r="R432">
        <v>481247</v>
      </c>
      <c r="S432" s="1" t="str" cm="1">
        <f t="array" ref="S432">_xlfn.IFS(
    metrobank_customers[[#This Row],[Balance]]&lt;=50000,"Low",
    metrobank_customers[[#This Row],[Balance]]&lt;=200000,"Medium",
    metrobank_customers[[#This Row],[Balance]]&gt;200000,"High"
)</f>
        <v>High</v>
      </c>
      <c r="T432">
        <v>632</v>
      </c>
      <c r="U432">
        <v>0</v>
      </c>
      <c r="V432" s="1" t="s">
        <v>2652</v>
      </c>
      <c r="W432" s="1" t="s">
        <v>862</v>
      </c>
      <c r="X432" s="2">
        <v>45702</v>
      </c>
      <c r="Y432" s="4">
        <f ca="1">YEARFRAC(metrobank_customers[[#This Row],[Date]],metrobank_customers[[#This Row],[Today]],3)</f>
        <v>0.65205479452054793</v>
      </c>
      <c r="Z432" s="1" t="s">
        <v>31</v>
      </c>
      <c r="AA432" s="1" t="s">
        <v>23</v>
      </c>
      <c r="AB432">
        <v>15</v>
      </c>
    </row>
    <row r="433" spans="1:28" x14ac:dyDescent="0.25">
      <c r="A433" s="1" t="s">
        <v>734</v>
      </c>
      <c r="B433" s="1" t="s">
        <v>2212</v>
      </c>
      <c r="C433" s="1" t="s">
        <v>2115</v>
      </c>
      <c r="D433">
        <v>22</v>
      </c>
      <c r="E433" s="1" t="str" cm="1">
        <f t="array" ref="E433">_xlfn.IFS(metrobank_customers[[#This Row],[Age]]&lt;= 28,"Gen Z", metrobank_customers[[#This Row],[Age]]&lt;=44,"Millennials", metrobank_customers[[#This Row],[Age]]&lt;=60,"Gen X", metrobank_customers[[#This Row],[Age]]&gt;60,"Baby Boomers")</f>
        <v>Gen Z</v>
      </c>
      <c r="F433" s="1" t="s">
        <v>2116</v>
      </c>
      <c r="G433" s="1" t="s">
        <v>2153</v>
      </c>
      <c r="H433">
        <v>49257</v>
      </c>
      <c r="I433" s="1" t="str" cm="1">
        <f t="array" ref="I433">_xlfn.IFS(metrobank_customers[[#This Row],[Income]]&lt;=30000,"Low",metrobank_customers[[#This Row],[Income]]&lt;=60000,"Medium",metrobank_customers[[#This Row],[Income]]&lt;=100000,"High", metrobank_customers[[#This Row],[Income]]&gt;100000," Premium")</f>
        <v>Medium</v>
      </c>
      <c r="J433" s="1" t="s">
        <v>2118</v>
      </c>
      <c r="K433" s="2">
        <v>44029</v>
      </c>
      <c r="L433" s="2">
        <f t="shared" ca="1" si="6"/>
        <v>45940</v>
      </c>
      <c r="M433" s="4">
        <f ca="1">YEARFRAC(metrobank_customers[[#This Row],[Join_Date]],metrobank_customers[[#This Row],[Today]],3)</f>
        <v>5.2356164383561641</v>
      </c>
      <c r="N433" s="4" t="str" cm="1">
        <f t="array" aca="1" ref="N433" ca="1">_xlfn.IFS(
   metrobank_customers[[#This Row],[Customer_Tenure]]&lt;=2,"New",
   metrobank_customers[[#This Row],[Customer_Tenure]]&lt;=5,"Emerging",
   metrobank_customers[[#This Row],[Customer_Tenure]]&lt;9,"Established",
   TRUE,"Loyal"
)</f>
        <v>Established</v>
      </c>
      <c r="O433" s="1" t="s">
        <v>1257</v>
      </c>
      <c r="P433" s="1" t="s">
        <v>1223</v>
      </c>
      <c r="Q433" s="2">
        <v>42535</v>
      </c>
      <c r="R433">
        <v>88835</v>
      </c>
      <c r="S433" s="1" t="str" cm="1">
        <f t="array" ref="S433">_xlfn.IFS(
    metrobank_customers[[#This Row],[Balance]]&lt;=50000,"Low",
    metrobank_customers[[#This Row],[Balance]]&lt;=200000,"Medium",
    metrobank_customers[[#This Row],[Balance]]&gt;200000,"High"
)</f>
        <v>Medium</v>
      </c>
      <c r="T433">
        <v>787</v>
      </c>
      <c r="U433">
        <v>485443</v>
      </c>
      <c r="V433" s="1" t="s">
        <v>2652</v>
      </c>
      <c r="W433" s="1" t="s">
        <v>733</v>
      </c>
      <c r="X433" s="2">
        <v>45838</v>
      </c>
      <c r="Y433" s="4">
        <f ca="1">YEARFRAC(metrobank_customers[[#This Row],[Date]],metrobank_customers[[#This Row],[Today]],3)</f>
        <v>0.27945205479452057</v>
      </c>
      <c r="Z433" s="1" t="s">
        <v>31</v>
      </c>
      <c r="AA433" s="1" t="s">
        <v>15</v>
      </c>
      <c r="AB433">
        <v>59</v>
      </c>
    </row>
    <row r="434" spans="1:28" x14ac:dyDescent="0.25">
      <c r="A434" s="1" t="s">
        <v>734</v>
      </c>
      <c r="B434" s="1" t="s">
        <v>2212</v>
      </c>
      <c r="C434" s="1" t="s">
        <v>2115</v>
      </c>
      <c r="D434">
        <v>22</v>
      </c>
      <c r="E434" s="1" t="str" cm="1">
        <f t="array" ref="E434">_xlfn.IFS(metrobank_customers[[#This Row],[Age]]&lt;= 28,"Gen Z", metrobank_customers[[#This Row],[Age]]&lt;=44,"Millennials", metrobank_customers[[#This Row],[Age]]&lt;=60,"Gen X", metrobank_customers[[#This Row],[Age]]&gt;60,"Baby Boomers")</f>
        <v>Gen Z</v>
      </c>
      <c r="F434" s="1" t="s">
        <v>2116</v>
      </c>
      <c r="G434" s="1" t="s">
        <v>2153</v>
      </c>
      <c r="H434">
        <v>49257</v>
      </c>
      <c r="I434" s="1" t="str" cm="1">
        <f t="array" ref="I434">_xlfn.IFS(metrobank_customers[[#This Row],[Income]]&lt;=30000,"Low",metrobank_customers[[#This Row],[Income]]&lt;=60000,"Medium",metrobank_customers[[#This Row],[Income]]&lt;=100000,"High", metrobank_customers[[#This Row],[Income]]&gt;100000," Premium")</f>
        <v>Medium</v>
      </c>
      <c r="J434" s="1" t="s">
        <v>2118</v>
      </c>
      <c r="K434" s="2">
        <v>44029</v>
      </c>
      <c r="L434" s="2">
        <f t="shared" ca="1" si="6"/>
        <v>45940</v>
      </c>
      <c r="M434" s="4">
        <f ca="1">YEARFRAC(metrobank_customers[[#This Row],[Join_Date]],metrobank_customers[[#This Row],[Today]],3)</f>
        <v>5.2356164383561641</v>
      </c>
      <c r="N434" s="4" t="str" cm="1">
        <f t="array" aca="1" ref="N434" ca="1">_xlfn.IFS(
   metrobank_customers[[#This Row],[Customer_Tenure]]&lt;=2,"New",
   metrobank_customers[[#This Row],[Customer_Tenure]]&lt;=5,"Emerging",
   metrobank_customers[[#This Row],[Customer_Tenure]]&lt;9,"Established",
   TRUE,"Loyal"
)</f>
        <v>Established</v>
      </c>
      <c r="O434" s="1" t="s">
        <v>2070</v>
      </c>
      <c r="P434" s="1" t="s">
        <v>1226</v>
      </c>
      <c r="Q434" s="2">
        <v>42291</v>
      </c>
      <c r="R434">
        <v>440511</v>
      </c>
      <c r="S434" s="1" t="str" cm="1">
        <f t="array" ref="S434">_xlfn.IFS(
    metrobank_customers[[#This Row],[Balance]]&lt;=50000,"Low",
    metrobank_customers[[#This Row],[Balance]]&lt;=200000,"Medium",
    metrobank_customers[[#This Row],[Balance]]&gt;200000,"High"
)</f>
        <v>High</v>
      </c>
      <c r="T434">
        <v>788</v>
      </c>
      <c r="U434">
        <v>0</v>
      </c>
      <c r="V434" s="1" t="s">
        <v>2652</v>
      </c>
      <c r="W434" s="1" t="s">
        <v>733</v>
      </c>
      <c r="X434" s="2">
        <v>45838</v>
      </c>
      <c r="Y434" s="4">
        <f ca="1">YEARFRAC(metrobank_customers[[#This Row],[Date]],metrobank_customers[[#This Row],[Today]],3)</f>
        <v>0.27945205479452057</v>
      </c>
      <c r="Z434" s="1" t="s">
        <v>31</v>
      </c>
      <c r="AA434" s="1" t="s">
        <v>15</v>
      </c>
      <c r="AB434">
        <v>59</v>
      </c>
    </row>
    <row r="435" spans="1:28" x14ac:dyDescent="0.25">
      <c r="A435" s="1" t="s">
        <v>147</v>
      </c>
      <c r="B435" s="1" t="s">
        <v>2213</v>
      </c>
      <c r="C435" s="1" t="s">
        <v>2120</v>
      </c>
      <c r="D435">
        <v>69</v>
      </c>
      <c r="E435" s="1" t="str" cm="1">
        <f t="array" ref="E435">_xlfn.IFS(metrobank_customers[[#This Row],[Age]]&lt;= 28,"Gen Z", metrobank_customers[[#This Row],[Age]]&lt;=44,"Millennials", metrobank_customers[[#This Row],[Age]]&lt;=60,"Gen X", metrobank_customers[[#This Row],[Age]]&gt;60,"Baby Boomers")</f>
        <v>Baby Boomers</v>
      </c>
      <c r="F435" s="1" t="s">
        <v>2131</v>
      </c>
      <c r="G435" s="1" t="s">
        <v>2122</v>
      </c>
      <c r="H435">
        <v>134682</v>
      </c>
      <c r="I435" s="1" t="str" cm="1">
        <f t="array" ref="I435">_xlfn.IFS(metrobank_customers[[#This Row],[Income]]&lt;=30000,"Low",metrobank_customers[[#This Row],[Income]]&lt;=60000,"Medium",metrobank_customers[[#This Row],[Income]]&lt;=100000,"High", metrobank_customers[[#This Row],[Income]]&gt;100000," Premium")</f>
        <v xml:space="preserve"> Premium</v>
      </c>
      <c r="J435" s="1" t="s">
        <v>2118</v>
      </c>
      <c r="K435" s="2">
        <v>44257</v>
      </c>
      <c r="L435" s="2">
        <f t="shared" ca="1" si="6"/>
        <v>45940</v>
      </c>
      <c r="M435" s="4">
        <f ca="1">YEARFRAC(metrobank_customers[[#This Row],[Join_Date]],metrobank_customers[[#This Row],[Today]],3)</f>
        <v>4.6109589041095891</v>
      </c>
      <c r="N435" s="4" t="str" cm="1">
        <f t="array" aca="1" ref="N435" ca="1">_xlfn.IFS(
   metrobank_customers[[#This Row],[Customer_Tenure]]&lt;=2,"New",
   metrobank_customers[[#This Row],[Customer_Tenure]]&lt;=5,"Emerging",
   metrobank_customers[[#This Row],[Customer_Tenure]]&lt;9,"Established",
   TRUE,"Loyal"
)</f>
        <v>Emerging</v>
      </c>
      <c r="O435" s="1" t="s">
        <v>1575</v>
      </c>
      <c r="P435" s="1" t="s">
        <v>1235</v>
      </c>
      <c r="Q435" s="2">
        <v>44766</v>
      </c>
      <c r="R435">
        <v>133962</v>
      </c>
      <c r="S435" s="1" t="str" cm="1">
        <f t="array" ref="S435">_xlfn.IFS(
    metrobank_customers[[#This Row],[Balance]]&lt;=50000,"Low",
    metrobank_customers[[#This Row],[Balance]]&lt;=200000,"Medium",
    metrobank_customers[[#This Row],[Balance]]&gt;200000,"High"
)</f>
        <v>Medium</v>
      </c>
      <c r="T435">
        <v>364</v>
      </c>
      <c r="U435">
        <v>0</v>
      </c>
      <c r="V435" s="1" t="s">
        <v>2652</v>
      </c>
      <c r="W435" s="1" t="s">
        <v>146</v>
      </c>
      <c r="X435" s="2">
        <v>45417</v>
      </c>
      <c r="Y435" s="4">
        <f ca="1">YEARFRAC(metrobank_customers[[#This Row],[Date]],metrobank_customers[[#This Row],[Today]],3)</f>
        <v>1.4328767123287671</v>
      </c>
      <c r="Z435" s="1" t="s">
        <v>31</v>
      </c>
      <c r="AA435" s="1" t="s">
        <v>23</v>
      </c>
      <c r="AB435">
        <v>53</v>
      </c>
    </row>
    <row r="436" spans="1:28" x14ac:dyDescent="0.25">
      <c r="A436" s="1" t="s">
        <v>147</v>
      </c>
      <c r="B436" s="1" t="s">
        <v>2213</v>
      </c>
      <c r="C436" s="1" t="s">
        <v>2120</v>
      </c>
      <c r="D436">
        <v>69</v>
      </c>
      <c r="E436" s="1" t="str" cm="1">
        <f t="array" ref="E436">_xlfn.IFS(metrobank_customers[[#This Row],[Age]]&lt;= 28,"Gen Z", metrobank_customers[[#This Row],[Age]]&lt;=44,"Millennials", metrobank_customers[[#This Row],[Age]]&lt;=60,"Gen X", metrobank_customers[[#This Row],[Age]]&gt;60,"Baby Boomers")</f>
        <v>Baby Boomers</v>
      </c>
      <c r="F436" s="1" t="s">
        <v>2131</v>
      </c>
      <c r="G436" s="1" t="s">
        <v>2122</v>
      </c>
      <c r="H436">
        <v>134682</v>
      </c>
      <c r="I436" s="1" t="str" cm="1">
        <f t="array" ref="I436">_xlfn.IFS(metrobank_customers[[#This Row],[Income]]&lt;=30000,"Low",metrobank_customers[[#This Row],[Income]]&lt;=60000,"Medium",metrobank_customers[[#This Row],[Income]]&lt;=100000,"High", metrobank_customers[[#This Row],[Income]]&gt;100000," Premium")</f>
        <v xml:space="preserve"> Premium</v>
      </c>
      <c r="J436" s="1" t="s">
        <v>2118</v>
      </c>
      <c r="K436" s="2">
        <v>44257</v>
      </c>
      <c r="L436" s="2">
        <f t="shared" ca="1" si="6"/>
        <v>45940</v>
      </c>
      <c r="M436" s="4">
        <f ca="1">YEARFRAC(metrobank_customers[[#This Row],[Join_Date]],metrobank_customers[[#This Row],[Today]],3)</f>
        <v>4.6109589041095891</v>
      </c>
      <c r="N436" s="4" t="str" cm="1">
        <f t="array" aca="1" ref="N436" ca="1">_xlfn.IFS(
   metrobank_customers[[#This Row],[Customer_Tenure]]&lt;=2,"New",
   metrobank_customers[[#This Row],[Customer_Tenure]]&lt;=5,"Emerging",
   metrobank_customers[[#This Row],[Customer_Tenure]]&lt;9,"Established",
   TRUE,"Loyal"
)</f>
        <v>Emerging</v>
      </c>
      <c r="O436" s="1" t="s">
        <v>1575</v>
      </c>
      <c r="P436" s="1" t="s">
        <v>1235</v>
      </c>
      <c r="Q436" s="2">
        <v>44766</v>
      </c>
      <c r="R436">
        <v>133962</v>
      </c>
      <c r="S436" s="1" t="str" cm="1">
        <f t="array" ref="S436">_xlfn.IFS(
    metrobank_customers[[#This Row],[Balance]]&lt;=50000,"Low",
    metrobank_customers[[#This Row],[Balance]]&lt;=200000,"Medium",
    metrobank_customers[[#This Row],[Balance]]&gt;200000,"High"
)</f>
        <v>Medium</v>
      </c>
      <c r="T436">
        <v>364</v>
      </c>
      <c r="U436">
        <v>0</v>
      </c>
      <c r="V436" s="1" t="s">
        <v>2652</v>
      </c>
      <c r="W436" s="1" t="s">
        <v>179</v>
      </c>
      <c r="X436" s="2">
        <v>45741</v>
      </c>
      <c r="Y436" s="4">
        <f ca="1">YEARFRAC(metrobank_customers[[#This Row],[Date]],metrobank_customers[[#This Row],[Today]],3)</f>
        <v>0.54520547945205478</v>
      </c>
      <c r="Z436" s="1" t="s">
        <v>8</v>
      </c>
      <c r="AA436" s="1" t="s">
        <v>15</v>
      </c>
      <c r="AB436">
        <v>5</v>
      </c>
    </row>
    <row r="437" spans="1:28" x14ac:dyDescent="0.25">
      <c r="A437" s="1" t="s">
        <v>147</v>
      </c>
      <c r="B437" s="1" t="s">
        <v>2213</v>
      </c>
      <c r="C437" s="1" t="s">
        <v>2120</v>
      </c>
      <c r="D437">
        <v>69</v>
      </c>
      <c r="E437" s="1" t="str" cm="1">
        <f t="array" ref="E437">_xlfn.IFS(metrobank_customers[[#This Row],[Age]]&lt;= 28,"Gen Z", metrobank_customers[[#This Row],[Age]]&lt;=44,"Millennials", metrobank_customers[[#This Row],[Age]]&lt;=60,"Gen X", metrobank_customers[[#This Row],[Age]]&gt;60,"Baby Boomers")</f>
        <v>Baby Boomers</v>
      </c>
      <c r="F437" s="1" t="s">
        <v>2131</v>
      </c>
      <c r="G437" s="1" t="s">
        <v>2122</v>
      </c>
      <c r="H437">
        <v>134682</v>
      </c>
      <c r="I437" s="1" t="str" cm="1">
        <f t="array" ref="I437">_xlfn.IFS(metrobank_customers[[#This Row],[Income]]&lt;=30000,"Low",metrobank_customers[[#This Row],[Income]]&lt;=60000,"Medium",metrobank_customers[[#This Row],[Income]]&lt;=100000,"High", metrobank_customers[[#This Row],[Income]]&gt;100000," Premium")</f>
        <v xml:space="preserve"> Premium</v>
      </c>
      <c r="J437" s="1" t="s">
        <v>2118</v>
      </c>
      <c r="K437" s="2">
        <v>44257</v>
      </c>
      <c r="L437" s="2">
        <f t="shared" ca="1" si="6"/>
        <v>45940</v>
      </c>
      <c r="M437" s="4">
        <f ca="1">YEARFRAC(metrobank_customers[[#This Row],[Join_Date]],metrobank_customers[[#This Row],[Today]],3)</f>
        <v>4.6109589041095891</v>
      </c>
      <c r="N437" s="4" t="str" cm="1">
        <f t="array" aca="1" ref="N437" ca="1">_xlfn.IFS(
   metrobank_customers[[#This Row],[Customer_Tenure]]&lt;=2,"New",
   metrobank_customers[[#This Row],[Customer_Tenure]]&lt;=5,"Emerging",
   metrobank_customers[[#This Row],[Customer_Tenure]]&lt;9,"Established",
   TRUE,"Loyal"
)</f>
        <v>Emerging</v>
      </c>
      <c r="O437" s="1" t="s">
        <v>1839</v>
      </c>
      <c r="P437" s="1" t="s">
        <v>1239</v>
      </c>
      <c r="Q437" s="2">
        <v>44228</v>
      </c>
      <c r="R437">
        <v>33340</v>
      </c>
      <c r="S437" s="1" t="str" cm="1">
        <f t="array" ref="S437">_xlfn.IFS(
    metrobank_customers[[#This Row],[Balance]]&lt;=50000,"Low",
    metrobank_customers[[#This Row],[Balance]]&lt;=200000,"Medium",
    metrobank_customers[[#This Row],[Balance]]&gt;200000,"High"
)</f>
        <v>Low</v>
      </c>
      <c r="T437">
        <v>621</v>
      </c>
      <c r="U437">
        <v>0</v>
      </c>
      <c r="V437" s="1" t="s">
        <v>2652</v>
      </c>
      <c r="W437" s="1" t="s">
        <v>146</v>
      </c>
      <c r="X437" s="2">
        <v>45417</v>
      </c>
      <c r="Y437" s="4">
        <f ca="1">YEARFRAC(metrobank_customers[[#This Row],[Date]],metrobank_customers[[#This Row],[Today]],3)</f>
        <v>1.4328767123287671</v>
      </c>
      <c r="Z437" s="1" t="s">
        <v>31</v>
      </c>
      <c r="AA437" s="1" t="s">
        <v>23</v>
      </c>
      <c r="AB437">
        <v>53</v>
      </c>
    </row>
    <row r="438" spans="1:28" x14ac:dyDescent="0.25">
      <c r="A438" s="1" t="s">
        <v>147</v>
      </c>
      <c r="B438" s="1" t="s">
        <v>2213</v>
      </c>
      <c r="C438" s="1" t="s">
        <v>2120</v>
      </c>
      <c r="D438">
        <v>69</v>
      </c>
      <c r="E438" s="1" t="str" cm="1">
        <f t="array" ref="E438">_xlfn.IFS(metrobank_customers[[#This Row],[Age]]&lt;= 28,"Gen Z", metrobank_customers[[#This Row],[Age]]&lt;=44,"Millennials", metrobank_customers[[#This Row],[Age]]&lt;=60,"Gen X", metrobank_customers[[#This Row],[Age]]&gt;60,"Baby Boomers")</f>
        <v>Baby Boomers</v>
      </c>
      <c r="F438" s="1" t="s">
        <v>2131</v>
      </c>
      <c r="G438" s="1" t="s">
        <v>2122</v>
      </c>
      <c r="H438">
        <v>134682</v>
      </c>
      <c r="I438" s="1" t="str" cm="1">
        <f t="array" ref="I438">_xlfn.IFS(metrobank_customers[[#This Row],[Income]]&lt;=30000,"Low",metrobank_customers[[#This Row],[Income]]&lt;=60000,"Medium",metrobank_customers[[#This Row],[Income]]&lt;=100000,"High", metrobank_customers[[#This Row],[Income]]&gt;100000," Premium")</f>
        <v xml:space="preserve"> Premium</v>
      </c>
      <c r="J438" s="1" t="s">
        <v>2118</v>
      </c>
      <c r="K438" s="2">
        <v>44257</v>
      </c>
      <c r="L438" s="2">
        <f t="shared" ca="1" si="6"/>
        <v>45940</v>
      </c>
      <c r="M438" s="4">
        <f ca="1">YEARFRAC(metrobank_customers[[#This Row],[Join_Date]],metrobank_customers[[#This Row],[Today]],3)</f>
        <v>4.6109589041095891</v>
      </c>
      <c r="N438" s="4" t="str" cm="1">
        <f t="array" aca="1" ref="N438" ca="1">_xlfn.IFS(
   metrobank_customers[[#This Row],[Customer_Tenure]]&lt;=2,"New",
   metrobank_customers[[#This Row],[Customer_Tenure]]&lt;=5,"Emerging",
   metrobank_customers[[#This Row],[Customer_Tenure]]&lt;9,"Established",
   TRUE,"Loyal"
)</f>
        <v>Emerging</v>
      </c>
      <c r="O438" s="1" t="s">
        <v>1839</v>
      </c>
      <c r="P438" s="1" t="s">
        <v>1239</v>
      </c>
      <c r="Q438" s="2">
        <v>44228</v>
      </c>
      <c r="R438">
        <v>33340</v>
      </c>
      <c r="S438" s="1" t="str" cm="1">
        <f t="array" ref="S438">_xlfn.IFS(
    metrobank_customers[[#This Row],[Balance]]&lt;=50000,"Low",
    metrobank_customers[[#This Row],[Balance]]&lt;=200000,"Medium",
    metrobank_customers[[#This Row],[Balance]]&gt;200000,"High"
)</f>
        <v>Low</v>
      </c>
      <c r="T438">
        <v>621</v>
      </c>
      <c r="U438">
        <v>0</v>
      </c>
      <c r="V438" s="1" t="s">
        <v>2652</v>
      </c>
      <c r="W438" s="1" t="s">
        <v>179</v>
      </c>
      <c r="X438" s="2">
        <v>45741</v>
      </c>
      <c r="Y438" s="4">
        <f ca="1">YEARFRAC(metrobank_customers[[#This Row],[Date]],metrobank_customers[[#This Row],[Today]],3)</f>
        <v>0.54520547945205478</v>
      </c>
      <c r="Z438" s="1" t="s">
        <v>8</v>
      </c>
      <c r="AA438" s="1" t="s">
        <v>15</v>
      </c>
      <c r="AB438">
        <v>5</v>
      </c>
    </row>
    <row r="439" spans="1:28" x14ac:dyDescent="0.25">
      <c r="A439" s="1" t="s">
        <v>889</v>
      </c>
      <c r="B439" s="1" t="s">
        <v>2214</v>
      </c>
      <c r="C439" s="1" t="s">
        <v>2120</v>
      </c>
      <c r="D439">
        <v>57</v>
      </c>
      <c r="E439" s="1" t="str" cm="1">
        <f t="array" ref="E439">_xlfn.IFS(metrobank_customers[[#This Row],[Age]]&lt;= 28,"Gen Z", metrobank_customers[[#This Row],[Age]]&lt;=44,"Millennials", metrobank_customers[[#This Row],[Age]]&lt;=60,"Gen X", metrobank_customers[[#This Row],[Age]]&gt;60,"Baby Boomers")</f>
        <v>Gen X</v>
      </c>
      <c r="F439" s="1" t="s">
        <v>2121</v>
      </c>
      <c r="G439" s="1" t="s">
        <v>2117</v>
      </c>
      <c r="H439">
        <v>60042</v>
      </c>
      <c r="I439" s="1" t="str" cm="1">
        <f t="array" ref="I439">_xlfn.IFS(metrobank_customers[[#This Row],[Income]]&lt;=30000,"Low",metrobank_customers[[#This Row],[Income]]&lt;=60000,"Medium",metrobank_customers[[#This Row],[Income]]&lt;=100000,"High", metrobank_customers[[#This Row],[Income]]&gt;100000," Premium")</f>
        <v>High</v>
      </c>
      <c r="J439" s="1" t="s">
        <v>2126</v>
      </c>
      <c r="K439" s="2">
        <v>44469</v>
      </c>
      <c r="L439" s="2">
        <f t="shared" ca="1" si="6"/>
        <v>45940</v>
      </c>
      <c r="M439" s="4">
        <f ca="1">YEARFRAC(metrobank_customers[[#This Row],[Join_Date]],metrobank_customers[[#This Row],[Today]],3)</f>
        <v>4.0301369863013701</v>
      </c>
      <c r="N439" s="4" t="str" cm="1">
        <f t="array" aca="1" ref="N439" ca="1">_xlfn.IFS(
   metrobank_customers[[#This Row],[Customer_Tenure]]&lt;=2,"New",
   metrobank_customers[[#This Row],[Customer_Tenure]]&lt;=5,"Emerging",
   metrobank_customers[[#This Row],[Customer_Tenure]]&lt;9,"Established",
   TRUE,"Loyal"
)</f>
        <v>Emerging</v>
      </c>
      <c r="O439" s="1" t="s">
        <v>1541</v>
      </c>
      <c r="P439" s="1" t="s">
        <v>1223</v>
      </c>
      <c r="Q439" s="2">
        <v>42664</v>
      </c>
      <c r="R439">
        <v>207139</v>
      </c>
      <c r="S439" s="1" t="str" cm="1">
        <f t="array" ref="S439">_xlfn.IFS(
    metrobank_customers[[#This Row],[Balance]]&lt;=50000,"Low",
    metrobank_customers[[#This Row],[Balance]]&lt;=200000,"Medium",
    metrobank_customers[[#This Row],[Balance]]&gt;200000,"High"
)</f>
        <v>High</v>
      </c>
      <c r="T439">
        <v>544</v>
      </c>
      <c r="U439">
        <v>382411</v>
      </c>
      <c r="V439" s="1" t="s">
        <v>2652</v>
      </c>
      <c r="W439" s="1" t="s">
        <v>888</v>
      </c>
      <c r="X439" s="2">
        <v>45816</v>
      </c>
      <c r="Y439" s="4">
        <f ca="1">YEARFRAC(metrobank_customers[[#This Row],[Date]],metrobank_customers[[#This Row],[Today]],3)</f>
        <v>0.33972602739726027</v>
      </c>
      <c r="Z439" s="1" t="s">
        <v>31</v>
      </c>
      <c r="AA439" s="1" t="s">
        <v>23</v>
      </c>
      <c r="AB439">
        <v>4</v>
      </c>
    </row>
    <row r="440" spans="1:28" x14ac:dyDescent="0.25">
      <c r="A440" s="1" t="s">
        <v>889</v>
      </c>
      <c r="B440" s="1" t="s">
        <v>2214</v>
      </c>
      <c r="C440" s="1" t="s">
        <v>2120</v>
      </c>
      <c r="D440">
        <v>57</v>
      </c>
      <c r="E440" s="1" t="str" cm="1">
        <f t="array" ref="E440">_xlfn.IFS(metrobank_customers[[#This Row],[Age]]&lt;= 28,"Gen Z", metrobank_customers[[#This Row],[Age]]&lt;=44,"Millennials", metrobank_customers[[#This Row],[Age]]&lt;=60,"Gen X", metrobank_customers[[#This Row],[Age]]&gt;60,"Baby Boomers")</f>
        <v>Gen X</v>
      </c>
      <c r="F440" s="1" t="s">
        <v>2121</v>
      </c>
      <c r="G440" s="1" t="s">
        <v>2117</v>
      </c>
      <c r="H440">
        <v>60042</v>
      </c>
      <c r="I440" s="1" t="str" cm="1">
        <f t="array" ref="I440">_xlfn.IFS(metrobank_customers[[#This Row],[Income]]&lt;=30000,"Low",metrobank_customers[[#This Row],[Income]]&lt;=60000,"Medium",metrobank_customers[[#This Row],[Income]]&lt;=100000,"High", metrobank_customers[[#This Row],[Income]]&gt;100000," Premium")</f>
        <v>High</v>
      </c>
      <c r="J440" s="1" t="s">
        <v>2126</v>
      </c>
      <c r="K440" s="2">
        <v>44469</v>
      </c>
      <c r="L440" s="2">
        <f t="shared" ca="1" si="6"/>
        <v>45940</v>
      </c>
      <c r="M440" s="4">
        <f ca="1">YEARFRAC(metrobank_customers[[#This Row],[Join_Date]],metrobank_customers[[#This Row],[Today]],3)</f>
        <v>4.0301369863013701</v>
      </c>
      <c r="N440" s="4" t="str" cm="1">
        <f t="array" aca="1" ref="N440" ca="1">_xlfn.IFS(
   metrobank_customers[[#This Row],[Customer_Tenure]]&lt;=2,"New",
   metrobank_customers[[#This Row],[Customer_Tenure]]&lt;=5,"Emerging",
   metrobank_customers[[#This Row],[Customer_Tenure]]&lt;9,"Established",
   TRUE,"Loyal"
)</f>
        <v>Emerging</v>
      </c>
      <c r="O440" s="1" t="s">
        <v>1923</v>
      </c>
      <c r="P440" s="1" t="s">
        <v>1226</v>
      </c>
      <c r="Q440" s="2">
        <v>42317</v>
      </c>
      <c r="R440">
        <v>328821</v>
      </c>
      <c r="S440" s="1" t="str" cm="1">
        <f t="array" ref="S440">_xlfn.IFS(
    metrobank_customers[[#This Row],[Balance]]&lt;=50000,"Low",
    metrobank_customers[[#This Row],[Balance]]&lt;=200000,"Medium",
    metrobank_customers[[#This Row],[Balance]]&gt;200000,"High"
)</f>
        <v>High</v>
      </c>
      <c r="T440">
        <v>357</v>
      </c>
      <c r="U440">
        <v>0</v>
      </c>
      <c r="V440" s="1" t="s">
        <v>2652</v>
      </c>
      <c r="W440" s="1" t="s">
        <v>888</v>
      </c>
      <c r="X440" s="2">
        <v>45816</v>
      </c>
      <c r="Y440" s="4">
        <f ca="1">YEARFRAC(metrobank_customers[[#This Row],[Date]],metrobank_customers[[#This Row],[Today]],3)</f>
        <v>0.33972602739726027</v>
      </c>
      <c r="Z440" s="1" t="s">
        <v>31</v>
      </c>
      <c r="AA440" s="1" t="s">
        <v>23</v>
      </c>
      <c r="AB440">
        <v>4</v>
      </c>
    </row>
    <row r="441" spans="1:28" x14ac:dyDescent="0.25">
      <c r="A441" s="1" t="s">
        <v>151</v>
      </c>
      <c r="B441" s="1" t="s">
        <v>2215</v>
      </c>
      <c r="C441" s="1" t="s">
        <v>2115</v>
      </c>
      <c r="D441">
        <v>42</v>
      </c>
      <c r="E441" s="1" t="str" cm="1">
        <f t="array" ref="E441">_xlfn.IFS(metrobank_customers[[#This Row],[Age]]&lt;= 28,"Gen Z", metrobank_customers[[#This Row],[Age]]&lt;=44,"Millennials", metrobank_customers[[#This Row],[Age]]&lt;=60,"Gen X", metrobank_customers[[#This Row],[Age]]&gt;60,"Baby Boomers")</f>
        <v>Millennials</v>
      </c>
      <c r="F441" s="1" t="s">
        <v>2116</v>
      </c>
      <c r="G441" s="1" t="s">
        <v>2125</v>
      </c>
      <c r="H441">
        <v>193946</v>
      </c>
      <c r="I441" s="1" t="str" cm="1">
        <f t="array" ref="I441">_xlfn.IFS(metrobank_customers[[#This Row],[Income]]&lt;=30000,"Low",metrobank_customers[[#This Row],[Income]]&lt;=60000,"Medium",metrobank_customers[[#This Row],[Income]]&lt;=100000,"High", metrobank_customers[[#This Row],[Income]]&gt;100000," Premium")</f>
        <v xml:space="preserve"> Premium</v>
      </c>
      <c r="J441" s="1" t="s">
        <v>2126</v>
      </c>
      <c r="K441" s="2">
        <v>44074</v>
      </c>
      <c r="L441" s="2">
        <f t="shared" ca="1" si="6"/>
        <v>45940</v>
      </c>
      <c r="M441" s="4">
        <f ca="1">YEARFRAC(metrobank_customers[[#This Row],[Join_Date]],metrobank_customers[[#This Row],[Today]],3)</f>
        <v>5.1123287671232873</v>
      </c>
      <c r="N441" s="4" t="str" cm="1">
        <f t="array" aca="1" ref="N441" ca="1">_xlfn.IFS(
   metrobank_customers[[#This Row],[Customer_Tenure]]&lt;=2,"New",
   metrobank_customers[[#This Row],[Customer_Tenure]]&lt;=5,"Emerging",
   metrobank_customers[[#This Row],[Customer_Tenure]]&lt;9,"Established",
   TRUE,"Loyal"
)</f>
        <v>Established</v>
      </c>
      <c r="O441" s="1" t="s">
        <v>1771</v>
      </c>
      <c r="P441" s="1" t="s">
        <v>1239</v>
      </c>
      <c r="Q441" s="2">
        <v>44899</v>
      </c>
      <c r="R441">
        <v>217980</v>
      </c>
      <c r="S441" s="1" t="str" cm="1">
        <f t="array" ref="S441">_xlfn.IFS(
    metrobank_customers[[#This Row],[Balance]]&lt;=50000,"Low",
    metrobank_customers[[#This Row],[Balance]]&lt;=200000,"Medium",
    metrobank_customers[[#This Row],[Balance]]&gt;200000,"High"
)</f>
        <v>High</v>
      </c>
      <c r="T441">
        <v>683</v>
      </c>
      <c r="U441">
        <v>0</v>
      </c>
      <c r="V441" s="1" t="s">
        <v>1244</v>
      </c>
      <c r="W441" s="1" t="s">
        <v>150</v>
      </c>
      <c r="X441" s="2">
        <v>45720</v>
      </c>
      <c r="Y441" s="4">
        <f ca="1">YEARFRAC(metrobank_customers[[#This Row],[Date]],metrobank_customers[[#This Row],[Today]],3)</f>
        <v>0.60273972602739723</v>
      </c>
      <c r="Z441" s="1" t="s">
        <v>36</v>
      </c>
      <c r="AA441" s="1" t="s">
        <v>23</v>
      </c>
      <c r="AB441">
        <v>41</v>
      </c>
    </row>
    <row r="442" spans="1:28" x14ac:dyDescent="0.25">
      <c r="A442" s="1" t="s">
        <v>151</v>
      </c>
      <c r="B442" s="1" t="s">
        <v>2215</v>
      </c>
      <c r="C442" s="1" t="s">
        <v>2115</v>
      </c>
      <c r="D442">
        <v>42</v>
      </c>
      <c r="E442" s="1" t="str" cm="1">
        <f t="array" ref="E442">_xlfn.IFS(metrobank_customers[[#This Row],[Age]]&lt;= 28,"Gen Z", metrobank_customers[[#This Row],[Age]]&lt;=44,"Millennials", metrobank_customers[[#This Row],[Age]]&lt;=60,"Gen X", metrobank_customers[[#This Row],[Age]]&gt;60,"Baby Boomers")</f>
        <v>Millennials</v>
      </c>
      <c r="F442" s="1" t="s">
        <v>2116</v>
      </c>
      <c r="G442" s="1" t="s">
        <v>2125</v>
      </c>
      <c r="H442">
        <v>193946</v>
      </c>
      <c r="I442" s="1" t="str" cm="1">
        <f t="array" ref="I442">_xlfn.IFS(metrobank_customers[[#This Row],[Income]]&lt;=30000,"Low",metrobank_customers[[#This Row],[Income]]&lt;=60000,"Medium",metrobank_customers[[#This Row],[Income]]&lt;=100000,"High", metrobank_customers[[#This Row],[Income]]&gt;100000," Premium")</f>
        <v xml:space="preserve"> Premium</v>
      </c>
      <c r="J442" s="1" t="s">
        <v>2126</v>
      </c>
      <c r="K442" s="2">
        <v>44074</v>
      </c>
      <c r="L442" s="2">
        <f t="shared" ca="1" si="6"/>
        <v>45940</v>
      </c>
      <c r="M442" s="4">
        <f ca="1">YEARFRAC(metrobank_customers[[#This Row],[Join_Date]],metrobank_customers[[#This Row],[Today]],3)</f>
        <v>5.1123287671232873</v>
      </c>
      <c r="N442" s="4" t="str" cm="1">
        <f t="array" aca="1" ref="N442" ca="1">_xlfn.IFS(
   metrobank_customers[[#This Row],[Customer_Tenure]]&lt;=2,"New",
   metrobank_customers[[#This Row],[Customer_Tenure]]&lt;=5,"Emerging",
   metrobank_customers[[#This Row],[Customer_Tenure]]&lt;9,"Established",
   TRUE,"Loyal"
)</f>
        <v>Established</v>
      </c>
      <c r="O442" s="1" t="s">
        <v>1771</v>
      </c>
      <c r="P442" s="1" t="s">
        <v>1239</v>
      </c>
      <c r="Q442" s="2">
        <v>44899</v>
      </c>
      <c r="R442">
        <v>217980</v>
      </c>
      <c r="S442" s="1" t="str" cm="1">
        <f t="array" ref="S442">_xlfn.IFS(
    metrobank_customers[[#This Row],[Balance]]&lt;=50000,"Low",
    metrobank_customers[[#This Row],[Balance]]&lt;=200000,"Medium",
    metrobank_customers[[#This Row],[Balance]]&gt;200000,"High"
)</f>
        <v>High</v>
      </c>
      <c r="T442">
        <v>683</v>
      </c>
      <c r="U442">
        <v>0</v>
      </c>
      <c r="V442" s="1" t="s">
        <v>1244</v>
      </c>
      <c r="W442" s="1" t="s">
        <v>579</v>
      </c>
      <c r="X442" s="2">
        <v>45548</v>
      </c>
      <c r="Y442" s="4">
        <f ca="1">YEARFRAC(metrobank_customers[[#This Row],[Date]],metrobank_customers[[#This Row],[Today]],3)</f>
        <v>1.0739726027397261</v>
      </c>
      <c r="Z442" s="1" t="s">
        <v>12</v>
      </c>
      <c r="AA442" s="1" t="s">
        <v>15</v>
      </c>
      <c r="AB442">
        <v>56</v>
      </c>
    </row>
    <row r="443" spans="1:28" x14ac:dyDescent="0.25">
      <c r="A443" s="1" t="s">
        <v>151</v>
      </c>
      <c r="B443" s="1" t="s">
        <v>2215</v>
      </c>
      <c r="C443" s="1" t="s">
        <v>2115</v>
      </c>
      <c r="D443">
        <v>42</v>
      </c>
      <c r="E443" s="1" t="str" cm="1">
        <f t="array" ref="E443">_xlfn.IFS(metrobank_customers[[#This Row],[Age]]&lt;= 28,"Gen Z", metrobank_customers[[#This Row],[Age]]&lt;=44,"Millennials", metrobank_customers[[#This Row],[Age]]&lt;=60,"Gen X", metrobank_customers[[#This Row],[Age]]&gt;60,"Baby Boomers")</f>
        <v>Millennials</v>
      </c>
      <c r="F443" s="1" t="s">
        <v>2116</v>
      </c>
      <c r="G443" s="1" t="s">
        <v>2125</v>
      </c>
      <c r="H443">
        <v>193946</v>
      </c>
      <c r="I443" s="1" t="str" cm="1">
        <f t="array" ref="I443">_xlfn.IFS(metrobank_customers[[#This Row],[Income]]&lt;=30000,"Low",metrobank_customers[[#This Row],[Income]]&lt;=60000,"Medium",metrobank_customers[[#This Row],[Income]]&lt;=100000,"High", metrobank_customers[[#This Row],[Income]]&gt;100000," Premium")</f>
        <v xml:space="preserve"> Premium</v>
      </c>
      <c r="J443" s="1" t="s">
        <v>2126</v>
      </c>
      <c r="K443" s="2">
        <v>44074</v>
      </c>
      <c r="L443" s="2">
        <f t="shared" ca="1" si="6"/>
        <v>45940</v>
      </c>
      <c r="M443" s="4">
        <f ca="1">YEARFRAC(metrobank_customers[[#This Row],[Join_Date]],metrobank_customers[[#This Row],[Today]],3)</f>
        <v>5.1123287671232873</v>
      </c>
      <c r="N443" s="4" t="str" cm="1">
        <f t="array" aca="1" ref="N443" ca="1">_xlfn.IFS(
   metrobank_customers[[#This Row],[Customer_Tenure]]&lt;=2,"New",
   metrobank_customers[[#This Row],[Customer_Tenure]]&lt;=5,"Emerging",
   metrobank_customers[[#This Row],[Customer_Tenure]]&lt;9,"Established",
   TRUE,"Loyal"
)</f>
        <v>Established</v>
      </c>
      <c r="O443" s="1" t="s">
        <v>2025</v>
      </c>
      <c r="P443" s="1" t="s">
        <v>1226</v>
      </c>
      <c r="Q443" s="2">
        <v>44573</v>
      </c>
      <c r="R443">
        <v>185639</v>
      </c>
      <c r="S443" s="1" t="str" cm="1">
        <f t="array" ref="S443">_xlfn.IFS(
    metrobank_customers[[#This Row],[Balance]]&lt;=50000,"Low",
    metrobank_customers[[#This Row],[Balance]]&lt;=200000,"Medium",
    metrobank_customers[[#This Row],[Balance]]&gt;200000,"High"
)</f>
        <v>Medium</v>
      </c>
      <c r="T443">
        <v>619</v>
      </c>
      <c r="U443">
        <v>0</v>
      </c>
      <c r="V443" s="1" t="s">
        <v>2652</v>
      </c>
      <c r="W443" s="1" t="s">
        <v>150</v>
      </c>
      <c r="X443" s="2">
        <v>45720</v>
      </c>
      <c r="Y443" s="4">
        <f ca="1">YEARFRAC(metrobank_customers[[#This Row],[Date]],metrobank_customers[[#This Row],[Today]],3)</f>
        <v>0.60273972602739723</v>
      </c>
      <c r="Z443" s="1" t="s">
        <v>36</v>
      </c>
      <c r="AA443" s="1" t="s">
        <v>23</v>
      </c>
      <c r="AB443">
        <v>41</v>
      </c>
    </row>
    <row r="444" spans="1:28" x14ac:dyDescent="0.25">
      <c r="A444" s="1" t="s">
        <v>151</v>
      </c>
      <c r="B444" s="1" t="s">
        <v>2215</v>
      </c>
      <c r="C444" s="1" t="s">
        <v>2115</v>
      </c>
      <c r="D444">
        <v>42</v>
      </c>
      <c r="E444" s="1" t="str" cm="1">
        <f t="array" ref="E444">_xlfn.IFS(metrobank_customers[[#This Row],[Age]]&lt;= 28,"Gen Z", metrobank_customers[[#This Row],[Age]]&lt;=44,"Millennials", metrobank_customers[[#This Row],[Age]]&lt;=60,"Gen X", metrobank_customers[[#This Row],[Age]]&gt;60,"Baby Boomers")</f>
        <v>Millennials</v>
      </c>
      <c r="F444" s="1" t="s">
        <v>2116</v>
      </c>
      <c r="G444" s="1" t="s">
        <v>2125</v>
      </c>
      <c r="H444">
        <v>193946</v>
      </c>
      <c r="I444" s="1" t="str" cm="1">
        <f t="array" ref="I444">_xlfn.IFS(metrobank_customers[[#This Row],[Income]]&lt;=30000,"Low",metrobank_customers[[#This Row],[Income]]&lt;=60000,"Medium",metrobank_customers[[#This Row],[Income]]&lt;=100000,"High", metrobank_customers[[#This Row],[Income]]&gt;100000," Premium")</f>
        <v xml:space="preserve"> Premium</v>
      </c>
      <c r="J444" s="1" t="s">
        <v>2126</v>
      </c>
      <c r="K444" s="2">
        <v>44074</v>
      </c>
      <c r="L444" s="2">
        <f t="shared" ca="1" si="6"/>
        <v>45940</v>
      </c>
      <c r="M444" s="4">
        <f ca="1">YEARFRAC(metrobank_customers[[#This Row],[Join_Date]],metrobank_customers[[#This Row],[Today]],3)</f>
        <v>5.1123287671232873</v>
      </c>
      <c r="N444" s="4" t="str" cm="1">
        <f t="array" aca="1" ref="N444" ca="1">_xlfn.IFS(
   metrobank_customers[[#This Row],[Customer_Tenure]]&lt;=2,"New",
   metrobank_customers[[#This Row],[Customer_Tenure]]&lt;=5,"Emerging",
   metrobank_customers[[#This Row],[Customer_Tenure]]&lt;9,"Established",
   TRUE,"Loyal"
)</f>
        <v>Established</v>
      </c>
      <c r="O444" s="1" t="s">
        <v>2025</v>
      </c>
      <c r="P444" s="1" t="s">
        <v>1226</v>
      </c>
      <c r="Q444" s="2">
        <v>44573</v>
      </c>
      <c r="R444">
        <v>185639</v>
      </c>
      <c r="S444" s="1" t="str" cm="1">
        <f t="array" ref="S444">_xlfn.IFS(
    metrobank_customers[[#This Row],[Balance]]&lt;=50000,"Low",
    metrobank_customers[[#This Row],[Balance]]&lt;=200000,"Medium",
    metrobank_customers[[#This Row],[Balance]]&gt;200000,"High"
)</f>
        <v>Medium</v>
      </c>
      <c r="T444">
        <v>619</v>
      </c>
      <c r="U444">
        <v>0</v>
      </c>
      <c r="V444" s="1" t="s">
        <v>2652</v>
      </c>
      <c r="W444" s="1" t="s">
        <v>579</v>
      </c>
      <c r="X444" s="2">
        <v>45548</v>
      </c>
      <c r="Y444" s="4">
        <f ca="1">YEARFRAC(metrobank_customers[[#This Row],[Date]],metrobank_customers[[#This Row],[Today]],3)</f>
        <v>1.0739726027397261</v>
      </c>
      <c r="Z444" s="1" t="s">
        <v>12</v>
      </c>
      <c r="AA444" s="1" t="s">
        <v>15</v>
      </c>
      <c r="AB444">
        <v>56</v>
      </c>
    </row>
    <row r="445" spans="1:28" x14ac:dyDescent="0.25">
      <c r="A445" s="1" t="s">
        <v>153</v>
      </c>
      <c r="B445" s="1" t="s">
        <v>2216</v>
      </c>
      <c r="C445" s="1" t="s">
        <v>2115</v>
      </c>
      <c r="D445">
        <v>56</v>
      </c>
      <c r="E445" s="1" t="str" cm="1">
        <f t="array" ref="E445">_xlfn.IFS(metrobank_customers[[#This Row],[Age]]&lt;= 28,"Gen Z", metrobank_customers[[#This Row],[Age]]&lt;=44,"Millennials", metrobank_customers[[#This Row],[Age]]&lt;=60,"Gen X", metrobank_customers[[#This Row],[Age]]&gt;60,"Baby Boomers")</f>
        <v>Gen X</v>
      </c>
      <c r="F445" s="1" t="s">
        <v>2124</v>
      </c>
      <c r="G445" s="1" t="s">
        <v>2122</v>
      </c>
      <c r="H445">
        <v>156156</v>
      </c>
      <c r="I445" s="1" t="str" cm="1">
        <f t="array" ref="I445">_xlfn.IFS(metrobank_customers[[#This Row],[Income]]&lt;=30000,"Low",metrobank_customers[[#This Row],[Income]]&lt;=60000,"Medium",metrobank_customers[[#This Row],[Income]]&lt;=100000,"High", metrobank_customers[[#This Row],[Income]]&gt;100000," Premium")</f>
        <v xml:space="preserve"> Premium</v>
      </c>
      <c r="J445" s="1" t="s">
        <v>2126</v>
      </c>
      <c r="K445" s="2">
        <v>42365</v>
      </c>
      <c r="L445" s="2">
        <f t="shared" ca="1" si="6"/>
        <v>45940</v>
      </c>
      <c r="M445" s="4">
        <f ca="1">YEARFRAC(metrobank_customers[[#This Row],[Join_Date]],metrobank_customers[[#This Row],[Today]],3)</f>
        <v>9.794520547945206</v>
      </c>
      <c r="N445" s="4" t="str" cm="1">
        <f t="array" aca="1" ref="N445" ca="1">_xlfn.IFS(
   metrobank_customers[[#This Row],[Customer_Tenure]]&lt;=2,"New",
   metrobank_customers[[#This Row],[Customer_Tenure]]&lt;=5,"Emerging",
   metrobank_customers[[#This Row],[Customer_Tenure]]&lt;9,"Established",
   TRUE,"Loyal"
)</f>
        <v>Loyal</v>
      </c>
      <c r="O445" s="1" t="s">
        <v>1960</v>
      </c>
      <c r="P445" s="1" t="s">
        <v>1226</v>
      </c>
      <c r="Q445" s="2">
        <v>44572</v>
      </c>
      <c r="R445">
        <v>471869</v>
      </c>
      <c r="S445" s="1" t="str" cm="1">
        <f t="array" ref="S445">_xlfn.IFS(
    metrobank_customers[[#This Row],[Balance]]&lt;=50000,"Low",
    metrobank_customers[[#This Row],[Balance]]&lt;=200000,"Medium",
    metrobank_customers[[#This Row],[Balance]]&gt;200000,"High"
)</f>
        <v>High</v>
      </c>
      <c r="T445">
        <v>734</v>
      </c>
      <c r="U445">
        <v>0</v>
      </c>
      <c r="V445" s="1" t="s">
        <v>2652</v>
      </c>
      <c r="W445" s="1" t="s">
        <v>152</v>
      </c>
      <c r="X445" s="2">
        <v>45537</v>
      </c>
      <c r="Y445" s="4">
        <f ca="1">YEARFRAC(metrobank_customers[[#This Row],[Date]],metrobank_customers[[#This Row],[Today]],3)</f>
        <v>1.1041095890410959</v>
      </c>
      <c r="Z445" s="1" t="s">
        <v>12</v>
      </c>
      <c r="AA445" s="1" t="s">
        <v>23</v>
      </c>
      <c r="AB445">
        <v>1</v>
      </c>
    </row>
    <row r="446" spans="1:28" x14ac:dyDescent="0.25">
      <c r="A446" s="1" t="s">
        <v>153</v>
      </c>
      <c r="B446" s="1" t="s">
        <v>2216</v>
      </c>
      <c r="C446" s="1" t="s">
        <v>2115</v>
      </c>
      <c r="D446">
        <v>56</v>
      </c>
      <c r="E446" s="1" t="str" cm="1">
        <f t="array" ref="E446">_xlfn.IFS(metrobank_customers[[#This Row],[Age]]&lt;= 28,"Gen Z", metrobank_customers[[#This Row],[Age]]&lt;=44,"Millennials", metrobank_customers[[#This Row],[Age]]&lt;=60,"Gen X", metrobank_customers[[#This Row],[Age]]&gt;60,"Baby Boomers")</f>
        <v>Gen X</v>
      </c>
      <c r="F446" s="1" t="s">
        <v>2124</v>
      </c>
      <c r="G446" s="1" t="s">
        <v>2122</v>
      </c>
      <c r="H446">
        <v>156156</v>
      </c>
      <c r="I446" s="1" t="str" cm="1">
        <f t="array" ref="I446">_xlfn.IFS(metrobank_customers[[#This Row],[Income]]&lt;=30000,"Low",metrobank_customers[[#This Row],[Income]]&lt;=60000,"Medium",metrobank_customers[[#This Row],[Income]]&lt;=100000,"High", metrobank_customers[[#This Row],[Income]]&gt;100000," Premium")</f>
        <v xml:space="preserve"> Premium</v>
      </c>
      <c r="J446" s="1" t="s">
        <v>2126</v>
      </c>
      <c r="K446" s="2">
        <v>42365</v>
      </c>
      <c r="L446" s="2">
        <f t="shared" ca="1" si="6"/>
        <v>45940</v>
      </c>
      <c r="M446" s="4">
        <f ca="1">YEARFRAC(metrobank_customers[[#This Row],[Join_Date]],metrobank_customers[[#This Row],[Today]],3)</f>
        <v>9.794520547945206</v>
      </c>
      <c r="N446" s="4" t="str" cm="1">
        <f t="array" aca="1" ref="N446" ca="1">_xlfn.IFS(
   metrobank_customers[[#This Row],[Customer_Tenure]]&lt;=2,"New",
   metrobank_customers[[#This Row],[Customer_Tenure]]&lt;=5,"Emerging",
   metrobank_customers[[#This Row],[Customer_Tenure]]&lt;9,"Established",
   TRUE,"Loyal"
)</f>
        <v>Loyal</v>
      </c>
      <c r="O446" s="1" t="s">
        <v>1960</v>
      </c>
      <c r="P446" s="1" t="s">
        <v>1226</v>
      </c>
      <c r="Q446" s="2">
        <v>44572</v>
      </c>
      <c r="R446">
        <v>471869</v>
      </c>
      <c r="S446" s="1" t="str" cm="1">
        <f t="array" ref="S446">_xlfn.IFS(
    metrobank_customers[[#This Row],[Balance]]&lt;=50000,"Low",
    metrobank_customers[[#This Row],[Balance]]&lt;=200000,"Medium",
    metrobank_customers[[#This Row],[Balance]]&gt;200000,"High"
)</f>
        <v>High</v>
      </c>
      <c r="T446">
        <v>734</v>
      </c>
      <c r="U446">
        <v>0</v>
      </c>
      <c r="V446" s="1" t="s">
        <v>2652</v>
      </c>
      <c r="W446" s="1" t="s">
        <v>233</v>
      </c>
      <c r="X446" s="2">
        <v>45726</v>
      </c>
      <c r="Y446" s="4">
        <f ca="1">YEARFRAC(metrobank_customers[[#This Row],[Date]],metrobank_customers[[#This Row],[Today]],3)</f>
        <v>0.58630136986301373</v>
      </c>
      <c r="Z446" s="1" t="s">
        <v>8</v>
      </c>
      <c r="AA446" s="1" t="s">
        <v>15</v>
      </c>
      <c r="AB446">
        <v>22</v>
      </c>
    </row>
    <row r="447" spans="1:28" x14ac:dyDescent="0.25">
      <c r="A447" s="1" t="s">
        <v>153</v>
      </c>
      <c r="B447" s="1" t="s">
        <v>2216</v>
      </c>
      <c r="C447" s="1" t="s">
        <v>2115</v>
      </c>
      <c r="D447">
        <v>56</v>
      </c>
      <c r="E447" s="1" t="str" cm="1">
        <f t="array" ref="E447">_xlfn.IFS(metrobank_customers[[#This Row],[Age]]&lt;= 28,"Gen Z", metrobank_customers[[#This Row],[Age]]&lt;=44,"Millennials", metrobank_customers[[#This Row],[Age]]&lt;=60,"Gen X", metrobank_customers[[#This Row],[Age]]&gt;60,"Baby Boomers")</f>
        <v>Gen X</v>
      </c>
      <c r="F447" s="1" t="s">
        <v>2124</v>
      </c>
      <c r="G447" s="1" t="s">
        <v>2122</v>
      </c>
      <c r="H447">
        <v>156156</v>
      </c>
      <c r="I447" s="1" t="str" cm="1">
        <f t="array" ref="I447">_xlfn.IFS(metrobank_customers[[#This Row],[Income]]&lt;=30000,"Low",metrobank_customers[[#This Row],[Income]]&lt;=60000,"Medium",metrobank_customers[[#This Row],[Income]]&lt;=100000,"High", metrobank_customers[[#This Row],[Income]]&gt;100000," Premium")</f>
        <v xml:space="preserve"> Premium</v>
      </c>
      <c r="J447" s="1" t="s">
        <v>2126</v>
      </c>
      <c r="K447" s="2">
        <v>42365</v>
      </c>
      <c r="L447" s="2">
        <f t="shared" ca="1" si="6"/>
        <v>45940</v>
      </c>
      <c r="M447" s="4">
        <f ca="1">YEARFRAC(metrobank_customers[[#This Row],[Join_Date]],metrobank_customers[[#This Row],[Today]],3)</f>
        <v>9.794520547945206</v>
      </c>
      <c r="N447" s="4" t="str" cm="1">
        <f t="array" aca="1" ref="N447" ca="1">_xlfn.IFS(
   metrobank_customers[[#This Row],[Customer_Tenure]]&lt;=2,"New",
   metrobank_customers[[#This Row],[Customer_Tenure]]&lt;=5,"Emerging",
   metrobank_customers[[#This Row],[Customer_Tenure]]&lt;9,"Established",
   TRUE,"Loyal"
)</f>
        <v>Loyal</v>
      </c>
      <c r="O447" s="1" t="s">
        <v>2057</v>
      </c>
      <c r="P447" s="1" t="s">
        <v>1223</v>
      </c>
      <c r="Q447" s="2">
        <v>45024</v>
      </c>
      <c r="R447">
        <v>15735</v>
      </c>
      <c r="S447" s="1" t="str" cm="1">
        <f t="array" ref="S447">_xlfn.IFS(
    metrobank_customers[[#This Row],[Balance]]&lt;=50000,"Low",
    metrobank_customers[[#This Row],[Balance]]&lt;=200000,"Medium",
    metrobank_customers[[#This Row],[Balance]]&gt;200000,"High"
)</f>
        <v>Low</v>
      </c>
      <c r="T447">
        <v>455</v>
      </c>
      <c r="U447">
        <v>0</v>
      </c>
      <c r="V447" s="1" t="s">
        <v>2652</v>
      </c>
      <c r="W447" s="1" t="s">
        <v>152</v>
      </c>
      <c r="X447" s="2">
        <v>45537</v>
      </c>
      <c r="Y447" s="4">
        <f ca="1">YEARFRAC(metrobank_customers[[#This Row],[Date]],metrobank_customers[[#This Row],[Today]],3)</f>
        <v>1.1041095890410959</v>
      </c>
      <c r="Z447" s="1" t="s">
        <v>12</v>
      </c>
      <c r="AA447" s="1" t="s">
        <v>23</v>
      </c>
      <c r="AB447">
        <v>1</v>
      </c>
    </row>
    <row r="448" spans="1:28" x14ac:dyDescent="0.25">
      <c r="A448" s="1" t="s">
        <v>153</v>
      </c>
      <c r="B448" s="1" t="s">
        <v>2216</v>
      </c>
      <c r="C448" s="1" t="s">
        <v>2115</v>
      </c>
      <c r="D448">
        <v>56</v>
      </c>
      <c r="E448" s="1" t="str" cm="1">
        <f t="array" ref="E448">_xlfn.IFS(metrobank_customers[[#This Row],[Age]]&lt;= 28,"Gen Z", metrobank_customers[[#This Row],[Age]]&lt;=44,"Millennials", metrobank_customers[[#This Row],[Age]]&lt;=60,"Gen X", metrobank_customers[[#This Row],[Age]]&gt;60,"Baby Boomers")</f>
        <v>Gen X</v>
      </c>
      <c r="F448" s="1" t="s">
        <v>2124</v>
      </c>
      <c r="G448" s="1" t="s">
        <v>2122</v>
      </c>
      <c r="H448">
        <v>156156</v>
      </c>
      <c r="I448" s="1" t="str" cm="1">
        <f t="array" ref="I448">_xlfn.IFS(metrobank_customers[[#This Row],[Income]]&lt;=30000,"Low",metrobank_customers[[#This Row],[Income]]&lt;=60000,"Medium",metrobank_customers[[#This Row],[Income]]&lt;=100000,"High", metrobank_customers[[#This Row],[Income]]&gt;100000," Premium")</f>
        <v xml:space="preserve"> Premium</v>
      </c>
      <c r="J448" s="1" t="s">
        <v>2126</v>
      </c>
      <c r="K448" s="2">
        <v>42365</v>
      </c>
      <c r="L448" s="2">
        <f t="shared" ca="1" si="6"/>
        <v>45940</v>
      </c>
      <c r="M448" s="4">
        <f ca="1">YEARFRAC(metrobank_customers[[#This Row],[Join_Date]],metrobank_customers[[#This Row],[Today]],3)</f>
        <v>9.794520547945206</v>
      </c>
      <c r="N448" s="4" t="str" cm="1">
        <f t="array" aca="1" ref="N448" ca="1">_xlfn.IFS(
   metrobank_customers[[#This Row],[Customer_Tenure]]&lt;=2,"New",
   metrobank_customers[[#This Row],[Customer_Tenure]]&lt;=5,"Emerging",
   metrobank_customers[[#This Row],[Customer_Tenure]]&lt;9,"Established",
   TRUE,"Loyal"
)</f>
        <v>Loyal</v>
      </c>
      <c r="O448" s="1" t="s">
        <v>2057</v>
      </c>
      <c r="P448" s="1" t="s">
        <v>1223</v>
      </c>
      <c r="Q448" s="2">
        <v>45024</v>
      </c>
      <c r="R448">
        <v>15735</v>
      </c>
      <c r="S448" s="1" t="str" cm="1">
        <f t="array" ref="S448">_xlfn.IFS(
    metrobank_customers[[#This Row],[Balance]]&lt;=50000,"Low",
    metrobank_customers[[#This Row],[Balance]]&lt;=200000,"Medium",
    metrobank_customers[[#This Row],[Balance]]&gt;200000,"High"
)</f>
        <v>Low</v>
      </c>
      <c r="T448">
        <v>455</v>
      </c>
      <c r="U448">
        <v>0</v>
      </c>
      <c r="V448" s="1" t="s">
        <v>2652</v>
      </c>
      <c r="W448" s="1" t="s">
        <v>233</v>
      </c>
      <c r="X448" s="2">
        <v>45726</v>
      </c>
      <c r="Y448" s="4">
        <f ca="1">YEARFRAC(metrobank_customers[[#This Row],[Date]],metrobank_customers[[#This Row],[Today]],3)</f>
        <v>0.58630136986301373</v>
      </c>
      <c r="Z448" s="1" t="s">
        <v>8</v>
      </c>
      <c r="AA448" s="1" t="s">
        <v>15</v>
      </c>
      <c r="AB448">
        <v>22</v>
      </c>
    </row>
    <row r="449" spans="1:28" x14ac:dyDescent="0.25">
      <c r="A449" s="1" t="s">
        <v>465</v>
      </c>
      <c r="B449" s="1" t="s">
        <v>2217</v>
      </c>
      <c r="C449" s="1" t="s">
        <v>2120</v>
      </c>
      <c r="D449">
        <v>26</v>
      </c>
      <c r="E449" s="1" t="str" cm="1">
        <f t="array" ref="E449">_xlfn.IFS(metrobank_customers[[#This Row],[Age]]&lt;= 28,"Gen Z", metrobank_customers[[#This Row],[Age]]&lt;=44,"Millennials", metrobank_customers[[#This Row],[Age]]&lt;=60,"Gen X", metrobank_customers[[#This Row],[Age]]&gt;60,"Baby Boomers")</f>
        <v>Gen Z</v>
      </c>
      <c r="F449" s="1" t="s">
        <v>2116</v>
      </c>
      <c r="G449" s="1" t="s">
        <v>2147</v>
      </c>
      <c r="H449">
        <v>136953</v>
      </c>
      <c r="I449" s="1" t="str" cm="1">
        <f t="array" ref="I449">_xlfn.IFS(metrobank_customers[[#This Row],[Income]]&lt;=30000,"Low",metrobank_customers[[#This Row],[Income]]&lt;=60000,"Medium",metrobank_customers[[#This Row],[Income]]&lt;=100000,"High", metrobank_customers[[#This Row],[Income]]&gt;100000," Premium")</f>
        <v xml:space="preserve"> Premium</v>
      </c>
      <c r="J449" s="1" t="s">
        <v>2118</v>
      </c>
      <c r="K449" s="2">
        <v>43698</v>
      </c>
      <c r="L449" s="2">
        <f t="shared" ca="1" si="6"/>
        <v>45940</v>
      </c>
      <c r="M449" s="4">
        <f ca="1">YEARFRAC(metrobank_customers[[#This Row],[Join_Date]],metrobank_customers[[#This Row],[Today]],3)</f>
        <v>6.1424657534246574</v>
      </c>
      <c r="N449" s="4" t="str" cm="1">
        <f t="array" aca="1" ref="N449" ca="1">_xlfn.IFS(
   metrobank_customers[[#This Row],[Customer_Tenure]]&lt;=2,"New",
   metrobank_customers[[#This Row],[Customer_Tenure]]&lt;=5,"Emerging",
   metrobank_customers[[#This Row],[Customer_Tenure]]&lt;9,"Established",
   TRUE,"Loyal"
)</f>
        <v>Established</v>
      </c>
      <c r="O449" s="1" t="s">
        <v>1460</v>
      </c>
      <c r="P449" s="1" t="s">
        <v>1235</v>
      </c>
      <c r="Q449" s="2">
        <v>43587</v>
      </c>
      <c r="R449">
        <v>130841</v>
      </c>
      <c r="S449" s="1" t="str" cm="1">
        <f t="array" ref="S449">_xlfn.IFS(
    metrobank_customers[[#This Row],[Balance]]&lt;=50000,"Low",
    metrobank_customers[[#This Row],[Balance]]&lt;=200000,"Medium",
    metrobank_customers[[#This Row],[Balance]]&gt;200000,"High"
)</f>
        <v>Medium</v>
      </c>
      <c r="T449">
        <v>732</v>
      </c>
      <c r="U449">
        <v>0</v>
      </c>
      <c r="V449" s="1" t="s">
        <v>2652</v>
      </c>
      <c r="W449" s="1" t="s">
        <v>464</v>
      </c>
      <c r="X449" s="2">
        <v>45644</v>
      </c>
      <c r="Y449" s="4">
        <f ca="1">YEARFRAC(metrobank_customers[[#This Row],[Date]],metrobank_customers[[#This Row],[Today]],3)</f>
        <v>0.81095890410958904</v>
      </c>
      <c r="Z449" s="1" t="s">
        <v>12</v>
      </c>
      <c r="AA449" s="1" t="s">
        <v>23</v>
      </c>
      <c r="AB449">
        <v>9</v>
      </c>
    </row>
    <row r="450" spans="1:28" x14ac:dyDescent="0.25">
      <c r="A450" s="1" t="s">
        <v>465</v>
      </c>
      <c r="B450" s="1" t="s">
        <v>2217</v>
      </c>
      <c r="C450" s="1" t="s">
        <v>2120</v>
      </c>
      <c r="D450">
        <v>26</v>
      </c>
      <c r="E450" s="1" t="str" cm="1">
        <f t="array" ref="E450">_xlfn.IFS(metrobank_customers[[#This Row],[Age]]&lt;= 28,"Gen Z", metrobank_customers[[#This Row],[Age]]&lt;=44,"Millennials", metrobank_customers[[#This Row],[Age]]&lt;=60,"Gen X", metrobank_customers[[#This Row],[Age]]&gt;60,"Baby Boomers")</f>
        <v>Gen Z</v>
      </c>
      <c r="F450" s="1" t="s">
        <v>2116</v>
      </c>
      <c r="G450" s="1" t="s">
        <v>2147</v>
      </c>
      <c r="H450">
        <v>136953</v>
      </c>
      <c r="I450" s="1" t="str" cm="1">
        <f t="array" ref="I450">_xlfn.IFS(metrobank_customers[[#This Row],[Income]]&lt;=30000,"Low",metrobank_customers[[#This Row],[Income]]&lt;=60000,"Medium",metrobank_customers[[#This Row],[Income]]&lt;=100000,"High", metrobank_customers[[#This Row],[Income]]&gt;100000," Premium")</f>
        <v xml:space="preserve"> Premium</v>
      </c>
      <c r="J450" s="1" t="s">
        <v>2118</v>
      </c>
      <c r="K450" s="2">
        <v>43698</v>
      </c>
      <c r="L450" s="2">
        <f t="shared" ref="L450:L513" ca="1" si="7">TODAY()</f>
        <v>45940</v>
      </c>
      <c r="M450" s="4">
        <f ca="1">YEARFRAC(metrobank_customers[[#This Row],[Join_Date]],metrobank_customers[[#This Row],[Today]],3)</f>
        <v>6.1424657534246574</v>
      </c>
      <c r="N450" s="4" t="str" cm="1">
        <f t="array" aca="1" ref="N450" ca="1">_xlfn.IFS(
   metrobank_customers[[#This Row],[Customer_Tenure]]&lt;=2,"New",
   metrobank_customers[[#This Row],[Customer_Tenure]]&lt;=5,"Emerging",
   metrobank_customers[[#This Row],[Customer_Tenure]]&lt;9,"Established",
   TRUE,"Loyal"
)</f>
        <v>Established</v>
      </c>
      <c r="O450" s="1" t="s">
        <v>1460</v>
      </c>
      <c r="P450" s="1" t="s">
        <v>1235</v>
      </c>
      <c r="Q450" s="2">
        <v>43587</v>
      </c>
      <c r="R450">
        <v>130841</v>
      </c>
      <c r="S450" s="1" t="str" cm="1">
        <f t="array" ref="S450">_xlfn.IFS(
    metrobank_customers[[#This Row],[Balance]]&lt;=50000,"Low",
    metrobank_customers[[#This Row],[Balance]]&lt;=200000,"Medium",
    metrobank_customers[[#This Row],[Balance]]&gt;200000,"High"
)</f>
        <v>Medium</v>
      </c>
      <c r="T450">
        <v>732</v>
      </c>
      <c r="U450">
        <v>0</v>
      </c>
      <c r="V450" s="1" t="s">
        <v>2652</v>
      </c>
      <c r="W450" s="1" t="s">
        <v>697</v>
      </c>
      <c r="X450" s="2">
        <v>45534</v>
      </c>
      <c r="Y450" s="4">
        <f ca="1">YEARFRAC(metrobank_customers[[#This Row],[Date]],metrobank_customers[[#This Row],[Today]],3)</f>
        <v>1.1123287671232878</v>
      </c>
      <c r="Z450" s="1" t="s">
        <v>36</v>
      </c>
      <c r="AA450" s="1" t="s">
        <v>23</v>
      </c>
      <c r="AB450">
        <v>21</v>
      </c>
    </row>
    <row r="451" spans="1:28" x14ac:dyDescent="0.25">
      <c r="A451" s="1" t="s">
        <v>465</v>
      </c>
      <c r="B451" s="1" t="s">
        <v>2217</v>
      </c>
      <c r="C451" s="1" t="s">
        <v>2120</v>
      </c>
      <c r="D451">
        <v>26</v>
      </c>
      <c r="E451" s="1" t="str" cm="1">
        <f t="array" ref="E451">_xlfn.IFS(metrobank_customers[[#This Row],[Age]]&lt;= 28,"Gen Z", metrobank_customers[[#This Row],[Age]]&lt;=44,"Millennials", metrobank_customers[[#This Row],[Age]]&lt;=60,"Gen X", metrobank_customers[[#This Row],[Age]]&gt;60,"Baby Boomers")</f>
        <v>Gen Z</v>
      </c>
      <c r="F451" s="1" t="s">
        <v>2116</v>
      </c>
      <c r="G451" s="1" t="s">
        <v>2147</v>
      </c>
      <c r="H451">
        <v>136953</v>
      </c>
      <c r="I451" s="1" t="str" cm="1">
        <f t="array" ref="I451">_xlfn.IFS(metrobank_customers[[#This Row],[Income]]&lt;=30000,"Low",metrobank_customers[[#This Row],[Income]]&lt;=60000,"Medium",metrobank_customers[[#This Row],[Income]]&lt;=100000,"High", metrobank_customers[[#This Row],[Income]]&gt;100000," Premium")</f>
        <v xml:space="preserve"> Premium</v>
      </c>
      <c r="J451" s="1" t="s">
        <v>2118</v>
      </c>
      <c r="K451" s="2">
        <v>43698</v>
      </c>
      <c r="L451" s="2">
        <f t="shared" ca="1" si="7"/>
        <v>45940</v>
      </c>
      <c r="M451" s="4">
        <f ca="1">YEARFRAC(metrobank_customers[[#This Row],[Join_Date]],metrobank_customers[[#This Row],[Today]],3)</f>
        <v>6.1424657534246574</v>
      </c>
      <c r="N451" s="4" t="str" cm="1">
        <f t="array" aca="1" ref="N451" ca="1">_xlfn.IFS(
   metrobank_customers[[#This Row],[Customer_Tenure]]&lt;=2,"New",
   metrobank_customers[[#This Row],[Customer_Tenure]]&lt;=5,"Emerging",
   metrobank_customers[[#This Row],[Customer_Tenure]]&lt;9,"Established",
   TRUE,"Loyal"
)</f>
        <v>Established</v>
      </c>
      <c r="O451" s="1" t="s">
        <v>1460</v>
      </c>
      <c r="P451" s="1" t="s">
        <v>1235</v>
      </c>
      <c r="Q451" s="2">
        <v>43587</v>
      </c>
      <c r="R451">
        <v>130841</v>
      </c>
      <c r="S451" s="1" t="str" cm="1">
        <f t="array" ref="S451">_xlfn.IFS(
    metrobank_customers[[#This Row],[Balance]]&lt;=50000,"Low",
    metrobank_customers[[#This Row],[Balance]]&lt;=200000,"Medium",
    metrobank_customers[[#This Row],[Balance]]&gt;200000,"High"
)</f>
        <v>Medium</v>
      </c>
      <c r="T451">
        <v>732</v>
      </c>
      <c r="U451">
        <v>0</v>
      </c>
      <c r="V451" s="1" t="s">
        <v>2652</v>
      </c>
      <c r="W451" s="1" t="s">
        <v>752</v>
      </c>
      <c r="X451" s="2">
        <v>45500</v>
      </c>
      <c r="Y451" s="4">
        <f ca="1">YEARFRAC(metrobank_customers[[#This Row],[Date]],metrobank_customers[[#This Row],[Today]],3)</f>
        <v>1.2054794520547945</v>
      </c>
      <c r="Z451" s="1" t="s">
        <v>12</v>
      </c>
      <c r="AA451" s="1" t="s">
        <v>15</v>
      </c>
      <c r="AB451">
        <v>16</v>
      </c>
    </row>
    <row r="452" spans="1:28" x14ac:dyDescent="0.25">
      <c r="A452" s="1" t="s">
        <v>465</v>
      </c>
      <c r="B452" s="1" t="s">
        <v>2217</v>
      </c>
      <c r="C452" s="1" t="s">
        <v>2120</v>
      </c>
      <c r="D452">
        <v>26</v>
      </c>
      <c r="E452" s="1" t="str" cm="1">
        <f t="array" ref="E452">_xlfn.IFS(metrobank_customers[[#This Row],[Age]]&lt;= 28,"Gen Z", metrobank_customers[[#This Row],[Age]]&lt;=44,"Millennials", metrobank_customers[[#This Row],[Age]]&lt;=60,"Gen X", metrobank_customers[[#This Row],[Age]]&gt;60,"Baby Boomers")</f>
        <v>Gen Z</v>
      </c>
      <c r="F452" s="1" t="s">
        <v>2116</v>
      </c>
      <c r="G452" s="1" t="s">
        <v>2147</v>
      </c>
      <c r="H452">
        <v>136953</v>
      </c>
      <c r="I452" s="1" t="str" cm="1">
        <f t="array" ref="I452">_xlfn.IFS(metrobank_customers[[#This Row],[Income]]&lt;=30000,"Low",metrobank_customers[[#This Row],[Income]]&lt;=60000,"Medium",metrobank_customers[[#This Row],[Income]]&lt;=100000,"High", metrobank_customers[[#This Row],[Income]]&gt;100000," Premium")</f>
        <v xml:space="preserve"> Premium</v>
      </c>
      <c r="J452" s="1" t="s">
        <v>2118</v>
      </c>
      <c r="K452" s="2">
        <v>43698</v>
      </c>
      <c r="L452" s="2">
        <f t="shared" ca="1" si="7"/>
        <v>45940</v>
      </c>
      <c r="M452" s="4">
        <f ca="1">YEARFRAC(metrobank_customers[[#This Row],[Join_Date]],metrobank_customers[[#This Row],[Today]],3)</f>
        <v>6.1424657534246574</v>
      </c>
      <c r="N452" s="4" t="str" cm="1">
        <f t="array" aca="1" ref="N452" ca="1">_xlfn.IFS(
   metrobank_customers[[#This Row],[Customer_Tenure]]&lt;=2,"New",
   metrobank_customers[[#This Row],[Customer_Tenure]]&lt;=5,"Emerging",
   metrobank_customers[[#This Row],[Customer_Tenure]]&lt;9,"Established",
   TRUE,"Loyal"
)</f>
        <v>Established</v>
      </c>
      <c r="O452" s="1" t="s">
        <v>1460</v>
      </c>
      <c r="P452" s="1" t="s">
        <v>1235</v>
      </c>
      <c r="Q452" s="2">
        <v>43587</v>
      </c>
      <c r="R452">
        <v>130841</v>
      </c>
      <c r="S452" s="1" t="str" cm="1">
        <f t="array" ref="S452">_xlfn.IFS(
    metrobank_customers[[#This Row],[Balance]]&lt;=50000,"Low",
    metrobank_customers[[#This Row],[Balance]]&lt;=200000,"Medium",
    metrobank_customers[[#This Row],[Balance]]&gt;200000,"High"
)</f>
        <v>Medium</v>
      </c>
      <c r="T452">
        <v>732</v>
      </c>
      <c r="U452">
        <v>0</v>
      </c>
      <c r="V452" s="1" t="s">
        <v>2652</v>
      </c>
      <c r="W452" s="1" t="s">
        <v>1181</v>
      </c>
      <c r="X452" s="2">
        <v>45255</v>
      </c>
      <c r="Y452" s="4">
        <f ca="1">YEARFRAC(metrobank_customers[[#This Row],[Date]],metrobank_customers[[#This Row],[Today]],3)</f>
        <v>1.8767123287671232</v>
      </c>
      <c r="Z452" s="1" t="s">
        <v>12</v>
      </c>
      <c r="AA452" s="1" t="s">
        <v>23</v>
      </c>
      <c r="AB452">
        <v>45</v>
      </c>
    </row>
    <row r="453" spans="1:28" x14ac:dyDescent="0.25">
      <c r="A453" s="1" t="s">
        <v>465</v>
      </c>
      <c r="B453" s="1" t="s">
        <v>2217</v>
      </c>
      <c r="C453" s="1" t="s">
        <v>2120</v>
      </c>
      <c r="D453">
        <v>26</v>
      </c>
      <c r="E453" s="1" t="str" cm="1">
        <f t="array" ref="E453">_xlfn.IFS(metrobank_customers[[#This Row],[Age]]&lt;= 28,"Gen Z", metrobank_customers[[#This Row],[Age]]&lt;=44,"Millennials", metrobank_customers[[#This Row],[Age]]&lt;=60,"Gen X", metrobank_customers[[#This Row],[Age]]&gt;60,"Baby Boomers")</f>
        <v>Gen Z</v>
      </c>
      <c r="F453" s="1" t="s">
        <v>2116</v>
      </c>
      <c r="G453" s="1" t="s">
        <v>2147</v>
      </c>
      <c r="H453">
        <v>136953</v>
      </c>
      <c r="I453" s="1" t="str" cm="1">
        <f t="array" ref="I453">_xlfn.IFS(metrobank_customers[[#This Row],[Income]]&lt;=30000,"Low",metrobank_customers[[#This Row],[Income]]&lt;=60000,"Medium",metrobank_customers[[#This Row],[Income]]&lt;=100000,"High", metrobank_customers[[#This Row],[Income]]&gt;100000," Premium")</f>
        <v xml:space="preserve"> Premium</v>
      </c>
      <c r="J453" s="1" t="s">
        <v>2118</v>
      </c>
      <c r="K453" s="2">
        <v>43698</v>
      </c>
      <c r="L453" s="2">
        <f t="shared" ca="1" si="7"/>
        <v>45940</v>
      </c>
      <c r="M453" s="4">
        <f ca="1">YEARFRAC(metrobank_customers[[#This Row],[Join_Date]],metrobank_customers[[#This Row],[Today]],3)</f>
        <v>6.1424657534246574</v>
      </c>
      <c r="N453" s="4" t="str" cm="1">
        <f t="array" aca="1" ref="N453" ca="1">_xlfn.IFS(
   metrobank_customers[[#This Row],[Customer_Tenure]]&lt;=2,"New",
   metrobank_customers[[#This Row],[Customer_Tenure]]&lt;=5,"Emerging",
   metrobank_customers[[#This Row],[Customer_Tenure]]&lt;9,"Established",
   TRUE,"Loyal"
)</f>
        <v>Established</v>
      </c>
      <c r="O453" s="1" t="s">
        <v>1939</v>
      </c>
      <c r="P453" s="1" t="s">
        <v>1235</v>
      </c>
      <c r="Q453" s="2">
        <v>45731</v>
      </c>
      <c r="R453">
        <v>184099</v>
      </c>
      <c r="S453" s="1" t="str" cm="1">
        <f t="array" ref="S453">_xlfn.IFS(
    metrobank_customers[[#This Row],[Balance]]&lt;=50000,"Low",
    metrobank_customers[[#This Row],[Balance]]&lt;=200000,"Medium",
    metrobank_customers[[#This Row],[Balance]]&gt;200000,"High"
)</f>
        <v>Medium</v>
      </c>
      <c r="T453">
        <v>372</v>
      </c>
      <c r="U453">
        <v>0</v>
      </c>
      <c r="V453" s="1" t="s">
        <v>1255</v>
      </c>
      <c r="W453" s="1" t="s">
        <v>464</v>
      </c>
      <c r="X453" s="2">
        <v>45644</v>
      </c>
      <c r="Y453" s="4">
        <f ca="1">YEARFRAC(metrobank_customers[[#This Row],[Date]],metrobank_customers[[#This Row],[Today]],3)</f>
        <v>0.81095890410958904</v>
      </c>
      <c r="Z453" s="1" t="s">
        <v>12</v>
      </c>
      <c r="AA453" s="1" t="s">
        <v>23</v>
      </c>
      <c r="AB453">
        <v>9</v>
      </c>
    </row>
    <row r="454" spans="1:28" x14ac:dyDescent="0.25">
      <c r="A454" s="1" t="s">
        <v>465</v>
      </c>
      <c r="B454" s="1" t="s">
        <v>2217</v>
      </c>
      <c r="C454" s="1" t="s">
        <v>2120</v>
      </c>
      <c r="D454">
        <v>26</v>
      </c>
      <c r="E454" s="1" t="str" cm="1">
        <f t="array" ref="E454">_xlfn.IFS(metrobank_customers[[#This Row],[Age]]&lt;= 28,"Gen Z", metrobank_customers[[#This Row],[Age]]&lt;=44,"Millennials", metrobank_customers[[#This Row],[Age]]&lt;=60,"Gen X", metrobank_customers[[#This Row],[Age]]&gt;60,"Baby Boomers")</f>
        <v>Gen Z</v>
      </c>
      <c r="F454" s="1" t="s">
        <v>2116</v>
      </c>
      <c r="G454" s="1" t="s">
        <v>2147</v>
      </c>
      <c r="H454">
        <v>136953</v>
      </c>
      <c r="I454" s="1" t="str" cm="1">
        <f t="array" ref="I454">_xlfn.IFS(metrobank_customers[[#This Row],[Income]]&lt;=30000,"Low",metrobank_customers[[#This Row],[Income]]&lt;=60000,"Medium",metrobank_customers[[#This Row],[Income]]&lt;=100000,"High", metrobank_customers[[#This Row],[Income]]&gt;100000," Premium")</f>
        <v xml:space="preserve"> Premium</v>
      </c>
      <c r="J454" s="1" t="s">
        <v>2118</v>
      </c>
      <c r="K454" s="2">
        <v>43698</v>
      </c>
      <c r="L454" s="2">
        <f t="shared" ca="1" si="7"/>
        <v>45940</v>
      </c>
      <c r="M454" s="4">
        <f ca="1">YEARFRAC(metrobank_customers[[#This Row],[Join_Date]],metrobank_customers[[#This Row],[Today]],3)</f>
        <v>6.1424657534246574</v>
      </c>
      <c r="N454" s="4" t="str" cm="1">
        <f t="array" aca="1" ref="N454" ca="1">_xlfn.IFS(
   metrobank_customers[[#This Row],[Customer_Tenure]]&lt;=2,"New",
   metrobank_customers[[#This Row],[Customer_Tenure]]&lt;=5,"Emerging",
   metrobank_customers[[#This Row],[Customer_Tenure]]&lt;9,"Established",
   TRUE,"Loyal"
)</f>
        <v>Established</v>
      </c>
      <c r="O454" s="1" t="s">
        <v>1939</v>
      </c>
      <c r="P454" s="1" t="s">
        <v>1235</v>
      </c>
      <c r="Q454" s="2">
        <v>45731</v>
      </c>
      <c r="R454">
        <v>184099</v>
      </c>
      <c r="S454" s="1" t="str" cm="1">
        <f t="array" ref="S454">_xlfn.IFS(
    metrobank_customers[[#This Row],[Balance]]&lt;=50000,"Low",
    metrobank_customers[[#This Row],[Balance]]&lt;=200000,"Medium",
    metrobank_customers[[#This Row],[Balance]]&gt;200000,"High"
)</f>
        <v>Medium</v>
      </c>
      <c r="T454">
        <v>372</v>
      </c>
      <c r="U454">
        <v>0</v>
      </c>
      <c r="V454" s="1" t="s">
        <v>1255</v>
      </c>
      <c r="W454" s="1" t="s">
        <v>697</v>
      </c>
      <c r="X454" s="2">
        <v>45534</v>
      </c>
      <c r="Y454" s="4">
        <f ca="1">YEARFRAC(metrobank_customers[[#This Row],[Date]],metrobank_customers[[#This Row],[Today]],3)</f>
        <v>1.1123287671232878</v>
      </c>
      <c r="Z454" s="1" t="s">
        <v>36</v>
      </c>
      <c r="AA454" s="1" t="s">
        <v>23</v>
      </c>
      <c r="AB454">
        <v>21</v>
      </c>
    </row>
    <row r="455" spans="1:28" x14ac:dyDescent="0.25">
      <c r="A455" s="1" t="s">
        <v>465</v>
      </c>
      <c r="B455" s="1" t="s">
        <v>2217</v>
      </c>
      <c r="C455" s="1" t="s">
        <v>2120</v>
      </c>
      <c r="D455">
        <v>26</v>
      </c>
      <c r="E455" s="1" t="str" cm="1">
        <f t="array" ref="E455">_xlfn.IFS(metrobank_customers[[#This Row],[Age]]&lt;= 28,"Gen Z", metrobank_customers[[#This Row],[Age]]&lt;=44,"Millennials", metrobank_customers[[#This Row],[Age]]&lt;=60,"Gen X", metrobank_customers[[#This Row],[Age]]&gt;60,"Baby Boomers")</f>
        <v>Gen Z</v>
      </c>
      <c r="F455" s="1" t="s">
        <v>2116</v>
      </c>
      <c r="G455" s="1" t="s">
        <v>2147</v>
      </c>
      <c r="H455">
        <v>136953</v>
      </c>
      <c r="I455" s="1" t="str" cm="1">
        <f t="array" ref="I455">_xlfn.IFS(metrobank_customers[[#This Row],[Income]]&lt;=30000,"Low",metrobank_customers[[#This Row],[Income]]&lt;=60000,"Medium",metrobank_customers[[#This Row],[Income]]&lt;=100000,"High", metrobank_customers[[#This Row],[Income]]&gt;100000," Premium")</f>
        <v xml:space="preserve"> Premium</v>
      </c>
      <c r="J455" s="1" t="s">
        <v>2118</v>
      </c>
      <c r="K455" s="2">
        <v>43698</v>
      </c>
      <c r="L455" s="2">
        <f t="shared" ca="1" si="7"/>
        <v>45940</v>
      </c>
      <c r="M455" s="4">
        <f ca="1">YEARFRAC(metrobank_customers[[#This Row],[Join_Date]],metrobank_customers[[#This Row],[Today]],3)</f>
        <v>6.1424657534246574</v>
      </c>
      <c r="N455" s="4" t="str" cm="1">
        <f t="array" aca="1" ref="N455" ca="1">_xlfn.IFS(
   metrobank_customers[[#This Row],[Customer_Tenure]]&lt;=2,"New",
   metrobank_customers[[#This Row],[Customer_Tenure]]&lt;=5,"Emerging",
   metrobank_customers[[#This Row],[Customer_Tenure]]&lt;9,"Established",
   TRUE,"Loyal"
)</f>
        <v>Established</v>
      </c>
      <c r="O455" s="1" t="s">
        <v>1939</v>
      </c>
      <c r="P455" s="1" t="s">
        <v>1235</v>
      </c>
      <c r="Q455" s="2">
        <v>45731</v>
      </c>
      <c r="R455">
        <v>184099</v>
      </c>
      <c r="S455" s="1" t="str" cm="1">
        <f t="array" ref="S455">_xlfn.IFS(
    metrobank_customers[[#This Row],[Balance]]&lt;=50000,"Low",
    metrobank_customers[[#This Row],[Balance]]&lt;=200000,"Medium",
    metrobank_customers[[#This Row],[Balance]]&gt;200000,"High"
)</f>
        <v>Medium</v>
      </c>
      <c r="T455">
        <v>372</v>
      </c>
      <c r="U455">
        <v>0</v>
      </c>
      <c r="V455" s="1" t="s">
        <v>1255</v>
      </c>
      <c r="W455" s="1" t="s">
        <v>752</v>
      </c>
      <c r="X455" s="2">
        <v>45500</v>
      </c>
      <c r="Y455" s="4">
        <f ca="1">YEARFRAC(metrobank_customers[[#This Row],[Date]],metrobank_customers[[#This Row],[Today]],3)</f>
        <v>1.2054794520547945</v>
      </c>
      <c r="Z455" s="1" t="s">
        <v>12</v>
      </c>
      <c r="AA455" s="1" t="s">
        <v>15</v>
      </c>
      <c r="AB455">
        <v>16</v>
      </c>
    </row>
    <row r="456" spans="1:28" x14ac:dyDescent="0.25">
      <c r="A456" s="1" t="s">
        <v>465</v>
      </c>
      <c r="B456" s="1" t="s">
        <v>2217</v>
      </c>
      <c r="C456" s="1" t="s">
        <v>2120</v>
      </c>
      <c r="D456">
        <v>26</v>
      </c>
      <c r="E456" s="1" t="str" cm="1">
        <f t="array" ref="E456">_xlfn.IFS(metrobank_customers[[#This Row],[Age]]&lt;= 28,"Gen Z", metrobank_customers[[#This Row],[Age]]&lt;=44,"Millennials", metrobank_customers[[#This Row],[Age]]&lt;=60,"Gen X", metrobank_customers[[#This Row],[Age]]&gt;60,"Baby Boomers")</f>
        <v>Gen Z</v>
      </c>
      <c r="F456" s="1" t="s">
        <v>2116</v>
      </c>
      <c r="G456" s="1" t="s">
        <v>2147</v>
      </c>
      <c r="H456">
        <v>136953</v>
      </c>
      <c r="I456" s="1" t="str" cm="1">
        <f t="array" ref="I456">_xlfn.IFS(metrobank_customers[[#This Row],[Income]]&lt;=30000,"Low",metrobank_customers[[#This Row],[Income]]&lt;=60000,"Medium",metrobank_customers[[#This Row],[Income]]&lt;=100000,"High", metrobank_customers[[#This Row],[Income]]&gt;100000," Premium")</f>
        <v xml:space="preserve"> Premium</v>
      </c>
      <c r="J456" s="1" t="s">
        <v>2118</v>
      </c>
      <c r="K456" s="2">
        <v>43698</v>
      </c>
      <c r="L456" s="2">
        <f t="shared" ca="1" si="7"/>
        <v>45940</v>
      </c>
      <c r="M456" s="4">
        <f ca="1">YEARFRAC(metrobank_customers[[#This Row],[Join_Date]],metrobank_customers[[#This Row],[Today]],3)</f>
        <v>6.1424657534246574</v>
      </c>
      <c r="N456" s="4" t="str" cm="1">
        <f t="array" aca="1" ref="N456" ca="1">_xlfn.IFS(
   metrobank_customers[[#This Row],[Customer_Tenure]]&lt;=2,"New",
   metrobank_customers[[#This Row],[Customer_Tenure]]&lt;=5,"Emerging",
   metrobank_customers[[#This Row],[Customer_Tenure]]&lt;9,"Established",
   TRUE,"Loyal"
)</f>
        <v>Established</v>
      </c>
      <c r="O456" s="1" t="s">
        <v>1939</v>
      </c>
      <c r="P456" s="1" t="s">
        <v>1235</v>
      </c>
      <c r="Q456" s="2">
        <v>45731</v>
      </c>
      <c r="R456">
        <v>184099</v>
      </c>
      <c r="S456" s="1" t="str" cm="1">
        <f t="array" ref="S456">_xlfn.IFS(
    metrobank_customers[[#This Row],[Balance]]&lt;=50000,"Low",
    metrobank_customers[[#This Row],[Balance]]&lt;=200000,"Medium",
    metrobank_customers[[#This Row],[Balance]]&gt;200000,"High"
)</f>
        <v>Medium</v>
      </c>
      <c r="T456">
        <v>372</v>
      </c>
      <c r="U456">
        <v>0</v>
      </c>
      <c r="V456" s="1" t="s">
        <v>1255</v>
      </c>
      <c r="W456" s="1" t="s">
        <v>1181</v>
      </c>
      <c r="X456" s="2">
        <v>45255</v>
      </c>
      <c r="Y456" s="4">
        <f ca="1">YEARFRAC(metrobank_customers[[#This Row],[Date]],metrobank_customers[[#This Row],[Today]],3)</f>
        <v>1.8767123287671232</v>
      </c>
      <c r="Z456" s="1" t="s">
        <v>12</v>
      </c>
      <c r="AA456" s="1" t="s">
        <v>23</v>
      </c>
      <c r="AB456">
        <v>45</v>
      </c>
    </row>
    <row r="457" spans="1:28" x14ac:dyDescent="0.25">
      <c r="A457" s="1" t="s">
        <v>155</v>
      </c>
      <c r="B457" s="1" t="s">
        <v>2218</v>
      </c>
      <c r="C457" s="1" t="s">
        <v>2120</v>
      </c>
      <c r="D457">
        <v>59</v>
      </c>
      <c r="E457" s="1" t="str" cm="1">
        <f t="array" ref="E457">_xlfn.IFS(metrobank_customers[[#This Row],[Age]]&lt;= 28,"Gen Z", metrobank_customers[[#This Row],[Age]]&lt;=44,"Millennials", metrobank_customers[[#This Row],[Age]]&lt;=60,"Gen X", metrobank_customers[[#This Row],[Age]]&gt;60,"Baby Boomers")</f>
        <v>Gen X</v>
      </c>
      <c r="F457" s="1" t="s">
        <v>2124</v>
      </c>
      <c r="G457" s="1" t="s">
        <v>2122</v>
      </c>
      <c r="H457">
        <v>177361</v>
      </c>
      <c r="I457" s="1" t="str" cm="1">
        <f t="array" ref="I457">_xlfn.IFS(metrobank_customers[[#This Row],[Income]]&lt;=30000,"Low",metrobank_customers[[#This Row],[Income]]&lt;=60000,"Medium",metrobank_customers[[#This Row],[Income]]&lt;=100000,"High", metrobank_customers[[#This Row],[Income]]&gt;100000," Premium")</f>
        <v xml:space="preserve"> Premium</v>
      </c>
      <c r="J457" s="1" t="s">
        <v>2118</v>
      </c>
      <c r="K457" s="2">
        <v>45185</v>
      </c>
      <c r="L457" s="2">
        <f t="shared" ca="1" si="7"/>
        <v>45940</v>
      </c>
      <c r="M457" s="4">
        <f ca="1">YEARFRAC(metrobank_customers[[#This Row],[Join_Date]],metrobank_customers[[#This Row],[Today]],3)</f>
        <v>2.0684931506849313</v>
      </c>
      <c r="N457" s="4" t="str" cm="1">
        <f t="array" aca="1" ref="N457" ca="1">_xlfn.IFS(
   metrobank_customers[[#This Row],[Customer_Tenure]]&lt;=2,"New",
   metrobank_customers[[#This Row],[Customer_Tenure]]&lt;=5,"Emerging",
   metrobank_customers[[#This Row],[Customer_Tenure]]&lt;9,"Established",
   TRUE,"Loyal"
)</f>
        <v>Emerging</v>
      </c>
      <c r="O457" s="1" t="s">
        <v>1318</v>
      </c>
      <c r="P457" s="1" t="s">
        <v>1223</v>
      </c>
      <c r="Q457" s="2">
        <v>43834</v>
      </c>
      <c r="R457">
        <v>395807</v>
      </c>
      <c r="S457" s="1" t="str" cm="1">
        <f t="array" ref="S457">_xlfn.IFS(
    metrobank_customers[[#This Row],[Balance]]&lt;=50000,"Low",
    metrobank_customers[[#This Row],[Balance]]&lt;=200000,"Medium",
    metrobank_customers[[#This Row],[Balance]]&gt;200000,"High"
)</f>
        <v>High</v>
      </c>
      <c r="T457">
        <v>772</v>
      </c>
      <c r="U457">
        <v>0</v>
      </c>
      <c r="V457" s="1" t="s">
        <v>1244</v>
      </c>
      <c r="W457" s="1" t="s">
        <v>154</v>
      </c>
      <c r="X457" s="2">
        <v>45818</v>
      </c>
      <c r="Y457" s="4">
        <f ca="1">YEARFRAC(metrobank_customers[[#This Row],[Date]],metrobank_customers[[#This Row],[Today]],3)</f>
        <v>0.33424657534246577</v>
      </c>
      <c r="Z457" s="1" t="s">
        <v>8</v>
      </c>
      <c r="AA457" s="1" t="s">
        <v>23</v>
      </c>
      <c r="AB457">
        <v>40</v>
      </c>
    </row>
    <row r="458" spans="1:28" x14ac:dyDescent="0.25">
      <c r="A458" s="1" t="s">
        <v>155</v>
      </c>
      <c r="B458" s="1" t="s">
        <v>2218</v>
      </c>
      <c r="C458" s="1" t="s">
        <v>2120</v>
      </c>
      <c r="D458">
        <v>59</v>
      </c>
      <c r="E458" s="1" t="str" cm="1">
        <f t="array" ref="E458">_xlfn.IFS(metrobank_customers[[#This Row],[Age]]&lt;= 28,"Gen Z", metrobank_customers[[#This Row],[Age]]&lt;=44,"Millennials", metrobank_customers[[#This Row],[Age]]&lt;=60,"Gen X", metrobank_customers[[#This Row],[Age]]&gt;60,"Baby Boomers")</f>
        <v>Gen X</v>
      </c>
      <c r="F458" s="1" t="s">
        <v>2124</v>
      </c>
      <c r="G458" s="1" t="s">
        <v>2122</v>
      </c>
      <c r="H458">
        <v>177361</v>
      </c>
      <c r="I458" s="1" t="str" cm="1">
        <f t="array" ref="I458">_xlfn.IFS(metrobank_customers[[#This Row],[Income]]&lt;=30000,"Low",metrobank_customers[[#This Row],[Income]]&lt;=60000,"Medium",metrobank_customers[[#This Row],[Income]]&lt;=100000,"High", metrobank_customers[[#This Row],[Income]]&gt;100000," Premium")</f>
        <v xml:space="preserve"> Premium</v>
      </c>
      <c r="J458" s="1" t="s">
        <v>2118</v>
      </c>
      <c r="K458" s="2">
        <v>45185</v>
      </c>
      <c r="L458" s="2">
        <f t="shared" ca="1" si="7"/>
        <v>45940</v>
      </c>
      <c r="M458" s="4">
        <f ca="1">YEARFRAC(metrobank_customers[[#This Row],[Join_Date]],metrobank_customers[[#This Row],[Today]],3)</f>
        <v>2.0684931506849313</v>
      </c>
      <c r="N458" s="4" t="str" cm="1">
        <f t="array" aca="1" ref="N458" ca="1">_xlfn.IFS(
   metrobank_customers[[#This Row],[Customer_Tenure]]&lt;=2,"New",
   metrobank_customers[[#This Row],[Customer_Tenure]]&lt;=5,"Emerging",
   metrobank_customers[[#This Row],[Customer_Tenure]]&lt;9,"Established",
   TRUE,"Loyal"
)</f>
        <v>Emerging</v>
      </c>
      <c r="O458" s="1" t="s">
        <v>1845</v>
      </c>
      <c r="P458" s="1" t="s">
        <v>1226</v>
      </c>
      <c r="Q458" s="2">
        <v>43528</v>
      </c>
      <c r="R458">
        <v>215250</v>
      </c>
      <c r="S458" s="1" t="str" cm="1">
        <f t="array" ref="S458">_xlfn.IFS(
    metrobank_customers[[#This Row],[Balance]]&lt;=50000,"Low",
    metrobank_customers[[#This Row],[Balance]]&lt;=200000,"Medium",
    metrobank_customers[[#This Row],[Balance]]&gt;200000,"High"
)</f>
        <v>High</v>
      </c>
      <c r="T458">
        <v>821</v>
      </c>
      <c r="U458">
        <v>0</v>
      </c>
      <c r="V458" s="1" t="s">
        <v>1255</v>
      </c>
      <c r="W458" s="1" t="s">
        <v>154</v>
      </c>
      <c r="X458" s="2">
        <v>45818</v>
      </c>
      <c r="Y458" s="4">
        <f ca="1">YEARFRAC(metrobank_customers[[#This Row],[Date]],metrobank_customers[[#This Row],[Today]],3)</f>
        <v>0.33424657534246577</v>
      </c>
      <c r="Z458" s="1" t="s">
        <v>8</v>
      </c>
      <c r="AA458" s="1" t="s">
        <v>23</v>
      </c>
      <c r="AB458">
        <v>40</v>
      </c>
    </row>
    <row r="459" spans="1:28" x14ac:dyDescent="0.25">
      <c r="A459" s="1" t="s">
        <v>473</v>
      </c>
      <c r="B459" s="1" t="s">
        <v>2219</v>
      </c>
      <c r="C459" s="1" t="s">
        <v>2120</v>
      </c>
      <c r="D459">
        <v>29</v>
      </c>
      <c r="E459" s="1" t="str" cm="1">
        <f t="array" ref="E459">_xlfn.IFS(metrobank_customers[[#This Row],[Age]]&lt;= 28,"Gen Z", metrobank_customers[[#This Row],[Age]]&lt;=44,"Millennials", metrobank_customers[[#This Row],[Age]]&lt;=60,"Gen X", metrobank_customers[[#This Row],[Age]]&gt;60,"Baby Boomers")</f>
        <v>Millennials</v>
      </c>
      <c r="F459" s="1" t="s">
        <v>2116</v>
      </c>
      <c r="G459" s="1" t="s">
        <v>2153</v>
      </c>
      <c r="H459">
        <v>124101</v>
      </c>
      <c r="I459" s="1" t="str" cm="1">
        <f t="array" ref="I459">_xlfn.IFS(metrobank_customers[[#This Row],[Income]]&lt;=30000,"Low",metrobank_customers[[#This Row],[Income]]&lt;=60000,"Medium",metrobank_customers[[#This Row],[Income]]&lt;=100000,"High", metrobank_customers[[#This Row],[Income]]&gt;100000," Premium")</f>
        <v xml:space="preserve"> Premium</v>
      </c>
      <c r="J459" s="1" t="s">
        <v>2126</v>
      </c>
      <c r="K459" s="2">
        <v>45422</v>
      </c>
      <c r="L459" s="2">
        <f t="shared" ca="1" si="7"/>
        <v>45940</v>
      </c>
      <c r="M459" s="4">
        <f ca="1">YEARFRAC(metrobank_customers[[#This Row],[Join_Date]],metrobank_customers[[#This Row],[Today]],3)</f>
        <v>1.4191780821917808</v>
      </c>
      <c r="N459" s="4" t="str" cm="1">
        <f t="array" aca="1" ref="N459" ca="1">_xlfn.IFS(
   metrobank_customers[[#This Row],[Customer_Tenure]]&lt;=2,"New",
   metrobank_customers[[#This Row],[Customer_Tenure]]&lt;=5,"Emerging",
   metrobank_customers[[#This Row],[Customer_Tenure]]&lt;9,"Established",
   TRUE,"Loyal"
)</f>
        <v>New</v>
      </c>
      <c r="O459" s="1" t="s">
        <v>1261</v>
      </c>
      <c r="P459" s="1" t="s">
        <v>1223</v>
      </c>
      <c r="Q459" s="2">
        <v>43955</v>
      </c>
      <c r="R459">
        <v>101948</v>
      </c>
      <c r="S459" s="1" t="str" cm="1">
        <f t="array" ref="S459">_xlfn.IFS(
    metrobank_customers[[#This Row],[Balance]]&lt;=50000,"Low",
    metrobank_customers[[#This Row],[Balance]]&lt;=200000,"Medium",
    metrobank_customers[[#This Row],[Balance]]&gt;200000,"High"
)</f>
        <v>Medium</v>
      </c>
      <c r="T459">
        <v>569</v>
      </c>
      <c r="U459">
        <v>335724</v>
      </c>
      <c r="V459" s="1" t="s">
        <v>2652</v>
      </c>
      <c r="W459" s="1" t="s">
        <v>472</v>
      </c>
      <c r="X459" s="2">
        <v>45239</v>
      </c>
      <c r="Y459" s="4">
        <f ca="1">YEARFRAC(metrobank_customers[[#This Row],[Date]],metrobank_customers[[#This Row],[Today]],3)</f>
        <v>1.9205479452054794</v>
      </c>
      <c r="Z459" s="1" t="s">
        <v>12</v>
      </c>
      <c r="AA459" s="1" t="s">
        <v>23</v>
      </c>
      <c r="AB459">
        <v>17</v>
      </c>
    </row>
    <row r="460" spans="1:28" x14ac:dyDescent="0.25">
      <c r="A460" s="1" t="s">
        <v>473</v>
      </c>
      <c r="B460" s="1" t="s">
        <v>2219</v>
      </c>
      <c r="C460" s="1" t="s">
        <v>2120</v>
      </c>
      <c r="D460">
        <v>29</v>
      </c>
      <c r="E460" s="1" t="str" cm="1">
        <f t="array" ref="E460">_xlfn.IFS(metrobank_customers[[#This Row],[Age]]&lt;= 28,"Gen Z", metrobank_customers[[#This Row],[Age]]&lt;=44,"Millennials", metrobank_customers[[#This Row],[Age]]&lt;=60,"Gen X", metrobank_customers[[#This Row],[Age]]&gt;60,"Baby Boomers")</f>
        <v>Millennials</v>
      </c>
      <c r="F460" s="1" t="s">
        <v>2116</v>
      </c>
      <c r="G460" s="1" t="s">
        <v>2153</v>
      </c>
      <c r="H460">
        <v>124101</v>
      </c>
      <c r="I460" s="1" t="str" cm="1">
        <f t="array" ref="I460">_xlfn.IFS(metrobank_customers[[#This Row],[Income]]&lt;=30000,"Low",metrobank_customers[[#This Row],[Income]]&lt;=60000,"Medium",metrobank_customers[[#This Row],[Income]]&lt;=100000,"High", metrobank_customers[[#This Row],[Income]]&gt;100000," Premium")</f>
        <v xml:space="preserve"> Premium</v>
      </c>
      <c r="J460" s="1" t="s">
        <v>2126</v>
      </c>
      <c r="K460" s="2">
        <v>45422</v>
      </c>
      <c r="L460" s="2">
        <f t="shared" ca="1" si="7"/>
        <v>45940</v>
      </c>
      <c r="M460" s="4">
        <f ca="1">YEARFRAC(metrobank_customers[[#This Row],[Join_Date]],metrobank_customers[[#This Row],[Today]],3)</f>
        <v>1.4191780821917808</v>
      </c>
      <c r="N460" s="4" t="str" cm="1">
        <f t="array" aca="1" ref="N460" ca="1">_xlfn.IFS(
   metrobank_customers[[#This Row],[Customer_Tenure]]&lt;=2,"New",
   metrobank_customers[[#This Row],[Customer_Tenure]]&lt;=5,"Emerging",
   metrobank_customers[[#This Row],[Customer_Tenure]]&lt;9,"Established",
   TRUE,"Loyal"
)</f>
        <v>New</v>
      </c>
      <c r="O460" s="1" t="s">
        <v>1261</v>
      </c>
      <c r="P460" s="1" t="s">
        <v>1223</v>
      </c>
      <c r="Q460" s="2">
        <v>43955</v>
      </c>
      <c r="R460">
        <v>101948</v>
      </c>
      <c r="S460" s="1" t="str" cm="1">
        <f t="array" ref="S460">_xlfn.IFS(
    metrobank_customers[[#This Row],[Balance]]&lt;=50000,"Low",
    metrobank_customers[[#This Row],[Balance]]&lt;=200000,"Medium",
    metrobank_customers[[#This Row],[Balance]]&gt;200000,"High"
)</f>
        <v>Medium</v>
      </c>
      <c r="T460">
        <v>569</v>
      </c>
      <c r="U460">
        <v>335724</v>
      </c>
      <c r="V460" s="1" t="s">
        <v>2652</v>
      </c>
      <c r="W460" s="1" t="s">
        <v>657</v>
      </c>
      <c r="X460" s="2">
        <v>45726</v>
      </c>
      <c r="Y460" s="4">
        <f ca="1">YEARFRAC(metrobank_customers[[#This Row],[Date]],metrobank_customers[[#This Row],[Today]],3)</f>
        <v>0.58630136986301373</v>
      </c>
      <c r="Z460" s="1" t="s">
        <v>8</v>
      </c>
      <c r="AA460" s="1" t="s">
        <v>15</v>
      </c>
      <c r="AB460">
        <v>40</v>
      </c>
    </row>
    <row r="461" spans="1:28" x14ac:dyDescent="0.25">
      <c r="A461" s="1" t="s">
        <v>473</v>
      </c>
      <c r="B461" s="1" t="s">
        <v>2219</v>
      </c>
      <c r="C461" s="1" t="s">
        <v>2120</v>
      </c>
      <c r="D461">
        <v>29</v>
      </c>
      <c r="E461" s="1" t="str" cm="1">
        <f t="array" ref="E461">_xlfn.IFS(metrobank_customers[[#This Row],[Age]]&lt;= 28,"Gen Z", metrobank_customers[[#This Row],[Age]]&lt;=44,"Millennials", metrobank_customers[[#This Row],[Age]]&lt;=60,"Gen X", metrobank_customers[[#This Row],[Age]]&gt;60,"Baby Boomers")</f>
        <v>Millennials</v>
      </c>
      <c r="F461" s="1" t="s">
        <v>2116</v>
      </c>
      <c r="G461" s="1" t="s">
        <v>2153</v>
      </c>
      <c r="H461">
        <v>124101</v>
      </c>
      <c r="I461" s="1" t="str" cm="1">
        <f t="array" ref="I461">_xlfn.IFS(metrobank_customers[[#This Row],[Income]]&lt;=30000,"Low",metrobank_customers[[#This Row],[Income]]&lt;=60000,"Medium",metrobank_customers[[#This Row],[Income]]&lt;=100000,"High", metrobank_customers[[#This Row],[Income]]&gt;100000," Premium")</f>
        <v xml:space="preserve"> Premium</v>
      </c>
      <c r="J461" s="1" t="s">
        <v>2126</v>
      </c>
      <c r="K461" s="2">
        <v>45422</v>
      </c>
      <c r="L461" s="2">
        <f t="shared" ca="1" si="7"/>
        <v>45940</v>
      </c>
      <c r="M461" s="4">
        <f ca="1">YEARFRAC(metrobank_customers[[#This Row],[Join_Date]],metrobank_customers[[#This Row],[Today]],3)</f>
        <v>1.4191780821917808</v>
      </c>
      <c r="N461" s="4" t="str" cm="1">
        <f t="array" aca="1" ref="N461" ca="1">_xlfn.IFS(
   metrobank_customers[[#This Row],[Customer_Tenure]]&lt;=2,"New",
   metrobank_customers[[#This Row],[Customer_Tenure]]&lt;=5,"Emerging",
   metrobank_customers[[#This Row],[Customer_Tenure]]&lt;9,"Established",
   TRUE,"Loyal"
)</f>
        <v>New</v>
      </c>
      <c r="O461" s="1" t="s">
        <v>1261</v>
      </c>
      <c r="P461" s="1" t="s">
        <v>1223</v>
      </c>
      <c r="Q461" s="2">
        <v>43955</v>
      </c>
      <c r="R461">
        <v>101948</v>
      </c>
      <c r="S461" s="1" t="str" cm="1">
        <f t="array" ref="S461">_xlfn.IFS(
    metrobank_customers[[#This Row],[Balance]]&lt;=50000,"Low",
    metrobank_customers[[#This Row],[Balance]]&lt;=200000,"Medium",
    metrobank_customers[[#This Row],[Balance]]&gt;200000,"High"
)</f>
        <v>Medium</v>
      </c>
      <c r="T461">
        <v>569</v>
      </c>
      <c r="U461">
        <v>335724</v>
      </c>
      <c r="V461" s="1" t="s">
        <v>2652</v>
      </c>
      <c r="W461" s="1" t="s">
        <v>863</v>
      </c>
      <c r="X461" s="2">
        <v>45684</v>
      </c>
      <c r="Y461" s="4">
        <f ca="1">YEARFRAC(metrobank_customers[[#This Row],[Date]],metrobank_customers[[#This Row],[Today]],3)</f>
        <v>0.70136986301369864</v>
      </c>
      <c r="Z461" s="1" t="s">
        <v>8</v>
      </c>
      <c r="AA461" s="1" t="s">
        <v>23</v>
      </c>
      <c r="AB461">
        <v>43</v>
      </c>
    </row>
    <row r="462" spans="1:28" x14ac:dyDescent="0.25">
      <c r="A462" s="1" t="s">
        <v>473</v>
      </c>
      <c r="B462" s="1" t="s">
        <v>2219</v>
      </c>
      <c r="C462" s="1" t="s">
        <v>2120</v>
      </c>
      <c r="D462">
        <v>29</v>
      </c>
      <c r="E462" s="1" t="str" cm="1">
        <f t="array" ref="E462">_xlfn.IFS(metrobank_customers[[#This Row],[Age]]&lt;= 28,"Gen Z", metrobank_customers[[#This Row],[Age]]&lt;=44,"Millennials", metrobank_customers[[#This Row],[Age]]&lt;=60,"Gen X", metrobank_customers[[#This Row],[Age]]&gt;60,"Baby Boomers")</f>
        <v>Millennials</v>
      </c>
      <c r="F462" s="1" t="s">
        <v>2116</v>
      </c>
      <c r="G462" s="1" t="s">
        <v>2153</v>
      </c>
      <c r="H462">
        <v>124101</v>
      </c>
      <c r="I462" s="1" t="str" cm="1">
        <f t="array" ref="I462">_xlfn.IFS(metrobank_customers[[#This Row],[Income]]&lt;=30000,"Low",metrobank_customers[[#This Row],[Income]]&lt;=60000,"Medium",metrobank_customers[[#This Row],[Income]]&lt;=100000,"High", metrobank_customers[[#This Row],[Income]]&gt;100000," Premium")</f>
        <v xml:space="preserve"> Premium</v>
      </c>
      <c r="J462" s="1" t="s">
        <v>2126</v>
      </c>
      <c r="K462" s="2">
        <v>45422</v>
      </c>
      <c r="L462" s="2">
        <f t="shared" ca="1" si="7"/>
        <v>45940</v>
      </c>
      <c r="M462" s="4">
        <f ca="1">YEARFRAC(metrobank_customers[[#This Row],[Join_Date]],metrobank_customers[[#This Row],[Today]],3)</f>
        <v>1.4191780821917808</v>
      </c>
      <c r="N462" s="4" t="str" cm="1">
        <f t="array" aca="1" ref="N462" ca="1">_xlfn.IFS(
   metrobank_customers[[#This Row],[Customer_Tenure]]&lt;=2,"New",
   metrobank_customers[[#This Row],[Customer_Tenure]]&lt;=5,"Emerging",
   metrobank_customers[[#This Row],[Customer_Tenure]]&lt;9,"Established",
   TRUE,"Loyal"
)</f>
        <v>New</v>
      </c>
      <c r="O462" s="1" t="s">
        <v>1261</v>
      </c>
      <c r="P462" s="1" t="s">
        <v>1223</v>
      </c>
      <c r="Q462" s="2">
        <v>43955</v>
      </c>
      <c r="R462">
        <v>101948</v>
      </c>
      <c r="S462" s="1" t="str" cm="1">
        <f t="array" ref="S462">_xlfn.IFS(
    metrobank_customers[[#This Row],[Balance]]&lt;=50000,"Low",
    metrobank_customers[[#This Row],[Balance]]&lt;=200000,"Medium",
    metrobank_customers[[#This Row],[Balance]]&gt;200000,"High"
)</f>
        <v>Medium</v>
      </c>
      <c r="T462">
        <v>569</v>
      </c>
      <c r="U462">
        <v>335724</v>
      </c>
      <c r="V462" s="1" t="s">
        <v>2652</v>
      </c>
      <c r="W462" s="1" t="s">
        <v>936</v>
      </c>
      <c r="X462" s="2">
        <v>45849</v>
      </c>
      <c r="Y462" s="4">
        <f ca="1">YEARFRAC(metrobank_customers[[#This Row],[Date]],metrobank_customers[[#This Row],[Today]],3)</f>
        <v>0.24931506849315069</v>
      </c>
      <c r="Z462" s="1" t="s">
        <v>36</v>
      </c>
      <c r="AA462" s="1" t="s">
        <v>9</v>
      </c>
      <c r="AB462">
        <v>21</v>
      </c>
    </row>
    <row r="463" spans="1:28" x14ac:dyDescent="0.25">
      <c r="A463" s="1" t="s">
        <v>473</v>
      </c>
      <c r="B463" s="1" t="s">
        <v>2219</v>
      </c>
      <c r="C463" s="1" t="s">
        <v>2120</v>
      </c>
      <c r="D463">
        <v>29</v>
      </c>
      <c r="E463" s="1" t="str" cm="1">
        <f t="array" ref="E463">_xlfn.IFS(metrobank_customers[[#This Row],[Age]]&lt;= 28,"Gen Z", metrobank_customers[[#This Row],[Age]]&lt;=44,"Millennials", metrobank_customers[[#This Row],[Age]]&lt;=60,"Gen X", metrobank_customers[[#This Row],[Age]]&gt;60,"Baby Boomers")</f>
        <v>Millennials</v>
      </c>
      <c r="F463" s="1" t="s">
        <v>2116</v>
      </c>
      <c r="G463" s="1" t="s">
        <v>2153</v>
      </c>
      <c r="H463">
        <v>124101</v>
      </c>
      <c r="I463" s="1" t="str" cm="1">
        <f t="array" ref="I463">_xlfn.IFS(metrobank_customers[[#This Row],[Income]]&lt;=30000,"Low",metrobank_customers[[#This Row],[Income]]&lt;=60000,"Medium",metrobank_customers[[#This Row],[Income]]&lt;=100000,"High", metrobank_customers[[#This Row],[Income]]&gt;100000," Premium")</f>
        <v xml:space="preserve"> Premium</v>
      </c>
      <c r="J463" s="1" t="s">
        <v>2126</v>
      </c>
      <c r="K463" s="2">
        <v>45422</v>
      </c>
      <c r="L463" s="2">
        <f t="shared" ca="1" si="7"/>
        <v>45940</v>
      </c>
      <c r="M463" s="4">
        <f ca="1">YEARFRAC(metrobank_customers[[#This Row],[Join_Date]],metrobank_customers[[#This Row],[Today]],3)</f>
        <v>1.4191780821917808</v>
      </c>
      <c r="N463" s="4" t="str" cm="1">
        <f t="array" aca="1" ref="N463" ca="1">_xlfn.IFS(
   metrobank_customers[[#This Row],[Customer_Tenure]]&lt;=2,"New",
   metrobank_customers[[#This Row],[Customer_Tenure]]&lt;=5,"Emerging",
   metrobank_customers[[#This Row],[Customer_Tenure]]&lt;9,"Established",
   TRUE,"Loyal"
)</f>
        <v>New</v>
      </c>
      <c r="O463" s="1" t="s">
        <v>1263</v>
      </c>
      <c r="P463" s="1" t="s">
        <v>1226</v>
      </c>
      <c r="Q463" s="2">
        <v>44092</v>
      </c>
      <c r="R463">
        <v>29493</v>
      </c>
      <c r="S463" s="1" t="str" cm="1">
        <f t="array" ref="S463">_xlfn.IFS(
    metrobank_customers[[#This Row],[Balance]]&lt;=50000,"Low",
    metrobank_customers[[#This Row],[Balance]]&lt;=200000,"Medium",
    metrobank_customers[[#This Row],[Balance]]&gt;200000,"High"
)</f>
        <v>Low</v>
      </c>
      <c r="T463">
        <v>431</v>
      </c>
      <c r="U463">
        <v>0</v>
      </c>
      <c r="V463" s="1" t="s">
        <v>2652</v>
      </c>
      <c r="W463" s="1" t="s">
        <v>472</v>
      </c>
      <c r="X463" s="2">
        <v>45239</v>
      </c>
      <c r="Y463" s="4">
        <f ca="1">YEARFRAC(metrobank_customers[[#This Row],[Date]],metrobank_customers[[#This Row],[Today]],3)</f>
        <v>1.9205479452054794</v>
      </c>
      <c r="Z463" s="1" t="s">
        <v>12</v>
      </c>
      <c r="AA463" s="1" t="s">
        <v>23</v>
      </c>
      <c r="AB463">
        <v>17</v>
      </c>
    </row>
    <row r="464" spans="1:28" x14ac:dyDescent="0.25">
      <c r="A464" s="1" t="s">
        <v>473</v>
      </c>
      <c r="B464" s="1" t="s">
        <v>2219</v>
      </c>
      <c r="C464" s="1" t="s">
        <v>2120</v>
      </c>
      <c r="D464">
        <v>29</v>
      </c>
      <c r="E464" s="1" t="str" cm="1">
        <f t="array" ref="E464">_xlfn.IFS(metrobank_customers[[#This Row],[Age]]&lt;= 28,"Gen Z", metrobank_customers[[#This Row],[Age]]&lt;=44,"Millennials", metrobank_customers[[#This Row],[Age]]&lt;=60,"Gen X", metrobank_customers[[#This Row],[Age]]&gt;60,"Baby Boomers")</f>
        <v>Millennials</v>
      </c>
      <c r="F464" s="1" t="s">
        <v>2116</v>
      </c>
      <c r="G464" s="1" t="s">
        <v>2153</v>
      </c>
      <c r="H464">
        <v>124101</v>
      </c>
      <c r="I464" s="1" t="str" cm="1">
        <f t="array" ref="I464">_xlfn.IFS(metrobank_customers[[#This Row],[Income]]&lt;=30000,"Low",metrobank_customers[[#This Row],[Income]]&lt;=60000,"Medium",metrobank_customers[[#This Row],[Income]]&lt;=100000,"High", metrobank_customers[[#This Row],[Income]]&gt;100000," Premium")</f>
        <v xml:space="preserve"> Premium</v>
      </c>
      <c r="J464" s="1" t="s">
        <v>2126</v>
      </c>
      <c r="K464" s="2">
        <v>45422</v>
      </c>
      <c r="L464" s="2">
        <f t="shared" ca="1" si="7"/>
        <v>45940</v>
      </c>
      <c r="M464" s="4">
        <f ca="1">YEARFRAC(metrobank_customers[[#This Row],[Join_Date]],metrobank_customers[[#This Row],[Today]],3)</f>
        <v>1.4191780821917808</v>
      </c>
      <c r="N464" s="4" t="str" cm="1">
        <f t="array" aca="1" ref="N464" ca="1">_xlfn.IFS(
   metrobank_customers[[#This Row],[Customer_Tenure]]&lt;=2,"New",
   metrobank_customers[[#This Row],[Customer_Tenure]]&lt;=5,"Emerging",
   metrobank_customers[[#This Row],[Customer_Tenure]]&lt;9,"Established",
   TRUE,"Loyal"
)</f>
        <v>New</v>
      </c>
      <c r="O464" s="1" t="s">
        <v>1263</v>
      </c>
      <c r="P464" s="1" t="s">
        <v>1226</v>
      </c>
      <c r="Q464" s="2">
        <v>44092</v>
      </c>
      <c r="R464">
        <v>29493</v>
      </c>
      <c r="S464" s="1" t="str" cm="1">
        <f t="array" ref="S464">_xlfn.IFS(
    metrobank_customers[[#This Row],[Balance]]&lt;=50000,"Low",
    metrobank_customers[[#This Row],[Balance]]&lt;=200000,"Medium",
    metrobank_customers[[#This Row],[Balance]]&gt;200000,"High"
)</f>
        <v>Low</v>
      </c>
      <c r="T464">
        <v>431</v>
      </c>
      <c r="U464">
        <v>0</v>
      </c>
      <c r="V464" s="1" t="s">
        <v>2652</v>
      </c>
      <c r="W464" s="1" t="s">
        <v>657</v>
      </c>
      <c r="X464" s="2">
        <v>45726</v>
      </c>
      <c r="Y464" s="4">
        <f ca="1">YEARFRAC(metrobank_customers[[#This Row],[Date]],metrobank_customers[[#This Row],[Today]],3)</f>
        <v>0.58630136986301373</v>
      </c>
      <c r="Z464" s="1" t="s">
        <v>8</v>
      </c>
      <c r="AA464" s="1" t="s">
        <v>15</v>
      </c>
      <c r="AB464">
        <v>40</v>
      </c>
    </row>
    <row r="465" spans="1:28" x14ac:dyDescent="0.25">
      <c r="A465" s="1" t="s">
        <v>473</v>
      </c>
      <c r="B465" s="1" t="s">
        <v>2219</v>
      </c>
      <c r="C465" s="1" t="s">
        <v>2120</v>
      </c>
      <c r="D465">
        <v>29</v>
      </c>
      <c r="E465" s="1" t="str" cm="1">
        <f t="array" ref="E465">_xlfn.IFS(metrobank_customers[[#This Row],[Age]]&lt;= 28,"Gen Z", metrobank_customers[[#This Row],[Age]]&lt;=44,"Millennials", metrobank_customers[[#This Row],[Age]]&lt;=60,"Gen X", metrobank_customers[[#This Row],[Age]]&gt;60,"Baby Boomers")</f>
        <v>Millennials</v>
      </c>
      <c r="F465" s="1" t="s">
        <v>2116</v>
      </c>
      <c r="G465" s="1" t="s">
        <v>2153</v>
      </c>
      <c r="H465">
        <v>124101</v>
      </c>
      <c r="I465" s="1" t="str" cm="1">
        <f t="array" ref="I465">_xlfn.IFS(metrobank_customers[[#This Row],[Income]]&lt;=30000,"Low",metrobank_customers[[#This Row],[Income]]&lt;=60000,"Medium",metrobank_customers[[#This Row],[Income]]&lt;=100000,"High", metrobank_customers[[#This Row],[Income]]&gt;100000," Premium")</f>
        <v xml:space="preserve"> Premium</v>
      </c>
      <c r="J465" s="1" t="s">
        <v>2126</v>
      </c>
      <c r="K465" s="2">
        <v>45422</v>
      </c>
      <c r="L465" s="2">
        <f t="shared" ca="1" si="7"/>
        <v>45940</v>
      </c>
      <c r="M465" s="4">
        <f ca="1">YEARFRAC(metrobank_customers[[#This Row],[Join_Date]],metrobank_customers[[#This Row],[Today]],3)</f>
        <v>1.4191780821917808</v>
      </c>
      <c r="N465" s="4" t="str" cm="1">
        <f t="array" aca="1" ref="N465" ca="1">_xlfn.IFS(
   metrobank_customers[[#This Row],[Customer_Tenure]]&lt;=2,"New",
   metrobank_customers[[#This Row],[Customer_Tenure]]&lt;=5,"Emerging",
   metrobank_customers[[#This Row],[Customer_Tenure]]&lt;9,"Established",
   TRUE,"Loyal"
)</f>
        <v>New</v>
      </c>
      <c r="O465" s="1" t="s">
        <v>1263</v>
      </c>
      <c r="P465" s="1" t="s">
        <v>1226</v>
      </c>
      <c r="Q465" s="2">
        <v>44092</v>
      </c>
      <c r="R465">
        <v>29493</v>
      </c>
      <c r="S465" s="1" t="str" cm="1">
        <f t="array" ref="S465">_xlfn.IFS(
    metrobank_customers[[#This Row],[Balance]]&lt;=50000,"Low",
    metrobank_customers[[#This Row],[Balance]]&lt;=200000,"Medium",
    metrobank_customers[[#This Row],[Balance]]&gt;200000,"High"
)</f>
        <v>Low</v>
      </c>
      <c r="T465">
        <v>431</v>
      </c>
      <c r="U465">
        <v>0</v>
      </c>
      <c r="V465" s="1" t="s">
        <v>2652</v>
      </c>
      <c r="W465" s="1" t="s">
        <v>863</v>
      </c>
      <c r="X465" s="2">
        <v>45684</v>
      </c>
      <c r="Y465" s="4">
        <f ca="1">YEARFRAC(metrobank_customers[[#This Row],[Date]],metrobank_customers[[#This Row],[Today]],3)</f>
        <v>0.70136986301369864</v>
      </c>
      <c r="Z465" s="1" t="s">
        <v>8</v>
      </c>
      <c r="AA465" s="1" t="s">
        <v>23</v>
      </c>
      <c r="AB465">
        <v>43</v>
      </c>
    </row>
    <row r="466" spans="1:28" x14ac:dyDescent="0.25">
      <c r="A466" s="1" t="s">
        <v>473</v>
      </c>
      <c r="B466" s="1" t="s">
        <v>2219</v>
      </c>
      <c r="C466" s="1" t="s">
        <v>2120</v>
      </c>
      <c r="D466">
        <v>29</v>
      </c>
      <c r="E466" s="1" t="str" cm="1">
        <f t="array" ref="E466">_xlfn.IFS(metrobank_customers[[#This Row],[Age]]&lt;= 28,"Gen Z", metrobank_customers[[#This Row],[Age]]&lt;=44,"Millennials", metrobank_customers[[#This Row],[Age]]&lt;=60,"Gen X", metrobank_customers[[#This Row],[Age]]&gt;60,"Baby Boomers")</f>
        <v>Millennials</v>
      </c>
      <c r="F466" s="1" t="s">
        <v>2116</v>
      </c>
      <c r="G466" s="1" t="s">
        <v>2153</v>
      </c>
      <c r="H466">
        <v>124101</v>
      </c>
      <c r="I466" s="1" t="str" cm="1">
        <f t="array" ref="I466">_xlfn.IFS(metrobank_customers[[#This Row],[Income]]&lt;=30000,"Low",metrobank_customers[[#This Row],[Income]]&lt;=60000,"Medium",metrobank_customers[[#This Row],[Income]]&lt;=100000,"High", metrobank_customers[[#This Row],[Income]]&gt;100000," Premium")</f>
        <v xml:space="preserve"> Premium</v>
      </c>
      <c r="J466" s="1" t="s">
        <v>2126</v>
      </c>
      <c r="K466" s="2">
        <v>45422</v>
      </c>
      <c r="L466" s="2">
        <f t="shared" ca="1" si="7"/>
        <v>45940</v>
      </c>
      <c r="M466" s="4">
        <f ca="1">YEARFRAC(metrobank_customers[[#This Row],[Join_Date]],metrobank_customers[[#This Row],[Today]],3)</f>
        <v>1.4191780821917808</v>
      </c>
      <c r="N466" s="4" t="str" cm="1">
        <f t="array" aca="1" ref="N466" ca="1">_xlfn.IFS(
   metrobank_customers[[#This Row],[Customer_Tenure]]&lt;=2,"New",
   metrobank_customers[[#This Row],[Customer_Tenure]]&lt;=5,"Emerging",
   metrobank_customers[[#This Row],[Customer_Tenure]]&lt;9,"Established",
   TRUE,"Loyal"
)</f>
        <v>New</v>
      </c>
      <c r="O466" s="1" t="s">
        <v>1263</v>
      </c>
      <c r="P466" s="1" t="s">
        <v>1226</v>
      </c>
      <c r="Q466" s="2">
        <v>44092</v>
      </c>
      <c r="R466">
        <v>29493</v>
      </c>
      <c r="S466" s="1" t="str" cm="1">
        <f t="array" ref="S466">_xlfn.IFS(
    metrobank_customers[[#This Row],[Balance]]&lt;=50000,"Low",
    metrobank_customers[[#This Row],[Balance]]&lt;=200000,"Medium",
    metrobank_customers[[#This Row],[Balance]]&gt;200000,"High"
)</f>
        <v>Low</v>
      </c>
      <c r="T466">
        <v>431</v>
      </c>
      <c r="U466">
        <v>0</v>
      </c>
      <c r="V466" s="1" t="s">
        <v>2652</v>
      </c>
      <c r="W466" s="1" t="s">
        <v>936</v>
      </c>
      <c r="X466" s="2">
        <v>45849</v>
      </c>
      <c r="Y466" s="4">
        <f ca="1">YEARFRAC(metrobank_customers[[#This Row],[Date]],metrobank_customers[[#This Row],[Today]],3)</f>
        <v>0.24931506849315069</v>
      </c>
      <c r="Z466" s="1" t="s">
        <v>36</v>
      </c>
      <c r="AA466" s="1" t="s">
        <v>9</v>
      </c>
      <c r="AB466">
        <v>21</v>
      </c>
    </row>
    <row r="467" spans="1:28" x14ac:dyDescent="0.25">
      <c r="A467" s="1" t="s">
        <v>473</v>
      </c>
      <c r="B467" s="1" t="s">
        <v>2219</v>
      </c>
      <c r="C467" s="1" t="s">
        <v>2120</v>
      </c>
      <c r="D467">
        <v>29</v>
      </c>
      <c r="E467" s="1" t="str" cm="1">
        <f t="array" ref="E467">_xlfn.IFS(metrobank_customers[[#This Row],[Age]]&lt;= 28,"Gen Z", metrobank_customers[[#This Row],[Age]]&lt;=44,"Millennials", metrobank_customers[[#This Row],[Age]]&lt;=60,"Gen X", metrobank_customers[[#This Row],[Age]]&gt;60,"Baby Boomers")</f>
        <v>Millennials</v>
      </c>
      <c r="F467" s="1" t="s">
        <v>2116</v>
      </c>
      <c r="G467" s="1" t="s">
        <v>2153</v>
      </c>
      <c r="H467">
        <v>124101</v>
      </c>
      <c r="I467" s="1" t="str" cm="1">
        <f t="array" ref="I467">_xlfn.IFS(metrobank_customers[[#This Row],[Income]]&lt;=30000,"Low",metrobank_customers[[#This Row],[Income]]&lt;=60000,"Medium",metrobank_customers[[#This Row],[Income]]&lt;=100000,"High", metrobank_customers[[#This Row],[Income]]&gt;100000," Premium")</f>
        <v xml:space="preserve"> Premium</v>
      </c>
      <c r="J467" s="1" t="s">
        <v>2126</v>
      </c>
      <c r="K467" s="2">
        <v>45422</v>
      </c>
      <c r="L467" s="2">
        <f t="shared" ca="1" si="7"/>
        <v>45940</v>
      </c>
      <c r="M467" s="4">
        <f ca="1">YEARFRAC(metrobank_customers[[#This Row],[Join_Date]],metrobank_customers[[#This Row],[Today]],3)</f>
        <v>1.4191780821917808</v>
      </c>
      <c r="N467" s="4" t="str" cm="1">
        <f t="array" aca="1" ref="N467" ca="1">_xlfn.IFS(
   metrobank_customers[[#This Row],[Customer_Tenure]]&lt;=2,"New",
   metrobank_customers[[#This Row],[Customer_Tenure]]&lt;=5,"Emerging",
   metrobank_customers[[#This Row],[Customer_Tenure]]&lt;9,"Established",
   TRUE,"Loyal"
)</f>
        <v>New</v>
      </c>
      <c r="O467" s="1" t="s">
        <v>1782</v>
      </c>
      <c r="P467" s="1" t="s">
        <v>1226</v>
      </c>
      <c r="Q467" s="2">
        <v>43590</v>
      </c>
      <c r="R467">
        <v>104927</v>
      </c>
      <c r="S467" s="1" t="str" cm="1">
        <f t="array" ref="S467">_xlfn.IFS(
    metrobank_customers[[#This Row],[Balance]]&lt;=50000,"Low",
    metrobank_customers[[#This Row],[Balance]]&lt;=200000,"Medium",
    metrobank_customers[[#This Row],[Balance]]&gt;200000,"High"
)</f>
        <v>Medium</v>
      </c>
      <c r="T467">
        <v>429</v>
      </c>
      <c r="U467">
        <v>0</v>
      </c>
      <c r="V467" s="1" t="s">
        <v>2652</v>
      </c>
      <c r="W467" s="1" t="s">
        <v>472</v>
      </c>
      <c r="X467" s="2">
        <v>45239</v>
      </c>
      <c r="Y467" s="4">
        <f ca="1">YEARFRAC(metrobank_customers[[#This Row],[Date]],metrobank_customers[[#This Row],[Today]],3)</f>
        <v>1.9205479452054794</v>
      </c>
      <c r="Z467" s="1" t="s">
        <v>12</v>
      </c>
      <c r="AA467" s="1" t="s">
        <v>23</v>
      </c>
      <c r="AB467">
        <v>17</v>
      </c>
    </row>
    <row r="468" spans="1:28" x14ac:dyDescent="0.25">
      <c r="A468" s="1" t="s">
        <v>473</v>
      </c>
      <c r="B468" s="1" t="s">
        <v>2219</v>
      </c>
      <c r="C468" s="1" t="s">
        <v>2120</v>
      </c>
      <c r="D468">
        <v>29</v>
      </c>
      <c r="E468" s="1" t="str" cm="1">
        <f t="array" ref="E468">_xlfn.IFS(metrobank_customers[[#This Row],[Age]]&lt;= 28,"Gen Z", metrobank_customers[[#This Row],[Age]]&lt;=44,"Millennials", metrobank_customers[[#This Row],[Age]]&lt;=60,"Gen X", metrobank_customers[[#This Row],[Age]]&gt;60,"Baby Boomers")</f>
        <v>Millennials</v>
      </c>
      <c r="F468" s="1" t="s">
        <v>2116</v>
      </c>
      <c r="G468" s="1" t="s">
        <v>2153</v>
      </c>
      <c r="H468">
        <v>124101</v>
      </c>
      <c r="I468" s="1" t="str" cm="1">
        <f t="array" ref="I468">_xlfn.IFS(metrobank_customers[[#This Row],[Income]]&lt;=30000,"Low",metrobank_customers[[#This Row],[Income]]&lt;=60000,"Medium",metrobank_customers[[#This Row],[Income]]&lt;=100000,"High", metrobank_customers[[#This Row],[Income]]&gt;100000," Premium")</f>
        <v xml:space="preserve"> Premium</v>
      </c>
      <c r="J468" s="1" t="s">
        <v>2126</v>
      </c>
      <c r="K468" s="2">
        <v>45422</v>
      </c>
      <c r="L468" s="2">
        <f t="shared" ca="1" si="7"/>
        <v>45940</v>
      </c>
      <c r="M468" s="4">
        <f ca="1">YEARFRAC(metrobank_customers[[#This Row],[Join_Date]],metrobank_customers[[#This Row],[Today]],3)</f>
        <v>1.4191780821917808</v>
      </c>
      <c r="N468" s="4" t="str" cm="1">
        <f t="array" aca="1" ref="N468" ca="1">_xlfn.IFS(
   metrobank_customers[[#This Row],[Customer_Tenure]]&lt;=2,"New",
   metrobank_customers[[#This Row],[Customer_Tenure]]&lt;=5,"Emerging",
   metrobank_customers[[#This Row],[Customer_Tenure]]&lt;9,"Established",
   TRUE,"Loyal"
)</f>
        <v>New</v>
      </c>
      <c r="O468" s="1" t="s">
        <v>1782</v>
      </c>
      <c r="P468" s="1" t="s">
        <v>1226</v>
      </c>
      <c r="Q468" s="2">
        <v>43590</v>
      </c>
      <c r="R468">
        <v>104927</v>
      </c>
      <c r="S468" s="1" t="str" cm="1">
        <f t="array" ref="S468">_xlfn.IFS(
    metrobank_customers[[#This Row],[Balance]]&lt;=50000,"Low",
    metrobank_customers[[#This Row],[Balance]]&lt;=200000,"Medium",
    metrobank_customers[[#This Row],[Balance]]&gt;200000,"High"
)</f>
        <v>Medium</v>
      </c>
      <c r="T468">
        <v>429</v>
      </c>
      <c r="U468">
        <v>0</v>
      </c>
      <c r="V468" s="1" t="s">
        <v>2652</v>
      </c>
      <c r="W468" s="1" t="s">
        <v>657</v>
      </c>
      <c r="X468" s="2">
        <v>45726</v>
      </c>
      <c r="Y468" s="4">
        <f ca="1">YEARFRAC(metrobank_customers[[#This Row],[Date]],metrobank_customers[[#This Row],[Today]],3)</f>
        <v>0.58630136986301373</v>
      </c>
      <c r="Z468" s="1" t="s">
        <v>8</v>
      </c>
      <c r="AA468" s="1" t="s">
        <v>15</v>
      </c>
      <c r="AB468">
        <v>40</v>
      </c>
    </row>
    <row r="469" spans="1:28" x14ac:dyDescent="0.25">
      <c r="A469" s="1" t="s">
        <v>473</v>
      </c>
      <c r="B469" s="1" t="s">
        <v>2219</v>
      </c>
      <c r="C469" s="1" t="s">
        <v>2120</v>
      </c>
      <c r="D469">
        <v>29</v>
      </c>
      <c r="E469" s="1" t="str" cm="1">
        <f t="array" ref="E469">_xlfn.IFS(metrobank_customers[[#This Row],[Age]]&lt;= 28,"Gen Z", metrobank_customers[[#This Row],[Age]]&lt;=44,"Millennials", metrobank_customers[[#This Row],[Age]]&lt;=60,"Gen X", metrobank_customers[[#This Row],[Age]]&gt;60,"Baby Boomers")</f>
        <v>Millennials</v>
      </c>
      <c r="F469" s="1" t="s">
        <v>2116</v>
      </c>
      <c r="G469" s="1" t="s">
        <v>2153</v>
      </c>
      <c r="H469">
        <v>124101</v>
      </c>
      <c r="I469" s="1" t="str" cm="1">
        <f t="array" ref="I469">_xlfn.IFS(metrobank_customers[[#This Row],[Income]]&lt;=30000,"Low",metrobank_customers[[#This Row],[Income]]&lt;=60000,"Medium",metrobank_customers[[#This Row],[Income]]&lt;=100000,"High", metrobank_customers[[#This Row],[Income]]&gt;100000," Premium")</f>
        <v xml:space="preserve"> Premium</v>
      </c>
      <c r="J469" s="1" t="s">
        <v>2126</v>
      </c>
      <c r="K469" s="2">
        <v>45422</v>
      </c>
      <c r="L469" s="2">
        <f t="shared" ca="1" si="7"/>
        <v>45940</v>
      </c>
      <c r="M469" s="4">
        <f ca="1">YEARFRAC(metrobank_customers[[#This Row],[Join_Date]],metrobank_customers[[#This Row],[Today]],3)</f>
        <v>1.4191780821917808</v>
      </c>
      <c r="N469" s="4" t="str" cm="1">
        <f t="array" aca="1" ref="N469" ca="1">_xlfn.IFS(
   metrobank_customers[[#This Row],[Customer_Tenure]]&lt;=2,"New",
   metrobank_customers[[#This Row],[Customer_Tenure]]&lt;=5,"Emerging",
   metrobank_customers[[#This Row],[Customer_Tenure]]&lt;9,"Established",
   TRUE,"Loyal"
)</f>
        <v>New</v>
      </c>
      <c r="O469" s="1" t="s">
        <v>1782</v>
      </c>
      <c r="P469" s="1" t="s">
        <v>1226</v>
      </c>
      <c r="Q469" s="2">
        <v>43590</v>
      </c>
      <c r="R469">
        <v>104927</v>
      </c>
      <c r="S469" s="1" t="str" cm="1">
        <f t="array" ref="S469">_xlfn.IFS(
    metrobank_customers[[#This Row],[Balance]]&lt;=50000,"Low",
    metrobank_customers[[#This Row],[Balance]]&lt;=200000,"Medium",
    metrobank_customers[[#This Row],[Balance]]&gt;200000,"High"
)</f>
        <v>Medium</v>
      </c>
      <c r="T469">
        <v>429</v>
      </c>
      <c r="U469">
        <v>0</v>
      </c>
      <c r="V469" s="1" t="s">
        <v>2652</v>
      </c>
      <c r="W469" s="1" t="s">
        <v>863</v>
      </c>
      <c r="X469" s="2">
        <v>45684</v>
      </c>
      <c r="Y469" s="4">
        <f ca="1">YEARFRAC(metrobank_customers[[#This Row],[Date]],metrobank_customers[[#This Row],[Today]],3)</f>
        <v>0.70136986301369864</v>
      </c>
      <c r="Z469" s="1" t="s">
        <v>8</v>
      </c>
      <c r="AA469" s="1" t="s">
        <v>23</v>
      </c>
      <c r="AB469">
        <v>43</v>
      </c>
    </row>
    <row r="470" spans="1:28" x14ac:dyDescent="0.25">
      <c r="A470" s="1" t="s">
        <v>473</v>
      </c>
      <c r="B470" s="1" t="s">
        <v>2219</v>
      </c>
      <c r="C470" s="1" t="s">
        <v>2120</v>
      </c>
      <c r="D470">
        <v>29</v>
      </c>
      <c r="E470" s="1" t="str" cm="1">
        <f t="array" ref="E470">_xlfn.IFS(metrobank_customers[[#This Row],[Age]]&lt;= 28,"Gen Z", metrobank_customers[[#This Row],[Age]]&lt;=44,"Millennials", metrobank_customers[[#This Row],[Age]]&lt;=60,"Gen X", metrobank_customers[[#This Row],[Age]]&gt;60,"Baby Boomers")</f>
        <v>Millennials</v>
      </c>
      <c r="F470" s="1" t="s">
        <v>2116</v>
      </c>
      <c r="G470" s="1" t="s">
        <v>2153</v>
      </c>
      <c r="H470">
        <v>124101</v>
      </c>
      <c r="I470" s="1" t="str" cm="1">
        <f t="array" ref="I470">_xlfn.IFS(metrobank_customers[[#This Row],[Income]]&lt;=30000,"Low",metrobank_customers[[#This Row],[Income]]&lt;=60000,"Medium",metrobank_customers[[#This Row],[Income]]&lt;=100000,"High", metrobank_customers[[#This Row],[Income]]&gt;100000," Premium")</f>
        <v xml:space="preserve"> Premium</v>
      </c>
      <c r="J470" s="1" t="s">
        <v>2126</v>
      </c>
      <c r="K470" s="2">
        <v>45422</v>
      </c>
      <c r="L470" s="2">
        <f t="shared" ca="1" si="7"/>
        <v>45940</v>
      </c>
      <c r="M470" s="4">
        <f ca="1">YEARFRAC(metrobank_customers[[#This Row],[Join_Date]],metrobank_customers[[#This Row],[Today]],3)</f>
        <v>1.4191780821917808</v>
      </c>
      <c r="N470" s="4" t="str" cm="1">
        <f t="array" aca="1" ref="N470" ca="1">_xlfn.IFS(
   metrobank_customers[[#This Row],[Customer_Tenure]]&lt;=2,"New",
   metrobank_customers[[#This Row],[Customer_Tenure]]&lt;=5,"Emerging",
   metrobank_customers[[#This Row],[Customer_Tenure]]&lt;9,"Established",
   TRUE,"Loyal"
)</f>
        <v>New</v>
      </c>
      <c r="O470" s="1" t="s">
        <v>1782</v>
      </c>
      <c r="P470" s="1" t="s">
        <v>1226</v>
      </c>
      <c r="Q470" s="2">
        <v>43590</v>
      </c>
      <c r="R470">
        <v>104927</v>
      </c>
      <c r="S470" s="1" t="str" cm="1">
        <f t="array" ref="S470">_xlfn.IFS(
    metrobank_customers[[#This Row],[Balance]]&lt;=50000,"Low",
    metrobank_customers[[#This Row],[Balance]]&lt;=200000,"Medium",
    metrobank_customers[[#This Row],[Balance]]&gt;200000,"High"
)</f>
        <v>Medium</v>
      </c>
      <c r="T470">
        <v>429</v>
      </c>
      <c r="U470">
        <v>0</v>
      </c>
      <c r="V470" s="1" t="s">
        <v>2652</v>
      </c>
      <c r="W470" s="1" t="s">
        <v>936</v>
      </c>
      <c r="X470" s="2">
        <v>45849</v>
      </c>
      <c r="Y470" s="4">
        <f ca="1">YEARFRAC(metrobank_customers[[#This Row],[Date]],metrobank_customers[[#This Row],[Today]],3)</f>
        <v>0.24931506849315069</v>
      </c>
      <c r="Z470" s="1" t="s">
        <v>36</v>
      </c>
      <c r="AA470" s="1" t="s">
        <v>9</v>
      </c>
      <c r="AB470">
        <v>21</v>
      </c>
    </row>
    <row r="471" spans="1:28" x14ac:dyDescent="0.25">
      <c r="A471" s="1" t="s">
        <v>473</v>
      </c>
      <c r="B471" s="1" t="s">
        <v>2219</v>
      </c>
      <c r="C471" s="1" t="s">
        <v>2120</v>
      </c>
      <c r="D471">
        <v>29</v>
      </c>
      <c r="E471" s="1" t="str" cm="1">
        <f t="array" ref="E471">_xlfn.IFS(metrobank_customers[[#This Row],[Age]]&lt;= 28,"Gen Z", metrobank_customers[[#This Row],[Age]]&lt;=44,"Millennials", metrobank_customers[[#This Row],[Age]]&lt;=60,"Gen X", metrobank_customers[[#This Row],[Age]]&gt;60,"Baby Boomers")</f>
        <v>Millennials</v>
      </c>
      <c r="F471" s="1" t="s">
        <v>2116</v>
      </c>
      <c r="G471" s="1" t="s">
        <v>2153</v>
      </c>
      <c r="H471">
        <v>124101</v>
      </c>
      <c r="I471" s="1" t="str" cm="1">
        <f t="array" ref="I471">_xlfn.IFS(metrobank_customers[[#This Row],[Income]]&lt;=30000,"Low",metrobank_customers[[#This Row],[Income]]&lt;=60000,"Medium",metrobank_customers[[#This Row],[Income]]&lt;=100000,"High", metrobank_customers[[#This Row],[Income]]&gt;100000," Premium")</f>
        <v xml:space="preserve"> Premium</v>
      </c>
      <c r="J471" s="1" t="s">
        <v>2126</v>
      </c>
      <c r="K471" s="2">
        <v>45422</v>
      </c>
      <c r="L471" s="2">
        <f t="shared" ca="1" si="7"/>
        <v>45940</v>
      </c>
      <c r="M471" s="4">
        <f ca="1">YEARFRAC(metrobank_customers[[#This Row],[Join_Date]],metrobank_customers[[#This Row],[Today]],3)</f>
        <v>1.4191780821917808</v>
      </c>
      <c r="N471" s="4" t="str" cm="1">
        <f t="array" aca="1" ref="N471" ca="1">_xlfn.IFS(
   metrobank_customers[[#This Row],[Customer_Tenure]]&lt;=2,"New",
   metrobank_customers[[#This Row],[Customer_Tenure]]&lt;=5,"Emerging",
   metrobank_customers[[#This Row],[Customer_Tenure]]&lt;9,"Established",
   TRUE,"Loyal"
)</f>
        <v>New</v>
      </c>
      <c r="O471" s="1" t="s">
        <v>1826</v>
      </c>
      <c r="P471" s="1" t="s">
        <v>1223</v>
      </c>
      <c r="Q471" s="2">
        <v>45888</v>
      </c>
      <c r="R471">
        <v>229204</v>
      </c>
      <c r="S471" s="1" t="str" cm="1">
        <f t="array" ref="S471">_xlfn.IFS(
    metrobank_customers[[#This Row],[Balance]]&lt;=50000,"Low",
    metrobank_customers[[#This Row],[Balance]]&lt;=200000,"Medium",
    metrobank_customers[[#This Row],[Balance]]&gt;200000,"High"
)</f>
        <v>High</v>
      </c>
      <c r="T471">
        <v>720</v>
      </c>
      <c r="U471">
        <v>0</v>
      </c>
      <c r="V471" s="1" t="s">
        <v>2652</v>
      </c>
      <c r="W471" s="1" t="s">
        <v>472</v>
      </c>
      <c r="X471" s="2">
        <v>45239</v>
      </c>
      <c r="Y471" s="4">
        <f ca="1">YEARFRAC(metrobank_customers[[#This Row],[Date]],metrobank_customers[[#This Row],[Today]],3)</f>
        <v>1.9205479452054794</v>
      </c>
      <c r="Z471" s="1" t="s">
        <v>12</v>
      </c>
      <c r="AA471" s="1" t="s">
        <v>23</v>
      </c>
      <c r="AB471">
        <v>17</v>
      </c>
    </row>
    <row r="472" spans="1:28" x14ac:dyDescent="0.25">
      <c r="A472" s="1" t="s">
        <v>473</v>
      </c>
      <c r="B472" s="1" t="s">
        <v>2219</v>
      </c>
      <c r="C472" s="1" t="s">
        <v>2120</v>
      </c>
      <c r="D472">
        <v>29</v>
      </c>
      <c r="E472" s="1" t="str" cm="1">
        <f t="array" ref="E472">_xlfn.IFS(metrobank_customers[[#This Row],[Age]]&lt;= 28,"Gen Z", metrobank_customers[[#This Row],[Age]]&lt;=44,"Millennials", metrobank_customers[[#This Row],[Age]]&lt;=60,"Gen X", metrobank_customers[[#This Row],[Age]]&gt;60,"Baby Boomers")</f>
        <v>Millennials</v>
      </c>
      <c r="F472" s="1" t="s">
        <v>2116</v>
      </c>
      <c r="G472" s="1" t="s">
        <v>2153</v>
      </c>
      <c r="H472">
        <v>124101</v>
      </c>
      <c r="I472" s="1" t="str" cm="1">
        <f t="array" ref="I472">_xlfn.IFS(metrobank_customers[[#This Row],[Income]]&lt;=30000,"Low",metrobank_customers[[#This Row],[Income]]&lt;=60000,"Medium",metrobank_customers[[#This Row],[Income]]&lt;=100000,"High", metrobank_customers[[#This Row],[Income]]&gt;100000," Premium")</f>
        <v xml:space="preserve"> Premium</v>
      </c>
      <c r="J472" s="1" t="s">
        <v>2126</v>
      </c>
      <c r="K472" s="2">
        <v>45422</v>
      </c>
      <c r="L472" s="2">
        <f t="shared" ca="1" si="7"/>
        <v>45940</v>
      </c>
      <c r="M472" s="4">
        <f ca="1">YEARFRAC(metrobank_customers[[#This Row],[Join_Date]],metrobank_customers[[#This Row],[Today]],3)</f>
        <v>1.4191780821917808</v>
      </c>
      <c r="N472" s="4" t="str" cm="1">
        <f t="array" aca="1" ref="N472" ca="1">_xlfn.IFS(
   metrobank_customers[[#This Row],[Customer_Tenure]]&lt;=2,"New",
   metrobank_customers[[#This Row],[Customer_Tenure]]&lt;=5,"Emerging",
   metrobank_customers[[#This Row],[Customer_Tenure]]&lt;9,"Established",
   TRUE,"Loyal"
)</f>
        <v>New</v>
      </c>
      <c r="O472" s="1" t="s">
        <v>1826</v>
      </c>
      <c r="P472" s="1" t="s">
        <v>1223</v>
      </c>
      <c r="Q472" s="2">
        <v>45888</v>
      </c>
      <c r="R472">
        <v>229204</v>
      </c>
      <c r="S472" s="1" t="str" cm="1">
        <f t="array" ref="S472">_xlfn.IFS(
    metrobank_customers[[#This Row],[Balance]]&lt;=50000,"Low",
    metrobank_customers[[#This Row],[Balance]]&lt;=200000,"Medium",
    metrobank_customers[[#This Row],[Balance]]&gt;200000,"High"
)</f>
        <v>High</v>
      </c>
      <c r="T472">
        <v>720</v>
      </c>
      <c r="U472">
        <v>0</v>
      </c>
      <c r="V472" s="1" t="s">
        <v>2652</v>
      </c>
      <c r="W472" s="1" t="s">
        <v>657</v>
      </c>
      <c r="X472" s="2">
        <v>45726</v>
      </c>
      <c r="Y472" s="4">
        <f ca="1">YEARFRAC(metrobank_customers[[#This Row],[Date]],metrobank_customers[[#This Row],[Today]],3)</f>
        <v>0.58630136986301373</v>
      </c>
      <c r="Z472" s="1" t="s">
        <v>8</v>
      </c>
      <c r="AA472" s="1" t="s">
        <v>15</v>
      </c>
      <c r="AB472">
        <v>40</v>
      </c>
    </row>
    <row r="473" spans="1:28" x14ac:dyDescent="0.25">
      <c r="A473" s="1" t="s">
        <v>473</v>
      </c>
      <c r="B473" s="1" t="s">
        <v>2219</v>
      </c>
      <c r="C473" s="1" t="s">
        <v>2120</v>
      </c>
      <c r="D473">
        <v>29</v>
      </c>
      <c r="E473" s="1" t="str" cm="1">
        <f t="array" ref="E473">_xlfn.IFS(metrobank_customers[[#This Row],[Age]]&lt;= 28,"Gen Z", metrobank_customers[[#This Row],[Age]]&lt;=44,"Millennials", metrobank_customers[[#This Row],[Age]]&lt;=60,"Gen X", metrobank_customers[[#This Row],[Age]]&gt;60,"Baby Boomers")</f>
        <v>Millennials</v>
      </c>
      <c r="F473" s="1" t="s">
        <v>2116</v>
      </c>
      <c r="G473" s="1" t="s">
        <v>2153</v>
      </c>
      <c r="H473">
        <v>124101</v>
      </c>
      <c r="I473" s="1" t="str" cm="1">
        <f t="array" ref="I473">_xlfn.IFS(metrobank_customers[[#This Row],[Income]]&lt;=30000,"Low",metrobank_customers[[#This Row],[Income]]&lt;=60000,"Medium",metrobank_customers[[#This Row],[Income]]&lt;=100000,"High", metrobank_customers[[#This Row],[Income]]&gt;100000," Premium")</f>
        <v xml:space="preserve"> Premium</v>
      </c>
      <c r="J473" s="1" t="s">
        <v>2126</v>
      </c>
      <c r="K473" s="2">
        <v>45422</v>
      </c>
      <c r="L473" s="2">
        <f t="shared" ca="1" si="7"/>
        <v>45940</v>
      </c>
      <c r="M473" s="4">
        <f ca="1">YEARFRAC(metrobank_customers[[#This Row],[Join_Date]],metrobank_customers[[#This Row],[Today]],3)</f>
        <v>1.4191780821917808</v>
      </c>
      <c r="N473" s="4" t="str" cm="1">
        <f t="array" aca="1" ref="N473" ca="1">_xlfn.IFS(
   metrobank_customers[[#This Row],[Customer_Tenure]]&lt;=2,"New",
   metrobank_customers[[#This Row],[Customer_Tenure]]&lt;=5,"Emerging",
   metrobank_customers[[#This Row],[Customer_Tenure]]&lt;9,"Established",
   TRUE,"Loyal"
)</f>
        <v>New</v>
      </c>
      <c r="O473" s="1" t="s">
        <v>1826</v>
      </c>
      <c r="P473" s="1" t="s">
        <v>1223</v>
      </c>
      <c r="Q473" s="2">
        <v>45888</v>
      </c>
      <c r="R473">
        <v>229204</v>
      </c>
      <c r="S473" s="1" t="str" cm="1">
        <f t="array" ref="S473">_xlfn.IFS(
    metrobank_customers[[#This Row],[Balance]]&lt;=50000,"Low",
    metrobank_customers[[#This Row],[Balance]]&lt;=200000,"Medium",
    metrobank_customers[[#This Row],[Balance]]&gt;200000,"High"
)</f>
        <v>High</v>
      </c>
      <c r="T473">
        <v>720</v>
      </c>
      <c r="U473">
        <v>0</v>
      </c>
      <c r="V473" s="1" t="s">
        <v>2652</v>
      </c>
      <c r="W473" s="1" t="s">
        <v>863</v>
      </c>
      <c r="X473" s="2">
        <v>45684</v>
      </c>
      <c r="Y473" s="4">
        <f ca="1">YEARFRAC(metrobank_customers[[#This Row],[Date]],metrobank_customers[[#This Row],[Today]],3)</f>
        <v>0.70136986301369864</v>
      </c>
      <c r="Z473" s="1" t="s">
        <v>8</v>
      </c>
      <c r="AA473" s="1" t="s">
        <v>23</v>
      </c>
      <c r="AB473">
        <v>43</v>
      </c>
    </row>
    <row r="474" spans="1:28" x14ac:dyDescent="0.25">
      <c r="A474" s="1" t="s">
        <v>473</v>
      </c>
      <c r="B474" s="1" t="s">
        <v>2219</v>
      </c>
      <c r="C474" s="1" t="s">
        <v>2120</v>
      </c>
      <c r="D474">
        <v>29</v>
      </c>
      <c r="E474" s="1" t="str" cm="1">
        <f t="array" ref="E474">_xlfn.IFS(metrobank_customers[[#This Row],[Age]]&lt;= 28,"Gen Z", metrobank_customers[[#This Row],[Age]]&lt;=44,"Millennials", metrobank_customers[[#This Row],[Age]]&lt;=60,"Gen X", metrobank_customers[[#This Row],[Age]]&gt;60,"Baby Boomers")</f>
        <v>Millennials</v>
      </c>
      <c r="F474" s="1" t="s">
        <v>2116</v>
      </c>
      <c r="G474" s="1" t="s">
        <v>2153</v>
      </c>
      <c r="H474">
        <v>124101</v>
      </c>
      <c r="I474" s="1" t="str" cm="1">
        <f t="array" ref="I474">_xlfn.IFS(metrobank_customers[[#This Row],[Income]]&lt;=30000,"Low",metrobank_customers[[#This Row],[Income]]&lt;=60000,"Medium",metrobank_customers[[#This Row],[Income]]&lt;=100000,"High", metrobank_customers[[#This Row],[Income]]&gt;100000," Premium")</f>
        <v xml:space="preserve"> Premium</v>
      </c>
      <c r="J474" s="1" t="s">
        <v>2126</v>
      </c>
      <c r="K474" s="2">
        <v>45422</v>
      </c>
      <c r="L474" s="2">
        <f t="shared" ca="1" si="7"/>
        <v>45940</v>
      </c>
      <c r="M474" s="4">
        <f ca="1">YEARFRAC(metrobank_customers[[#This Row],[Join_Date]],metrobank_customers[[#This Row],[Today]],3)</f>
        <v>1.4191780821917808</v>
      </c>
      <c r="N474" s="4" t="str" cm="1">
        <f t="array" aca="1" ref="N474" ca="1">_xlfn.IFS(
   metrobank_customers[[#This Row],[Customer_Tenure]]&lt;=2,"New",
   metrobank_customers[[#This Row],[Customer_Tenure]]&lt;=5,"Emerging",
   metrobank_customers[[#This Row],[Customer_Tenure]]&lt;9,"Established",
   TRUE,"Loyal"
)</f>
        <v>New</v>
      </c>
      <c r="O474" s="1" t="s">
        <v>1826</v>
      </c>
      <c r="P474" s="1" t="s">
        <v>1223</v>
      </c>
      <c r="Q474" s="2">
        <v>45888</v>
      </c>
      <c r="R474">
        <v>229204</v>
      </c>
      <c r="S474" s="1" t="str" cm="1">
        <f t="array" ref="S474">_xlfn.IFS(
    metrobank_customers[[#This Row],[Balance]]&lt;=50000,"Low",
    metrobank_customers[[#This Row],[Balance]]&lt;=200000,"Medium",
    metrobank_customers[[#This Row],[Balance]]&gt;200000,"High"
)</f>
        <v>High</v>
      </c>
      <c r="T474">
        <v>720</v>
      </c>
      <c r="U474">
        <v>0</v>
      </c>
      <c r="V474" s="1" t="s">
        <v>2652</v>
      </c>
      <c r="W474" s="1" t="s">
        <v>936</v>
      </c>
      <c r="X474" s="2">
        <v>45849</v>
      </c>
      <c r="Y474" s="4">
        <f ca="1">YEARFRAC(metrobank_customers[[#This Row],[Date]],metrobank_customers[[#This Row],[Today]],3)</f>
        <v>0.24931506849315069</v>
      </c>
      <c r="Z474" s="1" t="s">
        <v>36</v>
      </c>
      <c r="AA474" s="1" t="s">
        <v>9</v>
      </c>
      <c r="AB474">
        <v>21</v>
      </c>
    </row>
    <row r="475" spans="1:28" x14ac:dyDescent="0.25">
      <c r="A475" s="1" t="s">
        <v>159</v>
      </c>
      <c r="B475" s="1" t="s">
        <v>2220</v>
      </c>
      <c r="C475" s="1" t="s">
        <v>2115</v>
      </c>
      <c r="D475">
        <v>53</v>
      </c>
      <c r="E475" s="1" t="str" cm="1">
        <f t="array" ref="E475">_xlfn.IFS(metrobank_customers[[#This Row],[Age]]&lt;= 28,"Gen Z", metrobank_customers[[#This Row],[Age]]&lt;=44,"Millennials", metrobank_customers[[#This Row],[Age]]&lt;=60,"Gen X", metrobank_customers[[#This Row],[Age]]&gt;60,"Baby Boomers")</f>
        <v>Gen X</v>
      </c>
      <c r="F475" s="1" t="s">
        <v>2131</v>
      </c>
      <c r="G475" s="1" t="s">
        <v>2129</v>
      </c>
      <c r="H475">
        <v>26154</v>
      </c>
      <c r="I475" s="1" t="str" cm="1">
        <f t="array" ref="I475">_xlfn.IFS(metrobank_customers[[#This Row],[Income]]&lt;=30000,"Low",metrobank_customers[[#This Row],[Income]]&lt;=60000,"Medium",metrobank_customers[[#This Row],[Income]]&lt;=100000,"High", metrobank_customers[[#This Row],[Income]]&gt;100000," Premium")</f>
        <v>Low</v>
      </c>
      <c r="J475" s="1" t="s">
        <v>2126</v>
      </c>
      <c r="K475" s="2">
        <v>43150</v>
      </c>
      <c r="L475" s="2">
        <f t="shared" ca="1" si="7"/>
        <v>45940</v>
      </c>
      <c r="M475" s="4">
        <f ca="1">YEARFRAC(metrobank_customers[[#This Row],[Join_Date]],metrobank_customers[[#This Row],[Today]],3)</f>
        <v>7.6438356164383565</v>
      </c>
      <c r="N475" s="4" t="str" cm="1">
        <f t="array" aca="1" ref="N475" ca="1">_xlfn.IFS(
   metrobank_customers[[#This Row],[Customer_Tenure]]&lt;=2,"New",
   metrobank_customers[[#This Row],[Customer_Tenure]]&lt;=5,"Emerging",
   metrobank_customers[[#This Row],[Customer_Tenure]]&lt;9,"Established",
   TRUE,"Loyal"
)</f>
        <v>Established</v>
      </c>
      <c r="O475" s="1" t="s">
        <v>1639</v>
      </c>
      <c r="P475" s="1" t="s">
        <v>1223</v>
      </c>
      <c r="Q475" s="2">
        <v>43612</v>
      </c>
      <c r="R475">
        <v>343615</v>
      </c>
      <c r="S475" s="1" t="str" cm="1">
        <f t="array" ref="S475">_xlfn.IFS(
    metrobank_customers[[#This Row],[Balance]]&lt;=50000,"Low",
    metrobank_customers[[#This Row],[Balance]]&lt;=200000,"Medium",
    metrobank_customers[[#This Row],[Balance]]&gt;200000,"High"
)</f>
        <v>High</v>
      </c>
      <c r="T475">
        <v>492</v>
      </c>
      <c r="U475">
        <v>231024</v>
      </c>
      <c r="V475" s="1" t="s">
        <v>2652</v>
      </c>
      <c r="W475" s="1" t="s">
        <v>158</v>
      </c>
      <c r="X475" s="2">
        <v>45532</v>
      </c>
      <c r="Y475" s="4">
        <f ca="1">YEARFRAC(metrobank_customers[[#This Row],[Date]],metrobank_customers[[#This Row],[Today]],3)</f>
        <v>1.1178082191780823</v>
      </c>
      <c r="Z475" s="1" t="s">
        <v>36</v>
      </c>
      <c r="AA475" s="1" t="s">
        <v>15</v>
      </c>
      <c r="AB475">
        <v>30</v>
      </c>
    </row>
    <row r="476" spans="1:28" x14ac:dyDescent="0.25">
      <c r="A476" s="1" t="s">
        <v>159</v>
      </c>
      <c r="B476" s="1" t="s">
        <v>2220</v>
      </c>
      <c r="C476" s="1" t="s">
        <v>2115</v>
      </c>
      <c r="D476">
        <v>53</v>
      </c>
      <c r="E476" s="1" t="str" cm="1">
        <f t="array" ref="E476">_xlfn.IFS(metrobank_customers[[#This Row],[Age]]&lt;= 28,"Gen Z", metrobank_customers[[#This Row],[Age]]&lt;=44,"Millennials", metrobank_customers[[#This Row],[Age]]&lt;=60,"Gen X", metrobank_customers[[#This Row],[Age]]&gt;60,"Baby Boomers")</f>
        <v>Gen X</v>
      </c>
      <c r="F476" s="1" t="s">
        <v>2131</v>
      </c>
      <c r="G476" s="1" t="s">
        <v>2129</v>
      </c>
      <c r="H476">
        <v>26154</v>
      </c>
      <c r="I476" s="1" t="str" cm="1">
        <f t="array" ref="I476">_xlfn.IFS(metrobank_customers[[#This Row],[Income]]&lt;=30000,"Low",metrobank_customers[[#This Row],[Income]]&lt;=60000,"Medium",metrobank_customers[[#This Row],[Income]]&lt;=100000,"High", metrobank_customers[[#This Row],[Income]]&gt;100000," Premium")</f>
        <v>Low</v>
      </c>
      <c r="J476" s="1" t="s">
        <v>2126</v>
      </c>
      <c r="K476" s="2">
        <v>43150</v>
      </c>
      <c r="L476" s="2">
        <f t="shared" ca="1" si="7"/>
        <v>45940</v>
      </c>
      <c r="M476" s="4">
        <f ca="1">YEARFRAC(metrobank_customers[[#This Row],[Join_Date]],metrobank_customers[[#This Row],[Today]],3)</f>
        <v>7.6438356164383565</v>
      </c>
      <c r="N476" s="4" t="str" cm="1">
        <f t="array" aca="1" ref="N476" ca="1">_xlfn.IFS(
   metrobank_customers[[#This Row],[Customer_Tenure]]&lt;=2,"New",
   metrobank_customers[[#This Row],[Customer_Tenure]]&lt;=5,"Emerging",
   metrobank_customers[[#This Row],[Customer_Tenure]]&lt;9,"Established",
   TRUE,"Loyal"
)</f>
        <v>Established</v>
      </c>
      <c r="O476" s="1" t="s">
        <v>1639</v>
      </c>
      <c r="P476" s="1" t="s">
        <v>1223</v>
      </c>
      <c r="Q476" s="2">
        <v>43612</v>
      </c>
      <c r="R476">
        <v>343615</v>
      </c>
      <c r="S476" s="1" t="str" cm="1">
        <f t="array" ref="S476">_xlfn.IFS(
    metrobank_customers[[#This Row],[Balance]]&lt;=50000,"Low",
    metrobank_customers[[#This Row],[Balance]]&lt;=200000,"Medium",
    metrobank_customers[[#This Row],[Balance]]&gt;200000,"High"
)</f>
        <v>High</v>
      </c>
      <c r="T476">
        <v>492</v>
      </c>
      <c r="U476">
        <v>231024</v>
      </c>
      <c r="V476" s="1" t="s">
        <v>2652</v>
      </c>
      <c r="W476" s="1" t="s">
        <v>471</v>
      </c>
      <c r="X476" s="2">
        <v>45730</v>
      </c>
      <c r="Y476" s="4">
        <f ca="1">YEARFRAC(metrobank_customers[[#This Row],[Date]],metrobank_customers[[#This Row],[Today]],3)</f>
        <v>0.57534246575342463</v>
      </c>
      <c r="Z476" s="1" t="s">
        <v>36</v>
      </c>
      <c r="AA476" s="1" t="s">
        <v>15</v>
      </c>
      <c r="AB476">
        <v>59</v>
      </c>
    </row>
    <row r="477" spans="1:28" x14ac:dyDescent="0.25">
      <c r="A477" s="1" t="s">
        <v>159</v>
      </c>
      <c r="B477" s="1" t="s">
        <v>2220</v>
      </c>
      <c r="C477" s="1" t="s">
        <v>2115</v>
      </c>
      <c r="D477">
        <v>53</v>
      </c>
      <c r="E477" s="1" t="str" cm="1">
        <f t="array" ref="E477">_xlfn.IFS(metrobank_customers[[#This Row],[Age]]&lt;= 28,"Gen Z", metrobank_customers[[#This Row],[Age]]&lt;=44,"Millennials", metrobank_customers[[#This Row],[Age]]&lt;=60,"Gen X", metrobank_customers[[#This Row],[Age]]&gt;60,"Baby Boomers")</f>
        <v>Gen X</v>
      </c>
      <c r="F477" s="1" t="s">
        <v>2131</v>
      </c>
      <c r="G477" s="1" t="s">
        <v>2129</v>
      </c>
      <c r="H477">
        <v>26154</v>
      </c>
      <c r="I477" s="1" t="str" cm="1">
        <f t="array" ref="I477">_xlfn.IFS(metrobank_customers[[#This Row],[Income]]&lt;=30000,"Low",metrobank_customers[[#This Row],[Income]]&lt;=60000,"Medium",metrobank_customers[[#This Row],[Income]]&lt;=100000,"High", metrobank_customers[[#This Row],[Income]]&gt;100000," Premium")</f>
        <v>Low</v>
      </c>
      <c r="J477" s="1" t="s">
        <v>2126</v>
      </c>
      <c r="K477" s="2">
        <v>43150</v>
      </c>
      <c r="L477" s="2">
        <f t="shared" ca="1" si="7"/>
        <v>45940</v>
      </c>
      <c r="M477" s="4">
        <f ca="1">YEARFRAC(metrobank_customers[[#This Row],[Join_Date]],metrobank_customers[[#This Row],[Today]],3)</f>
        <v>7.6438356164383565</v>
      </c>
      <c r="N477" s="4" t="str" cm="1">
        <f t="array" aca="1" ref="N477" ca="1">_xlfn.IFS(
   metrobank_customers[[#This Row],[Customer_Tenure]]&lt;=2,"New",
   metrobank_customers[[#This Row],[Customer_Tenure]]&lt;=5,"Emerging",
   metrobank_customers[[#This Row],[Customer_Tenure]]&lt;9,"Established",
   TRUE,"Loyal"
)</f>
        <v>Established</v>
      </c>
      <c r="O477" s="1" t="s">
        <v>1639</v>
      </c>
      <c r="P477" s="1" t="s">
        <v>1223</v>
      </c>
      <c r="Q477" s="2">
        <v>43612</v>
      </c>
      <c r="R477">
        <v>343615</v>
      </c>
      <c r="S477" s="1" t="str" cm="1">
        <f t="array" ref="S477">_xlfn.IFS(
    metrobank_customers[[#This Row],[Balance]]&lt;=50000,"Low",
    metrobank_customers[[#This Row],[Balance]]&lt;=200000,"Medium",
    metrobank_customers[[#This Row],[Balance]]&gt;200000,"High"
)</f>
        <v>High</v>
      </c>
      <c r="T477">
        <v>492</v>
      </c>
      <c r="U477">
        <v>231024</v>
      </c>
      <c r="V477" s="1" t="s">
        <v>2652</v>
      </c>
      <c r="W477" s="1" t="s">
        <v>1054</v>
      </c>
      <c r="X477" s="2">
        <v>45399</v>
      </c>
      <c r="Y477" s="4">
        <f ca="1">YEARFRAC(metrobank_customers[[#This Row],[Date]],metrobank_customers[[#This Row],[Today]],3)</f>
        <v>1.4821917808219178</v>
      </c>
      <c r="Z477" s="1" t="s">
        <v>8</v>
      </c>
      <c r="AA477" s="1" t="s">
        <v>23</v>
      </c>
      <c r="AB477">
        <v>35</v>
      </c>
    </row>
    <row r="478" spans="1:28" x14ac:dyDescent="0.25">
      <c r="A478" s="1" t="s">
        <v>159</v>
      </c>
      <c r="B478" s="1" t="s">
        <v>2220</v>
      </c>
      <c r="C478" s="1" t="s">
        <v>2115</v>
      </c>
      <c r="D478">
        <v>53</v>
      </c>
      <c r="E478" s="1" t="str" cm="1">
        <f t="array" ref="E478">_xlfn.IFS(metrobank_customers[[#This Row],[Age]]&lt;= 28,"Gen Z", metrobank_customers[[#This Row],[Age]]&lt;=44,"Millennials", metrobank_customers[[#This Row],[Age]]&lt;=60,"Gen X", metrobank_customers[[#This Row],[Age]]&gt;60,"Baby Boomers")</f>
        <v>Gen X</v>
      </c>
      <c r="F478" s="1" t="s">
        <v>2131</v>
      </c>
      <c r="G478" s="1" t="s">
        <v>2129</v>
      </c>
      <c r="H478">
        <v>26154</v>
      </c>
      <c r="I478" s="1" t="str" cm="1">
        <f t="array" ref="I478">_xlfn.IFS(metrobank_customers[[#This Row],[Income]]&lt;=30000,"Low",metrobank_customers[[#This Row],[Income]]&lt;=60000,"Medium",metrobank_customers[[#This Row],[Income]]&lt;=100000,"High", metrobank_customers[[#This Row],[Income]]&gt;100000," Premium")</f>
        <v>Low</v>
      </c>
      <c r="J478" s="1" t="s">
        <v>2126</v>
      </c>
      <c r="K478" s="2">
        <v>43150</v>
      </c>
      <c r="L478" s="2">
        <f t="shared" ca="1" si="7"/>
        <v>45940</v>
      </c>
      <c r="M478" s="4">
        <f ca="1">YEARFRAC(metrobank_customers[[#This Row],[Join_Date]],metrobank_customers[[#This Row],[Today]],3)</f>
        <v>7.6438356164383565</v>
      </c>
      <c r="N478" s="4" t="str" cm="1">
        <f t="array" aca="1" ref="N478" ca="1">_xlfn.IFS(
   metrobank_customers[[#This Row],[Customer_Tenure]]&lt;=2,"New",
   metrobank_customers[[#This Row],[Customer_Tenure]]&lt;=5,"Emerging",
   metrobank_customers[[#This Row],[Customer_Tenure]]&lt;9,"Established",
   TRUE,"Loyal"
)</f>
        <v>Established</v>
      </c>
      <c r="O478" s="1" t="s">
        <v>1639</v>
      </c>
      <c r="P478" s="1" t="s">
        <v>1223</v>
      </c>
      <c r="Q478" s="2">
        <v>43612</v>
      </c>
      <c r="R478">
        <v>343615</v>
      </c>
      <c r="S478" s="1" t="str" cm="1">
        <f t="array" ref="S478">_xlfn.IFS(
    metrobank_customers[[#This Row],[Balance]]&lt;=50000,"Low",
    metrobank_customers[[#This Row],[Balance]]&lt;=200000,"Medium",
    metrobank_customers[[#This Row],[Balance]]&gt;200000,"High"
)</f>
        <v>High</v>
      </c>
      <c r="T478">
        <v>492</v>
      </c>
      <c r="U478">
        <v>231024</v>
      </c>
      <c r="V478" s="1" t="s">
        <v>2652</v>
      </c>
      <c r="W478" s="1" t="s">
        <v>1162</v>
      </c>
      <c r="X478" s="2">
        <v>45751</v>
      </c>
      <c r="Y478" s="4">
        <f ca="1">YEARFRAC(metrobank_customers[[#This Row],[Date]],metrobank_customers[[#This Row],[Today]],3)</f>
        <v>0.51780821917808217</v>
      </c>
      <c r="Z478" s="1" t="s">
        <v>31</v>
      </c>
      <c r="AA478" s="1" t="s">
        <v>23</v>
      </c>
      <c r="AB478">
        <v>49</v>
      </c>
    </row>
    <row r="479" spans="1:28" x14ac:dyDescent="0.25">
      <c r="A479" s="1" t="s">
        <v>159</v>
      </c>
      <c r="B479" s="1" t="s">
        <v>2220</v>
      </c>
      <c r="C479" s="1" t="s">
        <v>2115</v>
      </c>
      <c r="D479">
        <v>53</v>
      </c>
      <c r="E479" s="1" t="str" cm="1">
        <f t="array" ref="E479">_xlfn.IFS(metrobank_customers[[#This Row],[Age]]&lt;= 28,"Gen Z", metrobank_customers[[#This Row],[Age]]&lt;=44,"Millennials", metrobank_customers[[#This Row],[Age]]&lt;=60,"Gen X", metrobank_customers[[#This Row],[Age]]&gt;60,"Baby Boomers")</f>
        <v>Gen X</v>
      </c>
      <c r="F479" s="1" t="s">
        <v>2131</v>
      </c>
      <c r="G479" s="1" t="s">
        <v>2129</v>
      </c>
      <c r="H479">
        <v>26154</v>
      </c>
      <c r="I479" s="1" t="str" cm="1">
        <f t="array" ref="I479">_xlfn.IFS(metrobank_customers[[#This Row],[Income]]&lt;=30000,"Low",metrobank_customers[[#This Row],[Income]]&lt;=60000,"Medium",metrobank_customers[[#This Row],[Income]]&lt;=100000,"High", metrobank_customers[[#This Row],[Income]]&gt;100000," Premium")</f>
        <v>Low</v>
      </c>
      <c r="J479" s="1" t="s">
        <v>2126</v>
      </c>
      <c r="K479" s="2">
        <v>43150</v>
      </c>
      <c r="L479" s="2">
        <f t="shared" ca="1" si="7"/>
        <v>45940</v>
      </c>
      <c r="M479" s="4">
        <f ca="1">YEARFRAC(metrobank_customers[[#This Row],[Join_Date]],metrobank_customers[[#This Row],[Today]],3)</f>
        <v>7.6438356164383565</v>
      </c>
      <c r="N479" s="4" t="str" cm="1">
        <f t="array" aca="1" ref="N479" ca="1">_xlfn.IFS(
   metrobank_customers[[#This Row],[Customer_Tenure]]&lt;=2,"New",
   metrobank_customers[[#This Row],[Customer_Tenure]]&lt;=5,"Emerging",
   metrobank_customers[[#This Row],[Customer_Tenure]]&lt;9,"Established",
   TRUE,"Loyal"
)</f>
        <v>Established</v>
      </c>
      <c r="O479" s="1" t="s">
        <v>1639</v>
      </c>
      <c r="P479" s="1" t="s">
        <v>1223</v>
      </c>
      <c r="Q479" s="2">
        <v>43612</v>
      </c>
      <c r="R479">
        <v>343615</v>
      </c>
      <c r="S479" s="1" t="str" cm="1">
        <f t="array" ref="S479">_xlfn.IFS(
    metrobank_customers[[#This Row],[Balance]]&lt;=50000,"Low",
    metrobank_customers[[#This Row],[Balance]]&lt;=200000,"Medium",
    metrobank_customers[[#This Row],[Balance]]&gt;200000,"High"
)</f>
        <v>High</v>
      </c>
      <c r="T479">
        <v>492</v>
      </c>
      <c r="U479">
        <v>231024</v>
      </c>
      <c r="V479" s="1" t="s">
        <v>2652</v>
      </c>
      <c r="W479" s="1" t="s">
        <v>1208</v>
      </c>
      <c r="X479" s="2">
        <v>45168</v>
      </c>
      <c r="Y479" s="4">
        <f ca="1">YEARFRAC(metrobank_customers[[#This Row],[Date]],metrobank_customers[[#This Row],[Today]],3)</f>
        <v>2.1150684931506851</v>
      </c>
      <c r="Z479" s="1" t="s">
        <v>31</v>
      </c>
      <c r="AA479" s="1" t="s">
        <v>23</v>
      </c>
      <c r="AB479">
        <v>55</v>
      </c>
    </row>
    <row r="480" spans="1:28" x14ac:dyDescent="0.25">
      <c r="A480" s="1" t="s">
        <v>994</v>
      </c>
      <c r="B480" s="1" t="s">
        <v>2221</v>
      </c>
      <c r="C480" s="1" t="s">
        <v>2120</v>
      </c>
      <c r="D480">
        <v>18</v>
      </c>
      <c r="E480" s="1" t="str" cm="1">
        <f t="array" ref="E480">_xlfn.IFS(metrobank_customers[[#This Row],[Age]]&lt;= 28,"Gen Z", metrobank_customers[[#This Row],[Age]]&lt;=44,"Millennials", metrobank_customers[[#This Row],[Age]]&lt;=60,"Gen X", metrobank_customers[[#This Row],[Age]]&gt;60,"Baby Boomers")</f>
        <v>Gen Z</v>
      </c>
      <c r="F480" s="1" t="s">
        <v>2124</v>
      </c>
      <c r="G480" s="1" t="s">
        <v>2147</v>
      </c>
      <c r="H480">
        <v>53997</v>
      </c>
      <c r="I480" s="1" t="str" cm="1">
        <f t="array" ref="I480">_xlfn.IFS(metrobank_customers[[#This Row],[Income]]&lt;=30000,"Low",metrobank_customers[[#This Row],[Income]]&lt;=60000,"Medium",metrobank_customers[[#This Row],[Income]]&lt;=100000,"High", metrobank_customers[[#This Row],[Income]]&gt;100000," Premium")</f>
        <v>Medium</v>
      </c>
      <c r="J480" s="1" t="s">
        <v>2118</v>
      </c>
      <c r="K480" s="2">
        <v>43488</v>
      </c>
      <c r="L480" s="2">
        <f t="shared" ca="1" si="7"/>
        <v>45940</v>
      </c>
      <c r="M480" s="4">
        <f ca="1">YEARFRAC(metrobank_customers[[#This Row],[Join_Date]],metrobank_customers[[#This Row],[Today]],3)</f>
        <v>6.7178082191780826</v>
      </c>
      <c r="N480" s="4" t="str" cm="1">
        <f t="array" aca="1" ref="N480" ca="1">_xlfn.IFS(
   metrobank_customers[[#This Row],[Customer_Tenure]]&lt;=2,"New",
   metrobank_customers[[#This Row],[Customer_Tenure]]&lt;=5,"Emerging",
   metrobank_customers[[#This Row],[Customer_Tenure]]&lt;9,"Established",
   TRUE,"Loyal"
)</f>
        <v>Established</v>
      </c>
      <c r="O480" s="1" t="s">
        <v>1262</v>
      </c>
      <c r="P480" s="1" t="s">
        <v>1226</v>
      </c>
      <c r="Q480" s="2">
        <v>43461</v>
      </c>
      <c r="R480">
        <v>185194</v>
      </c>
      <c r="S480" s="1" t="str" cm="1">
        <f t="array" ref="S480">_xlfn.IFS(
    metrobank_customers[[#This Row],[Balance]]&lt;=50000,"Low",
    metrobank_customers[[#This Row],[Balance]]&lt;=200000,"Medium",
    metrobank_customers[[#This Row],[Balance]]&gt;200000,"High"
)</f>
        <v>Medium</v>
      </c>
      <c r="T480">
        <v>609</v>
      </c>
      <c r="U480">
        <v>0</v>
      </c>
      <c r="V480" s="1" t="s">
        <v>2652</v>
      </c>
      <c r="W480" s="1" t="s">
        <v>993</v>
      </c>
      <c r="X480" s="2">
        <v>45238</v>
      </c>
      <c r="Y480" s="4">
        <f ca="1">YEARFRAC(metrobank_customers[[#This Row],[Date]],metrobank_customers[[#This Row],[Today]],3)</f>
        <v>1.9232876712328768</v>
      </c>
      <c r="Z480" s="1" t="s">
        <v>31</v>
      </c>
      <c r="AA480" s="1" t="s">
        <v>23</v>
      </c>
      <c r="AB480">
        <v>13</v>
      </c>
    </row>
    <row r="481" spans="1:28" x14ac:dyDescent="0.25">
      <c r="A481" s="1" t="s">
        <v>994</v>
      </c>
      <c r="B481" s="1" t="s">
        <v>2221</v>
      </c>
      <c r="C481" s="1" t="s">
        <v>2120</v>
      </c>
      <c r="D481">
        <v>18</v>
      </c>
      <c r="E481" s="1" t="str" cm="1">
        <f t="array" ref="E481">_xlfn.IFS(metrobank_customers[[#This Row],[Age]]&lt;= 28,"Gen Z", metrobank_customers[[#This Row],[Age]]&lt;=44,"Millennials", metrobank_customers[[#This Row],[Age]]&lt;=60,"Gen X", metrobank_customers[[#This Row],[Age]]&gt;60,"Baby Boomers")</f>
        <v>Gen Z</v>
      </c>
      <c r="F481" s="1" t="s">
        <v>2124</v>
      </c>
      <c r="G481" s="1" t="s">
        <v>2147</v>
      </c>
      <c r="H481">
        <v>53997</v>
      </c>
      <c r="I481" s="1" t="str" cm="1">
        <f t="array" ref="I481">_xlfn.IFS(metrobank_customers[[#This Row],[Income]]&lt;=30000,"Low",metrobank_customers[[#This Row],[Income]]&lt;=60000,"Medium",metrobank_customers[[#This Row],[Income]]&lt;=100000,"High", metrobank_customers[[#This Row],[Income]]&gt;100000," Premium")</f>
        <v>Medium</v>
      </c>
      <c r="J481" s="1" t="s">
        <v>2118</v>
      </c>
      <c r="K481" s="2">
        <v>43488</v>
      </c>
      <c r="L481" s="2">
        <f t="shared" ca="1" si="7"/>
        <v>45940</v>
      </c>
      <c r="M481" s="4">
        <f ca="1">YEARFRAC(metrobank_customers[[#This Row],[Join_Date]],metrobank_customers[[#This Row],[Today]],3)</f>
        <v>6.7178082191780826</v>
      </c>
      <c r="N481" s="4" t="str" cm="1">
        <f t="array" aca="1" ref="N481" ca="1">_xlfn.IFS(
   metrobank_customers[[#This Row],[Customer_Tenure]]&lt;=2,"New",
   metrobank_customers[[#This Row],[Customer_Tenure]]&lt;=5,"Emerging",
   metrobank_customers[[#This Row],[Customer_Tenure]]&lt;9,"Established",
   TRUE,"Loyal"
)</f>
        <v>Established</v>
      </c>
      <c r="O481" s="1" t="s">
        <v>1573</v>
      </c>
      <c r="P481" s="1" t="s">
        <v>1223</v>
      </c>
      <c r="Q481" s="2">
        <v>45366</v>
      </c>
      <c r="R481">
        <v>417339</v>
      </c>
      <c r="S481" s="1" t="str" cm="1">
        <f t="array" ref="S481">_xlfn.IFS(
    metrobank_customers[[#This Row],[Balance]]&lt;=50000,"Low",
    metrobank_customers[[#This Row],[Balance]]&lt;=200000,"Medium",
    metrobank_customers[[#This Row],[Balance]]&gt;200000,"High"
)</f>
        <v>High</v>
      </c>
      <c r="T481">
        <v>662</v>
      </c>
      <c r="U481">
        <v>0</v>
      </c>
      <c r="V481" s="1" t="s">
        <v>2652</v>
      </c>
      <c r="W481" s="1" t="s">
        <v>993</v>
      </c>
      <c r="X481" s="2">
        <v>45238</v>
      </c>
      <c r="Y481" s="4">
        <f ca="1">YEARFRAC(metrobank_customers[[#This Row],[Date]],metrobank_customers[[#This Row],[Today]],3)</f>
        <v>1.9232876712328768</v>
      </c>
      <c r="Z481" s="1" t="s">
        <v>31</v>
      </c>
      <c r="AA481" s="1" t="s">
        <v>23</v>
      </c>
      <c r="AB481">
        <v>13</v>
      </c>
    </row>
    <row r="482" spans="1:28" x14ac:dyDescent="0.25">
      <c r="A482" s="1" t="s">
        <v>994</v>
      </c>
      <c r="B482" s="1" t="s">
        <v>2221</v>
      </c>
      <c r="C482" s="1" t="s">
        <v>2120</v>
      </c>
      <c r="D482">
        <v>18</v>
      </c>
      <c r="E482" s="1" t="str" cm="1">
        <f t="array" ref="E482">_xlfn.IFS(metrobank_customers[[#This Row],[Age]]&lt;= 28,"Gen Z", metrobank_customers[[#This Row],[Age]]&lt;=44,"Millennials", metrobank_customers[[#This Row],[Age]]&lt;=60,"Gen X", metrobank_customers[[#This Row],[Age]]&gt;60,"Baby Boomers")</f>
        <v>Gen Z</v>
      </c>
      <c r="F482" s="1" t="s">
        <v>2124</v>
      </c>
      <c r="G482" s="1" t="s">
        <v>2147</v>
      </c>
      <c r="H482">
        <v>53997</v>
      </c>
      <c r="I482" s="1" t="str" cm="1">
        <f t="array" ref="I482">_xlfn.IFS(metrobank_customers[[#This Row],[Income]]&lt;=30000,"Low",metrobank_customers[[#This Row],[Income]]&lt;=60000,"Medium",metrobank_customers[[#This Row],[Income]]&lt;=100000,"High", metrobank_customers[[#This Row],[Income]]&gt;100000," Premium")</f>
        <v>Medium</v>
      </c>
      <c r="J482" s="1" t="s">
        <v>2118</v>
      </c>
      <c r="K482" s="2">
        <v>43488</v>
      </c>
      <c r="L482" s="2">
        <f t="shared" ca="1" si="7"/>
        <v>45940</v>
      </c>
      <c r="M482" s="4">
        <f ca="1">YEARFRAC(metrobank_customers[[#This Row],[Join_Date]],metrobank_customers[[#This Row],[Today]],3)</f>
        <v>6.7178082191780826</v>
      </c>
      <c r="N482" s="4" t="str" cm="1">
        <f t="array" aca="1" ref="N482" ca="1">_xlfn.IFS(
   metrobank_customers[[#This Row],[Customer_Tenure]]&lt;=2,"New",
   metrobank_customers[[#This Row],[Customer_Tenure]]&lt;=5,"Emerging",
   metrobank_customers[[#This Row],[Customer_Tenure]]&lt;9,"Established",
   TRUE,"Loyal"
)</f>
        <v>Established</v>
      </c>
      <c r="O482" s="1" t="s">
        <v>1662</v>
      </c>
      <c r="P482" s="1" t="s">
        <v>1223</v>
      </c>
      <c r="Q482" s="2">
        <v>43062</v>
      </c>
      <c r="R482">
        <v>272769</v>
      </c>
      <c r="S482" s="1" t="str" cm="1">
        <f t="array" ref="S482">_xlfn.IFS(
    metrobank_customers[[#This Row],[Balance]]&lt;=50000,"Low",
    metrobank_customers[[#This Row],[Balance]]&lt;=200000,"Medium",
    metrobank_customers[[#This Row],[Balance]]&gt;200000,"High"
)</f>
        <v>High</v>
      </c>
      <c r="T482">
        <v>794</v>
      </c>
      <c r="U482">
        <v>0</v>
      </c>
      <c r="V482" s="1" t="s">
        <v>2652</v>
      </c>
      <c r="W482" s="1" t="s">
        <v>993</v>
      </c>
      <c r="X482" s="2">
        <v>45238</v>
      </c>
      <c r="Y482" s="4">
        <f ca="1">YEARFRAC(metrobank_customers[[#This Row],[Date]],metrobank_customers[[#This Row],[Today]],3)</f>
        <v>1.9232876712328768</v>
      </c>
      <c r="Z482" s="1" t="s">
        <v>31</v>
      </c>
      <c r="AA482" s="1" t="s">
        <v>23</v>
      </c>
      <c r="AB482">
        <v>13</v>
      </c>
    </row>
    <row r="483" spans="1:28" x14ac:dyDescent="0.25">
      <c r="A483" s="1" t="s">
        <v>994</v>
      </c>
      <c r="B483" s="1" t="s">
        <v>2221</v>
      </c>
      <c r="C483" s="1" t="s">
        <v>2120</v>
      </c>
      <c r="D483">
        <v>18</v>
      </c>
      <c r="E483" s="1" t="str" cm="1">
        <f t="array" ref="E483">_xlfn.IFS(metrobank_customers[[#This Row],[Age]]&lt;= 28,"Gen Z", metrobank_customers[[#This Row],[Age]]&lt;=44,"Millennials", metrobank_customers[[#This Row],[Age]]&lt;=60,"Gen X", metrobank_customers[[#This Row],[Age]]&gt;60,"Baby Boomers")</f>
        <v>Gen Z</v>
      </c>
      <c r="F483" s="1" t="s">
        <v>2124</v>
      </c>
      <c r="G483" s="1" t="s">
        <v>2147</v>
      </c>
      <c r="H483">
        <v>53997</v>
      </c>
      <c r="I483" s="1" t="str" cm="1">
        <f t="array" ref="I483">_xlfn.IFS(metrobank_customers[[#This Row],[Income]]&lt;=30000,"Low",metrobank_customers[[#This Row],[Income]]&lt;=60000,"Medium",metrobank_customers[[#This Row],[Income]]&lt;=100000,"High", metrobank_customers[[#This Row],[Income]]&gt;100000," Premium")</f>
        <v>Medium</v>
      </c>
      <c r="J483" s="1" t="s">
        <v>2118</v>
      </c>
      <c r="K483" s="2">
        <v>43488</v>
      </c>
      <c r="L483" s="2">
        <f t="shared" ca="1" si="7"/>
        <v>45940</v>
      </c>
      <c r="M483" s="4">
        <f ca="1">YEARFRAC(metrobank_customers[[#This Row],[Join_Date]],metrobank_customers[[#This Row],[Today]],3)</f>
        <v>6.7178082191780826</v>
      </c>
      <c r="N483" s="4" t="str" cm="1">
        <f t="array" aca="1" ref="N483" ca="1">_xlfn.IFS(
   metrobank_customers[[#This Row],[Customer_Tenure]]&lt;=2,"New",
   metrobank_customers[[#This Row],[Customer_Tenure]]&lt;=5,"Emerging",
   metrobank_customers[[#This Row],[Customer_Tenure]]&lt;9,"Established",
   TRUE,"Loyal"
)</f>
        <v>Established</v>
      </c>
      <c r="O483" s="1" t="s">
        <v>1691</v>
      </c>
      <c r="P483" s="1" t="s">
        <v>1239</v>
      </c>
      <c r="Q483" s="2">
        <v>44487</v>
      </c>
      <c r="R483">
        <v>421669</v>
      </c>
      <c r="S483" s="1" t="str" cm="1">
        <f t="array" ref="S483">_xlfn.IFS(
    metrobank_customers[[#This Row],[Balance]]&lt;=50000,"Low",
    metrobank_customers[[#This Row],[Balance]]&lt;=200000,"Medium",
    metrobank_customers[[#This Row],[Balance]]&gt;200000,"High"
)</f>
        <v>High</v>
      </c>
      <c r="T483">
        <v>829</v>
      </c>
      <c r="U483">
        <v>0</v>
      </c>
      <c r="V483" s="1" t="s">
        <v>2652</v>
      </c>
      <c r="W483" s="1" t="s">
        <v>993</v>
      </c>
      <c r="X483" s="2">
        <v>45238</v>
      </c>
      <c r="Y483" s="4">
        <f ca="1">YEARFRAC(metrobank_customers[[#This Row],[Date]],metrobank_customers[[#This Row],[Today]],3)</f>
        <v>1.9232876712328768</v>
      </c>
      <c r="Z483" s="1" t="s">
        <v>31</v>
      </c>
      <c r="AA483" s="1" t="s">
        <v>23</v>
      </c>
      <c r="AB483">
        <v>13</v>
      </c>
    </row>
    <row r="484" spans="1:28" x14ac:dyDescent="0.25">
      <c r="A484" s="1" t="s">
        <v>994</v>
      </c>
      <c r="B484" s="1" t="s">
        <v>2221</v>
      </c>
      <c r="C484" s="1" t="s">
        <v>2120</v>
      </c>
      <c r="D484">
        <v>18</v>
      </c>
      <c r="E484" s="1" t="str" cm="1">
        <f t="array" ref="E484">_xlfn.IFS(metrobank_customers[[#This Row],[Age]]&lt;= 28,"Gen Z", metrobank_customers[[#This Row],[Age]]&lt;=44,"Millennials", metrobank_customers[[#This Row],[Age]]&lt;=60,"Gen X", metrobank_customers[[#This Row],[Age]]&gt;60,"Baby Boomers")</f>
        <v>Gen Z</v>
      </c>
      <c r="F484" s="1" t="s">
        <v>2124</v>
      </c>
      <c r="G484" s="1" t="s">
        <v>2147</v>
      </c>
      <c r="H484">
        <v>53997</v>
      </c>
      <c r="I484" s="1" t="str" cm="1">
        <f t="array" ref="I484">_xlfn.IFS(metrobank_customers[[#This Row],[Income]]&lt;=30000,"Low",metrobank_customers[[#This Row],[Income]]&lt;=60000,"Medium",metrobank_customers[[#This Row],[Income]]&lt;=100000,"High", metrobank_customers[[#This Row],[Income]]&gt;100000," Premium")</f>
        <v>Medium</v>
      </c>
      <c r="J484" s="1" t="s">
        <v>2118</v>
      </c>
      <c r="K484" s="2">
        <v>43488</v>
      </c>
      <c r="L484" s="2">
        <f t="shared" ca="1" si="7"/>
        <v>45940</v>
      </c>
      <c r="M484" s="4">
        <f ca="1">YEARFRAC(metrobank_customers[[#This Row],[Join_Date]],metrobank_customers[[#This Row],[Today]],3)</f>
        <v>6.7178082191780826</v>
      </c>
      <c r="N484" s="4" t="str" cm="1">
        <f t="array" aca="1" ref="N484" ca="1">_xlfn.IFS(
   metrobank_customers[[#This Row],[Customer_Tenure]]&lt;=2,"New",
   metrobank_customers[[#This Row],[Customer_Tenure]]&lt;=5,"Emerging",
   metrobank_customers[[#This Row],[Customer_Tenure]]&lt;9,"Established",
   TRUE,"Loyal"
)</f>
        <v>Established</v>
      </c>
      <c r="O484" s="1" t="s">
        <v>1862</v>
      </c>
      <c r="P484" s="1" t="s">
        <v>1235</v>
      </c>
      <c r="Q484" s="2">
        <v>42491</v>
      </c>
      <c r="R484">
        <v>358133</v>
      </c>
      <c r="S484" s="1" t="str" cm="1">
        <f t="array" ref="S484">_xlfn.IFS(
    metrobank_customers[[#This Row],[Balance]]&lt;=50000,"Low",
    metrobank_customers[[#This Row],[Balance]]&lt;=200000,"Medium",
    metrobank_customers[[#This Row],[Balance]]&gt;200000,"High"
)</f>
        <v>High</v>
      </c>
      <c r="T484">
        <v>579</v>
      </c>
      <c r="U484">
        <v>0</v>
      </c>
      <c r="V484" s="1" t="s">
        <v>2652</v>
      </c>
      <c r="W484" s="1" t="s">
        <v>993</v>
      </c>
      <c r="X484" s="2">
        <v>45238</v>
      </c>
      <c r="Y484" s="4">
        <f ca="1">YEARFRAC(metrobank_customers[[#This Row],[Date]],metrobank_customers[[#This Row],[Today]],3)</f>
        <v>1.9232876712328768</v>
      </c>
      <c r="Z484" s="1" t="s">
        <v>31</v>
      </c>
      <c r="AA484" s="1" t="s">
        <v>23</v>
      </c>
      <c r="AB484">
        <v>13</v>
      </c>
    </row>
    <row r="485" spans="1:28" x14ac:dyDescent="0.25">
      <c r="A485" s="1" t="s">
        <v>994</v>
      </c>
      <c r="B485" s="1" t="s">
        <v>2221</v>
      </c>
      <c r="C485" s="1" t="s">
        <v>2120</v>
      </c>
      <c r="D485">
        <v>18</v>
      </c>
      <c r="E485" s="1" t="str" cm="1">
        <f t="array" ref="E485">_xlfn.IFS(metrobank_customers[[#This Row],[Age]]&lt;= 28,"Gen Z", metrobank_customers[[#This Row],[Age]]&lt;=44,"Millennials", metrobank_customers[[#This Row],[Age]]&lt;=60,"Gen X", metrobank_customers[[#This Row],[Age]]&gt;60,"Baby Boomers")</f>
        <v>Gen Z</v>
      </c>
      <c r="F485" s="1" t="s">
        <v>2124</v>
      </c>
      <c r="G485" s="1" t="s">
        <v>2147</v>
      </c>
      <c r="H485">
        <v>53997</v>
      </c>
      <c r="I485" s="1" t="str" cm="1">
        <f t="array" ref="I485">_xlfn.IFS(metrobank_customers[[#This Row],[Income]]&lt;=30000,"Low",metrobank_customers[[#This Row],[Income]]&lt;=60000,"Medium",metrobank_customers[[#This Row],[Income]]&lt;=100000,"High", metrobank_customers[[#This Row],[Income]]&gt;100000," Premium")</f>
        <v>Medium</v>
      </c>
      <c r="J485" s="1" t="s">
        <v>2118</v>
      </c>
      <c r="K485" s="2">
        <v>43488</v>
      </c>
      <c r="L485" s="2">
        <f t="shared" ca="1" si="7"/>
        <v>45940</v>
      </c>
      <c r="M485" s="4">
        <f ca="1">YEARFRAC(metrobank_customers[[#This Row],[Join_Date]],metrobank_customers[[#This Row],[Today]],3)</f>
        <v>6.7178082191780826</v>
      </c>
      <c r="N485" s="4" t="str" cm="1">
        <f t="array" aca="1" ref="N485" ca="1">_xlfn.IFS(
   metrobank_customers[[#This Row],[Customer_Tenure]]&lt;=2,"New",
   metrobank_customers[[#This Row],[Customer_Tenure]]&lt;=5,"Emerging",
   metrobank_customers[[#This Row],[Customer_Tenure]]&lt;9,"Established",
   TRUE,"Loyal"
)</f>
        <v>Established</v>
      </c>
      <c r="O485" s="1" t="s">
        <v>2053</v>
      </c>
      <c r="P485" s="1" t="s">
        <v>1226</v>
      </c>
      <c r="Q485" s="2">
        <v>45136</v>
      </c>
      <c r="R485">
        <v>274597</v>
      </c>
      <c r="S485" s="1" t="str" cm="1">
        <f t="array" ref="S485">_xlfn.IFS(
    metrobank_customers[[#This Row],[Balance]]&lt;=50000,"Low",
    metrobank_customers[[#This Row],[Balance]]&lt;=200000,"Medium",
    metrobank_customers[[#This Row],[Balance]]&gt;200000,"High"
)</f>
        <v>High</v>
      </c>
      <c r="T485">
        <v>591</v>
      </c>
      <c r="U485">
        <v>0</v>
      </c>
      <c r="V485" s="1" t="s">
        <v>2652</v>
      </c>
      <c r="W485" s="1" t="s">
        <v>993</v>
      </c>
      <c r="X485" s="2">
        <v>45238</v>
      </c>
      <c r="Y485" s="4">
        <f ca="1">YEARFRAC(metrobank_customers[[#This Row],[Date]],metrobank_customers[[#This Row],[Today]],3)</f>
        <v>1.9232876712328768</v>
      </c>
      <c r="Z485" s="1" t="s">
        <v>31</v>
      </c>
      <c r="AA485" s="1" t="s">
        <v>23</v>
      </c>
      <c r="AB485">
        <v>13</v>
      </c>
    </row>
    <row r="486" spans="1:28" x14ac:dyDescent="0.25">
      <c r="A486" s="1" t="s">
        <v>162</v>
      </c>
      <c r="B486" s="1" t="s">
        <v>2222</v>
      </c>
      <c r="C486" s="1" t="s">
        <v>2120</v>
      </c>
      <c r="D486">
        <v>46</v>
      </c>
      <c r="E486" s="1" t="str" cm="1">
        <f t="array" ref="E486">_xlfn.IFS(metrobank_customers[[#This Row],[Age]]&lt;= 28,"Gen Z", metrobank_customers[[#This Row],[Age]]&lt;=44,"Millennials", metrobank_customers[[#This Row],[Age]]&lt;=60,"Gen X", metrobank_customers[[#This Row],[Age]]&gt;60,"Baby Boomers")</f>
        <v>Gen X</v>
      </c>
      <c r="F486" s="1" t="s">
        <v>2121</v>
      </c>
      <c r="G486" s="1" t="s">
        <v>2125</v>
      </c>
      <c r="H486">
        <v>120734</v>
      </c>
      <c r="I486" s="1" t="str" cm="1">
        <f t="array" ref="I486">_xlfn.IFS(metrobank_customers[[#This Row],[Income]]&lt;=30000,"Low",metrobank_customers[[#This Row],[Income]]&lt;=60000,"Medium",metrobank_customers[[#This Row],[Income]]&lt;=100000,"High", metrobank_customers[[#This Row],[Income]]&gt;100000," Premium")</f>
        <v xml:space="preserve"> Premium</v>
      </c>
      <c r="J486" s="1" t="s">
        <v>2118</v>
      </c>
      <c r="K486" s="2">
        <v>43847</v>
      </c>
      <c r="L486" s="2">
        <f t="shared" ca="1" si="7"/>
        <v>45940</v>
      </c>
      <c r="M486" s="4">
        <f ca="1">YEARFRAC(metrobank_customers[[#This Row],[Join_Date]],metrobank_customers[[#This Row],[Today]],3)</f>
        <v>5.7342465753424658</v>
      </c>
      <c r="N486" s="4" t="str" cm="1">
        <f t="array" aca="1" ref="N486" ca="1">_xlfn.IFS(
   metrobank_customers[[#This Row],[Customer_Tenure]]&lt;=2,"New",
   metrobank_customers[[#This Row],[Customer_Tenure]]&lt;=5,"Emerging",
   metrobank_customers[[#This Row],[Customer_Tenure]]&lt;9,"Established",
   TRUE,"Loyal"
)</f>
        <v>Established</v>
      </c>
      <c r="O486" s="1" t="s">
        <v>1341</v>
      </c>
      <c r="P486" s="1" t="s">
        <v>1226</v>
      </c>
      <c r="Q486" s="2">
        <v>43804</v>
      </c>
      <c r="R486">
        <v>66197</v>
      </c>
      <c r="S486" s="1" t="str" cm="1">
        <f t="array" ref="S486">_xlfn.IFS(
    metrobank_customers[[#This Row],[Balance]]&lt;=50000,"Low",
    metrobank_customers[[#This Row],[Balance]]&lt;=200000,"Medium",
    metrobank_customers[[#This Row],[Balance]]&gt;200000,"High"
)</f>
        <v>Medium</v>
      </c>
      <c r="T486">
        <v>666</v>
      </c>
      <c r="U486">
        <v>364014</v>
      </c>
      <c r="V486" s="1" t="s">
        <v>1229</v>
      </c>
      <c r="W486" s="1" t="s">
        <v>161</v>
      </c>
      <c r="X486" s="2">
        <v>45594</v>
      </c>
      <c r="Y486" s="4">
        <f ca="1">YEARFRAC(metrobank_customers[[#This Row],[Date]],metrobank_customers[[#This Row],[Today]],3)</f>
        <v>0.94794520547945205</v>
      </c>
      <c r="Z486" s="1" t="s">
        <v>20</v>
      </c>
      <c r="AA486" s="1" t="s">
        <v>9</v>
      </c>
      <c r="AB486">
        <v>28</v>
      </c>
    </row>
    <row r="487" spans="1:28" x14ac:dyDescent="0.25">
      <c r="A487" s="1" t="s">
        <v>164</v>
      </c>
      <c r="B487" s="1" t="s">
        <v>2223</v>
      </c>
      <c r="C487" s="1" t="s">
        <v>2115</v>
      </c>
      <c r="D487">
        <v>25</v>
      </c>
      <c r="E487" s="1" t="str" cm="1">
        <f t="array" ref="E487">_xlfn.IFS(metrobank_customers[[#This Row],[Age]]&lt;= 28,"Gen Z", metrobank_customers[[#This Row],[Age]]&lt;=44,"Millennials", metrobank_customers[[#This Row],[Age]]&lt;=60,"Gen X", metrobank_customers[[#This Row],[Age]]&gt;60,"Baby Boomers")</f>
        <v>Gen Z</v>
      </c>
      <c r="F487" s="1" t="s">
        <v>2121</v>
      </c>
      <c r="G487" s="1" t="s">
        <v>2117</v>
      </c>
      <c r="H487">
        <v>89669</v>
      </c>
      <c r="I487" s="1" t="str" cm="1">
        <f t="array" ref="I487">_xlfn.IFS(metrobank_customers[[#This Row],[Income]]&lt;=30000,"Low",metrobank_customers[[#This Row],[Income]]&lt;=60000,"Medium",metrobank_customers[[#This Row],[Income]]&lt;=100000,"High", metrobank_customers[[#This Row],[Income]]&gt;100000," Premium")</f>
        <v>High</v>
      </c>
      <c r="J487" s="1" t="s">
        <v>2135</v>
      </c>
      <c r="K487" s="2">
        <v>43309</v>
      </c>
      <c r="L487" s="2">
        <f t="shared" ca="1" si="7"/>
        <v>45940</v>
      </c>
      <c r="M487" s="4">
        <f ca="1">YEARFRAC(metrobank_customers[[#This Row],[Join_Date]],metrobank_customers[[#This Row],[Today]],3)</f>
        <v>7.2082191780821914</v>
      </c>
      <c r="N487" s="4" t="str" cm="1">
        <f t="array" aca="1" ref="N487" ca="1">_xlfn.IFS(
   metrobank_customers[[#This Row],[Customer_Tenure]]&lt;=2,"New",
   metrobank_customers[[#This Row],[Customer_Tenure]]&lt;=5,"Emerging",
   metrobank_customers[[#This Row],[Customer_Tenure]]&lt;9,"Established",
   TRUE,"Loyal"
)</f>
        <v>Established</v>
      </c>
      <c r="O487" s="1" t="s">
        <v>1284</v>
      </c>
      <c r="P487" s="1" t="s">
        <v>1226</v>
      </c>
      <c r="Q487" s="2">
        <v>45414</v>
      </c>
      <c r="R487">
        <v>100336</v>
      </c>
      <c r="S487" s="1" t="str" cm="1">
        <f t="array" ref="S487">_xlfn.IFS(
    metrobank_customers[[#This Row],[Balance]]&lt;=50000,"Low",
    metrobank_customers[[#This Row],[Balance]]&lt;=200000,"Medium",
    metrobank_customers[[#This Row],[Balance]]&gt;200000,"High"
)</f>
        <v>Medium</v>
      </c>
      <c r="T487">
        <v>843</v>
      </c>
      <c r="U487">
        <v>316011</v>
      </c>
      <c r="V487" s="1" t="s">
        <v>1229</v>
      </c>
      <c r="W487" s="1" t="s">
        <v>163</v>
      </c>
      <c r="X487" s="2">
        <v>45443</v>
      </c>
      <c r="Y487" s="4">
        <f ca="1">YEARFRAC(metrobank_customers[[#This Row],[Date]],metrobank_customers[[#This Row],[Today]],3)</f>
        <v>1.3616438356164384</v>
      </c>
      <c r="Z487" s="1" t="s">
        <v>20</v>
      </c>
      <c r="AA487" s="1" t="s">
        <v>9</v>
      </c>
      <c r="AB487">
        <v>38</v>
      </c>
    </row>
    <row r="488" spans="1:28" x14ac:dyDescent="0.25">
      <c r="A488" s="1" t="s">
        <v>164</v>
      </c>
      <c r="B488" s="1" t="s">
        <v>2223</v>
      </c>
      <c r="C488" s="1" t="s">
        <v>2115</v>
      </c>
      <c r="D488">
        <v>25</v>
      </c>
      <c r="E488" s="1" t="str" cm="1">
        <f t="array" ref="E488">_xlfn.IFS(metrobank_customers[[#This Row],[Age]]&lt;= 28,"Gen Z", metrobank_customers[[#This Row],[Age]]&lt;=44,"Millennials", metrobank_customers[[#This Row],[Age]]&lt;=60,"Gen X", metrobank_customers[[#This Row],[Age]]&gt;60,"Baby Boomers")</f>
        <v>Gen Z</v>
      </c>
      <c r="F488" s="1" t="s">
        <v>2121</v>
      </c>
      <c r="G488" s="1" t="s">
        <v>2117</v>
      </c>
      <c r="H488">
        <v>89669</v>
      </c>
      <c r="I488" s="1" t="str" cm="1">
        <f t="array" ref="I488">_xlfn.IFS(metrobank_customers[[#This Row],[Income]]&lt;=30000,"Low",metrobank_customers[[#This Row],[Income]]&lt;=60000,"Medium",metrobank_customers[[#This Row],[Income]]&lt;=100000,"High", metrobank_customers[[#This Row],[Income]]&gt;100000," Premium")</f>
        <v>High</v>
      </c>
      <c r="J488" s="1" t="s">
        <v>2135</v>
      </c>
      <c r="K488" s="2">
        <v>43309</v>
      </c>
      <c r="L488" s="2">
        <f t="shared" ca="1" si="7"/>
        <v>45940</v>
      </c>
      <c r="M488" s="4">
        <f ca="1">YEARFRAC(metrobank_customers[[#This Row],[Join_Date]],metrobank_customers[[#This Row],[Today]],3)</f>
        <v>7.2082191780821914</v>
      </c>
      <c r="N488" s="4" t="str" cm="1">
        <f t="array" aca="1" ref="N488" ca="1">_xlfn.IFS(
   metrobank_customers[[#This Row],[Customer_Tenure]]&lt;=2,"New",
   metrobank_customers[[#This Row],[Customer_Tenure]]&lt;=5,"Emerging",
   metrobank_customers[[#This Row],[Customer_Tenure]]&lt;9,"Established",
   TRUE,"Loyal"
)</f>
        <v>Established</v>
      </c>
      <c r="O488" s="1" t="s">
        <v>1712</v>
      </c>
      <c r="P488" s="1" t="s">
        <v>1235</v>
      </c>
      <c r="Q488" s="2">
        <v>45166</v>
      </c>
      <c r="R488">
        <v>158598</v>
      </c>
      <c r="S488" s="1" t="str" cm="1">
        <f t="array" ref="S488">_xlfn.IFS(
    metrobank_customers[[#This Row],[Balance]]&lt;=50000,"Low",
    metrobank_customers[[#This Row],[Balance]]&lt;=200000,"Medium",
    metrobank_customers[[#This Row],[Balance]]&gt;200000,"High"
)</f>
        <v>Medium</v>
      </c>
      <c r="T488">
        <v>362</v>
      </c>
      <c r="U488">
        <v>0</v>
      </c>
      <c r="V488" s="1" t="s">
        <v>1229</v>
      </c>
      <c r="W488" s="1" t="s">
        <v>163</v>
      </c>
      <c r="X488" s="2">
        <v>45443</v>
      </c>
      <c r="Y488" s="4">
        <f ca="1">YEARFRAC(metrobank_customers[[#This Row],[Date]],metrobank_customers[[#This Row],[Today]],3)</f>
        <v>1.3616438356164384</v>
      </c>
      <c r="Z488" s="1" t="s">
        <v>20</v>
      </c>
      <c r="AA488" s="1" t="s">
        <v>9</v>
      </c>
      <c r="AB488">
        <v>38</v>
      </c>
    </row>
    <row r="489" spans="1:28" x14ac:dyDescent="0.25">
      <c r="A489" s="1" t="s">
        <v>166</v>
      </c>
      <c r="B489" s="1" t="s">
        <v>2224</v>
      </c>
      <c r="C489" s="1" t="s">
        <v>2115</v>
      </c>
      <c r="D489">
        <v>52</v>
      </c>
      <c r="E489" s="1" t="str" cm="1">
        <f t="array" ref="E489">_xlfn.IFS(metrobank_customers[[#This Row],[Age]]&lt;= 28,"Gen Z", metrobank_customers[[#This Row],[Age]]&lt;=44,"Millennials", metrobank_customers[[#This Row],[Age]]&lt;=60,"Gen X", metrobank_customers[[#This Row],[Age]]&gt;60,"Baby Boomers")</f>
        <v>Gen X</v>
      </c>
      <c r="F489" s="1" t="s">
        <v>2121</v>
      </c>
      <c r="G489" s="1" t="s">
        <v>2133</v>
      </c>
      <c r="H489">
        <v>74615</v>
      </c>
      <c r="I489" s="1" t="str" cm="1">
        <f t="array" ref="I489">_xlfn.IFS(metrobank_customers[[#This Row],[Income]]&lt;=30000,"Low",metrobank_customers[[#This Row],[Income]]&lt;=60000,"Medium",metrobank_customers[[#This Row],[Income]]&lt;=100000,"High", metrobank_customers[[#This Row],[Income]]&gt;100000," Premium")</f>
        <v>High</v>
      </c>
      <c r="J489" s="1" t="s">
        <v>2118</v>
      </c>
      <c r="K489" s="2">
        <v>42953</v>
      </c>
      <c r="L489" s="2">
        <f t="shared" ca="1" si="7"/>
        <v>45940</v>
      </c>
      <c r="M489" s="4">
        <f ca="1">YEARFRAC(metrobank_customers[[#This Row],[Join_Date]],metrobank_customers[[#This Row],[Today]],3)</f>
        <v>8.1835616438356169</v>
      </c>
      <c r="N489" s="4" t="str" cm="1">
        <f t="array" aca="1" ref="N489" ca="1">_xlfn.IFS(
   metrobank_customers[[#This Row],[Customer_Tenure]]&lt;=2,"New",
   metrobank_customers[[#This Row],[Customer_Tenure]]&lt;=5,"Emerging",
   metrobank_customers[[#This Row],[Customer_Tenure]]&lt;9,"Established",
   TRUE,"Loyal"
)</f>
        <v>Established</v>
      </c>
      <c r="O489" s="1" t="s">
        <v>1954</v>
      </c>
      <c r="P489" s="1" t="s">
        <v>1239</v>
      </c>
      <c r="Q489" s="2">
        <v>45508</v>
      </c>
      <c r="R489">
        <v>152191</v>
      </c>
      <c r="S489" s="1" t="str" cm="1">
        <f t="array" ref="S489">_xlfn.IFS(
    metrobank_customers[[#This Row],[Balance]]&lt;=50000,"Low",
    metrobank_customers[[#This Row],[Balance]]&lt;=200000,"Medium",
    metrobank_customers[[#This Row],[Balance]]&gt;200000,"High"
)</f>
        <v>Medium</v>
      </c>
      <c r="T489">
        <v>598</v>
      </c>
      <c r="U489">
        <v>0</v>
      </c>
      <c r="V489" s="1" t="s">
        <v>1229</v>
      </c>
      <c r="W489" s="1" t="s">
        <v>165</v>
      </c>
      <c r="X489" s="2">
        <v>45234</v>
      </c>
      <c r="Y489" s="4">
        <f ca="1">YEARFRAC(metrobank_customers[[#This Row],[Date]],metrobank_customers[[#This Row],[Today]],3)</f>
        <v>1.9342465753424658</v>
      </c>
      <c r="Z489" s="1" t="s">
        <v>8</v>
      </c>
      <c r="AA489" s="1" t="s">
        <v>23</v>
      </c>
      <c r="AB489">
        <v>17</v>
      </c>
    </row>
    <row r="490" spans="1:28" x14ac:dyDescent="0.25">
      <c r="A490" s="1" t="s">
        <v>166</v>
      </c>
      <c r="B490" s="1" t="s">
        <v>2224</v>
      </c>
      <c r="C490" s="1" t="s">
        <v>2115</v>
      </c>
      <c r="D490">
        <v>52</v>
      </c>
      <c r="E490" s="1" t="str" cm="1">
        <f t="array" ref="E490">_xlfn.IFS(metrobank_customers[[#This Row],[Age]]&lt;= 28,"Gen Z", metrobank_customers[[#This Row],[Age]]&lt;=44,"Millennials", metrobank_customers[[#This Row],[Age]]&lt;=60,"Gen X", metrobank_customers[[#This Row],[Age]]&gt;60,"Baby Boomers")</f>
        <v>Gen X</v>
      </c>
      <c r="F490" s="1" t="s">
        <v>2121</v>
      </c>
      <c r="G490" s="1" t="s">
        <v>2133</v>
      </c>
      <c r="H490">
        <v>74615</v>
      </c>
      <c r="I490" s="1" t="str" cm="1">
        <f t="array" ref="I490">_xlfn.IFS(metrobank_customers[[#This Row],[Income]]&lt;=30000,"Low",metrobank_customers[[#This Row],[Income]]&lt;=60000,"Medium",metrobank_customers[[#This Row],[Income]]&lt;=100000,"High", metrobank_customers[[#This Row],[Income]]&gt;100000," Premium")</f>
        <v>High</v>
      </c>
      <c r="J490" s="1" t="s">
        <v>2118</v>
      </c>
      <c r="K490" s="2">
        <v>42953</v>
      </c>
      <c r="L490" s="2">
        <f t="shared" ca="1" si="7"/>
        <v>45940</v>
      </c>
      <c r="M490" s="4">
        <f ca="1">YEARFRAC(metrobank_customers[[#This Row],[Join_Date]],metrobank_customers[[#This Row],[Today]],3)</f>
        <v>8.1835616438356169</v>
      </c>
      <c r="N490" s="4" t="str" cm="1">
        <f t="array" aca="1" ref="N490" ca="1">_xlfn.IFS(
   metrobank_customers[[#This Row],[Customer_Tenure]]&lt;=2,"New",
   metrobank_customers[[#This Row],[Customer_Tenure]]&lt;=5,"Emerging",
   metrobank_customers[[#This Row],[Customer_Tenure]]&lt;9,"Established",
   TRUE,"Loyal"
)</f>
        <v>Established</v>
      </c>
      <c r="O490" s="1" t="s">
        <v>1954</v>
      </c>
      <c r="P490" s="1" t="s">
        <v>1239</v>
      </c>
      <c r="Q490" s="2">
        <v>45508</v>
      </c>
      <c r="R490">
        <v>152191</v>
      </c>
      <c r="S490" s="1" t="str" cm="1">
        <f t="array" ref="S490">_xlfn.IFS(
    metrobank_customers[[#This Row],[Balance]]&lt;=50000,"Low",
    metrobank_customers[[#This Row],[Balance]]&lt;=200000,"Medium",
    metrobank_customers[[#This Row],[Balance]]&gt;200000,"High"
)</f>
        <v>Medium</v>
      </c>
      <c r="T490">
        <v>598</v>
      </c>
      <c r="U490">
        <v>0</v>
      </c>
      <c r="V490" s="1" t="s">
        <v>1229</v>
      </c>
      <c r="W490" s="1" t="s">
        <v>778</v>
      </c>
      <c r="X490" s="2">
        <v>45340</v>
      </c>
      <c r="Y490" s="4">
        <f ca="1">YEARFRAC(metrobank_customers[[#This Row],[Date]],metrobank_customers[[#This Row],[Today]],3)</f>
        <v>1.6438356164383561</v>
      </c>
      <c r="Z490" s="1" t="s">
        <v>36</v>
      </c>
      <c r="AA490" s="1" t="s">
        <v>23</v>
      </c>
      <c r="AB490">
        <v>17</v>
      </c>
    </row>
    <row r="491" spans="1:28" x14ac:dyDescent="0.25">
      <c r="A491" s="1" t="s">
        <v>828</v>
      </c>
      <c r="B491" s="1" t="s">
        <v>2225</v>
      </c>
      <c r="C491" s="1" t="s">
        <v>2115</v>
      </c>
      <c r="D491">
        <v>65</v>
      </c>
      <c r="E491" s="1" t="str" cm="1">
        <f t="array" ref="E491">_xlfn.IFS(metrobank_customers[[#This Row],[Age]]&lt;= 28,"Gen Z", metrobank_customers[[#This Row],[Age]]&lt;=44,"Millennials", metrobank_customers[[#This Row],[Age]]&lt;=60,"Gen X", metrobank_customers[[#This Row],[Age]]&gt;60,"Baby Boomers")</f>
        <v>Baby Boomers</v>
      </c>
      <c r="F491" s="1" t="s">
        <v>2131</v>
      </c>
      <c r="G491" s="1" t="s">
        <v>2117</v>
      </c>
      <c r="H491">
        <v>138533</v>
      </c>
      <c r="I491" s="1" t="str" cm="1">
        <f t="array" ref="I491">_xlfn.IFS(metrobank_customers[[#This Row],[Income]]&lt;=30000,"Low",metrobank_customers[[#This Row],[Income]]&lt;=60000,"Medium",metrobank_customers[[#This Row],[Income]]&lt;=100000,"High", metrobank_customers[[#This Row],[Income]]&gt;100000," Premium")</f>
        <v xml:space="preserve"> Premium</v>
      </c>
      <c r="J491" s="1" t="s">
        <v>2126</v>
      </c>
      <c r="K491" s="2">
        <v>42742</v>
      </c>
      <c r="L491" s="2">
        <f t="shared" ca="1" si="7"/>
        <v>45940</v>
      </c>
      <c r="M491" s="4">
        <f ca="1">YEARFRAC(metrobank_customers[[#This Row],[Join_Date]],metrobank_customers[[#This Row],[Today]],3)</f>
        <v>8.7616438356164377</v>
      </c>
      <c r="N491" s="4" t="str" cm="1">
        <f t="array" aca="1" ref="N491" ca="1">_xlfn.IFS(
   metrobank_customers[[#This Row],[Customer_Tenure]]&lt;=2,"New",
   metrobank_customers[[#This Row],[Customer_Tenure]]&lt;=5,"Emerging",
   metrobank_customers[[#This Row],[Customer_Tenure]]&lt;9,"Established",
   TRUE,"Loyal"
)</f>
        <v>Established</v>
      </c>
      <c r="O491" s="1" t="s">
        <v>1349</v>
      </c>
      <c r="P491" s="1" t="s">
        <v>1226</v>
      </c>
      <c r="Q491" s="2">
        <v>44192</v>
      </c>
      <c r="R491">
        <v>221135</v>
      </c>
      <c r="S491" s="1" t="str" cm="1">
        <f t="array" ref="S491">_xlfn.IFS(
    metrobank_customers[[#This Row],[Balance]]&lt;=50000,"Low",
    metrobank_customers[[#This Row],[Balance]]&lt;=200000,"Medium",
    metrobank_customers[[#This Row],[Balance]]&gt;200000,"High"
)</f>
        <v>High</v>
      </c>
      <c r="T491">
        <v>371</v>
      </c>
      <c r="U491">
        <v>0</v>
      </c>
      <c r="V491" s="1" t="s">
        <v>2652</v>
      </c>
      <c r="W491" s="1" t="s">
        <v>827</v>
      </c>
      <c r="X491" s="2">
        <v>45498</v>
      </c>
      <c r="Y491" s="4">
        <f ca="1">YEARFRAC(metrobank_customers[[#This Row],[Date]],metrobank_customers[[#This Row],[Today]],3)</f>
        <v>1.210958904109589</v>
      </c>
      <c r="Z491" s="1" t="s">
        <v>36</v>
      </c>
      <c r="AA491" s="1" t="s">
        <v>23</v>
      </c>
      <c r="AB491">
        <v>42</v>
      </c>
    </row>
    <row r="492" spans="1:28" x14ac:dyDescent="0.25">
      <c r="A492" s="1" t="s">
        <v>170</v>
      </c>
      <c r="B492" s="1" t="s">
        <v>2226</v>
      </c>
      <c r="C492" s="1" t="s">
        <v>2120</v>
      </c>
      <c r="D492">
        <v>46</v>
      </c>
      <c r="E492" s="1" t="str" cm="1">
        <f t="array" ref="E492">_xlfn.IFS(metrobank_customers[[#This Row],[Age]]&lt;= 28,"Gen Z", metrobank_customers[[#This Row],[Age]]&lt;=44,"Millennials", metrobank_customers[[#This Row],[Age]]&lt;=60,"Gen X", metrobank_customers[[#This Row],[Age]]&gt;60,"Baby Boomers")</f>
        <v>Gen X</v>
      </c>
      <c r="F492" s="1" t="s">
        <v>2131</v>
      </c>
      <c r="G492" s="1" t="s">
        <v>2153</v>
      </c>
      <c r="H492">
        <v>102189</v>
      </c>
      <c r="I492" s="1" t="str" cm="1">
        <f t="array" ref="I492">_xlfn.IFS(metrobank_customers[[#This Row],[Income]]&lt;=30000,"Low",metrobank_customers[[#This Row],[Income]]&lt;=60000,"Medium",metrobank_customers[[#This Row],[Income]]&lt;=100000,"High", metrobank_customers[[#This Row],[Income]]&gt;100000," Premium")</f>
        <v xml:space="preserve"> Premium</v>
      </c>
      <c r="J492" s="1" t="s">
        <v>2118</v>
      </c>
      <c r="K492" s="2">
        <v>45037</v>
      </c>
      <c r="L492" s="2">
        <f t="shared" ca="1" si="7"/>
        <v>45940</v>
      </c>
      <c r="M492" s="4">
        <f ca="1">YEARFRAC(metrobank_customers[[#This Row],[Join_Date]],metrobank_customers[[#This Row],[Today]],3)</f>
        <v>2.473972602739726</v>
      </c>
      <c r="N492" s="4" t="str" cm="1">
        <f t="array" aca="1" ref="N492" ca="1">_xlfn.IFS(
   metrobank_customers[[#This Row],[Customer_Tenure]]&lt;=2,"New",
   metrobank_customers[[#This Row],[Customer_Tenure]]&lt;=5,"Emerging",
   metrobank_customers[[#This Row],[Customer_Tenure]]&lt;9,"Established",
   TRUE,"Loyal"
)</f>
        <v>Emerging</v>
      </c>
      <c r="O492" s="1" t="s">
        <v>1916</v>
      </c>
      <c r="P492" s="1" t="s">
        <v>1226</v>
      </c>
      <c r="Q492" s="2">
        <v>42416</v>
      </c>
      <c r="R492">
        <v>274336</v>
      </c>
      <c r="S492" s="1" t="str" cm="1">
        <f t="array" ref="S492">_xlfn.IFS(
    metrobank_customers[[#This Row],[Balance]]&lt;=50000,"Low",
    metrobank_customers[[#This Row],[Balance]]&lt;=200000,"Medium",
    metrobank_customers[[#This Row],[Balance]]&gt;200000,"High"
)</f>
        <v>High</v>
      </c>
      <c r="T492">
        <v>371</v>
      </c>
      <c r="U492">
        <v>0</v>
      </c>
      <c r="V492" s="1" t="s">
        <v>2652</v>
      </c>
      <c r="W492" s="1" t="s">
        <v>169</v>
      </c>
      <c r="X492" s="2">
        <v>45787</v>
      </c>
      <c r="Y492" s="4">
        <f ca="1">YEARFRAC(metrobank_customers[[#This Row],[Date]],metrobank_customers[[#This Row],[Today]],3)</f>
        <v>0.41917808219178082</v>
      </c>
      <c r="Z492" s="1" t="s">
        <v>12</v>
      </c>
      <c r="AA492" s="1" t="s">
        <v>23</v>
      </c>
      <c r="AB492">
        <v>23</v>
      </c>
    </row>
    <row r="493" spans="1:28" x14ac:dyDescent="0.25">
      <c r="A493" s="1" t="s">
        <v>984</v>
      </c>
      <c r="B493" s="1" t="s">
        <v>2227</v>
      </c>
      <c r="C493" s="1" t="s">
        <v>2115</v>
      </c>
      <c r="D493">
        <v>56</v>
      </c>
      <c r="E493" s="1" t="str" cm="1">
        <f t="array" ref="E493">_xlfn.IFS(metrobank_customers[[#This Row],[Age]]&lt;= 28,"Gen Z", metrobank_customers[[#This Row],[Age]]&lt;=44,"Millennials", metrobank_customers[[#This Row],[Age]]&lt;=60,"Gen X", metrobank_customers[[#This Row],[Age]]&gt;60,"Baby Boomers")</f>
        <v>Gen X</v>
      </c>
      <c r="F493" s="1" t="s">
        <v>2116</v>
      </c>
      <c r="G493" s="1" t="s">
        <v>2122</v>
      </c>
      <c r="H493">
        <v>93781</v>
      </c>
      <c r="I493" s="1" t="str" cm="1">
        <f t="array" ref="I493">_xlfn.IFS(metrobank_customers[[#This Row],[Income]]&lt;=30000,"Low",metrobank_customers[[#This Row],[Income]]&lt;=60000,"Medium",metrobank_customers[[#This Row],[Income]]&lt;=100000,"High", metrobank_customers[[#This Row],[Income]]&gt;100000," Premium")</f>
        <v>High</v>
      </c>
      <c r="J493" s="1" t="s">
        <v>2126</v>
      </c>
      <c r="K493" s="2">
        <v>42565</v>
      </c>
      <c r="L493" s="2">
        <f t="shared" ca="1" si="7"/>
        <v>45940</v>
      </c>
      <c r="M493" s="4">
        <f ca="1">YEARFRAC(metrobank_customers[[#This Row],[Join_Date]],metrobank_customers[[#This Row],[Today]],3)</f>
        <v>9.2465753424657535</v>
      </c>
      <c r="N493" s="4" t="str" cm="1">
        <f t="array" aca="1" ref="N493" ca="1">_xlfn.IFS(
   metrobank_customers[[#This Row],[Customer_Tenure]]&lt;=2,"New",
   metrobank_customers[[#This Row],[Customer_Tenure]]&lt;=5,"Emerging",
   metrobank_customers[[#This Row],[Customer_Tenure]]&lt;9,"Established",
   TRUE,"Loyal"
)</f>
        <v>Loyal</v>
      </c>
      <c r="O493" s="1" t="s">
        <v>1514</v>
      </c>
      <c r="P493" s="1" t="s">
        <v>1235</v>
      </c>
      <c r="Q493" s="2">
        <v>42316</v>
      </c>
      <c r="R493">
        <v>397650</v>
      </c>
      <c r="S493" s="1" t="str" cm="1">
        <f t="array" ref="S493">_xlfn.IFS(
    metrobank_customers[[#This Row],[Balance]]&lt;=50000,"Low",
    metrobank_customers[[#This Row],[Balance]]&lt;=200000,"Medium",
    metrobank_customers[[#This Row],[Balance]]&gt;200000,"High"
)</f>
        <v>High</v>
      </c>
      <c r="T493">
        <v>577</v>
      </c>
      <c r="U493">
        <v>0</v>
      </c>
      <c r="V493" s="1" t="s">
        <v>2652</v>
      </c>
      <c r="W493" s="1" t="s">
        <v>983</v>
      </c>
      <c r="X493" s="2">
        <v>45559</v>
      </c>
      <c r="Y493" s="4">
        <f ca="1">YEARFRAC(metrobank_customers[[#This Row],[Date]],metrobank_customers[[#This Row],[Today]],3)</f>
        <v>1.0438356164383562</v>
      </c>
      <c r="Z493" s="1" t="s">
        <v>31</v>
      </c>
      <c r="AA493" s="1" t="s">
        <v>23</v>
      </c>
      <c r="AB493">
        <v>56</v>
      </c>
    </row>
    <row r="494" spans="1:28" x14ac:dyDescent="0.25">
      <c r="A494" s="1" t="s">
        <v>984</v>
      </c>
      <c r="B494" s="1" t="s">
        <v>2227</v>
      </c>
      <c r="C494" s="1" t="s">
        <v>2115</v>
      </c>
      <c r="D494">
        <v>56</v>
      </c>
      <c r="E494" s="1" t="str" cm="1">
        <f t="array" ref="E494">_xlfn.IFS(metrobank_customers[[#This Row],[Age]]&lt;= 28,"Gen Z", metrobank_customers[[#This Row],[Age]]&lt;=44,"Millennials", metrobank_customers[[#This Row],[Age]]&lt;=60,"Gen X", metrobank_customers[[#This Row],[Age]]&gt;60,"Baby Boomers")</f>
        <v>Gen X</v>
      </c>
      <c r="F494" s="1" t="s">
        <v>2116</v>
      </c>
      <c r="G494" s="1" t="s">
        <v>2122</v>
      </c>
      <c r="H494">
        <v>93781</v>
      </c>
      <c r="I494" s="1" t="str" cm="1">
        <f t="array" ref="I494">_xlfn.IFS(metrobank_customers[[#This Row],[Income]]&lt;=30000,"Low",metrobank_customers[[#This Row],[Income]]&lt;=60000,"Medium",metrobank_customers[[#This Row],[Income]]&lt;=100000,"High", metrobank_customers[[#This Row],[Income]]&gt;100000," Premium")</f>
        <v>High</v>
      </c>
      <c r="J494" s="1" t="s">
        <v>2126</v>
      </c>
      <c r="K494" s="2">
        <v>42565</v>
      </c>
      <c r="L494" s="2">
        <f t="shared" ca="1" si="7"/>
        <v>45940</v>
      </c>
      <c r="M494" s="4">
        <f ca="1">YEARFRAC(metrobank_customers[[#This Row],[Join_Date]],metrobank_customers[[#This Row],[Today]],3)</f>
        <v>9.2465753424657535</v>
      </c>
      <c r="N494" s="4" t="str" cm="1">
        <f t="array" aca="1" ref="N494" ca="1">_xlfn.IFS(
   metrobank_customers[[#This Row],[Customer_Tenure]]&lt;=2,"New",
   metrobank_customers[[#This Row],[Customer_Tenure]]&lt;=5,"Emerging",
   metrobank_customers[[#This Row],[Customer_Tenure]]&lt;9,"Established",
   TRUE,"Loyal"
)</f>
        <v>Loyal</v>
      </c>
      <c r="O494" s="1" t="s">
        <v>1514</v>
      </c>
      <c r="P494" s="1" t="s">
        <v>1235</v>
      </c>
      <c r="Q494" s="2">
        <v>42316</v>
      </c>
      <c r="R494">
        <v>397650</v>
      </c>
      <c r="S494" s="1" t="str" cm="1">
        <f t="array" ref="S494">_xlfn.IFS(
    metrobank_customers[[#This Row],[Balance]]&lt;=50000,"Low",
    metrobank_customers[[#This Row],[Balance]]&lt;=200000,"Medium",
    metrobank_customers[[#This Row],[Balance]]&gt;200000,"High"
)</f>
        <v>High</v>
      </c>
      <c r="T494">
        <v>577</v>
      </c>
      <c r="U494">
        <v>0</v>
      </c>
      <c r="V494" s="1" t="s">
        <v>2652</v>
      </c>
      <c r="W494" s="1" t="s">
        <v>1032</v>
      </c>
      <c r="X494" s="2">
        <v>45684</v>
      </c>
      <c r="Y494" s="4">
        <f ca="1">YEARFRAC(metrobank_customers[[#This Row],[Date]],metrobank_customers[[#This Row],[Today]],3)</f>
        <v>0.70136986301369864</v>
      </c>
      <c r="Z494" s="1" t="s">
        <v>31</v>
      </c>
      <c r="AA494" s="1" t="s">
        <v>9</v>
      </c>
      <c r="AB494">
        <v>52</v>
      </c>
    </row>
    <row r="495" spans="1:28" x14ac:dyDescent="0.25">
      <c r="A495" s="1" t="s">
        <v>984</v>
      </c>
      <c r="B495" s="1" t="s">
        <v>2227</v>
      </c>
      <c r="C495" s="1" t="s">
        <v>2115</v>
      </c>
      <c r="D495">
        <v>56</v>
      </c>
      <c r="E495" s="1" t="str" cm="1">
        <f t="array" ref="E495">_xlfn.IFS(metrobank_customers[[#This Row],[Age]]&lt;= 28,"Gen Z", metrobank_customers[[#This Row],[Age]]&lt;=44,"Millennials", metrobank_customers[[#This Row],[Age]]&lt;=60,"Gen X", metrobank_customers[[#This Row],[Age]]&gt;60,"Baby Boomers")</f>
        <v>Gen X</v>
      </c>
      <c r="F495" s="1" t="s">
        <v>2116</v>
      </c>
      <c r="G495" s="1" t="s">
        <v>2122</v>
      </c>
      <c r="H495">
        <v>93781</v>
      </c>
      <c r="I495" s="1" t="str" cm="1">
        <f t="array" ref="I495">_xlfn.IFS(metrobank_customers[[#This Row],[Income]]&lt;=30000,"Low",metrobank_customers[[#This Row],[Income]]&lt;=60000,"Medium",metrobank_customers[[#This Row],[Income]]&lt;=100000,"High", metrobank_customers[[#This Row],[Income]]&gt;100000," Premium")</f>
        <v>High</v>
      </c>
      <c r="J495" s="1" t="s">
        <v>2126</v>
      </c>
      <c r="K495" s="2">
        <v>42565</v>
      </c>
      <c r="L495" s="2">
        <f t="shared" ca="1" si="7"/>
        <v>45940</v>
      </c>
      <c r="M495" s="4">
        <f ca="1">YEARFRAC(metrobank_customers[[#This Row],[Join_Date]],metrobank_customers[[#This Row],[Today]],3)</f>
        <v>9.2465753424657535</v>
      </c>
      <c r="N495" s="4" t="str" cm="1">
        <f t="array" aca="1" ref="N495" ca="1">_xlfn.IFS(
   metrobank_customers[[#This Row],[Customer_Tenure]]&lt;=2,"New",
   metrobank_customers[[#This Row],[Customer_Tenure]]&lt;=5,"Emerging",
   metrobank_customers[[#This Row],[Customer_Tenure]]&lt;9,"Established",
   TRUE,"Loyal"
)</f>
        <v>Loyal</v>
      </c>
      <c r="O495" s="1" t="s">
        <v>1626</v>
      </c>
      <c r="P495" s="1" t="s">
        <v>1235</v>
      </c>
      <c r="Q495" s="2">
        <v>42667</v>
      </c>
      <c r="R495">
        <v>35931</v>
      </c>
      <c r="S495" s="1" t="str" cm="1">
        <f t="array" ref="S495">_xlfn.IFS(
    metrobank_customers[[#This Row],[Balance]]&lt;=50000,"Low",
    metrobank_customers[[#This Row],[Balance]]&lt;=200000,"Medium",
    metrobank_customers[[#This Row],[Balance]]&gt;200000,"High"
)</f>
        <v>Low</v>
      </c>
      <c r="T495">
        <v>305</v>
      </c>
      <c r="U495">
        <v>0</v>
      </c>
      <c r="V495" s="1" t="s">
        <v>2652</v>
      </c>
      <c r="W495" s="1" t="s">
        <v>983</v>
      </c>
      <c r="X495" s="2">
        <v>45559</v>
      </c>
      <c r="Y495" s="4">
        <f ca="1">YEARFRAC(metrobank_customers[[#This Row],[Date]],metrobank_customers[[#This Row],[Today]],3)</f>
        <v>1.0438356164383562</v>
      </c>
      <c r="Z495" s="1" t="s">
        <v>31</v>
      </c>
      <c r="AA495" s="1" t="s">
        <v>23</v>
      </c>
      <c r="AB495">
        <v>56</v>
      </c>
    </row>
    <row r="496" spans="1:28" x14ac:dyDescent="0.25">
      <c r="A496" s="1" t="s">
        <v>984</v>
      </c>
      <c r="B496" s="1" t="s">
        <v>2227</v>
      </c>
      <c r="C496" s="1" t="s">
        <v>2115</v>
      </c>
      <c r="D496">
        <v>56</v>
      </c>
      <c r="E496" s="1" t="str" cm="1">
        <f t="array" ref="E496">_xlfn.IFS(metrobank_customers[[#This Row],[Age]]&lt;= 28,"Gen Z", metrobank_customers[[#This Row],[Age]]&lt;=44,"Millennials", metrobank_customers[[#This Row],[Age]]&lt;=60,"Gen X", metrobank_customers[[#This Row],[Age]]&gt;60,"Baby Boomers")</f>
        <v>Gen X</v>
      </c>
      <c r="F496" s="1" t="s">
        <v>2116</v>
      </c>
      <c r="G496" s="1" t="s">
        <v>2122</v>
      </c>
      <c r="H496">
        <v>93781</v>
      </c>
      <c r="I496" s="1" t="str" cm="1">
        <f t="array" ref="I496">_xlfn.IFS(metrobank_customers[[#This Row],[Income]]&lt;=30000,"Low",metrobank_customers[[#This Row],[Income]]&lt;=60000,"Medium",metrobank_customers[[#This Row],[Income]]&lt;=100000,"High", metrobank_customers[[#This Row],[Income]]&gt;100000," Premium")</f>
        <v>High</v>
      </c>
      <c r="J496" s="1" t="s">
        <v>2126</v>
      </c>
      <c r="K496" s="2">
        <v>42565</v>
      </c>
      <c r="L496" s="2">
        <f t="shared" ca="1" si="7"/>
        <v>45940</v>
      </c>
      <c r="M496" s="4">
        <f ca="1">YEARFRAC(metrobank_customers[[#This Row],[Join_Date]],metrobank_customers[[#This Row],[Today]],3)</f>
        <v>9.2465753424657535</v>
      </c>
      <c r="N496" s="4" t="str" cm="1">
        <f t="array" aca="1" ref="N496" ca="1">_xlfn.IFS(
   metrobank_customers[[#This Row],[Customer_Tenure]]&lt;=2,"New",
   metrobank_customers[[#This Row],[Customer_Tenure]]&lt;=5,"Emerging",
   metrobank_customers[[#This Row],[Customer_Tenure]]&lt;9,"Established",
   TRUE,"Loyal"
)</f>
        <v>Loyal</v>
      </c>
      <c r="O496" s="1" t="s">
        <v>1626</v>
      </c>
      <c r="P496" s="1" t="s">
        <v>1235</v>
      </c>
      <c r="Q496" s="2">
        <v>42667</v>
      </c>
      <c r="R496">
        <v>35931</v>
      </c>
      <c r="S496" s="1" t="str" cm="1">
        <f t="array" ref="S496">_xlfn.IFS(
    metrobank_customers[[#This Row],[Balance]]&lt;=50000,"Low",
    metrobank_customers[[#This Row],[Balance]]&lt;=200000,"Medium",
    metrobank_customers[[#This Row],[Balance]]&gt;200000,"High"
)</f>
        <v>Low</v>
      </c>
      <c r="T496">
        <v>305</v>
      </c>
      <c r="U496">
        <v>0</v>
      </c>
      <c r="V496" s="1" t="s">
        <v>2652</v>
      </c>
      <c r="W496" s="1" t="s">
        <v>1032</v>
      </c>
      <c r="X496" s="2">
        <v>45684</v>
      </c>
      <c r="Y496" s="4">
        <f ca="1">YEARFRAC(metrobank_customers[[#This Row],[Date]],metrobank_customers[[#This Row],[Today]],3)</f>
        <v>0.70136986301369864</v>
      </c>
      <c r="Z496" s="1" t="s">
        <v>31</v>
      </c>
      <c r="AA496" s="1" t="s">
        <v>9</v>
      </c>
      <c r="AB496">
        <v>52</v>
      </c>
    </row>
    <row r="497" spans="1:28" x14ac:dyDescent="0.25">
      <c r="A497" s="1" t="s">
        <v>172</v>
      </c>
      <c r="B497" s="1" t="s">
        <v>2228</v>
      </c>
      <c r="C497" s="1" t="s">
        <v>2120</v>
      </c>
      <c r="D497">
        <v>34</v>
      </c>
      <c r="E497" s="1" t="str" cm="1">
        <f t="array" ref="E497">_xlfn.IFS(metrobank_customers[[#This Row],[Age]]&lt;= 28,"Gen Z", metrobank_customers[[#This Row],[Age]]&lt;=44,"Millennials", metrobank_customers[[#This Row],[Age]]&lt;=60,"Gen X", metrobank_customers[[#This Row],[Age]]&gt;60,"Baby Boomers")</f>
        <v>Millennials</v>
      </c>
      <c r="F497" s="1" t="s">
        <v>2131</v>
      </c>
      <c r="G497" s="1" t="s">
        <v>2125</v>
      </c>
      <c r="H497">
        <v>181633</v>
      </c>
      <c r="I497" s="1" t="str" cm="1">
        <f t="array" ref="I497">_xlfn.IFS(metrobank_customers[[#This Row],[Income]]&lt;=30000,"Low",metrobank_customers[[#This Row],[Income]]&lt;=60000,"Medium",metrobank_customers[[#This Row],[Income]]&lt;=100000,"High", metrobank_customers[[#This Row],[Income]]&gt;100000," Premium")</f>
        <v xml:space="preserve"> Premium</v>
      </c>
      <c r="J497" s="1" t="s">
        <v>2118</v>
      </c>
      <c r="K497" s="2">
        <v>45099</v>
      </c>
      <c r="L497" s="2">
        <f t="shared" ca="1" si="7"/>
        <v>45940</v>
      </c>
      <c r="M497" s="4">
        <f ca="1">YEARFRAC(metrobank_customers[[#This Row],[Join_Date]],metrobank_customers[[#This Row],[Today]],3)</f>
        <v>2.3041095890410959</v>
      </c>
      <c r="N497" s="4" t="str" cm="1">
        <f t="array" aca="1" ref="N497" ca="1">_xlfn.IFS(
   metrobank_customers[[#This Row],[Customer_Tenure]]&lt;=2,"New",
   metrobank_customers[[#This Row],[Customer_Tenure]]&lt;=5,"Emerging",
   metrobank_customers[[#This Row],[Customer_Tenure]]&lt;9,"Established",
   TRUE,"Loyal"
)</f>
        <v>Emerging</v>
      </c>
      <c r="O497" s="1" t="s">
        <v>1471</v>
      </c>
      <c r="P497" s="1" t="s">
        <v>1223</v>
      </c>
      <c r="Q497" s="2">
        <v>44653</v>
      </c>
      <c r="R497">
        <v>192</v>
      </c>
      <c r="S497" s="1" t="str" cm="1">
        <f t="array" ref="S497">_xlfn.IFS(
    metrobank_customers[[#This Row],[Balance]]&lt;=50000,"Low",
    metrobank_customers[[#This Row],[Balance]]&lt;=200000,"Medium",
    metrobank_customers[[#This Row],[Balance]]&gt;200000,"High"
)</f>
        <v>Low</v>
      </c>
      <c r="T497">
        <v>324</v>
      </c>
      <c r="U497">
        <v>0</v>
      </c>
      <c r="V497" s="1" t="s">
        <v>2652</v>
      </c>
      <c r="W497" s="1" t="s">
        <v>171</v>
      </c>
      <c r="X497" s="2">
        <v>45656</v>
      </c>
      <c r="Y497" s="4">
        <f ca="1">YEARFRAC(metrobank_customers[[#This Row],[Date]],metrobank_customers[[#This Row],[Today]],3)</f>
        <v>0.77808219178082194</v>
      </c>
      <c r="Z497" s="1" t="s">
        <v>20</v>
      </c>
      <c r="AA497" s="1" t="s">
        <v>23</v>
      </c>
      <c r="AB497">
        <v>18</v>
      </c>
    </row>
    <row r="498" spans="1:28" x14ac:dyDescent="0.25">
      <c r="A498" s="1" t="s">
        <v>172</v>
      </c>
      <c r="B498" s="1" t="s">
        <v>2228</v>
      </c>
      <c r="C498" s="1" t="s">
        <v>2120</v>
      </c>
      <c r="D498">
        <v>34</v>
      </c>
      <c r="E498" s="1" t="str" cm="1">
        <f t="array" ref="E498">_xlfn.IFS(metrobank_customers[[#This Row],[Age]]&lt;= 28,"Gen Z", metrobank_customers[[#This Row],[Age]]&lt;=44,"Millennials", metrobank_customers[[#This Row],[Age]]&lt;=60,"Gen X", metrobank_customers[[#This Row],[Age]]&gt;60,"Baby Boomers")</f>
        <v>Millennials</v>
      </c>
      <c r="F498" s="1" t="s">
        <v>2131</v>
      </c>
      <c r="G498" s="1" t="s">
        <v>2125</v>
      </c>
      <c r="H498">
        <v>181633</v>
      </c>
      <c r="I498" s="1" t="str" cm="1">
        <f t="array" ref="I498">_xlfn.IFS(metrobank_customers[[#This Row],[Income]]&lt;=30000,"Low",metrobank_customers[[#This Row],[Income]]&lt;=60000,"Medium",metrobank_customers[[#This Row],[Income]]&lt;=100000,"High", metrobank_customers[[#This Row],[Income]]&gt;100000," Premium")</f>
        <v xml:space="preserve"> Premium</v>
      </c>
      <c r="J498" s="1" t="s">
        <v>2118</v>
      </c>
      <c r="K498" s="2">
        <v>45099</v>
      </c>
      <c r="L498" s="2">
        <f t="shared" ca="1" si="7"/>
        <v>45940</v>
      </c>
      <c r="M498" s="4">
        <f ca="1">YEARFRAC(metrobank_customers[[#This Row],[Join_Date]],metrobank_customers[[#This Row],[Today]],3)</f>
        <v>2.3041095890410959</v>
      </c>
      <c r="N498" s="4" t="str" cm="1">
        <f t="array" aca="1" ref="N498" ca="1">_xlfn.IFS(
   metrobank_customers[[#This Row],[Customer_Tenure]]&lt;=2,"New",
   metrobank_customers[[#This Row],[Customer_Tenure]]&lt;=5,"Emerging",
   metrobank_customers[[#This Row],[Customer_Tenure]]&lt;9,"Established",
   TRUE,"Loyal"
)</f>
        <v>Emerging</v>
      </c>
      <c r="O498" s="1" t="s">
        <v>1471</v>
      </c>
      <c r="P498" s="1" t="s">
        <v>1223</v>
      </c>
      <c r="Q498" s="2">
        <v>44653</v>
      </c>
      <c r="R498">
        <v>192</v>
      </c>
      <c r="S498" s="1" t="str" cm="1">
        <f t="array" ref="S498">_xlfn.IFS(
    metrobank_customers[[#This Row],[Balance]]&lt;=50000,"Low",
    metrobank_customers[[#This Row],[Balance]]&lt;=200000,"Medium",
    metrobank_customers[[#This Row],[Balance]]&gt;200000,"High"
)</f>
        <v>Low</v>
      </c>
      <c r="T498">
        <v>324</v>
      </c>
      <c r="U498">
        <v>0</v>
      </c>
      <c r="V498" s="1" t="s">
        <v>2652</v>
      </c>
      <c r="W498" s="1" t="s">
        <v>870</v>
      </c>
      <c r="X498" s="2">
        <v>45888</v>
      </c>
      <c r="Y498" s="4">
        <f ca="1">YEARFRAC(metrobank_customers[[#This Row],[Date]],metrobank_customers[[#This Row],[Today]],3)</f>
        <v>0.14246575342465753</v>
      </c>
      <c r="Z498" s="1" t="s">
        <v>31</v>
      </c>
      <c r="AA498" s="1" t="s">
        <v>23</v>
      </c>
      <c r="AB498">
        <v>34</v>
      </c>
    </row>
    <row r="499" spans="1:28" x14ac:dyDescent="0.25">
      <c r="A499" s="1" t="s">
        <v>172</v>
      </c>
      <c r="B499" s="1" t="s">
        <v>2228</v>
      </c>
      <c r="C499" s="1" t="s">
        <v>2120</v>
      </c>
      <c r="D499">
        <v>34</v>
      </c>
      <c r="E499" s="1" t="str" cm="1">
        <f t="array" ref="E499">_xlfn.IFS(metrobank_customers[[#This Row],[Age]]&lt;= 28,"Gen Z", metrobank_customers[[#This Row],[Age]]&lt;=44,"Millennials", metrobank_customers[[#This Row],[Age]]&lt;=60,"Gen X", metrobank_customers[[#This Row],[Age]]&gt;60,"Baby Boomers")</f>
        <v>Millennials</v>
      </c>
      <c r="F499" s="1" t="s">
        <v>2131</v>
      </c>
      <c r="G499" s="1" t="s">
        <v>2125</v>
      </c>
      <c r="H499">
        <v>181633</v>
      </c>
      <c r="I499" s="1" t="str" cm="1">
        <f t="array" ref="I499">_xlfn.IFS(metrobank_customers[[#This Row],[Income]]&lt;=30000,"Low",metrobank_customers[[#This Row],[Income]]&lt;=60000,"Medium",metrobank_customers[[#This Row],[Income]]&lt;=100000,"High", metrobank_customers[[#This Row],[Income]]&gt;100000," Premium")</f>
        <v xml:space="preserve"> Premium</v>
      </c>
      <c r="J499" s="1" t="s">
        <v>2118</v>
      </c>
      <c r="K499" s="2">
        <v>45099</v>
      </c>
      <c r="L499" s="2">
        <f t="shared" ca="1" si="7"/>
        <v>45940</v>
      </c>
      <c r="M499" s="4">
        <f ca="1">YEARFRAC(metrobank_customers[[#This Row],[Join_Date]],metrobank_customers[[#This Row],[Today]],3)</f>
        <v>2.3041095890410959</v>
      </c>
      <c r="N499" s="4" t="str" cm="1">
        <f t="array" aca="1" ref="N499" ca="1">_xlfn.IFS(
   metrobank_customers[[#This Row],[Customer_Tenure]]&lt;=2,"New",
   metrobank_customers[[#This Row],[Customer_Tenure]]&lt;=5,"Emerging",
   metrobank_customers[[#This Row],[Customer_Tenure]]&lt;9,"Established",
   TRUE,"Loyal"
)</f>
        <v>Emerging</v>
      </c>
      <c r="O499" s="1" t="s">
        <v>1476</v>
      </c>
      <c r="P499" s="1" t="s">
        <v>1226</v>
      </c>
      <c r="Q499" s="2">
        <v>45614</v>
      </c>
      <c r="R499">
        <v>39082</v>
      </c>
      <c r="S499" s="1" t="str" cm="1">
        <f t="array" ref="S499">_xlfn.IFS(
    metrobank_customers[[#This Row],[Balance]]&lt;=50000,"Low",
    metrobank_customers[[#This Row],[Balance]]&lt;=200000,"Medium",
    metrobank_customers[[#This Row],[Balance]]&gt;200000,"High"
)</f>
        <v>Low</v>
      </c>
      <c r="T499">
        <v>602</v>
      </c>
      <c r="U499">
        <v>0</v>
      </c>
      <c r="V499" s="1" t="s">
        <v>2652</v>
      </c>
      <c r="W499" s="1" t="s">
        <v>171</v>
      </c>
      <c r="X499" s="2">
        <v>45656</v>
      </c>
      <c r="Y499" s="4">
        <f ca="1">YEARFRAC(metrobank_customers[[#This Row],[Date]],metrobank_customers[[#This Row],[Today]],3)</f>
        <v>0.77808219178082194</v>
      </c>
      <c r="Z499" s="1" t="s">
        <v>20</v>
      </c>
      <c r="AA499" s="1" t="s">
        <v>23</v>
      </c>
      <c r="AB499">
        <v>18</v>
      </c>
    </row>
    <row r="500" spans="1:28" x14ac:dyDescent="0.25">
      <c r="A500" s="1" t="s">
        <v>172</v>
      </c>
      <c r="B500" s="1" t="s">
        <v>2228</v>
      </c>
      <c r="C500" s="1" t="s">
        <v>2120</v>
      </c>
      <c r="D500">
        <v>34</v>
      </c>
      <c r="E500" s="1" t="str" cm="1">
        <f t="array" ref="E500">_xlfn.IFS(metrobank_customers[[#This Row],[Age]]&lt;= 28,"Gen Z", metrobank_customers[[#This Row],[Age]]&lt;=44,"Millennials", metrobank_customers[[#This Row],[Age]]&lt;=60,"Gen X", metrobank_customers[[#This Row],[Age]]&gt;60,"Baby Boomers")</f>
        <v>Millennials</v>
      </c>
      <c r="F500" s="1" t="s">
        <v>2131</v>
      </c>
      <c r="G500" s="1" t="s">
        <v>2125</v>
      </c>
      <c r="H500">
        <v>181633</v>
      </c>
      <c r="I500" s="1" t="str" cm="1">
        <f t="array" ref="I500">_xlfn.IFS(metrobank_customers[[#This Row],[Income]]&lt;=30000,"Low",metrobank_customers[[#This Row],[Income]]&lt;=60000,"Medium",metrobank_customers[[#This Row],[Income]]&lt;=100000,"High", metrobank_customers[[#This Row],[Income]]&gt;100000," Premium")</f>
        <v xml:space="preserve"> Premium</v>
      </c>
      <c r="J500" s="1" t="s">
        <v>2118</v>
      </c>
      <c r="K500" s="2">
        <v>45099</v>
      </c>
      <c r="L500" s="2">
        <f t="shared" ca="1" si="7"/>
        <v>45940</v>
      </c>
      <c r="M500" s="4">
        <f ca="1">YEARFRAC(metrobank_customers[[#This Row],[Join_Date]],metrobank_customers[[#This Row],[Today]],3)</f>
        <v>2.3041095890410959</v>
      </c>
      <c r="N500" s="4" t="str" cm="1">
        <f t="array" aca="1" ref="N500" ca="1">_xlfn.IFS(
   metrobank_customers[[#This Row],[Customer_Tenure]]&lt;=2,"New",
   metrobank_customers[[#This Row],[Customer_Tenure]]&lt;=5,"Emerging",
   metrobank_customers[[#This Row],[Customer_Tenure]]&lt;9,"Established",
   TRUE,"Loyal"
)</f>
        <v>Emerging</v>
      </c>
      <c r="O500" s="1" t="s">
        <v>1476</v>
      </c>
      <c r="P500" s="1" t="s">
        <v>1226</v>
      </c>
      <c r="Q500" s="2">
        <v>45614</v>
      </c>
      <c r="R500">
        <v>39082</v>
      </c>
      <c r="S500" s="1" t="str" cm="1">
        <f t="array" ref="S500">_xlfn.IFS(
    metrobank_customers[[#This Row],[Balance]]&lt;=50000,"Low",
    metrobank_customers[[#This Row],[Balance]]&lt;=200000,"Medium",
    metrobank_customers[[#This Row],[Balance]]&gt;200000,"High"
)</f>
        <v>Low</v>
      </c>
      <c r="T500">
        <v>602</v>
      </c>
      <c r="U500">
        <v>0</v>
      </c>
      <c r="V500" s="1" t="s">
        <v>2652</v>
      </c>
      <c r="W500" s="1" t="s">
        <v>870</v>
      </c>
      <c r="X500" s="2">
        <v>45888</v>
      </c>
      <c r="Y500" s="4">
        <f ca="1">YEARFRAC(metrobank_customers[[#This Row],[Date]],metrobank_customers[[#This Row],[Today]],3)</f>
        <v>0.14246575342465753</v>
      </c>
      <c r="Z500" s="1" t="s">
        <v>31</v>
      </c>
      <c r="AA500" s="1" t="s">
        <v>23</v>
      </c>
      <c r="AB500">
        <v>34</v>
      </c>
    </row>
    <row r="501" spans="1:28" x14ac:dyDescent="0.25">
      <c r="A501" s="1" t="s">
        <v>172</v>
      </c>
      <c r="B501" s="1" t="s">
        <v>2228</v>
      </c>
      <c r="C501" s="1" t="s">
        <v>2120</v>
      </c>
      <c r="D501">
        <v>34</v>
      </c>
      <c r="E501" s="1" t="str" cm="1">
        <f t="array" ref="E501">_xlfn.IFS(metrobank_customers[[#This Row],[Age]]&lt;= 28,"Gen Z", metrobank_customers[[#This Row],[Age]]&lt;=44,"Millennials", metrobank_customers[[#This Row],[Age]]&lt;=60,"Gen X", metrobank_customers[[#This Row],[Age]]&gt;60,"Baby Boomers")</f>
        <v>Millennials</v>
      </c>
      <c r="F501" s="1" t="s">
        <v>2131</v>
      </c>
      <c r="G501" s="1" t="s">
        <v>2125</v>
      </c>
      <c r="H501">
        <v>181633</v>
      </c>
      <c r="I501" s="1" t="str" cm="1">
        <f t="array" ref="I501">_xlfn.IFS(metrobank_customers[[#This Row],[Income]]&lt;=30000,"Low",metrobank_customers[[#This Row],[Income]]&lt;=60000,"Medium",metrobank_customers[[#This Row],[Income]]&lt;=100000,"High", metrobank_customers[[#This Row],[Income]]&gt;100000," Premium")</f>
        <v xml:space="preserve"> Premium</v>
      </c>
      <c r="J501" s="1" t="s">
        <v>2118</v>
      </c>
      <c r="K501" s="2">
        <v>45099</v>
      </c>
      <c r="L501" s="2">
        <f t="shared" ca="1" si="7"/>
        <v>45940</v>
      </c>
      <c r="M501" s="4">
        <f ca="1">YEARFRAC(metrobank_customers[[#This Row],[Join_Date]],metrobank_customers[[#This Row],[Today]],3)</f>
        <v>2.3041095890410959</v>
      </c>
      <c r="N501" s="4" t="str" cm="1">
        <f t="array" aca="1" ref="N501" ca="1">_xlfn.IFS(
   metrobank_customers[[#This Row],[Customer_Tenure]]&lt;=2,"New",
   metrobank_customers[[#This Row],[Customer_Tenure]]&lt;=5,"Emerging",
   metrobank_customers[[#This Row],[Customer_Tenure]]&lt;9,"Established",
   TRUE,"Loyal"
)</f>
        <v>Emerging</v>
      </c>
      <c r="O501" s="1" t="s">
        <v>1490</v>
      </c>
      <c r="P501" s="1" t="s">
        <v>1235</v>
      </c>
      <c r="Q501" s="2">
        <v>45105</v>
      </c>
      <c r="R501">
        <v>402575</v>
      </c>
      <c r="S501" s="1" t="str" cm="1">
        <f t="array" ref="S501">_xlfn.IFS(
    metrobank_customers[[#This Row],[Balance]]&lt;=50000,"Low",
    metrobank_customers[[#This Row],[Balance]]&lt;=200000,"Medium",
    metrobank_customers[[#This Row],[Balance]]&gt;200000,"High"
)</f>
        <v>High</v>
      </c>
      <c r="T501">
        <v>491</v>
      </c>
      <c r="U501">
        <v>0</v>
      </c>
      <c r="V501" s="1" t="s">
        <v>1229</v>
      </c>
      <c r="W501" s="1" t="s">
        <v>171</v>
      </c>
      <c r="X501" s="2">
        <v>45656</v>
      </c>
      <c r="Y501" s="4">
        <f ca="1">YEARFRAC(metrobank_customers[[#This Row],[Date]],metrobank_customers[[#This Row],[Today]],3)</f>
        <v>0.77808219178082194</v>
      </c>
      <c r="Z501" s="1" t="s">
        <v>20</v>
      </c>
      <c r="AA501" s="1" t="s">
        <v>23</v>
      </c>
      <c r="AB501">
        <v>18</v>
      </c>
    </row>
    <row r="502" spans="1:28" x14ac:dyDescent="0.25">
      <c r="A502" s="1" t="s">
        <v>172</v>
      </c>
      <c r="B502" s="1" t="s">
        <v>2228</v>
      </c>
      <c r="C502" s="1" t="s">
        <v>2120</v>
      </c>
      <c r="D502">
        <v>34</v>
      </c>
      <c r="E502" s="1" t="str" cm="1">
        <f t="array" ref="E502">_xlfn.IFS(metrobank_customers[[#This Row],[Age]]&lt;= 28,"Gen Z", metrobank_customers[[#This Row],[Age]]&lt;=44,"Millennials", metrobank_customers[[#This Row],[Age]]&lt;=60,"Gen X", metrobank_customers[[#This Row],[Age]]&gt;60,"Baby Boomers")</f>
        <v>Millennials</v>
      </c>
      <c r="F502" s="1" t="s">
        <v>2131</v>
      </c>
      <c r="G502" s="1" t="s">
        <v>2125</v>
      </c>
      <c r="H502">
        <v>181633</v>
      </c>
      <c r="I502" s="1" t="str" cm="1">
        <f t="array" ref="I502">_xlfn.IFS(metrobank_customers[[#This Row],[Income]]&lt;=30000,"Low",metrobank_customers[[#This Row],[Income]]&lt;=60000,"Medium",metrobank_customers[[#This Row],[Income]]&lt;=100000,"High", metrobank_customers[[#This Row],[Income]]&gt;100000," Premium")</f>
        <v xml:space="preserve"> Premium</v>
      </c>
      <c r="J502" s="1" t="s">
        <v>2118</v>
      </c>
      <c r="K502" s="2">
        <v>45099</v>
      </c>
      <c r="L502" s="2">
        <f t="shared" ca="1" si="7"/>
        <v>45940</v>
      </c>
      <c r="M502" s="4">
        <f ca="1">YEARFRAC(metrobank_customers[[#This Row],[Join_Date]],metrobank_customers[[#This Row],[Today]],3)</f>
        <v>2.3041095890410959</v>
      </c>
      <c r="N502" s="4" t="str" cm="1">
        <f t="array" aca="1" ref="N502" ca="1">_xlfn.IFS(
   metrobank_customers[[#This Row],[Customer_Tenure]]&lt;=2,"New",
   metrobank_customers[[#This Row],[Customer_Tenure]]&lt;=5,"Emerging",
   metrobank_customers[[#This Row],[Customer_Tenure]]&lt;9,"Established",
   TRUE,"Loyal"
)</f>
        <v>Emerging</v>
      </c>
      <c r="O502" s="1" t="s">
        <v>1490</v>
      </c>
      <c r="P502" s="1" t="s">
        <v>1235</v>
      </c>
      <c r="Q502" s="2">
        <v>45105</v>
      </c>
      <c r="R502">
        <v>402575</v>
      </c>
      <c r="S502" s="1" t="str" cm="1">
        <f t="array" ref="S502">_xlfn.IFS(
    metrobank_customers[[#This Row],[Balance]]&lt;=50000,"Low",
    metrobank_customers[[#This Row],[Balance]]&lt;=200000,"Medium",
    metrobank_customers[[#This Row],[Balance]]&gt;200000,"High"
)</f>
        <v>High</v>
      </c>
      <c r="T502">
        <v>491</v>
      </c>
      <c r="U502">
        <v>0</v>
      </c>
      <c r="V502" s="1" t="s">
        <v>1229</v>
      </c>
      <c r="W502" s="1" t="s">
        <v>870</v>
      </c>
      <c r="X502" s="2">
        <v>45888</v>
      </c>
      <c r="Y502" s="4">
        <f ca="1">YEARFRAC(metrobank_customers[[#This Row],[Date]],metrobank_customers[[#This Row],[Today]],3)</f>
        <v>0.14246575342465753</v>
      </c>
      <c r="Z502" s="1" t="s">
        <v>31</v>
      </c>
      <c r="AA502" s="1" t="s">
        <v>23</v>
      </c>
      <c r="AB502">
        <v>34</v>
      </c>
    </row>
    <row r="503" spans="1:28" x14ac:dyDescent="0.25">
      <c r="A503" s="1" t="s">
        <v>174</v>
      </c>
      <c r="B503" s="1" t="s">
        <v>2229</v>
      </c>
      <c r="C503" s="1" t="s">
        <v>2120</v>
      </c>
      <c r="D503">
        <v>54</v>
      </c>
      <c r="E503" s="1" t="str" cm="1">
        <f t="array" ref="E503">_xlfn.IFS(metrobank_customers[[#This Row],[Age]]&lt;= 28,"Gen Z", metrobank_customers[[#This Row],[Age]]&lt;=44,"Millennials", metrobank_customers[[#This Row],[Age]]&lt;=60,"Gen X", metrobank_customers[[#This Row],[Age]]&gt;60,"Baby Boomers")</f>
        <v>Gen X</v>
      </c>
      <c r="F503" s="1" t="s">
        <v>2124</v>
      </c>
      <c r="G503" s="1" t="s">
        <v>2125</v>
      </c>
      <c r="H503">
        <v>39623</v>
      </c>
      <c r="I503" s="1" t="str" cm="1">
        <f t="array" ref="I503">_xlfn.IFS(metrobank_customers[[#This Row],[Income]]&lt;=30000,"Low",metrobank_customers[[#This Row],[Income]]&lt;=60000,"Medium",metrobank_customers[[#This Row],[Income]]&lt;=100000,"High", metrobank_customers[[#This Row],[Income]]&gt;100000," Premium")</f>
        <v>Medium</v>
      </c>
      <c r="J503" s="1" t="s">
        <v>2118</v>
      </c>
      <c r="K503" s="2">
        <v>42645</v>
      </c>
      <c r="L503" s="2">
        <f t="shared" ca="1" si="7"/>
        <v>45940</v>
      </c>
      <c r="M503" s="4">
        <f ca="1">YEARFRAC(metrobank_customers[[#This Row],[Join_Date]],metrobank_customers[[#This Row],[Today]],3)</f>
        <v>9.0273972602739718</v>
      </c>
      <c r="N503" s="4" t="str" cm="1">
        <f t="array" aca="1" ref="N503" ca="1">_xlfn.IFS(
   metrobank_customers[[#This Row],[Customer_Tenure]]&lt;=2,"New",
   metrobank_customers[[#This Row],[Customer_Tenure]]&lt;=5,"Emerging",
   metrobank_customers[[#This Row],[Customer_Tenure]]&lt;9,"Established",
   TRUE,"Loyal"
)</f>
        <v>Loyal</v>
      </c>
      <c r="O503" s="1" t="s">
        <v>1587</v>
      </c>
      <c r="P503" s="1" t="s">
        <v>1226</v>
      </c>
      <c r="Q503" s="2">
        <v>43753</v>
      </c>
      <c r="R503">
        <v>173311</v>
      </c>
      <c r="S503" s="1" t="str" cm="1">
        <f t="array" ref="S503">_xlfn.IFS(
    metrobank_customers[[#This Row],[Balance]]&lt;=50000,"Low",
    metrobank_customers[[#This Row],[Balance]]&lt;=200000,"Medium",
    metrobank_customers[[#This Row],[Balance]]&gt;200000,"High"
)</f>
        <v>Medium</v>
      </c>
      <c r="T503">
        <v>728</v>
      </c>
      <c r="U503">
        <v>0</v>
      </c>
      <c r="V503" s="1" t="s">
        <v>2652</v>
      </c>
      <c r="W503" s="1" t="s">
        <v>173</v>
      </c>
      <c r="X503" s="2">
        <v>45411</v>
      </c>
      <c r="Y503" s="4">
        <f ca="1">YEARFRAC(metrobank_customers[[#This Row],[Date]],metrobank_customers[[#This Row],[Today]],3)</f>
        <v>1.4493150684931506</v>
      </c>
      <c r="Z503" s="1" t="s">
        <v>12</v>
      </c>
      <c r="AA503" s="1" t="s">
        <v>9</v>
      </c>
      <c r="AB503">
        <v>37</v>
      </c>
    </row>
    <row r="504" spans="1:28" x14ac:dyDescent="0.25">
      <c r="A504" s="1" t="s">
        <v>174</v>
      </c>
      <c r="B504" s="1" t="s">
        <v>2229</v>
      </c>
      <c r="C504" s="1" t="s">
        <v>2120</v>
      </c>
      <c r="D504">
        <v>54</v>
      </c>
      <c r="E504" s="1" t="str" cm="1">
        <f t="array" ref="E504">_xlfn.IFS(metrobank_customers[[#This Row],[Age]]&lt;= 28,"Gen Z", metrobank_customers[[#This Row],[Age]]&lt;=44,"Millennials", metrobank_customers[[#This Row],[Age]]&lt;=60,"Gen X", metrobank_customers[[#This Row],[Age]]&gt;60,"Baby Boomers")</f>
        <v>Gen X</v>
      </c>
      <c r="F504" s="1" t="s">
        <v>2124</v>
      </c>
      <c r="G504" s="1" t="s">
        <v>2125</v>
      </c>
      <c r="H504">
        <v>39623</v>
      </c>
      <c r="I504" s="1" t="str" cm="1">
        <f t="array" ref="I504">_xlfn.IFS(metrobank_customers[[#This Row],[Income]]&lt;=30000,"Low",metrobank_customers[[#This Row],[Income]]&lt;=60000,"Medium",metrobank_customers[[#This Row],[Income]]&lt;=100000,"High", metrobank_customers[[#This Row],[Income]]&gt;100000," Premium")</f>
        <v>Medium</v>
      </c>
      <c r="J504" s="1" t="s">
        <v>2118</v>
      </c>
      <c r="K504" s="2">
        <v>42645</v>
      </c>
      <c r="L504" s="2">
        <f t="shared" ca="1" si="7"/>
        <v>45940</v>
      </c>
      <c r="M504" s="4">
        <f ca="1">YEARFRAC(metrobank_customers[[#This Row],[Join_Date]],metrobank_customers[[#This Row],[Today]],3)</f>
        <v>9.0273972602739718</v>
      </c>
      <c r="N504" s="4" t="str" cm="1">
        <f t="array" aca="1" ref="N504" ca="1">_xlfn.IFS(
   metrobank_customers[[#This Row],[Customer_Tenure]]&lt;=2,"New",
   metrobank_customers[[#This Row],[Customer_Tenure]]&lt;=5,"Emerging",
   metrobank_customers[[#This Row],[Customer_Tenure]]&lt;9,"Established",
   TRUE,"Loyal"
)</f>
        <v>Loyal</v>
      </c>
      <c r="O504" s="1" t="s">
        <v>1587</v>
      </c>
      <c r="P504" s="1" t="s">
        <v>1226</v>
      </c>
      <c r="Q504" s="2">
        <v>43753</v>
      </c>
      <c r="R504">
        <v>173311</v>
      </c>
      <c r="S504" s="1" t="str" cm="1">
        <f t="array" ref="S504">_xlfn.IFS(
    metrobank_customers[[#This Row],[Balance]]&lt;=50000,"Low",
    metrobank_customers[[#This Row],[Balance]]&lt;=200000,"Medium",
    metrobank_customers[[#This Row],[Balance]]&gt;200000,"High"
)</f>
        <v>Medium</v>
      </c>
      <c r="T504">
        <v>728</v>
      </c>
      <c r="U504">
        <v>0</v>
      </c>
      <c r="V504" s="1" t="s">
        <v>2652</v>
      </c>
      <c r="W504" s="1" t="s">
        <v>443</v>
      </c>
      <c r="X504" s="2">
        <v>45400</v>
      </c>
      <c r="Y504" s="4">
        <f ca="1">YEARFRAC(metrobank_customers[[#This Row],[Date]],metrobank_customers[[#This Row],[Today]],3)</f>
        <v>1.4794520547945205</v>
      </c>
      <c r="Z504" s="1" t="s">
        <v>36</v>
      </c>
      <c r="AA504" s="1" t="s">
        <v>9</v>
      </c>
      <c r="AB504">
        <v>9</v>
      </c>
    </row>
    <row r="505" spans="1:28" x14ac:dyDescent="0.25">
      <c r="A505" s="1" t="s">
        <v>977</v>
      </c>
      <c r="B505" s="1" t="s">
        <v>2230</v>
      </c>
      <c r="C505" s="1" t="s">
        <v>2115</v>
      </c>
      <c r="D505">
        <v>52</v>
      </c>
      <c r="E505" s="1" t="str" cm="1">
        <f t="array" ref="E505">_xlfn.IFS(metrobank_customers[[#This Row],[Age]]&lt;= 28,"Gen Z", metrobank_customers[[#This Row],[Age]]&lt;=44,"Millennials", metrobank_customers[[#This Row],[Age]]&lt;=60,"Gen X", metrobank_customers[[#This Row],[Age]]&gt;60,"Baby Boomers")</f>
        <v>Gen X</v>
      </c>
      <c r="F505" s="1" t="s">
        <v>2124</v>
      </c>
      <c r="G505" s="1" t="s">
        <v>2117</v>
      </c>
      <c r="H505">
        <v>147118</v>
      </c>
      <c r="I505" s="1" t="str" cm="1">
        <f t="array" ref="I505">_xlfn.IFS(metrobank_customers[[#This Row],[Income]]&lt;=30000,"Low",metrobank_customers[[#This Row],[Income]]&lt;=60000,"Medium",metrobank_customers[[#This Row],[Income]]&lt;=100000,"High", metrobank_customers[[#This Row],[Income]]&gt;100000," Premium")</f>
        <v xml:space="preserve"> Premium</v>
      </c>
      <c r="J505" s="1" t="s">
        <v>2126</v>
      </c>
      <c r="K505" s="2">
        <v>44957</v>
      </c>
      <c r="L505" s="2">
        <f t="shared" ca="1" si="7"/>
        <v>45940</v>
      </c>
      <c r="M505" s="4">
        <f ca="1">YEARFRAC(metrobank_customers[[#This Row],[Join_Date]],metrobank_customers[[#This Row],[Today]],3)</f>
        <v>2.6931506849315068</v>
      </c>
      <c r="N505" s="4" t="str" cm="1">
        <f t="array" aca="1" ref="N505" ca="1">_xlfn.IFS(
   metrobank_customers[[#This Row],[Customer_Tenure]]&lt;=2,"New",
   metrobank_customers[[#This Row],[Customer_Tenure]]&lt;=5,"Emerging",
   metrobank_customers[[#This Row],[Customer_Tenure]]&lt;9,"Established",
   TRUE,"Loyal"
)</f>
        <v>Emerging</v>
      </c>
      <c r="O505" s="1" t="s">
        <v>1264</v>
      </c>
      <c r="P505" s="1" t="s">
        <v>1223</v>
      </c>
      <c r="Q505" s="2">
        <v>45191</v>
      </c>
      <c r="R505">
        <v>485463</v>
      </c>
      <c r="S505" s="1" t="str" cm="1">
        <f t="array" ref="S505">_xlfn.IFS(
    metrobank_customers[[#This Row],[Balance]]&lt;=50000,"Low",
    metrobank_customers[[#This Row],[Balance]]&lt;=200000,"Medium",
    metrobank_customers[[#This Row],[Balance]]&gt;200000,"High"
)</f>
        <v>High</v>
      </c>
      <c r="T505">
        <v>371</v>
      </c>
      <c r="U505">
        <v>0</v>
      </c>
      <c r="V505" s="1" t="s">
        <v>2652</v>
      </c>
      <c r="W505" s="1" t="s">
        <v>976</v>
      </c>
      <c r="X505" s="2">
        <v>45263</v>
      </c>
      <c r="Y505" s="4">
        <f ca="1">YEARFRAC(metrobank_customers[[#This Row],[Date]],metrobank_customers[[#This Row],[Today]],3)</f>
        <v>1.8547945205479452</v>
      </c>
      <c r="Z505" s="1" t="s">
        <v>8</v>
      </c>
      <c r="AA505" s="1" t="s">
        <v>9</v>
      </c>
      <c r="AB505">
        <v>6</v>
      </c>
    </row>
    <row r="506" spans="1:28" x14ac:dyDescent="0.25">
      <c r="A506" s="1" t="s">
        <v>977</v>
      </c>
      <c r="B506" s="1" t="s">
        <v>2230</v>
      </c>
      <c r="C506" s="1" t="s">
        <v>2115</v>
      </c>
      <c r="D506">
        <v>52</v>
      </c>
      <c r="E506" s="1" t="str" cm="1">
        <f t="array" ref="E506">_xlfn.IFS(metrobank_customers[[#This Row],[Age]]&lt;= 28,"Gen Z", metrobank_customers[[#This Row],[Age]]&lt;=44,"Millennials", metrobank_customers[[#This Row],[Age]]&lt;=60,"Gen X", metrobank_customers[[#This Row],[Age]]&gt;60,"Baby Boomers")</f>
        <v>Gen X</v>
      </c>
      <c r="F506" s="1" t="s">
        <v>2124</v>
      </c>
      <c r="G506" s="1" t="s">
        <v>2117</v>
      </c>
      <c r="H506">
        <v>147118</v>
      </c>
      <c r="I506" s="1" t="str" cm="1">
        <f t="array" ref="I506">_xlfn.IFS(metrobank_customers[[#This Row],[Income]]&lt;=30000,"Low",metrobank_customers[[#This Row],[Income]]&lt;=60000,"Medium",metrobank_customers[[#This Row],[Income]]&lt;=100000,"High", metrobank_customers[[#This Row],[Income]]&gt;100000," Premium")</f>
        <v xml:space="preserve"> Premium</v>
      </c>
      <c r="J506" s="1" t="s">
        <v>2126</v>
      </c>
      <c r="K506" s="2">
        <v>44957</v>
      </c>
      <c r="L506" s="2">
        <f t="shared" ca="1" si="7"/>
        <v>45940</v>
      </c>
      <c r="M506" s="4">
        <f ca="1">YEARFRAC(metrobank_customers[[#This Row],[Join_Date]],metrobank_customers[[#This Row],[Today]],3)</f>
        <v>2.6931506849315068</v>
      </c>
      <c r="N506" s="4" t="str" cm="1">
        <f t="array" aca="1" ref="N506" ca="1">_xlfn.IFS(
   metrobank_customers[[#This Row],[Customer_Tenure]]&lt;=2,"New",
   metrobank_customers[[#This Row],[Customer_Tenure]]&lt;=5,"Emerging",
   metrobank_customers[[#This Row],[Customer_Tenure]]&lt;9,"Established",
   TRUE,"Loyal"
)</f>
        <v>Emerging</v>
      </c>
      <c r="O506" s="1" t="s">
        <v>1755</v>
      </c>
      <c r="P506" s="1" t="s">
        <v>1226</v>
      </c>
      <c r="Q506" s="2">
        <v>43318</v>
      </c>
      <c r="R506">
        <v>243386</v>
      </c>
      <c r="S506" s="1" t="str" cm="1">
        <f t="array" ref="S506">_xlfn.IFS(
    metrobank_customers[[#This Row],[Balance]]&lt;=50000,"Low",
    metrobank_customers[[#This Row],[Balance]]&lt;=200000,"Medium",
    metrobank_customers[[#This Row],[Balance]]&gt;200000,"High"
)</f>
        <v>High</v>
      </c>
      <c r="T506">
        <v>634</v>
      </c>
      <c r="U506">
        <v>0</v>
      </c>
      <c r="V506" s="1" t="s">
        <v>1255</v>
      </c>
      <c r="W506" s="1" t="s">
        <v>976</v>
      </c>
      <c r="X506" s="2">
        <v>45263</v>
      </c>
      <c r="Y506" s="4">
        <f ca="1">YEARFRAC(metrobank_customers[[#This Row],[Date]],metrobank_customers[[#This Row],[Today]],3)</f>
        <v>1.8547945205479452</v>
      </c>
      <c r="Z506" s="1" t="s">
        <v>8</v>
      </c>
      <c r="AA506" s="1" t="s">
        <v>9</v>
      </c>
      <c r="AB506">
        <v>6</v>
      </c>
    </row>
    <row r="507" spans="1:28" x14ac:dyDescent="0.25">
      <c r="A507" s="1" t="s">
        <v>176</v>
      </c>
      <c r="B507" s="1" t="s">
        <v>2231</v>
      </c>
      <c r="C507" s="1" t="s">
        <v>2120</v>
      </c>
      <c r="D507">
        <v>55</v>
      </c>
      <c r="E507" s="1" t="str" cm="1">
        <f t="array" ref="E507">_xlfn.IFS(metrobank_customers[[#This Row],[Age]]&lt;= 28,"Gen Z", metrobank_customers[[#This Row],[Age]]&lt;=44,"Millennials", metrobank_customers[[#This Row],[Age]]&lt;=60,"Gen X", metrobank_customers[[#This Row],[Age]]&gt;60,"Baby Boomers")</f>
        <v>Gen X</v>
      </c>
      <c r="F507" s="1" t="s">
        <v>2124</v>
      </c>
      <c r="G507" s="1" t="s">
        <v>2153</v>
      </c>
      <c r="H507">
        <v>152028</v>
      </c>
      <c r="I507" s="1" t="str" cm="1">
        <f t="array" ref="I507">_xlfn.IFS(metrobank_customers[[#This Row],[Income]]&lt;=30000,"Low",metrobank_customers[[#This Row],[Income]]&lt;=60000,"Medium",metrobank_customers[[#This Row],[Income]]&lt;=100000,"High", metrobank_customers[[#This Row],[Income]]&gt;100000," Premium")</f>
        <v xml:space="preserve"> Premium</v>
      </c>
      <c r="J507" s="1" t="s">
        <v>2118</v>
      </c>
      <c r="K507" s="2">
        <v>44745</v>
      </c>
      <c r="L507" s="2">
        <f t="shared" ca="1" si="7"/>
        <v>45940</v>
      </c>
      <c r="M507" s="4">
        <f ca="1">YEARFRAC(metrobank_customers[[#This Row],[Join_Date]],metrobank_customers[[#This Row],[Today]],3)</f>
        <v>3.2739726027397262</v>
      </c>
      <c r="N507" s="4" t="str" cm="1">
        <f t="array" aca="1" ref="N507" ca="1">_xlfn.IFS(
   metrobank_customers[[#This Row],[Customer_Tenure]]&lt;=2,"New",
   metrobank_customers[[#This Row],[Customer_Tenure]]&lt;=5,"Emerging",
   metrobank_customers[[#This Row],[Customer_Tenure]]&lt;9,"Established",
   TRUE,"Loyal"
)</f>
        <v>Emerging</v>
      </c>
      <c r="O507" s="1" t="s">
        <v>1522</v>
      </c>
      <c r="P507" s="1" t="s">
        <v>1235</v>
      </c>
      <c r="Q507" s="2">
        <v>42661</v>
      </c>
      <c r="R507">
        <v>69300</v>
      </c>
      <c r="S507" s="1" t="str" cm="1">
        <f t="array" ref="S507">_xlfn.IFS(
    metrobank_customers[[#This Row],[Balance]]&lt;=50000,"Low",
    metrobank_customers[[#This Row],[Balance]]&lt;=200000,"Medium",
    metrobank_customers[[#This Row],[Balance]]&gt;200000,"High"
)</f>
        <v>Medium</v>
      </c>
      <c r="T507">
        <v>508</v>
      </c>
      <c r="U507">
        <v>0</v>
      </c>
      <c r="V507" s="1" t="s">
        <v>2652</v>
      </c>
      <c r="W507" s="1" t="s">
        <v>175</v>
      </c>
      <c r="X507" s="2">
        <v>45826</v>
      </c>
      <c r="Y507" s="4">
        <f ca="1">YEARFRAC(metrobank_customers[[#This Row],[Date]],metrobank_customers[[#This Row],[Today]],3)</f>
        <v>0.31232876712328766</v>
      </c>
      <c r="Z507" s="1" t="s">
        <v>36</v>
      </c>
      <c r="AA507" s="1" t="s">
        <v>15</v>
      </c>
      <c r="AB507">
        <v>27</v>
      </c>
    </row>
    <row r="508" spans="1:28" x14ac:dyDescent="0.25">
      <c r="A508" s="1" t="s">
        <v>176</v>
      </c>
      <c r="B508" s="1" t="s">
        <v>2231</v>
      </c>
      <c r="C508" s="1" t="s">
        <v>2120</v>
      </c>
      <c r="D508">
        <v>55</v>
      </c>
      <c r="E508" s="1" t="str" cm="1">
        <f t="array" ref="E508">_xlfn.IFS(metrobank_customers[[#This Row],[Age]]&lt;= 28,"Gen Z", metrobank_customers[[#This Row],[Age]]&lt;=44,"Millennials", metrobank_customers[[#This Row],[Age]]&lt;=60,"Gen X", metrobank_customers[[#This Row],[Age]]&gt;60,"Baby Boomers")</f>
        <v>Gen X</v>
      </c>
      <c r="F508" s="1" t="s">
        <v>2124</v>
      </c>
      <c r="G508" s="1" t="s">
        <v>2153</v>
      </c>
      <c r="H508">
        <v>152028</v>
      </c>
      <c r="I508" s="1" t="str" cm="1">
        <f t="array" ref="I508">_xlfn.IFS(metrobank_customers[[#This Row],[Income]]&lt;=30000,"Low",metrobank_customers[[#This Row],[Income]]&lt;=60000,"Medium",metrobank_customers[[#This Row],[Income]]&lt;=100000,"High", metrobank_customers[[#This Row],[Income]]&gt;100000," Premium")</f>
        <v xml:space="preserve"> Premium</v>
      </c>
      <c r="J508" s="1" t="s">
        <v>2118</v>
      </c>
      <c r="K508" s="2">
        <v>44745</v>
      </c>
      <c r="L508" s="2">
        <f t="shared" ca="1" si="7"/>
        <v>45940</v>
      </c>
      <c r="M508" s="4">
        <f ca="1">YEARFRAC(metrobank_customers[[#This Row],[Join_Date]],metrobank_customers[[#This Row],[Today]],3)</f>
        <v>3.2739726027397262</v>
      </c>
      <c r="N508" s="4" t="str" cm="1">
        <f t="array" aca="1" ref="N508" ca="1">_xlfn.IFS(
   metrobank_customers[[#This Row],[Customer_Tenure]]&lt;=2,"New",
   metrobank_customers[[#This Row],[Customer_Tenure]]&lt;=5,"Emerging",
   metrobank_customers[[#This Row],[Customer_Tenure]]&lt;9,"Established",
   TRUE,"Loyal"
)</f>
        <v>Emerging</v>
      </c>
      <c r="O508" s="1" t="s">
        <v>1522</v>
      </c>
      <c r="P508" s="1" t="s">
        <v>1235</v>
      </c>
      <c r="Q508" s="2">
        <v>42661</v>
      </c>
      <c r="R508">
        <v>69300</v>
      </c>
      <c r="S508" s="1" t="str" cm="1">
        <f t="array" ref="S508">_xlfn.IFS(
    metrobank_customers[[#This Row],[Balance]]&lt;=50000,"Low",
    metrobank_customers[[#This Row],[Balance]]&lt;=200000,"Medium",
    metrobank_customers[[#This Row],[Balance]]&gt;200000,"High"
)</f>
        <v>Medium</v>
      </c>
      <c r="T508">
        <v>508</v>
      </c>
      <c r="U508">
        <v>0</v>
      </c>
      <c r="V508" s="1" t="s">
        <v>2652</v>
      </c>
      <c r="W508" s="1" t="s">
        <v>564</v>
      </c>
      <c r="X508" s="2">
        <v>45771</v>
      </c>
      <c r="Y508" s="4">
        <f ca="1">YEARFRAC(metrobank_customers[[#This Row],[Date]],metrobank_customers[[#This Row],[Today]],3)</f>
        <v>0.46301369863013697</v>
      </c>
      <c r="Z508" s="1" t="s">
        <v>8</v>
      </c>
      <c r="AA508" s="1" t="s">
        <v>9</v>
      </c>
      <c r="AB508">
        <v>28</v>
      </c>
    </row>
    <row r="509" spans="1:28" x14ac:dyDescent="0.25">
      <c r="A509" s="1" t="s">
        <v>176</v>
      </c>
      <c r="B509" s="1" t="s">
        <v>2231</v>
      </c>
      <c r="C509" s="1" t="s">
        <v>2120</v>
      </c>
      <c r="D509">
        <v>55</v>
      </c>
      <c r="E509" s="1" t="str" cm="1">
        <f t="array" ref="E509">_xlfn.IFS(metrobank_customers[[#This Row],[Age]]&lt;= 28,"Gen Z", metrobank_customers[[#This Row],[Age]]&lt;=44,"Millennials", metrobank_customers[[#This Row],[Age]]&lt;=60,"Gen X", metrobank_customers[[#This Row],[Age]]&gt;60,"Baby Boomers")</f>
        <v>Gen X</v>
      </c>
      <c r="F509" s="1" t="s">
        <v>2124</v>
      </c>
      <c r="G509" s="1" t="s">
        <v>2153</v>
      </c>
      <c r="H509">
        <v>152028</v>
      </c>
      <c r="I509" s="1" t="str" cm="1">
        <f t="array" ref="I509">_xlfn.IFS(metrobank_customers[[#This Row],[Income]]&lt;=30000,"Low",metrobank_customers[[#This Row],[Income]]&lt;=60000,"Medium",metrobank_customers[[#This Row],[Income]]&lt;=100000,"High", metrobank_customers[[#This Row],[Income]]&gt;100000," Premium")</f>
        <v xml:space="preserve"> Premium</v>
      </c>
      <c r="J509" s="1" t="s">
        <v>2118</v>
      </c>
      <c r="K509" s="2">
        <v>44745</v>
      </c>
      <c r="L509" s="2">
        <f t="shared" ca="1" si="7"/>
        <v>45940</v>
      </c>
      <c r="M509" s="4">
        <f ca="1">YEARFRAC(metrobank_customers[[#This Row],[Join_Date]],metrobank_customers[[#This Row],[Today]],3)</f>
        <v>3.2739726027397262</v>
      </c>
      <c r="N509" s="4" t="str" cm="1">
        <f t="array" aca="1" ref="N509" ca="1">_xlfn.IFS(
   metrobank_customers[[#This Row],[Customer_Tenure]]&lt;=2,"New",
   metrobank_customers[[#This Row],[Customer_Tenure]]&lt;=5,"Emerging",
   metrobank_customers[[#This Row],[Customer_Tenure]]&lt;9,"Established",
   TRUE,"Loyal"
)</f>
        <v>Emerging</v>
      </c>
      <c r="O509" s="1" t="s">
        <v>1522</v>
      </c>
      <c r="P509" s="1" t="s">
        <v>1235</v>
      </c>
      <c r="Q509" s="2">
        <v>42661</v>
      </c>
      <c r="R509">
        <v>69300</v>
      </c>
      <c r="S509" s="1" t="str" cm="1">
        <f t="array" ref="S509">_xlfn.IFS(
    metrobank_customers[[#This Row],[Balance]]&lt;=50000,"Low",
    metrobank_customers[[#This Row],[Balance]]&lt;=200000,"Medium",
    metrobank_customers[[#This Row],[Balance]]&gt;200000,"High"
)</f>
        <v>Medium</v>
      </c>
      <c r="T509">
        <v>508</v>
      </c>
      <c r="U509">
        <v>0</v>
      </c>
      <c r="V509" s="1" t="s">
        <v>2652</v>
      </c>
      <c r="W509" s="1" t="s">
        <v>753</v>
      </c>
      <c r="X509" s="2">
        <v>45876</v>
      </c>
      <c r="Y509" s="4">
        <f ca="1">YEARFRAC(metrobank_customers[[#This Row],[Date]],metrobank_customers[[#This Row],[Today]],3)</f>
        <v>0.17534246575342466</v>
      </c>
      <c r="Z509" s="1" t="s">
        <v>12</v>
      </c>
      <c r="AA509" s="1" t="s">
        <v>23</v>
      </c>
      <c r="AB509">
        <v>24</v>
      </c>
    </row>
    <row r="510" spans="1:28" x14ac:dyDescent="0.25">
      <c r="A510" s="1" t="s">
        <v>176</v>
      </c>
      <c r="B510" s="1" t="s">
        <v>2231</v>
      </c>
      <c r="C510" s="1" t="s">
        <v>2120</v>
      </c>
      <c r="D510">
        <v>55</v>
      </c>
      <c r="E510" s="1" t="str" cm="1">
        <f t="array" ref="E510">_xlfn.IFS(metrobank_customers[[#This Row],[Age]]&lt;= 28,"Gen Z", metrobank_customers[[#This Row],[Age]]&lt;=44,"Millennials", metrobank_customers[[#This Row],[Age]]&lt;=60,"Gen X", metrobank_customers[[#This Row],[Age]]&gt;60,"Baby Boomers")</f>
        <v>Gen X</v>
      </c>
      <c r="F510" s="1" t="s">
        <v>2124</v>
      </c>
      <c r="G510" s="1" t="s">
        <v>2153</v>
      </c>
      <c r="H510">
        <v>152028</v>
      </c>
      <c r="I510" s="1" t="str" cm="1">
        <f t="array" ref="I510">_xlfn.IFS(metrobank_customers[[#This Row],[Income]]&lt;=30000,"Low",metrobank_customers[[#This Row],[Income]]&lt;=60000,"Medium",metrobank_customers[[#This Row],[Income]]&lt;=100000,"High", metrobank_customers[[#This Row],[Income]]&gt;100000," Premium")</f>
        <v xml:space="preserve"> Premium</v>
      </c>
      <c r="J510" s="1" t="s">
        <v>2118</v>
      </c>
      <c r="K510" s="2">
        <v>44745</v>
      </c>
      <c r="L510" s="2">
        <f t="shared" ca="1" si="7"/>
        <v>45940</v>
      </c>
      <c r="M510" s="4">
        <f ca="1">YEARFRAC(metrobank_customers[[#This Row],[Join_Date]],metrobank_customers[[#This Row],[Today]],3)</f>
        <v>3.2739726027397262</v>
      </c>
      <c r="N510" s="4" t="str" cm="1">
        <f t="array" aca="1" ref="N510" ca="1">_xlfn.IFS(
   metrobank_customers[[#This Row],[Customer_Tenure]]&lt;=2,"New",
   metrobank_customers[[#This Row],[Customer_Tenure]]&lt;=5,"Emerging",
   metrobank_customers[[#This Row],[Customer_Tenure]]&lt;9,"Established",
   TRUE,"Loyal"
)</f>
        <v>Emerging</v>
      </c>
      <c r="O510" s="1" t="s">
        <v>1667</v>
      </c>
      <c r="P510" s="1" t="s">
        <v>1226</v>
      </c>
      <c r="Q510" s="2">
        <v>43996</v>
      </c>
      <c r="R510">
        <v>6859</v>
      </c>
      <c r="S510" s="1" t="str" cm="1">
        <f t="array" ref="S510">_xlfn.IFS(
    metrobank_customers[[#This Row],[Balance]]&lt;=50000,"Low",
    metrobank_customers[[#This Row],[Balance]]&lt;=200000,"Medium",
    metrobank_customers[[#This Row],[Balance]]&gt;200000,"High"
)</f>
        <v>Low</v>
      </c>
      <c r="T510">
        <v>793</v>
      </c>
      <c r="U510">
        <v>0</v>
      </c>
      <c r="V510" s="1" t="s">
        <v>2652</v>
      </c>
      <c r="W510" s="1" t="s">
        <v>175</v>
      </c>
      <c r="X510" s="2">
        <v>45826</v>
      </c>
      <c r="Y510" s="4">
        <f ca="1">YEARFRAC(metrobank_customers[[#This Row],[Date]],metrobank_customers[[#This Row],[Today]],3)</f>
        <v>0.31232876712328766</v>
      </c>
      <c r="Z510" s="1" t="s">
        <v>36</v>
      </c>
      <c r="AA510" s="1" t="s">
        <v>15</v>
      </c>
      <c r="AB510">
        <v>27</v>
      </c>
    </row>
    <row r="511" spans="1:28" x14ac:dyDescent="0.25">
      <c r="A511" s="1" t="s">
        <v>176</v>
      </c>
      <c r="B511" s="1" t="s">
        <v>2231</v>
      </c>
      <c r="C511" s="1" t="s">
        <v>2120</v>
      </c>
      <c r="D511">
        <v>55</v>
      </c>
      <c r="E511" s="1" t="str" cm="1">
        <f t="array" ref="E511">_xlfn.IFS(metrobank_customers[[#This Row],[Age]]&lt;= 28,"Gen Z", metrobank_customers[[#This Row],[Age]]&lt;=44,"Millennials", metrobank_customers[[#This Row],[Age]]&lt;=60,"Gen X", metrobank_customers[[#This Row],[Age]]&gt;60,"Baby Boomers")</f>
        <v>Gen X</v>
      </c>
      <c r="F511" s="1" t="s">
        <v>2124</v>
      </c>
      <c r="G511" s="1" t="s">
        <v>2153</v>
      </c>
      <c r="H511">
        <v>152028</v>
      </c>
      <c r="I511" s="1" t="str" cm="1">
        <f t="array" ref="I511">_xlfn.IFS(metrobank_customers[[#This Row],[Income]]&lt;=30000,"Low",metrobank_customers[[#This Row],[Income]]&lt;=60000,"Medium",metrobank_customers[[#This Row],[Income]]&lt;=100000,"High", metrobank_customers[[#This Row],[Income]]&gt;100000," Premium")</f>
        <v xml:space="preserve"> Premium</v>
      </c>
      <c r="J511" s="1" t="s">
        <v>2118</v>
      </c>
      <c r="K511" s="2">
        <v>44745</v>
      </c>
      <c r="L511" s="2">
        <f t="shared" ca="1" si="7"/>
        <v>45940</v>
      </c>
      <c r="M511" s="4">
        <f ca="1">YEARFRAC(metrobank_customers[[#This Row],[Join_Date]],metrobank_customers[[#This Row],[Today]],3)</f>
        <v>3.2739726027397262</v>
      </c>
      <c r="N511" s="4" t="str" cm="1">
        <f t="array" aca="1" ref="N511" ca="1">_xlfn.IFS(
   metrobank_customers[[#This Row],[Customer_Tenure]]&lt;=2,"New",
   metrobank_customers[[#This Row],[Customer_Tenure]]&lt;=5,"Emerging",
   metrobank_customers[[#This Row],[Customer_Tenure]]&lt;9,"Established",
   TRUE,"Loyal"
)</f>
        <v>Emerging</v>
      </c>
      <c r="O511" s="1" t="s">
        <v>1667</v>
      </c>
      <c r="P511" s="1" t="s">
        <v>1226</v>
      </c>
      <c r="Q511" s="2">
        <v>43996</v>
      </c>
      <c r="R511">
        <v>6859</v>
      </c>
      <c r="S511" s="1" t="str" cm="1">
        <f t="array" ref="S511">_xlfn.IFS(
    metrobank_customers[[#This Row],[Balance]]&lt;=50000,"Low",
    metrobank_customers[[#This Row],[Balance]]&lt;=200000,"Medium",
    metrobank_customers[[#This Row],[Balance]]&gt;200000,"High"
)</f>
        <v>Low</v>
      </c>
      <c r="T511">
        <v>793</v>
      </c>
      <c r="U511">
        <v>0</v>
      </c>
      <c r="V511" s="1" t="s">
        <v>2652</v>
      </c>
      <c r="W511" s="1" t="s">
        <v>564</v>
      </c>
      <c r="X511" s="2">
        <v>45771</v>
      </c>
      <c r="Y511" s="4">
        <f ca="1">YEARFRAC(metrobank_customers[[#This Row],[Date]],metrobank_customers[[#This Row],[Today]],3)</f>
        <v>0.46301369863013697</v>
      </c>
      <c r="Z511" s="1" t="s">
        <v>8</v>
      </c>
      <c r="AA511" s="1" t="s">
        <v>9</v>
      </c>
      <c r="AB511">
        <v>28</v>
      </c>
    </row>
    <row r="512" spans="1:28" x14ac:dyDescent="0.25">
      <c r="A512" s="1" t="s">
        <v>176</v>
      </c>
      <c r="B512" s="1" t="s">
        <v>2231</v>
      </c>
      <c r="C512" s="1" t="s">
        <v>2120</v>
      </c>
      <c r="D512">
        <v>55</v>
      </c>
      <c r="E512" s="1" t="str" cm="1">
        <f t="array" ref="E512">_xlfn.IFS(metrobank_customers[[#This Row],[Age]]&lt;= 28,"Gen Z", metrobank_customers[[#This Row],[Age]]&lt;=44,"Millennials", metrobank_customers[[#This Row],[Age]]&lt;=60,"Gen X", metrobank_customers[[#This Row],[Age]]&gt;60,"Baby Boomers")</f>
        <v>Gen X</v>
      </c>
      <c r="F512" s="1" t="s">
        <v>2124</v>
      </c>
      <c r="G512" s="1" t="s">
        <v>2153</v>
      </c>
      <c r="H512">
        <v>152028</v>
      </c>
      <c r="I512" s="1" t="str" cm="1">
        <f t="array" ref="I512">_xlfn.IFS(metrobank_customers[[#This Row],[Income]]&lt;=30000,"Low",metrobank_customers[[#This Row],[Income]]&lt;=60000,"Medium",metrobank_customers[[#This Row],[Income]]&lt;=100000,"High", metrobank_customers[[#This Row],[Income]]&gt;100000," Premium")</f>
        <v xml:space="preserve"> Premium</v>
      </c>
      <c r="J512" s="1" t="s">
        <v>2118</v>
      </c>
      <c r="K512" s="2">
        <v>44745</v>
      </c>
      <c r="L512" s="2">
        <f t="shared" ca="1" si="7"/>
        <v>45940</v>
      </c>
      <c r="M512" s="4">
        <f ca="1">YEARFRAC(metrobank_customers[[#This Row],[Join_Date]],metrobank_customers[[#This Row],[Today]],3)</f>
        <v>3.2739726027397262</v>
      </c>
      <c r="N512" s="4" t="str" cm="1">
        <f t="array" aca="1" ref="N512" ca="1">_xlfn.IFS(
   metrobank_customers[[#This Row],[Customer_Tenure]]&lt;=2,"New",
   metrobank_customers[[#This Row],[Customer_Tenure]]&lt;=5,"Emerging",
   metrobank_customers[[#This Row],[Customer_Tenure]]&lt;9,"Established",
   TRUE,"Loyal"
)</f>
        <v>Emerging</v>
      </c>
      <c r="O512" s="1" t="s">
        <v>1667</v>
      </c>
      <c r="P512" s="1" t="s">
        <v>1226</v>
      </c>
      <c r="Q512" s="2">
        <v>43996</v>
      </c>
      <c r="R512">
        <v>6859</v>
      </c>
      <c r="S512" s="1" t="str" cm="1">
        <f t="array" ref="S512">_xlfn.IFS(
    metrobank_customers[[#This Row],[Balance]]&lt;=50000,"Low",
    metrobank_customers[[#This Row],[Balance]]&lt;=200000,"Medium",
    metrobank_customers[[#This Row],[Balance]]&gt;200000,"High"
)</f>
        <v>Low</v>
      </c>
      <c r="T512">
        <v>793</v>
      </c>
      <c r="U512">
        <v>0</v>
      </c>
      <c r="V512" s="1" t="s">
        <v>2652</v>
      </c>
      <c r="W512" s="1" t="s">
        <v>753</v>
      </c>
      <c r="X512" s="2">
        <v>45876</v>
      </c>
      <c r="Y512" s="4">
        <f ca="1">YEARFRAC(metrobank_customers[[#This Row],[Date]],metrobank_customers[[#This Row],[Today]],3)</f>
        <v>0.17534246575342466</v>
      </c>
      <c r="Z512" s="1" t="s">
        <v>12</v>
      </c>
      <c r="AA512" s="1" t="s">
        <v>23</v>
      </c>
      <c r="AB512">
        <v>24</v>
      </c>
    </row>
    <row r="513" spans="1:28" x14ac:dyDescent="0.25">
      <c r="A513" s="1" t="s">
        <v>178</v>
      </c>
      <c r="B513" s="1" t="s">
        <v>2232</v>
      </c>
      <c r="C513" s="1" t="s">
        <v>2120</v>
      </c>
      <c r="D513">
        <v>58</v>
      </c>
      <c r="E513" s="1" t="str" cm="1">
        <f t="array" ref="E513">_xlfn.IFS(metrobank_customers[[#This Row],[Age]]&lt;= 28,"Gen Z", metrobank_customers[[#This Row],[Age]]&lt;=44,"Millennials", metrobank_customers[[#This Row],[Age]]&lt;=60,"Gen X", metrobank_customers[[#This Row],[Age]]&gt;60,"Baby Boomers")</f>
        <v>Gen X</v>
      </c>
      <c r="F513" s="1" t="s">
        <v>2121</v>
      </c>
      <c r="G513" s="1" t="s">
        <v>2153</v>
      </c>
      <c r="H513">
        <v>196422</v>
      </c>
      <c r="I513" s="1" t="str" cm="1">
        <f t="array" ref="I513">_xlfn.IFS(metrobank_customers[[#This Row],[Income]]&lt;=30000,"Low",metrobank_customers[[#This Row],[Income]]&lt;=60000,"Medium",metrobank_customers[[#This Row],[Income]]&lt;=100000,"High", metrobank_customers[[#This Row],[Income]]&gt;100000," Premium")</f>
        <v xml:space="preserve"> Premium</v>
      </c>
      <c r="J513" s="1" t="s">
        <v>2135</v>
      </c>
      <c r="K513" s="2">
        <v>44545</v>
      </c>
      <c r="L513" s="2">
        <f t="shared" ca="1" si="7"/>
        <v>45940</v>
      </c>
      <c r="M513" s="4">
        <f ca="1">YEARFRAC(metrobank_customers[[#This Row],[Join_Date]],metrobank_customers[[#This Row],[Today]],3)</f>
        <v>3.8219178082191783</v>
      </c>
      <c r="N513" s="4" t="str" cm="1">
        <f t="array" aca="1" ref="N513" ca="1">_xlfn.IFS(
   metrobank_customers[[#This Row],[Customer_Tenure]]&lt;=2,"New",
   metrobank_customers[[#This Row],[Customer_Tenure]]&lt;=5,"Emerging",
   metrobank_customers[[#This Row],[Customer_Tenure]]&lt;9,"Established",
   TRUE,"Loyal"
)</f>
        <v>Emerging</v>
      </c>
      <c r="O513" s="1" t="s">
        <v>1582</v>
      </c>
      <c r="P513" s="1" t="s">
        <v>1235</v>
      </c>
      <c r="Q513" s="2">
        <v>44495</v>
      </c>
      <c r="R513">
        <v>270170</v>
      </c>
      <c r="S513" s="1" t="str" cm="1">
        <f t="array" ref="S513">_xlfn.IFS(
    metrobank_customers[[#This Row],[Balance]]&lt;=50000,"Low",
    metrobank_customers[[#This Row],[Balance]]&lt;=200000,"Medium",
    metrobank_customers[[#This Row],[Balance]]&gt;200000,"High"
)</f>
        <v>High</v>
      </c>
      <c r="T513">
        <v>697</v>
      </c>
      <c r="U513">
        <v>0</v>
      </c>
      <c r="V513" s="1" t="s">
        <v>2652</v>
      </c>
      <c r="W513" s="1" t="s">
        <v>177</v>
      </c>
      <c r="X513" s="2">
        <v>45375</v>
      </c>
      <c r="Y513" s="4">
        <f ca="1">YEARFRAC(metrobank_customers[[#This Row],[Date]],metrobank_customers[[#This Row],[Today]],3)</f>
        <v>1.547945205479452</v>
      </c>
      <c r="Z513" s="1" t="s">
        <v>36</v>
      </c>
      <c r="AA513" s="1" t="s">
        <v>23</v>
      </c>
      <c r="AB513">
        <v>25</v>
      </c>
    </row>
    <row r="514" spans="1:28" x14ac:dyDescent="0.25">
      <c r="A514" s="1" t="s">
        <v>178</v>
      </c>
      <c r="B514" s="1" t="s">
        <v>2232</v>
      </c>
      <c r="C514" s="1" t="s">
        <v>2120</v>
      </c>
      <c r="D514">
        <v>58</v>
      </c>
      <c r="E514" s="1" t="str" cm="1">
        <f t="array" ref="E514">_xlfn.IFS(metrobank_customers[[#This Row],[Age]]&lt;= 28,"Gen Z", metrobank_customers[[#This Row],[Age]]&lt;=44,"Millennials", metrobank_customers[[#This Row],[Age]]&lt;=60,"Gen X", metrobank_customers[[#This Row],[Age]]&gt;60,"Baby Boomers")</f>
        <v>Gen X</v>
      </c>
      <c r="F514" s="1" t="s">
        <v>2121</v>
      </c>
      <c r="G514" s="1" t="s">
        <v>2153</v>
      </c>
      <c r="H514">
        <v>196422</v>
      </c>
      <c r="I514" s="1" t="str" cm="1">
        <f t="array" ref="I514">_xlfn.IFS(metrobank_customers[[#This Row],[Income]]&lt;=30000,"Low",metrobank_customers[[#This Row],[Income]]&lt;=60000,"Medium",metrobank_customers[[#This Row],[Income]]&lt;=100000,"High", metrobank_customers[[#This Row],[Income]]&gt;100000," Premium")</f>
        <v xml:space="preserve"> Premium</v>
      </c>
      <c r="J514" s="1" t="s">
        <v>2135</v>
      </c>
      <c r="K514" s="2">
        <v>44545</v>
      </c>
      <c r="L514" s="2">
        <f t="shared" ref="L514:L577" ca="1" si="8">TODAY()</f>
        <v>45940</v>
      </c>
      <c r="M514" s="4">
        <f ca="1">YEARFRAC(metrobank_customers[[#This Row],[Join_Date]],metrobank_customers[[#This Row],[Today]],3)</f>
        <v>3.8219178082191783</v>
      </c>
      <c r="N514" s="4" t="str" cm="1">
        <f t="array" aca="1" ref="N514" ca="1">_xlfn.IFS(
   metrobank_customers[[#This Row],[Customer_Tenure]]&lt;=2,"New",
   metrobank_customers[[#This Row],[Customer_Tenure]]&lt;=5,"Emerging",
   metrobank_customers[[#This Row],[Customer_Tenure]]&lt;9,"Established",
   TRUE,"Loyal"
)</f>
        <v>Emerging</v>
      </c>
      <c r="O514" s="1" t="s">
        <v>1582</v>
      </c>
      <c r="P514" s="1" t="s">
        <v>1235</v>
      </c>
      <c r="Q514" s="2">
        <v>44495</v>
      </c>
      <c r="R514">
        <v>270170</v>
      </c>
      <c r="S514" s="1" t="str" cm="1">
        <f t="array" ref="S514">_xlfn.IFS(
    metrobank_customers[[#This Row],[Balance]]&lt;=50000,"Low",
    metrobank_customers[[#This Row],[Balance]]&lt;=200000,"Medium",
    metrobank_customers[[#This Row],[Balance]]&gt;200000,"High"
)</f>
        <v>High</v>
      </c>
      <c r="T514">
        <v>697</v>
      </c>
      <c r="U514">
        <v>0</v>
      </c>
      <c r="V514" s="1" t="s">
        <v>2652</v>
      </c>
      <c r="W514" s="1" t="s">
        <v>858</v>
      </c>
      <c r="X514" s="2">
        <v>45621</v>
      </c>
      <c r="Y514" s="4">
        <f ca="1">YEARFRAC(metrobank_customers[[#This Row],[Date]],metrobank_customers[[#This Row],[Today]],3)</f>
        <v>0.87397260273972599</v>
      </c>
      <c r="Z514" s="1" t="s">
        <v>8</v>
      </c>
      <c r="AA514" s="1" t="s">
        <v>23</v>
      </c>
      <c r="AB514">
        <v>10</v>
      </c>
    </row>
    <row r="515" spans="1:28" x14ac:dyDescent="0.25">
      <c r="A515" s="1" t="s">
        <v>178</v>
      </c>
      <c r="B515" s="1" t="s">
        <v>2232</v>
      </c>
      <c r="C515" s="1" t="s">
        <v>2120</v>
      </c>
      <c r="D515">
        <v>58</v>
      </c>
      <c r="E515" s="1" t="str" cm="1">
        <f t="array" ref="E515">_xlfn.IFS(metrobank_customers[[#This Row],[Age]]&lt;= 28,"Gen Z", metrobank_customers[[#This Row],[Age]]&lt;=44,"Millennials", metrobank_customers[[#This Row],[Age]]&lt;=60,"Gen X", metrobank_customers[[#This Row],[Age]]&gt;60,"Baby Boomers")</f>
        <v>Gen X</v>
      </c>
      <c r="F515" s="1" t="s">
        <v>2121</v>
      </c>
      <c r="G515" s="1" t="s">
        <v>2153</v>
      </c>
      <c r="H515">
        <v>196422</v>
      </c>
      <c r="I515" s="1" t="str" cm="1">
        <f t="array" ref="I515">_xlfn.IFS(metrobank_customers[[#This Row],[Income]]&lt;=30000,"Low",metrobank_customers[[#This Row],[Income]]&lt;=60000,"Medium",metrobank_customers[[#This Row],[Income]]&lt;=100000,"High", metrobank_customers[[#This Row],[Income]]&gt;100000," Premium")</f>
        <v xml:space="preserve"> Premium</v>
      </c>
      <c r="J515" s="1" t="s">
        <v>2135</v>
      </c>
      <c r="K515" s="2">
        <v>44545</v>
      </c>
      <c r="L515" s="2">
        <f t="shared" ca="1" si="8"/>
        <v>45940</v>
      </c>
      <c r="M515" s="4">
        <f ca="1">YEARFRAC(metrobank_customers[[#This Row],[Join_Date]],metrobank_customers[[#This Row],[Today]],3)</f>
        <v>3.8219178082191783</v>
      </c>
      <c r="N515" s="4" t="str" cm="1">
        <f t="array" aca="1" ref="N515" ca="1">_xlfn.IFS(
   metrobank_customers[[#This Row],[Customer_Tenure]]&lt;=2,"New",
   metrobank_customers[[#This Row],[Customer_Tenure]]&lt;=5,"Emerging",
   metrobank_customers[[#This Row],[Customer_Tenure]]&lt;9,"Established",
   TRUE,"Loyal"
)</f>
        <v>Emerging</v>
      </c>
      <c r="O515" s="1" t="s">
        <v>1772</v>
      </c>
      <c r="P515" s="1" t="s">
        <v>1239</v>
      </c>
      <c r="Q515" s="2">
        <v>43580</v>
      </c>
      <c r="R515">
        <v>431653</v>
      </c>
      <c r="S515" s="1" t="str" cm="1">
        <f t="array" ref="S515">_xlfn.IFS(
    metrobank_customers[[#This Row],[Balance]]&lt;=50000,"Low",
    metrobank_customers[[#This Row],[Balance]]&lt;=200000,"Medium",
    metrobank_customers[[#This Row],[Balance]]&gt;200000,"High"
)</f>
        <v>High</v>
      </c>
      <c r="T515">
        <v>462</v>
      </c>
      <c r="U515">
        <v>217986</v>
      </c>
      <c r="V515" s="1" t="s">
        <v>2652</v>
      </c>
      <c r="W515" s="1" t="s">
        <v>177</v>
      </c>
      <c r="X515" s="2">
        <v>45375</v>
      </c>
      <c r="Y515" s="4">
        <f ca="1">YEARFRAC(metrobank_customers[[#This Row],[Date]],metrobank_customers[[#This Row],[Today]],3)</f>
        <v>1.547945205479452</v>
      </c>
      <c r="Z515" s="1" t="s">
        <v>36</v>
      </c>
      <c r="AA515" s="1" t="s">
        <v>23</v>
      </c>
      <c r="AB515">
        <v>25</v>
      </c>
    </row>
    <row r="516" spans="1:28" x14ac:dyDescent="0.25">
      <c r="A516" s="1" t="s">
        <v>178</v>
      </c>
      <c r="B516" s="1" t="s">
        <v>2232</v>
      </c>
      <c r="C516" s="1" t="s">
        <v>2120</v>
      </c>
      <c r="D516">
        <v>58</v>
      </c>
      <c r="E516" s="1" t="str" cm="1">
        <f t="array" ref="E516">_xlfn.IFS(metrobank_customers[[#This Row],[Age]]&lt;= 28,"Gen Z", metrobank_customers[[#This Row],[Age]]&lt;=44,"Millennials", metrobank_customers[[#This Row],[Age]]&lt;=60,"Gen X", metrobank_customers[[#This Row],[Age]]&gt;60,"Baby Boomers")</f>
        <v>Gen X</v>
      </c>
      <c r="F516" s="1" t="s">
        <v>2121</v>
      </c>
      <c r="G516" s="1" t="s">
        <v>2153</v>
      </c>
      <c r="H516">
        <v>196422</v>
      </c>
      <c r="I516" s="1" t="str" cm="1">
        <f t="array" ref="I516">_xlfn.IFS(metrobank_customers[[#This Row],[Income]]&lt;=30000,"Low",metrobank_customers[[#This Row],[Income]]&lt;=60000,"Medium",metrobank_customers[[#This Row],[Income]]&lt;=100000,"High", metrobank_customers[[#This Row],[Income]]&gt;100000," Premium")</f>
        <v xml:space="preserve"> Premium</v>
      </c>
      <c r="J516" s="1" t="s">
        <v>2135</v>
      </c>
      <c r="K516" s="2">
        <v>44545</v>
      </c>
      <c r="L516" s="2">
        <f t="shared" ca="1" si="8"/>
        <v>45940</v>
      </c>
      <c r="M516" s="4">
        <f ca="1">YEARFRAC(metrobank_customers[[#This Row],[Join_Date]],metrobank_customers[[#This Row],[Today]],3)</f>
        <v>3.8219178082191783</v>
      </c>
      <c r="N516" s="4" t="str" cm="1">
        <f t="array" aca="1" ref="N516" ca="1">_xlfn.IFS(
   metrobank_customers[[#This Row],[Customer_Tenure]]&lt;=2,"New",
   metrobank_customers[[#This Row],[Customer_Tenure]]&lt;=5,"Emerging",
   metrobank_customers[[#This Row],[Customer_Tenure]]&lt;9,"Established",
   TRUE,"Loyal"
)</f>
        <v>Emerging</v>
      </c>
      <c r="O516" s="1" t="s">
        <v>1772</v>
      </c>
      <c r="P516" s="1" t="s">
        <v>1239</v>
      </c>
      <c r="Q516" s="2">
        <v>43580</v>
      </c>
      <c r="R516">
        <v>431653</v>
      </c>
      <c r="S516" s="1" t="str" cm="1">
        <f t="array" ref="S516">_xlfn.IFS(
    metrobank_customers[[#This Row],[Balance]]&lt;=50000,"Low",
    metrobank_customers[[#This Row],[Balance]]&lt;=200000,"Medium",
    metrobank_customers[[#This Row],[Balance]]&gt;200000,"High"
)</f>
        <v>High</v>
      </c>
      <c r="T516">
        <v>462</v>
      </c>
      <c r="U516">
        <v>217986</v>
      </c>
      <c r="V516" s="1" t="s">
        <v>2652</v>
      </c>
      <c r="W516" s="1" t="s">
        <v>858</v>
      </c>
      <c r="X516" s="2">
        <v>45621</v>
      </c>
      <c r="Y516" s="4">
        <f ca="1">YEARFRAC(metrobank_customers[[#This Row],[Date]],metrobank_customers[[#This Row],[Today]],3)</f>
        <v>0.87397260273972599</v>
      </c>
      <c r="Z516" s="1" t="s">
        <v>8</v>
      </c>
      <c r="AA516" s="1" t="s">
        <v>23</v>
      </c>
      <c r="AB516">
        <v>10</v>
      </c>
    </row>
    <row r="517" spans="1:28" x14ac:dyDescent="0.25">
      <c r="A517" s="1" t="s">
        <v>178</v>
      </c>
      <c r="B517" s="1" t="s">
        <v>2232</v>
      </c>
      <c r="C517" s="1" t="s">
        <v>2120</v>
      </c>
      <c r="D517">
        <v>58</v>
      </c>
      <c r="E517" s="1" t="str" cm="1">
        <f t="array" ref="E517">_xlfn.IFS(metrobank_customers[[#This Row],[Age]]&lt;= 28,"Gen Z", metrobank_customers[[#This Row],[Age]]&lt;=44,"Millennials", metrobank_customers[[#This Row],[Age]]&lt;=60,"Gen X", metrobank_customers[[#This Row],[Age]]&gt;60,"Baby Boomers")</f>
        <v>Gen X</v>
      </c>
      <c r="F517" s="1" t="s">
        <v>2121</v>
      </c>
      <c r="G517" s="1" t="s">
        <v>2153</v>
      </c>
      <c r="H517">
        <v>196422</v>
      </c>
      <c r="I517" s="1" t="str" cm="1">
        <f t="array" ref="I517">_xlfn.IFS(metrobank_customers[[#This Row],[Income]]&lt;=30000,"Low",metrobank_customers[[#This Row],[Income]]&lt;=60000,"Medium",metrobank_customers[[#This Row],[Income]]&lt;=100000,"High", metrobank_customers[[#This Row],[Income]]&gt;100000," Premium")</f>
        <v xml:space="preserve"> Premium</v>
      </c>
      <c r="J517" s="1" t="s">
        <v>2135</v>
      </c>
      <c r="K517" s="2">
        <v>44545</v>
      </c>
      <c r="L517" s="2">
        <f t="shared" ca="1" si="8"/>
        <v>45940</v>
      </c>
      <c r="M517" s="4">
        <f ca="1">YEARFRAC(metrobank_customers[[#This Row],[Join_Date]],metrobank_customers[[#This Row],[Today]],3)</f>
        <v>3.8219178082191783</v>
      </c>
      <c r="N517" s="4" t="str" cm="1">
        <f t="array" aca="1" ref="N517" ca="1">_xlfn.IFS(
   metrobank_customers[[#This Row],[Customer_Tenure]]&lt;=2,"New",
   metrobank_customers[[#This Row],[Customer_Tenure]]&lt;=5,"Emerging",
   metrobank_customers[[#This Row],[Customer_Tenure]]&lt;9,"Established",
   TRUE,"Loyal"
)</f>
        <v>Emerging</v>
      </c>
      <c r="O517" s="1" t="s">
        <v>1902</v>
      </c>
      <c r="P517" s="1" t="s">
        <v>1226</v>
      </c>
      <c r="Q517" s="2">
        <v>43551</v>
      </c>
      <c r="R517">
        <v>279143</v>
      </c>
      <c r="S517" s="1" t="str" cm="1">
        <f t="array" ref="S517">_xlfn.IFS(
    metrobank_customers[[#This Row],[Balance]]&lt;=50000,"Low",
    metrobank_customers[[#This Row],[Balance]]&lt;=200000,"Medium",
    metrobank_customers[[#This Row],[Balance]]&gt;200000,"High"
)</f>
        <v>High</v>
      </c>
      <c r="T517">
        <v>544</v>
      </c>
      <c r="U517">
        <v>0</v>
      </c>
      <c r="V517" s="1" t="s">
        <v>2652</v>
      </c>
      <c r="W517" s="1" t="s">
        <v>177</v>
      </c>
      <c r="X517" s="2">
        <v>45375</v>
      </c>
      <c r="Y517" s="4">
        <f ca="1">YEARFRAC(metrobank_customers[[#This Row],[Date]],metrobank_customers[[#This Row],[Today]],3)</f>
        <v>1.547945205479452</v>
      </c>
      <c r="Z517" s="1" t="s">
        <v>36</v>
      </c>
      <c r="AA517" s="1" t="s">
        <v>23</v>
      </c>
      <c r="AB517">
        <v>25</v>
      </c>
    </row>
    <row r="518" spans="1:28" x14ac:dyDescent="0.25">
      <c r="A518" s="1" t="s">
        <v>178</v>
      </c>
      <c r="B518" s="1" t="s">
        <v>2232</v>
      </c>
      <c r="C518" s="1" t="s">
        <v>2120</v>
      </c>
      <c r="D518">
        <v>58</v>
      </c>
      <c r="E518" s="1" t="str" cm="1">
        <f t="array" ref="E518">_xlfn.IFS(metrobank_customers[[#This Row],[Age]]&lt;= 28,"Gen Z", metrobank_customers[[#This Row],[Age]]&lt;=44,"Millennials", metrobank_customers[[#This Row],[Age]]&lt;=60,"Gen X", metrobank_customers[[#This Row],[Age]]&gt;60,"Baby Boomers")</f>
        <v>Gen X</v>
      </c>
      <c r="F518" s="1" t="s">
        <v>2121</v>
      </c>
      <c r="G518" s="1" t="s">
        <v>2153</v>
      </c>
      <c r="H518">
        <v>196422</v>
      </c>
      <c r="I518" s="1" t="str" cm="1">
        <f t="array" ref="I518">_xlfn.IFS(metrobank_customers[[#This Row],[Income]]&lt;=30000,"Low",metrobank_customers[[#This Row],[Income]]&lt;=60000,"Medium",metrobank_customers[[#This Row],[Income]]&lt;=100000,"High", metrobank_customers[[#This Row],[Income]]&gt;100000," Premium")</f>
        <v xml:space="preserve"> Premium</v>
      </c>
      <c r="J518" s="1" t="s">
        <v>2135</v>
      </c>
      <c r="K518" s="2">
        <v>44545</v>
      </c>
      <c r="L518" s="2">
        <f t="shared" ca="1" si="8"/>
        <v>45940</v>
      </c>
      <c r="M518" s="4">
        <f ca="1">YEARFRAC(metrobank_customers[[#This Row],[Join_Date]],metrobank_customers[[#This Row],[Today]],3)</f>
        <v>3.8219178082191783</v>
      </c>
      <c r="N518" s="4" t="str" cm="1">
        <f t="array" aca="1" ref="N518" ca="1">_xlfn.IFS(
   metrobank_customers[[#This Row],[Customer_Tenure]]&lt;=2,"New",
   metrobank_customers[[#This Row],[Customer_Tenure]]&lt;=5,"Emerging",
   metrobank_customers[[#This Row],[Customer_Tenure]]&lt;9,"Established",
   TRUE,"Loyal"
)</f>
        <v>Emerging</v>
      </c>
      <c r="O518" s="1" t="s">
        <v>1902</v>
      </c>
      <c r="P518" s="1" t="s">
        <v>1226</v>
      </c>
      <c r="Q518" s="2">
        <v>43551</v>
      </c>
      <c r="R518">
        <v>279143</v>
      </c>
      <c r="S518" s="1" t="str" cm="1">
        <f t="array" ref="S518">_xlfn.IFS(
    metrobank_customers[[#This Row],[Balance]]&lt;=50000,"Low",
    metrobank_customers[[#This Row],[Balance]]&lt;=200000,"Medium",
    metrobank_customers[[#This Row],[Balance]]&gt;200000,"High"
)</f>
        <v>High</v>
      </c>
      <c r="T518">
        <v>544</v>
      </c>
      <c r="U518">
        <v>0</v>
      </c>
      <c r="V518" s="1" t="s">
        <v>2652</v>
      </c>
      <c r="W518" s="1" t="s">
        <v>858</v>
      </c>
      <c r="X518" s="2">
        <v>45621</v>
      </c>
      <c r="Y518" s="4">
        <f ca="1">YEARFRAC(metrobank_customers[[#This Row],[Date]],metrobank_customers[[#This Row],[Today]],3)</f>
        <v>0.87397260273972599</v>
      </c>
      <c r="Z518" s="1" t="s">
        <v>8</v>
      </c>
      <c r="AA518" s="1" t="s">
        <v>23</v>
      </c>
      <c r="AB518">
        <v>10</v>
      </c>
    </row>
    <row r="519" spans="1:28" x14ac:dyDescent="0.25">
      <c r="A519" s="1" t="s">
        <v>773</v>
      </c>
      <c r="B519" s="1" t="s">
        <v>2233</v>
      </c>
      <c r="C519" s="1" t="s">
        <v>2115</v>
      </c>
      <c r="D519">
        <v>18</v>
      </c>
      <c r="E519" s="1" t="str" cm="1">
        <f t="array" ref="E519">_xlfn.IFS(metrobank_customers[[#This Row],[Age]]&lt;= 28,"Gen Z", metrobank_customers[[#This Row],[Age]]&lt;=44,"Millennials", metrobank_customers[[#This Row],[Age]]&lt;=60,"Gen X", metrobank_customers[[#This Row],[Age]]&gt;60,"Baby Boomers")</f>
        <v>Gen Z</v>
      </c>
      <c r="F519" s="1" t="s">
        <v>2121</v>
      </c>
      <c r="G519" s="1" t="s">
        <v>2153</v>
      </c>
      <c r="H519">
        <v>103310</v>
      </c>
      <c r="I519" s="1" t="str" cm="1">
        <f t="array" ref="I519">_xlfn.IFS(metrobank_customers[[#This Row],[Income]]&lt;=30000,"Low",metrobank_customers[[#This Row],[Income]]&lt;=60000,"Medium",metrobank_customers[[#This Row],[Income]]&lt;=100000,"High", metrobank_customers[[#This Row],[Income]]&gt;100000," Premium")</f>
        <v xml:space="preserve"> Premium</v>
      </c>
      <c r="J519" s="1" t="s">
        <v>2126</v>
      </c>
      <c r="K519" s="2">
        <v>43849</v>
      </c>
      <c r="L519" s="2">
        <f t="shared" ca="1" si="8"/>
        <v>45940</v>
      </c>
      <c r="M519" s="4">
        <f ca="1">YEARFRAC(metrobank_customers[[#This Row],[Join_Date]],metrobank_customers[[#This Row],[Today]],3)</f>
        <v>5.7287671232876711</v>
      </c>
      <c r="N519" s="4" t="str" cm="1">
        <f t="array" aca="1" ref="N519" ca="1">_xlfn.IFS(
   metrobank_customers[[#This Row],[Customer_Tenure]]&lt;=2,"New",
   metrobank_customers[[#This Row],[Customer_Tenure]]&lt;=5,"Emerging",
   metrobank_customers[[#This Row],[Customer_Tenure]]&lt;9,"Established",
   TRUE,"Loyal"
)</f>
        <v>Established</v>
      </c>
      <c r="O519" s="1" t="s">
        <v>1265</v>
      </c>
      <c r="P519" s="1" t="s">
        <v>1223</v>
      </c>
      <c r="Q519" s="2">
        <v>45495</v>
      </c>
      <c r="R519">
        <v>466755</v>
      </c>
      <c r="S519" s="1" t="str" cm="1">
        <f t="array" ref="S519">_xlfn.IFS(
    metrobank_customers[[#This Row],[Balance]]&lt;=50000,"Low",
    metrobank_customers[[#This Row],[Balance]]&lt;=200000,"Medium",
    metrobank_customers[[#This Row],[Balance]]&gt;200000,"High"
)</f>
        <v>High</v>
      </c>
      <c r="T519">
        <v>486</v>
      </c>
      <c r="U519">
        <v>0</v>
      </c>
      <c r="V519" s="1" t="s">
        <v>1255</v>
      </c>
      <c r="W519" s="1" t="s">
        <v>772</v>
      </c>
      <c r="X519" s="2">
        <v>45298</v>
      </c>
      <c r="Y519" s="4">
        <f ca="1">YEARFRAC(metrobank_customers[[#This Row],[Date]],metrobank_customers[[#This Row],[Today]],3)</f>
        <v>1.7589041095890412</v>
      </c>
      <c r="Z519" s="1" t="s">
        <v>12</v>
      </c>
      <c r="AA519" s="1" t="s">
        <v>23</v>
      </c>
      <c r="AB519">
        <v>20</v>
      </c>
    </row>
    <row r="520" spans="1:28" x14ac:dyDescent="0.25">
      <c r="A520" s="1" t="s">
        <v>773</v>
      </c>
      <c r="B520" s="1" t="s">
        <v>2233</v>
      </c>
      <c r="C520" s="1" t="s">
        <v>2115</v>
      </c>
      <c r="D520">
        <v>18</v>
      </c>
      <c r="E520" s="1" t="str" cm="1">
        <f t="array" ref="E520">_xlfn.IFS(metrobank_customers[[#This Row],[Age]]&lt;= 28,"Gen Z", metrobank_customers[[#This Row],[Age]]&lt;=44,"Millennials", metrobank_customers[[#This Row],[Age]]&lt;=60,"Gen X", metrobank_customers[[#This Row],[Age]]&gt;60,"Baby Boomers")</f>
        <v>Gen Z</v>
      </c>
      <c r="F520" s="1" t="s">
        <v>2121</v>
      </c>
      <c r="G520" s="1" t="s">
        <v>2153</v>
      </c>
      <c r="H520">
        <v>103310</v>
      </c>
      <c r="I520" s="1" t="str" cm="1">
        <f t="array" ref="I520">_xlfn.IFS(metrobank_customers[[#This Row],[Income]]&lt;=30000,"Low",metrobank_customers[[#This Row],[Income]]&lt;=60000,"Medium",metrobank_customers[[#This Row],[Income]]&lt;=100000,"High", metrobank_customers[[#This Row],[Income]]&gt;100000," Premium")</f>
        <v xml:space="preserve"> Premium</v>
      </c>
      <c r="J520" s="1" t="s">
        <v>2126</v>
      </c>
      <c r="K520" s="2">
        <v>43849</v>
      </c>
      <c r="L520" s="2">
        <f t="shared" ca="1" si="8"/>
        <v>45940</v>
      </c>
      <c r="M520" s="4">
        <f ca="1">YEARFRAC(metrobank_customers[[#This Row],[Join_Date]],metrobank_customers[[#This Row],[Today]],3)</f>
        <v>5.7287671232876711</v>
      </c>
      <c r="N520" s="4" t="str" cm="1">
        <f t="array" aca="1" ref="N520" ca="1">_xlfn.IFS(
   metrobank_customers[[#This Row],[Customer_Tenure]]&lt;=2,"New",
   metrobank_customers[[#This Row],[Customer_Tenure]]&lt;=5,"Emerging",
   metrobank_customers[[#This Row],[Customer_Tenure]]&lt;9,"Established",
   TRUE,"Loyal"
)</f>
        <v>Established</v>
      </c>
      <c r="O520" s="1" t="s">
        <v>1265</v>
      </c>
      <c r="P520" s="1" t="s">
        <v>1223</v>
      </c>
      <c r="Q520" s="2">
        <v>45495</v>
      </c>
      <c r="R520">
        <v>466755</v>
      </c>
      <c r="S520" s="1" t="str" cm="1">
        <f t="array" ref="S520">_xlfn.IFS(
    metrobank_customers[[#This Row],[Balance]]&lt;=50000,"Low",
    metrobank_customers[[#This Row],[Balance]]&lt;=200000,"Medium",
    metrobank_customers[[#This Row],[Balance]]&gt;200000,"High"
)</f>
        <v>High</v>
      </c>
      <c r="T520">
        <v>486</v>
      </c>
      <c r="U520">
        <v>0</v>
      </c>
      <c r="V520" s="1" t="s">
        <v>1255</v>
      </c>
      <c r="W520" s="1" t="s">
        <v>1171</v>
      </c>
      <c r="X520" s="2">
        <v>45320</v>
      </c>
      <c r="Y520" s="4">
        <f ca="1">YEARFRAC(metrobank_customers[[#This Row],[Date]],metrobank_customers[[#This Row],[Today]],3)</f>
        <v>1.6986301369863013</v>
      </c>
      <c r="Z520" s="1" t="s">
        <v>8</v>
      </c>
      <c r="AA520" s="1" t="s">
        <v>15</v>
      </c>
      <c r="AB520">
        <v>18</v>
      </c>
    </row>
    <row r="521" spans="1:28" x14ac:dyDescent="0.25">
      <c r="A521" s="1" t="s">
        <v>286</v>
      </c>
      <c r="B521" s="1" t="s">
        <v>2234</v>
      </c>
      <c r="C521" s="1" t="s">
        <v>2120</v>
      </c>
      <c r="D521">
        <v>59</v>
      </c>
      <c r="E521" s="1" t="str" cm="1">
        <f t="array" ref="E521">_xlfn.IFS(metrobank_customers[[#This Row],[Age]]&lt;= 28,"Gen Z", metrobank_customers[[#This Row],[Age]]&lt;=44,"Millennials", metrobank_customers[[#This Row],[Age]]&lt;=60,"Gen X", metrobank_customers[[#This Row],[Age]]&gt;60,"Baby Boomers")</f>
        <v>Gen X</v>
      </c>
      <c r="F521" s="1" t="s">
        <v>2124</v>
      </c>
      <c r="G521" s="1" t="s">
        <v>2147</v>
      </c>
      <c r="H521">
        <v>66600</v>
      </c>
      <c r="I521" s="1" t="str" cm="1">
        <f t="array" ref="I521">_xlfn.IFS(metrobank_customers[[#This Row],[Income]]&lt;=30000,"Low",metrobank_customers[[#This Row],[Income]]&lt;=60000,"Medium",metrobank_customers[[#This Row],[Income]]&lt;=100000,"High", metrobank_customers[[#This Row],[Income]]&gt;100000," Premium")</f>
        <v>High</v>
      </c>
      <c r="J521" s="1" t="s">
        <v>2126</v>
      </c>
      <c r="K521" s="2">
        <v>44513</v>
      </c>
      <c r="L521" s="2">
        <f t="shared" ca="1" si="8"/>
        <v>45940</v>
      </c>
      <c r="M521" s="4">
        <f ca="1">YEARFRAC(metrobank_customers[[#This Row],[Join_Date]],metrobank_customers[[#This Row],[Today]],3)</f>
        <v>3.9095890410958902</v>
      </c>
      <c r="N521" s="4" t="str" cm="1">
        <f t="array" aca="1" ref="N521" ca="1">_xlfn.IFS(
   metrobank_customers[[#This Row],[Customer_Tenure]]&lt;=2,"New",
   metrobank_customers[[#This Row],[Customer_Tenure]]&lt;=5,"Emerging",
   metrobank_customers[[#This Row],[Customer_Tenure]]&lt;9,"Established",
   TRUE,"Loyal"
)</f>
        <v>Emerging</v>
      </c>
      <c r="O521" s="1" t="s">
        <v>1706</v>
      </c>
      <c r="P521" s="1" t="s">
        <v>1223</v>
      </c>
      <c r="Q521" s="2">
        <v>45521</v>
      </c>
      <c r="R521">
        <v>438164</v>
      </c>
      <c r="S521" s="1" t="str" cm="1">
        <f t="array" ref="S521">_xlfn.IFS(
    metrobank_customers[[#This Row],[Balance]]&lt;=50000,"Low",
    metrobank_customers[[#This Row],[Balance]]&lt;=200000,"Medium",
    metrobank_customers[[#This Row],[Balance]]&gt;200000,"High"
)</f>
        <v>High</v>
      </c>
      <c r="T521">
        <v>582</v>
      </c>
      <c r="U521">
        <v>0</v>
      </c>
      <c r="V521" s="1" t="s">
        <v>1244</v>
      </c>
      <c r="W521" s="1" t="s">
        <v>285</v>
      </c>
      <c r="X521" s="2">
        <v>45357</v>
      </c>
      <c r="Y521" s="4">
        <f ca="1">YEARFRAC(metrobank_customers[[#This Row],[Date]],metrobank_customers[[#This Row],[Today]],3)</f>
        <v>1.5972602739726027</v>
      </c>
      <c r="Z521" s="1" t="s">
        <v>31</v>
      </c>
      <c r="AA521" s="1" t="s">
        <v>23</v>
      </c>
      <c r="AB521">
        <v>21</v>
      </c>
    </row>
    <row r="522" spans="1:28" x14ac:dyDescent="0.25">
      <c r="A522" s="1" t="s">
        <v>286</v>
      </c>
      <c r="B522" s="1" t="s">
        <v>2234</v>
      </c>
      <c r="C522" s="1" t="s">
        <v>2120</v>
      </c>
      <c r="D522">
        <v>59</v>
      </c>
      <c r="E522" s="1" t="str" cm="1">
        <f t="array" ref="E522">_xlfn.IFS(metrobank_customers[[#This Row],[Age]]&lt;= 28,"Gen Z", metrobank_customers[[#This Row],[Age]]&lt;=44,"Millennials", metrobank_customers[[#This Row],[Age]]&lt;=60,"Gen X", metrobank_customers[[#This Row],[Age]]&gt;60,"Baby Boomers")</f>
        <v>Gen X</v>
      </c>
      <c r="F522" s="1" t="s">
        <v>2124</v>
      </c>
      <c r="G522" s="1" t="s">
        <v>2147</v>
      </c>
      <c r="H522">
        <v>66600</v>
      </c>
      <c r="I522" s="1" t="str" cm="1">
        <f t="array" ref="I522">_xlfn.IFS(metrobank_customers[[#This Row],[Income]]&lt;=30000,"Low",metrobank_customers[[#This Row],[Income]]&lt;=60000,"Medium",metrobank_customers[[#This Row],[Income]]&lt;=100000,"High", metrobank_customers[[#This Row],[Income]]&gt;100000," Premium")</f>
        <v>High</v>
      </c>
      <c r="J522" s="1" t="s">
        <v>2126</v>
      </c>
      <c r="K522" s="2">
        <v>44513</v>
      </c>
      <c r="L522" s="2">
        <f t="shared" ca="1" si="8"/>
        <v>45940</v>
      </c>
      <c r="M522" s="4">
        <f ca="1">YEARFRAC(metrobank_customers[[#This Row],[Join_Date]],metrobank_customers[[#This Row],[Today]],3)</f>
        <v>3.9095890410958902</v>
      </c>
      <c r="N522" s="4" t="str" cm="1">
        <f t="array" aca="1" ref="N522" ca="1">_xlfn.IFS(
   metrobank_customers[[#This Row],[Customer_Tenure]]&lt;=2,"New",
   metrobank_customers[[#This Row],[Customer_Tenure]]&lt;=5,"Emerging",
   metrobank_customers[[#This Row],[Customer_Tenure]]&lt;9,"Established",
   TRUE,"Loyal"
)</f>
        <v>Emerging</v>
      </c>
      <c r="O522" s="1" t="s">
        <v>1706</v>
      </c>
      <c r="P522" s="1" t="s">
        <v>1223</v>
      </c>
      <c r="Q522" s="2">
        <v>45521</v>
      </c>
      <c r="R522">
        <v>438164</v>
      </c>
      <c r="S522" s="1" t="str" cm="1">
        <f t="array" ref="S522">_xlfn.IFS(
    metrobank_customers[[#This Row],[Balance]]&lt;=50000,"Low",
    metrobank_customers[[#This Row],[Balance]]&lt;=200000,"Medium",
    metrobank_customers[[#This Row],[Balance]]&gt;200000,"High"
)</f>
        <v>High</v>
      </c>
      <c r="T522">
        <v>582</v>
      </c>
      <c r="U522">
        <v>0</v>
      </c>
      <c r="V522" s="1" t="s">
        <v>1244</v>
      </c>
      <c r="W522" s="1" t="s">
        <v>354</v>
      </c>
      <c r="X522" s="2">
        <v>45582</v>
      </c>
      <c r="Y522" s="4">
        <f ca="1">YEARFRAC(metrobank_customers[[#This Row],[Date]],metrobank_customers[[#This Row],[Today]],3)</f>
        <v>0.98082191780821915</v>
      </c>
      <c r="Z522" s="1" t="s">
        <v>36</v>
      </c>
      <c r="AA522" s="1" t="s">
        <v>15</v>
      </c>
      <c r="AB522">
        <v>15</v>
      </c>
    </row>
    <row r="523" spans="1:28" x14ac:dyDescent="0.25">
      <c r="A523" s="1" t="s">
        <v>290</v>
      </c>
      <c r="B523" s="1" t="s">
        <v>2235</v>
      </c>
      <c r="C523" s="1" t="s">
        <v>2120</v>
      </c>
      <c r="D523">
        <v>61</v>
      </c>
      <c r="E523" s="1" t="str" cm="1">
        <f t="array" ref="E523">_xlfn.IFS(metrobank_customers[[#This Row],[Age]]&lt;= 28,"Gen Z", metrobank_customers[[#This Row],[Age]]&lt;=44,"Millennials", metrobank_customers[[#This Row],[Age]]&lt;=60,"Gen X", metrobank_customers[[#This Row],[Age]]&gt;60,"Baby Boomers")</f>
        <v>Baby Boomers</v>
      </c>
      <c r="F523" s="1" t="s">
        <v>2121</v>
      </c>
      <c r="G523" s="1" t="s">
        <v>2129</v>
      </c>
      <c r="H523">
        <v>150406</v>
      </c>
      <c r="I523" s="1" t="str" cm="1">
        <f t="array" ref="I523">_xlfn.IFS(metrobank_customers[[#This Row],[Income]]&lt;=30000,"Low",metrobank_customers[[#This Row],[Income]]&lt;=60000,"Medium",metrobank_customers[[#This Row],[Income]]&lt;=100000,"High", metrobank_customers[[#This Row],[Income]]&gt;100000," Premium")</f>
        <v xml:space="preserve"> Premium</v>
      </c>
      <c r="J523" s="1" t="s">
        <v>2118</v>
      </c>
      <c r="K523" s="2">
        <v>43566</v>
      </c>
      <c r="L523" s="2">
        <f t="shared" ca="1" si="8"/>
        <v>45940</v>
      </c>
      <c r="M523" s="4">
        <f ca="1">YEARFRAC(metrobank_customers[[#This Row],[Join_Date]],metrobank_customers[[#This Row],[Today]],3)</f>
        <v>6.5041095890410956</v>
      </c>
      <c r="N523" s="4" t="str" cm="1">
        <f t="array" aca="1" ref="N523" ca="1">_xlfn.IFS(
   metrobank_customers[[#This Row],[Customer_Tenure]]&lt;=2,"New",
   metrobank_customers[[#This Row],[Customer_Tenure]]&lt;=5,"Emerging",
   metrobank_customers[[#This Row],[Customer_Tenure]]&lt;9,"Established",
   TRUE,"Loyal"
)</f>
        <v>Established</v>
      </c>
      <c r="O523" s="1" t="s">
        <v>1266</v>
      </c>
      <c r="P523" s="1" t="s">
        <v>1235</v>
      </c>
      <c r="Q523" s="2">
        <v>42433</v>
      </c>
      <c r="R523">
        <v>293851</v>
      </c>
      <c r="S523" s="1" t="str" cm="1">
        <f t="array" ref="S523">_xlfn.IFS(
    metrobank_customers[[#This Row],[Balance]]&lt;=50000,"Low",
    metrobank_customers[[#This Row],[Balance]]&lt;=200000,"Medium",
    metrobank_customers[[#This Row],[Balance]]&gt;200000,"High"
)</f>
        <v>High</v>
      </c>
      <c r="T523">
        <v>785</v>
      </c>
      <c r="U523">
        <v>0</v>
      </c>
      <c r="V523" s="1" t="s">
        <v>2652</v>
      </c>
      <c r="W523" s="1" t="s">
        <v>289</v>
      </c>
      <c r="X523" s="2">
        <v>45442</v>
      </c>
      <c r="Y523" s="4">
        <f ca="1">YEARFRAC(metrobank_customers[[#This Row],[Date]],metrobank_customers[[#This Row],[Today]],3)</f>
        <v>1.3643835616438356</v>
      </c>
      <c r="Z523" s="1" t="s">
        <v>20</v>
      </c>
      <c r="AA523" s="1" t="s">
        <v>23</v>
      </c>
      <c r="AB523">
        <v>1</v>
      </c>
    </row>
    <row r="524" spans="1:28" x14ac:dyDescent="0.25">
      <c r="A524" s="1" t="s">
        <v>290</v>
      </c>
      <c r="B524" s="1" t="s">
        <v>2235</v>
      </c>
      <c r="C524" s="1" t="s">
        <v>2120</v>
      </c>
      <c r="D524">
        <v>61</v>
      </c>
      <c r="E524" s="1" t="str" cm="1">
        <f t="array" ref="E524">_xlfn.IFS(metrobank_customers[[#This Row],[Age]]&lt;= 28,"Gen Z", metrobank_customers[[#This Row],[Age]]&lt;=44,"Millennials", metrobank_customers[[#This Row],[Age]]&lt;=60,"Gen X", metrobank_customers[[#This Row],[Age]]&gt;60,"Baby Boomers")</f>
        <v>Baby Boomers</v>
      </c>
      <c r="F524" s="1" t="s">
        <v>2121</v>
      </c>
      <c r="G524" s="1" t="s">
        <v>2129</v>
      </c>
      <c r="H524">
        <v>150406</v>
      </c>
      <c r="I524" s="1" t="str" cm="1">
        <f t="array" ref="I524">_xlfn.IFS(metrobank_customers[[#This Row],[Income]]&lt;=30000,"Low",metrobank_customers[[#This Row],[Income]]&lt;=60000,"Medium",metrobank_customers[[#This Row],[Income]]&lt;=100000,"High", metrobank_customers[[#This Row],[Income]]&gt;100000," Premium")</f>
        <v xml:space="preserve"> Premium</v>
      </c>
      <c r="J524" s="1" t="s">
        <v>2118</v>
      </c>
      <c r="K524" s="2">
        <v>43566</v>
      </c>
      <c r="L524" s="2">
        <f t="shared" ca="1" si="8"/>
        <v>45940</v>
      </c>
      <c r="M524" s="4">
        <f ca="1">YEARFRAC(metrobank_customers[[#This Row],[Join_Date]],metrobank_customers[[#This Row],[Today]],3)</f>
        <v>6.5041095890410956</v>
      </c>
      <c r="N524" s="4" t="str" cm="1">
        <f t="array" aca="1" ref="N524" ca="1">_xlfn.IFS(
   metrobank_customers[[#This Row],[Customer_Tenure]]&lt;=2,"New",
   metrobank_customers[[#This Row],[Customer_Tenure]]&lt;=5,"Emerging",
   metrobank_customers[[#This Row],[Customer_Tenure]]&lt;9,"Established",
   TRUE,"Loyal"
)</f>
        <v>Established</v>
      </c>
      <c r="O524" s="1" t="s">
        <v>1266</v>
      </c>
      <c r="P524" s="1" t="s">
        <v>1235</v>
      </c>
      <c r="Q524" s="2">
        <v>42433</v>
      </c>
      <c r="R524">
        <v>293851</v>
      </c>
      <c r="S524" s="1" t="str" cm="1">
        <f t="array" ref="S524">_xlfn.IFS(
    metrobank_customers[[#This Row],[Balance]]&lt;=50000,"Low",
    metrobank_customers[[#This Row],[Balance]]&lt;=200000,"Medium",
    metrobank_customers[[#This Row],[Balance]]&gt;200000,"High"
)</f>
        <v>High</v>
      </c>
      <c r="T524">
        <v>785</v>
      </c>
      <c r="U524">
        <v>0</v>
      </c>
      <c r="V524" s="1" t="s">
        <v>2652</v>
      </c>
      <c r="W524" s="1" t="s">
        <v>315</v>
      </c>
      <c r="X524" s="2">
        <v>45516</v>
      </c>
      <c r="Y524" s="4">
        <f ca="1">YEARFRAC(metrobank_customers[[#This Row],[Date]],metrobank_customers[[#This Row],[Today]],3)</f>
        <v>1.1616438356164382</v>
      </c>
      <c r="Z524" s="1" t="s">
        <v>31</v>
      </c>
      <c r="AA524" s="1" t="s">
        <v>9</v>
      </c>
      <c r="AB524">
        <v>55</v>
      </c>
    </row>
    <row r="525" spans="1:28" x14ac:dyDescent="0.25">
      <c r="A525" s="1" t="s">
        <v>290</v>
      </c>
      <c r="B525" s="1" t="s">
        <v>2235</v>
      </c>
      <c r="C525" s="1" t="s">
        <v>2120</v>
      </c>
      <c r="D525">
        <v>61</v>
      </c>
      <c r="E525" s="1" t="str" cm="1">
        <f t="array" ref="E525">_xlfn.IFS(metrobank_customers[[#This Row],[Age]]&lt;= 28,"Gen Z", metrobank_customers[[#This Row],[Age]]&lt;=44,"Millennials", metrobank_customers[[#This Row],[Age]]&lt;=60,"Gen X", metrobank_customers[[#This Row],[Age]]&gt;60,"Baby Boomers")</f>
        <v>Baby Boomers</v>
      </c>
      <c r="F525" s="1" t="s">
        <v>2121</v>
      </c>
      <c r="G525" s="1" t="s">
        <v>2129</v>
      </c>
      <c r="H525">
        <v>150406</v>
      </c>
      <c r="I525" s="1" t="str" cm="1">
        <f t="array" ref="I525">_xlfn.IFS(metrobank_customers[[#This Row],[Income]]&lt;=30000,"Low",metrobank_customers[[#This Row],[Income]]&lt;=60000,"Medium",metrobank_customers[[#This Row],[Income]]&lt;=100000,"High", metrobank_customers[[#This Row],[Income]]&gt;100000," Premium")</f>
        <v xml:space="preserve"> Premium</v>
      </c>
      <c r="J525" s="1" t="s">
        <v>2118</v>
      </c>
      <c r="K525" s="2">
        <v>43566</v>
      </c>
      <c r="L525" s="2">
        <f t="shared" ca="1" si="8"/>
        <v>45940</v>
      </c>
      <c r="M525" s="4">
        <f ca="1">YEARFRAC(metrobank_customers[[#This Row],[Join_Date]],metrobank_customers[[#This Row],[Today]],3)</f>
        <v>6.5041095890410956</v>
      </c>
      <c r="N525" s="4" t="str" cm="1">
        <f t="array" aca="1" ref="N525" ca="1">_xlfn.IFS(
   metrobank_customers[[#This Row],[Customer_Tenure]]&lt;=2,"New",
   metrobank_customers[[#This Row],[Customer_Tenure]]&lt;=5,"Emerging",
   metrobank_customers[[#This Row],[Customer_Tenure]]&lt;9,"Established",
   TRUE,"Loyal"
)</f>
        <v>Established</v>
      </c>
      <c r="O525" s="1" t="s">
        <v>1339</v>
      </c>
      <c r="P525" s="1" t="s">
        <v>1223</v>
      </c>
      <c r="Q525" s="2">
        <v>45303</v>
      </c>
      <c r="R525">
        <v>346658</v>
      </c>
      <c r="S525" s="1" t="str" cm="1">
        <f t="array" ref="S525">_xlfn.IFS(
    metrobank_customers[[#This Row],[Balance]]&lt;=50000,"Low",
    metrobank_customers[[#This Row],[Balance]]&lt;=200000,"Medium",
    metrobank_customers[[#This Row],[Balance]]&gt;200000,"High"
)</f>
        <v>High</v>
      </c>
      <c r="T525">
        <v>716</v>
      </c>
      <c r="U525">
        <v>0</v>
      </c>
      <c r="V525" s="1" t="s">
        <v>2652</v>
      </c>
      <c r="W525" s="1" t="s">
        <v>289</v>
      </c>
      <c r="X525" s="2">
        <v>45442</v>
      </c>
      <c r="Y525" s="4">
        <f ca="1">YEARFRAC(metrobank_customers[[#This Row],[Date]],metrobank_customers[[#This Row],[Today]],3)</f>
        <v>1.3643835616438356</v>
      </c>
      <c r="Z525" s="1" t="s">
        <v>20</v>
      </c>
      <c r="AA525" s="1" t="s">
        <v>23</v>
      </c>
      <c r="AB525">
        <v>1</v>
      </c>
    </row>
    <row r="526" spans="1:28" x14ac:dyDescent="0.25">
      <c r="A526" s="1" t="s">
        <v>290</v>
      </c>
      <c r="B526" s="1" t="s">
        <v>2235</v>
      </c>
      <c r="C526" s="1" t="s">
        <v>2120</v>
      </c>
      <c r="D526">
        <v>61</v>
      </c>
      <c r="E526" s="1" t="str" cm="1">
        <f t="array" ref="E526">_xlfn.IFS(metrobank_customers[[#This Row],[Age]]&lt;= 28,"Gen Z", metrobank_customers[[#This Row],[Age]]&lt;=44,"Millennials", metrobank_customers[[#This Row],[Age]]&lt;=60,"Gen X", metrobank_customers[[#This Row],[Age]]&gt;60,"Baby Boomers")</f>
        <v>Baby Boomers</v>
      </c>
      <c r="F526" s="1" t="s">
        <v>2121</v>
      </c>
      <c r="G526" s="1" t="s">
        <v>2129</v>
      </c>
      <c r="H526">
        <v>150406</v>
      </c>
      <c r="I526" s="1" t="str" cm="1">
        <f t="array" ref="I526">_xlfn.IFS(metrobank_customers[[#This Row],[Income]]&lt;=30000,"Low",metrobank_customers[[#This Row],[Income]]&lt;=60000,"Medium",metrobank_customers[[#This Row],[Income]]&lt;=100000,"High", metrobank_customers[[#This Row],[Income]]&gt;100000," Premium")</f>
        <v xml:space="preserve"> Premium</v>
      </c>
      <c r="J526" s="1" t="s">
        <v>2118</v>
      </c>
      <c r="K526" s="2">
        <v>43566</v>
      </c>
      <c r="L526" s="2">
        <f t="shared" ca="1" si="8"/>
        <v>45940</v>
      </c>
      <c r="M526" s="4">
        <f ca="1">YEARFRAC(metrobank_customers[[#This Row],[Join_Date]],metrobank_customers[[#This Row],[Today]],3)</f>
        <v>6.5041095890410956</v>
      </c>
      <c r="N526" s="4" t="str" cm="1">
        <f t="array" aca="1" ref="N526" ca="1">_xlfn.IFS(
   metrobank_customers[[#This Row],[Customer_Tenure]]&lt;=2,"New",
   metrobank_customers[[#This Row],[Customer_Tenure]]&lt;=5,"Emerging",
   metrobank_customers[[#This Row],[Customer_Tenure]]&lt;9,"Established",
   TRUE,"Loyal"
)</f>
        <v>Established</v>
      </c>
      <c r="O526" s="1" t="s">
        <v>1339</v>
      </c>
      <c r="P526" s="1" t="s">
        <v>1223</v>
      </c>
      <c r="Q526" s="2">
        <v>45303</v>
      </c>
      <c r="R526">
        <v>346658</v>
      </c>
      <c r="S526" s="1" t="str" cm="1">
        <f t="array" ref="S526">_xlfn.IFS(
    metrobank_customers[[#This Row],[Balance]]&lt;=50000,"Low",
    metrobank_customers[[#This Row],[Balance]]&lt;=200000,"Medium",
    metrobank_customers[[#This Row],[Balance]]&gt;200000,"High"
)</f>
        <v>High</v>
      </c>
      <c r="T526">
        <v>716</v>
      </c>
      <c r="U526">
        <v>0</v>
      </c>
      <c r="V526" s="1" t="s">
        <v>2652</v>
      </c>
      <c r="W526" s="1" t="s">
        <v>315</v>
      </c>
      <c r="X526" s="2">
        <v>45516</v>
      </c>
      <c r="Y526" s="4">
        <f ca="1">YEARFRAC(metrobank_customers[[#This Row],[Date]],metrobank_customers[[#This Row],[Today]],3)</f>
        <v>1.1616438356164382</v>
      </c>
      <c r="Z526" s="1" t="s">
        <v>31</v>
      </c>
      <c r="AA526" s="1" t="s">
        <v>9</v>
      </c>
      <c r="AB526">
        <v>55</v>
      </c>
    </row>
    <row r="527" spans="1:28" x14ac:dyDescent="0.25">
      <c r="A527" s="1" t="s">
        <v>290</v>
      </c>
      <c r="B527" s="1" t="s">
        <v>2235</v>
      </c>
      <c r="C527" s="1" t="s">
        <v>2120</v>
      </c>
      <c r="D527">
        <v>61</v>
      </c>
      <c r="E527" s="1" t="str" cm="1">
        <f t="array" ref="E527">_xlfn.IFS(metrobank_customers[[#This Row],[Age]]&lt;= 28,"Gen Z", metrobank_customers[[#This Row],[Age]]&lt;=44,"Millennials", metrobank_customers[[#This Row],[Age]]&lt;=60,"Gen X", metrobank_customers[[#This Row],[Age]]&gt;60,"Baby Boomers")</f>
        <v>Baby Boomers</v>
      </c>
      <c r="F527" s="1" t="s">
        <v>2121</v>
      </c>
      <c r="G527" s="1" t="s">
        <v>2129</v>
      </c>
      <c r="H527">
        <v>150406</v>
      </c>
      <c r="I527" s="1" t="str" cm="1">
        <f t="array" ref="I527">_xlfn.IFS(metrobank_customers[[#This Row],[Income]]&lt;=30000,"Low",metrobank_customers[[#This Row],[Income]]&lt;=60000,"Medium",metrobank_customers[[#This Row],[Income]]&lt;=100000,"High", metrobank_customers[[#This Row],[Income]]&gt;100000," Premium")</f>
        <v xml:space="preserve"> Premium</v>
      </c>
      <c r="J527" s="1" t="s">
        <v>2118</v>
      </c>
      <c r="K527" s="2">
        <v>43566</v>
      </c>
      <c r="L527" s="2">
        <f t="shared" ca="1" si="8"/>
        <v>45940</v>
      </c>
      <c r="M527" s="4">
        <f ca="1">YEARFRAC(metrobank_customers[[#This Row],[Join_Date]],metrobank_customers[[#This Row],[Today]],3)</f>
        <v>6.5041095890410956</v>
      </c>
      <c r="N527" s="4" t="str" cm="1">
        <f t="array" aca="1" ref="N527" ca="1">_xlfn.IFS(
   metrobank_customers[[#This Row],[Customer_Tenure]]&lt;=2,"New",
   metrobank_customers[[#This Row],[Customer_Tenure]]&lt;=5,"Emerging",
   metrobank_customers[[#This Row],[Customer_Tenure]]&lt;9,"Established",
   TRUE,"Loyal"
)</f>
        <v>Established</v>
      </c>
      <c r="O527" s="1" t="s">
        <v>1423</v>
      </c>
      <c r="P527" s="1" t="s">
        <v>1223</v>
      </c>
      <c r="Q527" s="2">
        <v>45000</v>
      </c>
      <c r="R527">
        <v>347424</v>
      </c>
      <c r="S527" s="1" t="str" cm="1">
        <f t="array" ref="S527">_xlfn.IFS(
    metrobank_customers[[#This Row],[Balance]]&lt;=50000,"Low",
    metrobank_customers[[#This Row],[Balance]]&lt;=200000,"Medium",
    metrobank_customers[[#This Row],[Balance]]&gt;200000,"High"
)</f>
        <v>High</v>
      </c>
      <c r="T527">
        <v>674</v>
      </c>
      <c r="U527">
        <v>0</v>
      </c>
      <c r="V527" s="1" t="s">
        <v>1229</v>
      </c>
      <c r="W527" s="1" t="s">
        <v>289</v>
      </c>
      <c r="X527" s="2">
        <v>45442</v>
      </c>
      <c r="Y527" s="4">
        <f ca="1">YEARFRAC(metrobank_customers[[#This Row],[Date]],metrobank_customers[[#This Row],[Today]],3)</f>
        <v>1.3643835616438356</v>
      </c>
      <c r="Z527" s="1" t="s">
        <v>20</v>
      </c>
      <c r="AA527" s="1" t="s">
        <v>23</v>
      </c>
      <c r="AB527">
        <v>1</v>
      </c>
    </row>
    <row r="528" spans="1:28" x14ac:dyDescent="0.25">
      <c r="A528" s="1" t="s">
        <v>290</v>
      </c>
      <c r="B528" s="1" t="s">
        <v>2235</v>
      </c>
      <c r="C528" s="1" t="s">
        <v>2120</v>
      </c>
      <c r="D528">
        <v>61</v>
      </c>
      <c r="E528" s="1" t="str" cm="1">
        <f t="array" ref="E528">_xlfn.IFS(metrobank_customers[[#This Row],[Age]]&lt;= 28,"Gen Z", metrobank_customers[[#This Row],[Age]]&lt;=44,"Millennials", metrobank_customers[[#This Row],[Age]]&lt;=60,"Gen X", metrobank_customers[[#This Row],[Age]]&gt;60,"Baby Boomers")</f>
        <v>Baby Boomers</v>
      </c>
      <c r="F528" s="1" t="s">
        <v>2121</v>
      </c>
      <c r="G528" s="1" t="s">
        <v>2129</v>
      </c>
      <c r="H528">
        <v>150406</v>
      </c>
      <c r="I528" s="1" t="str" cm="1">
        <f t="array" ref="I528">_xlfn.IFS(metrobank_customers[[#This Row],[Income]]&lt;=30000,"Low",metrobank_customers[[#This Row],[Income]]&lt;=60000,"Medium",metrobank_customers[[#This Row],[Income]]&lt;=100000,"High", metrobank_customers[[#This Row],[Income]]&gt;100000," Premium")</f>
        <v xml:space="preserve"> Premium</v>
      </c>
      <c r="J528" s="1" t="s">
        <v>2118</v>
      </c>
      <c r="K528" s="2">
        <v>43566</v>
      </c>
      <c r="L528" s="2">
        <f t="shared" ca="1" si="8"/>
        <v>45940</v>
      </c>
      <c r="M528" s="4">
        <f ca="1">YEARFRAC(metrobank_customers[[#This Row],[Join_Date]],metrobank_customers[[#This Row],[Today]],3)</f>
        <v>6.5041095890410956</v>
      </c>
      <c r="N528" s="4" t="str" cm="1">
        <f t="array" aca="1" ref="N528" ca="1">_xlfn.IFS(
   metrobank_customers[[#This Row],[Customer_Tenure]]&lt;=2,"New",
   metrobank_customers[[#This Row],[Customer_Tenure]]&lt;=5,"Emerging",
   metrobank_customers[[#This Row],[Customer_Tenure]]&lt;9,"Established",
   TRUE,"Loyal"
)</f>
        <v>Established</v>
      </c>
      <c r="O528" s="1" t="s">
        <v>1423</v>
      </c>
      <c r="P528" s="1" t="s">
        <v>1223</v>
      </c>
      <c r="Q528" s="2">
        <v>45000</v>
      </c>
      <c r="R528">
        <v>347424</v>
      </c>
      <c r="S528" s="1" t="str" cm="1">
        <f t="array" ref="S528">_xlfn.IFS(
    metrobank_customers[[#This Row],[Balance]]&lt;=50000,"Low",
    metrobank_customers[[#This Row],[Balance]]&lt;=200000,"Medium",
    metrobank_customers[[#This Row],[Balance]]&gt;200000,"High"
)</f>
        <v>High</v>
      </c>
      <c r="T528">
        <v>674</v>
      </c>
      <c r="U528">
        <v>0</v>
      </c>
      <c r="V528" s="1" t="s">
        <v>1229</v>
      </c>
      <c r="W528" s="1" t="s">
        <v>315</v>
      </c>
      <c r="X528" s="2">
        <v>45516</v>
      </c>
      <c r="Y528" s="4">
        <f ca="1">YEARFRAC(metrobank_customers[[#This Row],[Date]],metrobank_customers[[#This Row],[Today]],3)</f>
        <v>1.1616438356164382</v>
      </c>
      <c r="Z528" s="1" t="s">
        <v>31</v>
      </c>
      <c r="AA528" s="1" t="s">
        <v>9</v>
      </c>
      <c r="AB528">
        <v>55</v>
      </c>
    </row>
    <row r="529" spans="1:28" x14ac:dyDescent="0.25">
      <c r="A529" s="1" t="s">
        <v>290</v>
      </c>
      <c r="B529" s="1" t="s">
        <v>2235</v>
      </c>
      <c r="C529" s="1" t="s">
        <v>2120</v>
      </c>
      <c r="D529">
        <v>61</v>
      </c>
      <c r="E529" s="1" t="str" cm="1">
        <f t="array" ref="E529">_xlfn.IFS(metrobank_customers[[#This Row],[Age]]&lt;= 28,"Gen Z", metrobank_customers[[#This Row],[Age]]&lt;=44,"Millennials", metrobank_customers[[#This Row],[Age]]&lt;=60,"Gen X", metrobank_customers[[#This Row],[Age]]&gt;60,"Baby Boomers")</f>
        <v>Baby Boomers</v>
      </c>
      <c r="F529" s="1" t="s">
        <v>2121</v>
      </c>
      <c r="G529" s="1" t="s">
        <v>2129</v>
      </c>
      <c r="H529">
        <v>150406</v>
      </c>
      <c r="I529" s="1" t="str" cm="1">
        <f t="array" ref="I529">_xlfn.IFS(metrobank_customers[[#This Row],[Income]]&lt;=30000,"Low",metrobank_customers[[#This Row],[Income]]&lt;=60000,"Medium",metrobank_customers[[#This Row],[Income]]&lt;=100000,"High", metrobank_customers[[#This Row],[Income]]&gt;100000," Premium")</f>
        <v xml:space="preserve"> Premium</v>
      </c>
      <c r="J529" s="1" t="s">
        <v>2118</v>
      </c>
      <c r="K529" s="2">
        <v>43566</v>
      </c>
      <c r="L529" s="2">
        <f t="shared" ca="1" si="8"/>
        <v>45940</v>
      </c>
      <c r="M529" s="4">
        <f ca="1">YEARFRAC(metrobank_customers[[#This Row],[Join_Date]],metrobank_customers[[#This Row],[Today]],3)</f>
        <v>6.5041095890410956</v>
      </c>
      <c r="N529" s="4" t="str" cm="1">
        <f t="array" aca="1" ref="N529" ca="1">_xlfn.IFS(
   metrobank_customers[[#This Row],[Customer_Tenure]]&lt;=2,"New",
   metrobank_customers[[#This Row],[Customer_Tenure]]&lt;=5,"Emerging",
   metrobank_customers[[#This Row],[Customer_Tenure]]&lt;9,"Established",
   TRUE,"Loyal"
)</f>
        <v>Established</v>
      </c>
      <c r="O529" s="1" t="s">
        <v>1761</v>
      </c>
      <c r="P529" s="1" t="s">
        <v>1223</v>
      </c>
      <c r="Q529" s="2">
        <v>43856</v>
      </c>
      <c r="R529">
        <v>274535</v>
      </c>
      <c r="S529" s="1" t="str" cm="1">
        <f t="array" ref="S529">_xlfn.IFS(
    metrobank_customers[[#This Row],[Balance]]&lt;=50000,"Low",
    metrobank_customers[[#This Row],[Balance]]&lt;=200000,"Medium",
    metrobank_customers[[#This Row],[Balance]]&gt;200000,"High"
)</f>
        <v>High</v>
      </c>
      <c r="T529">
        <v>349</v>
      </c>
      <c r="U529">
        <v>246766</v>
      </c>
      <c r="V529" s="1" t="s">
        <v>1229</v>
      </c>
      <c r="W529" s="1" t="s">
        <v>289</v>
      </c>
      <c r="X529" s="2">
        <v>45442</v>
      </c>
      <c r="Y529" s="4">
        <f ca="1">YEARFRAC(metrobank_customers[[#This Row],[Date]],metrobank_customers[[#This Row],[Today]],3)</f>
        <v>1.3643835616438356</v>
      </c>
      <c r="Z529" s="1" t="s">
        <v>20</v>
      </c>
      <c r="AA529" s="1" t="s">
        <v>23</v>
      </c>
      <c r="AB529">
        <v>1</v>
      </c>
    </row>
    <row r="530" spans="1:28" x14ac:dyDescent="0.25">
      <c r="A530" s="1" t="s">
        <v>290</v>
      </c>
      <c r="B530" s="1" t="s">
        <v>2235</v>
      </c>
      <c r="C530" s="1" t="s">
        <v>2120</v>
      </c>
      <c r="D530">
        <v>61</v>
      </c>
      <c r="E530" s="1" t="str" cm="1">
        <f t="array" ref="E530">_xlfn.IFS(metrobank_customers[[#This Row],[Age]]&lt;= 28,"Gen Z", metrobank_customers[[#This Row],[Age]]&lt;=44,"Millennials", metrobank_customers[[#This Row],[Age]]&lt;=60,"Gen X", metrobank_customers[[#This Row],[Age]]&gt;60,"Baby Boomers")</f>
        <v>Baby Boomers</v>
      </c>
      <c r="F530" s="1" t="s">
        <v>2121</v>
      </c>
      <c r="G530" s="1" t="s">
        <v>2129</v>
      </c>
      <c r="H530">
        <v>150406</v>
      </c>
      <c r="I530" s="1" t="str" cm="1">
        <f t="array" ref="I530">_xlfn.IFS(metrobank_customers[[#This Row],[Income]]&lt;=30000,"Low",metrobank_customers[[#This Row],[Income]]&lt;=60000,"Medium",metrobank_customers[[#This Row],[Income]]&lt;=100000,"High", metrobank_customers[[#This Row],[Income]]&gt;100000," Premium")</f>
        <v xml:space="preserve"> Premium</v>
      </c>
      <c r="J530" s="1" t="s">
        <v>2118</v>
      </c>
      <c r="K530" s="2">
        <v>43566</v>
      </c>
      <c r="L530" s="2">
        <f t="shared" ca="1" si="8"/>
        <v>45940</v>
      </c>
      <c r="M530" s="4">
        <f ca="1">YEARFRAC(metrobank_customers[[#This Row],[Join_Date]],metrobank_customers[[#This Row],[Today]],3)</f>
        <v>6.5041095890410956</v>
      </c>
      <c r="N530" s="4" t="str" cm="1">
        <f t="array" aca="1" ref="N530" ca="1">_xlfn.IFS(
   metrobank_customers[[#This Row],[Customer_Tenure]]&lt;=2,"New",
   metrobank_customers[[#This Row],[Customer_Tenure]]&lt;=5,"Emerging",
   metrobank_customers[[#This Row],[Customer_Tenure]]&lt;9,"Established",
   TRUE,"Loyal"
)</f>
        <v>Established</v>
      </c>
      <c r="O530" s="1" t="s">
        <v>1761</v>
      </c>
      <c r="P530" s="1" t="s">
        <v>1223</v>
      </c>
      <c r="Q530" s="2">
        <v>43856</v>
      </c>
      <c r="R530">
        <v>274535</v>
      </c>
      <c r="S530" s="1" t="str" cm="1">
        <f t="array" ref="S530">_xlfn.IFS(
    metrobank_customers[[#This Row],[Balance]]&lt;=50000,"Low",
    metrobank_customers[[#This Row],[Balance]]&lt;=200000,"Medium",
    metrobank_customers[[#This Row],[Balance]]&gt;200000,"High"
)</f>
        <v>High</v>
      </c>
      <c r="T530">
        <v>349</v>
      </c>
      <c r="U530">
        <v>246766</v>
      </c>
      <c r="V530" s="1" t="s">
        <v>1229</v>
      </c>
      <c r="W530" s="1" t="s">
        <v>315</v>
      </c>
      <c r="X530" s="2">
        <v>45516</v>
      </c>
      <c r="Y530" s="4">
        <f ca="1">YEARFRAC(metrobank_customers[[#This Row],[Date]],metrobank_customers[[#This Row],[Today]],3)</f>
        <v>1.1616438356164382</v>
      </c>
      <c r="Z530" s="1" t="s">
        <v>31</v>
      </c>
      <c r="AA530" s="1" t="s">
        <v>9</v>
      </c>
      <c r="AB530">
        <v>55</v>
      </c>
    </row>
    <row r="531" spans="1:28" x14ac:dyDescent="0.25">
      <c r="A531" s="1" t="s">
        <v>182</v>
      </c>
      <c r="B531" s="1" t="s">
        <v>2236</v>
      </c>
      <c r="C531" s="1" t="s">
        <v>2120</v>
      </c>
      <c r="D531">
        <v>43</v>
      </c>
      <c r="E531" s="1" t="str" cm="1">
        <f t="array" ref="E531">_xlfn.IFS(metrobank_customers[[#This Row],[Age]]&lt;= 28,"Gen Z", metrobank_customers[[#This Row],[Age]]&lt;=44,"Millennials", metrobank_customers[[#This Row],[Age]]&lt;=60,"Gen X", metrobank_customers[[#This Row],[Age]]&gt;60,"Baby Boomers")</f>
        <v>Millennials</v>
      </c>
      <c r="F531" s="1" t="s">
        <v>2124</v>
      </c>
      <c r="G531" s="1" t="s">
        <v>2147</v>
      </c>
      <c r="H531">
        <v>27314</v>
      </c>
      <c r="I531" s="1" t="str" cm="1">
        <f t="array" ref="I531">_xlfn.IFS(metrobank_customers[[#This Row],[Income]]&lt;=30000,"Low",metrobank_customers[[#This Row],[Income]]&lt;=60000,"Medium",metrobank_customers[[#This Row],[Income]]&lt;=100000,"High", metrobank_customers[[#This Row],[Income]]&gt;100000," Premium")</f>
        <v>Low</v>
      </c>
      <c r="J531" s="1" t="s">
        <v>2126</v>
      </c>
      <c r="K531" s="2">
        <v>44706</v>
      </c>
      <c r="L531" s="2">
        <f t="shared" ca="1" si="8"/>
        <v>45940</v>
      </c>
      <c r="M531" s="4">
        <f ca="1">YEARFRAC(metrobank_customers[[#This Row],[Join_Date]],metrobank_customers[[#This Row],[Today]],3)</f>
        <v>3.3808219178082193</v>
      </c>
      <c r="N531" s="4" t="str" cm="1">
        <f t="array" aca="1" ref="N531" ca="1">_xlfn.IFS(
   metrobank_customers[[#This Row],[Customer_Tenure]]&lt;=2,"New",
   metrobank_customers[[#This Row],[Customer_Tenure]]&lt;=5,"Emerging",
   metrobank_customers[[#This Row],[Customer_Tenure]]&lt;9,"Established",
   TRUE,"Loyal"
)</f>
        <v>Emerging</v>
      </c>
      <c r="O531" s="1" t="s">
        <v>2052</v>
      </c>
      <c r="P531" s="1" t="s">
        <v>1235</v>
      </c>
      <c r="Q531" s="2">
        <v>45317</v>
      </c>
      <c r="R531">
        <v>497599</v>
      </c>
      <c r="S531" s="1" t="str" cm="1">
        <f t="array" ref="S531">_xlfn.IFS(
    metrobank_customers[[#This Row],[Balance]]&lt;=50000,"Low",
    metrobank_customers[[#This Row],[Balance]]&lt;=200000,"Medium",
    metrobank_customers[[#This Row],[Balance]]&gt;200000,"High"
)</f>
        <v>High</v>
      </c>
      <c r="T531">
        <v>819</v>
      </c>
      <c r="U531">
        <v>0</v>
      </c>
      <c r="V531" s="1" t="s">
        <v>2652</v>
      </c>
      <c r="W531" s="1" t="s">
        <v>181</v>
      </c>
      <c r="X531" s="2">
        <v>45198</v>
      </c>
      <c r="Y531" s="4">
        <f ca="1">YEARFRAC(metrobank_customers[[#This Row],[Date]],metrobank_customers[[#This Row],[Today]],3)</f>
        <v>2.032876712328767</v>
      </c>
      <c r="Z531" s="1" t="s">
        <v>8</v>
      </c>
      <c r="AA531" s="1" t="s">
        <v>23</v>
      </c>
      <c r="AB531">
        <v>27</v>
      </c>
    </row>
    <row r="532" spans="1:28" x14ac:dyDescent="0.25">
      <c r="A532" s="1" t="s">
        <v>182</v>
      </c>
      <c r="B532" s="1" t="s">
        <v>2236</v>
      </c>
      <c r="C532" s="1" t="s">
        <v>2120</v>
      </c>
      <c r="D532">
        <v>43</v>
      </c>
      <c r="E532" s="1" t="str" cm="1">
        <f t="array" ref="E532">_xlfn.IFS(metrobank_customers[[#This Row],[Age]]&lt;= 28,"Gen Z", metrobank_customers[[#This Row],[Age]]&lt;=44,"Millennials", metrobank_customers[[#This Row],[Age]]&lt;=60,"Gen X", metrobank_customers[[#This Row],[Age]]&gt;60,"Baby Boomers")</f>
        <v>Millennials</v>
      </c>
      <c r="F532" s="1" t="s">
        <v>2124</v>
      </c>
      <c r="G532" s="1" t="s">
        <v>2147</v>
      </c>
      <c r="H532">
        <v>27314</v>
      </c>
      <c r="I532" s="1" t="str" cm="1">
        <f t="array" ref="I532">_xlfn.IFS(metrobank_customers[[#This Row],[Income]]&lt;=30000,"Low",metrobank_customers[[#This Row],[Income]]&lt;=60000,"Medium",metrobank_customers[[#This Row],[Income]]&lt;=100000,"High", metrobank_customers[[#This Row],[Income]]&gt;100000," Premium")</f>
        <v>Low</v>
      </c>
      <c r="J532" s="1" t="s">
        <v>2126</v>
      </c>
      <c r="K532" s="2">
        <v>44706</v>
      </c>
      <c r="L532" s="2">
        <f t="shared" ca="1" si="8"/>
        <v>45940</v>
      </c>
      <c r="M532" s="4">
        <f ca="1">YEARFRAC(metrobank_customers[[#This Row],[Join_Date]],metrobank_customers[[#This Row],[Today]],3)</f>
        <v>3.3808219178082193</v>
      </c>
      <c r="N532" s="4" t="str" cm="1">
        <f t="array" aca="1" ref="N532" ca="1">_xlfn.IFS(
   metrobank_customers[[#This Row],[Customer_Tenure]]&lt;=2,"New",
   metrobank_customers[[#This Row],[Customer_Tenure]]&lt;=5,"Emerging",
   metrobank_customers[[#This Row],[Customer_Tenure]]&lt;9,"Established",
   TRUE,"Loyal"
)</f>
        <v>Emerging</v>
      </c>
      <c r="O532" s="1" t="s">
        <v>2052</v>
      </c>
      <c r="P532" s="1" t="s">
        <v>1235</v>
      </c>
      <c r="Q532" s="2">
        <v>45317</v>
      </c>
      <c r="R532">
        <v>497599</v>
      </c>
      <c r="S532" s="1" t="str" cm="1">
        <f t="array" ref="S532">_xlfn.IFS(
    metrobank_customers[[#This Row],[Balance]]&lt;=50000,"Low",
    metrobank_customers[[#This Row],[Balance]]&lt;=200000,"Medium",
    metrobank_customers[[#This Row],[Balance]]&gt;200000,"High"
)</f>
        <v>High</v>
      </c>
      <c r="T532">
        <v>819</v>
      </c>
      <c r="U532">
        <v>0</v>
      </c>
      <c r="V532" s="1" t="s">
        <v>2652</v>
      </c>
      <c r="W532" s="1" t="s">
        <v>429</v>
      </c>
      <c r="X532" s="2">
        <v>45739</v>
      </c>
      <c r="Y532" s="4">
        <f ca="1">YEARFRAC(metrobank_customers[[#This Row],[Date]],metrobank_customers[[#This Row],[Today]],3)</f>
        <v>0.55068493150684927</v>
      </c>
      <c r="Z532" s="1" t="s">
        <v>20</v>
      </c>
      <c r="AA532" s="1" t="s">
        <v>9</v>
      </c>
      <c r="AB532">
        <v>36</v>
      </c>
    </row>
    <row r="533" spans="1:28" x14ac:dyDescent="0.25">
      <c r="A533" s="1" t="s">
        <v>182</v>
      </c>
      <c r="B533" s="1" t="s">
        <v>2236</v>
      </c>
      <c r="C533" s="1" t="s">
        <v>2120</v>
      </c>
      <c r="D533">
        <v>43</v>
      </c>
      <c r="E533" s="1" t="str" cm="1">
        <f t="array" ref="E533">_xlfn.IFS(metrobank_customers[[#This Row],[Age]]&lt;= 28,"Gen Z", metrobank_customers[[#This Row],[Age]]&lt;=44,"Millennials", metrobank_customers[[#This Row],[Age]]&lt;=60,"Gen X", metrobank_customers[[#This Row],[Age]]&gt;60,"Baby Boomers")</f>
        <v>Millennials</v>
      </c>
      <c r="F533" s="1" t="s">
        <v>2124</v>
      </c>
      <c r="G533" s="1" t="s">
        <v>2147</v>
      </c>
      <c r="H533">
        <v>27314</v>
      </c>
      <c r="I533" s="1" t="str" cm="1">
        <f t="array" ref="I533">_xlfn.IFS(metrobank_customers[[#This Row],[Income]]&lt;=30000,"Low",metrobank_customers[[#This Row],[Income]]&lt;=60000,"Medium",metrobank_customers[[#This Row],[Income]]&lt;=100000,"High", metrobank_customers[[#This Row],[Income]]&gt;100000," Premium")</f>
        <v>Low</v>
      </c>
      <c r="J533" s="1" t="s">
        <v>2126</v>
      </c>
      <c r="K533" s="2">
        <v>44706</v>
      </c>
      <c r="L533" s="2">
        <f t="shared" ca="1" si="8"/>
        <v>45940</v>
      </c>
      <c r="M533" s="4">
        <f ca="1">YEARFRAC(metrobank_customers[[#This Row],[Join_Date]],metrobank_customers[[#This Row],[Today]],3)</f>
        <v>3.3808219178082193</v>
      </c>
      <c r="N533" s="4" t="str" cm="1">
        <f t="array" aca="1" ref="N533" ca="1">_xlfn.IFS(
   metrobank_customers[[#This Row],[Customer_Tenure]]&lt;=2,"New",
   metrobank_customers[[#This Row],[Customer_Tenure]]&lt;=5,"Emerging",
   metrobank_customers[[#This Row],[Customer_Tenure]]&lt;9,"Established",
   TRUE,"Loyal"
)</f>
        <v>Emerging</v>
      </c>
      <c r="O533" s="1" t="s">
        <v>2052</v>
      </c>
      <c r="P533" s="1" t="s">
        <v>1235</v>
      </c>
      <c r="Q533" s="2">
        <v>45317</v>
      </c>
      <c r="R533">
        <v>497599</v>
      </c>
      <c r="S533" s="1" t="str" cm="1">
        <f t="array" ref="S533">_xlfn.IFS(
    metrobank_customers[[#This Row],[Balance]]&lt;=50000,"Low",
    metrobank_customers[[#This Row],[Balance]]&lt;=200000,"Medium",
    metrobank_customers[[#This Row],[Balance]]&gt;200000,"High"
)</f>
        <v>High</v>
      </c>
      <c r="T533">
        <v>819</v>
      </c>
      <c r="U533">
        <v>0</v>
      </c>
      <c r="V533" s="1" t="s">
        <v>2652</v>
      </c>
      <c r="W533" s="1" t="s">
        <v>517</v>
      </c>
      <c r="X533" s="2">
        <v>45804</v>
      </c>
      <c r="Y533" s="4">
        <f ca="1">YEARFRAC(metrobank_customers[[#This Row],[Date]],metrobank_customers[[#This Row],[Today]],3)</f>
        <v>0.37260273972602742</v>
      </c>
      <c r="Z533" s="1" t="s">
        <v>31</v>
      </c>
      <c r="AA533" s="1" t="s">
        <v>23</v>
      </c>
      <c r="AB533">
        <v>59</v>
      </c>
    </row>
    <row r="534" spans="1:28" x14ac:dyDescent="0.25">
      <c r="A534" s="1" t="s">
        <v>182</v>
      </c>
      <c r="B534" s="1" t="s">
        <v>2236</v>
      </c>
      <c r="C534" s="1" t="s">
        <v>2120</v>
      </c>
      <c r="D534">
        <v>43</v>
      </c>
      <c r="E534" s="1" t="str" cm="1">
        <f t="array" ref="E534">_xlfn.IFS(metrobank_customers[[#This Row],[Age]]&lt;= 28,"Gen Z", metrobank_customers[[#This Row],[Age]]&lt;=44,"Millennials", metrobank_customers[[#This Row],[Age]]&lt;=60,"Gen X", metrobank_customers[[#This Row],[Age]]&gt;60,"Baby Boomers")</f>
        <v>Millennials</v>
      </c>
      <c r="F534" s="1" t="s">
        <v>2124</v>
      </c>
      <c r="G534" s="1" t="s">
        <v>2147</v>
      </c>
      <c r="H534">
        <v>27314</v>
      </c>
      <c r="I534" s="1" t="str" cm="1">
        <f t="array" ref="I534">_xlfn.IFS(metrobank_customers[[#This Row],[Income]]&lt;=30000,"Low",metrobank_customers[[#This Row],[Income]]&lt;=60000,"Medium",metrobank_customers[[#This Row],[Income]]&lt;=100000,"High", metrobank_customers[[#This Row],[Income]]&gt;100000," Premium")</f>
        <v>Low</v>
      </c>
      <c r="J534" s="1" t="s">
        <v>2126</v>
      </c>
      <c r="K534" s="2">
        <v>44706</v>
      </c>
      <c r="L534" s="2">
        <f t="shared" ca="1" si="8"/>
        <v>45940</v>
      </c>
      <c r="M534" s="4">
        <f ca="1">YEARFRAC(metrobank_customers[[#This Row],[Join_Date]],metrobank_customers[[#This Row],[Today]],3)</f>
        <v>3.3808219178082193</v>
      </c>
      <c r="N534" s="4" t="str" cm="1">
        <f t="array" aca="1" ref="N534" ca="1">_xlfn.IFS(
   metrobank_customers[[#This Row],[Customer_Tenure]]&lt;=2,"New",
   metrobank_customers[[#This Row],[Customer_Tenure]]&lt;=5,"Emerging",
   metrobank_customers[[#This Row],[Customer_Tenure]]&lt;9,"Established",
   TRUE,"Loyal"
)</f>
        <v>Emerging</v>
      </c>
      <c r="O534" s="1" t="s">
        <v>2052</v>
      </c>
      <c r="P534" s="1" t="s">
        <v>1235</v>
      </c>
      <c r="Q534" s="2">
        <v>45317</v>
      </c>
      <c r="R534">
        <v>497599</v>
      </c>
      <c r="S534" s="1" t="str" cm="1">
        <f t="array" ref="S534">_xlfn.IFS(
    metrobank_customers[[#This Row],[Balance]]&lt;=50000,"Low",
    metrobank_customers[[#This Row],[Balance]]&lt;=200000,"Medium",
    metrobank_customers[[#This Row],[Balance]]&gt;200000,"High"
)</f>
        <v>High</v>
      </c>
      <c r="T534">
        <v>819</v>
      </c>
      <c r="U534">
        <v>0</v>
      </c>
      <c r="V534" s="1" t="s">
        <v>2652</v>
      </c>
      <c r="W534" s="1" t="s">
        <v>1051</v>
      </c>
      <c r="X534" s="2">
        <v>45877</v>
      </c>
      <c r="Y534" s="4">
        <f ca="1">YEARFRAC(metrobank_customers[[#This Row],[Date]],metrobank_customers[[#This Row],[Today]],3)</f>
        <v>0.17260273972602741</v>
      </c>
      <c r="Z534" s="1" t="s">
        <v>20</v>
      </c>
      <c r="AA534" s="1" t="s">
        <v>15</v>
      </c>
      <c r="AB534">
        <v>41</v>
      </c>
    </row>
    <row r="535" spans="1:28" x14ac:dyDescent="0.25">
      <c r="A535" s="1" t="s">
        <v>184</v>
      </c>
      <c r="B535" s="1" t="s">
        <v>2237</v>
      </c>
      <c r="C535" s="1" t="s">
        <v>2115</v>
      </c>
      <c r="D535">
        <v>54</v>
      </c>
      <c r="E535" s="1" t="str" cm="1">
        <f t="array" ref="E535">_xlfn.IFS(metrobank_customers[[#This Row],[Age]]&lt;= 28,"Gen Z", metrobank_customers[[#This Row],[Age]]&lt;=44,"Millennials", metrobank_customers[[#This Row],[Age]]&lt;=60,"Gen X", metrobank_customers[[#This Row],[Age]]&gt;60,"Baby Boomers")</f>
        <v>Gen X</v>
      </c>
      <c r="F535" s="1" t="s">
        <v>2131</v>
      </c>
      <c r="G535" s="1" t="s">
        <v>2129</v>
      </c>
      <c r="H535">
        <v>26570</v>
      </c>
      <c r="I535" s="1" t="str" cm="1">
        <f t="array" ref="I535">_xlfn.IFS(metrobank_customers[[#This Row],[Income]]&lt;=30000,"Low",metrobank_customers[[#This Row],[Income]]&lt;=60000,"Medium",metrobank_customers[[#This Row],[Income]]&lt;=100000,"High", metrobank_customers[[#This Row],[Income]]&gt;100000," Premium")</f>
        <v>Low</v>
      </c>
      <c r="J535" s="1" t="s">
        <v>2118</v>
      </c>
      <c r="K535" s="2">
        <v>44800</v>
      </c>
      <c r="L535" s="2">
        <f t="shared" ca="1" si="8"/>
        <v>45940</v>
      </c>
      <c r="M535" s="4">
        <f ca="1">YEARFRAC(metrobank_customers[[#This Row],[Join_Date]],metrobank_customers[[#This Row],[Today]],3)</f>
        <v>3.1232876712328768</v>
      </c>
      <c r="N535" s="4" t="str" cm="1">
        <f t="array" aca="1" ref="N535" ca="1">_xlfn.IFS(
   metrobank_customers[[#This Row],[Customer_Tenure]]&lt;=2,"New",
   metrobank_customers[[#This Row],[Customer_Tenure]]&lt;=5,"Emerging",
   metrobank_customers[[#This Row],[Customer_Tenure]]&lt;9,"Established",
   TRUE,"Loyal"
)</f>
        <v>Emerging</v>
      </c>
      <c r="O535" s="1" t="s">
        <v>1451</v>
      </c>
      <c r="P535" s="1" t="s">
        <v>1223</v>
      </c>
      <c r="Q535" s="2">
        <v>43754</v>
      </c>
      <c r="R535">
        <v>207772</v>
      </c>
      <c r="S535" s="1" t="str" cm="1">
        <f t="array" ref="S535">_xlfn.IFS(
    metrobank_customers[[#This Row],[Balance]]&lt;=50000,"Low",
    metrobank_customers[[#This Row],[Balance]]&lt;=200000,"Medium",
    metrobank_customers[[#This Row],[Balance]]&gt;200000,"High"
)</f>
        <v>High</v>
      </c>
      <c r="T535">
        <v>770</v>
      </c>
      <c r="U535">
        <v>0</v>
      </c>
      <c r="V535" s="1" t="s">
        <v>2652</v>
      </c>
      <c r="W535" s="1" t="s">
        <v>183</v>
      </c>
      <c r="X535" s="2">
        <v>45868</v>
      </c>
      <c r="Y535" s="4">
        <f ca="1">YEARFRAC(metrobank_customers[[#This Row],[Date]],metrobank_customers[[#This Row],[Today]],3)</f>
        <v>0.19726027397260273</v>
      </c>
      <c r="Z535" s="1" t="s">
        <v>20</v>
      </c>
      <c r="AA535" s="1" t="s">
        <v>9</v>
      </c>
      <c r="AB535">
        <v>13</v>
      </c>
    </row>
    <row r="536" spans="1:28" x14ac:dyDescent="0.25">
      <c r="A536" s="1" t="s">
        <v>186</v>
      </c>
      <c r="B536" s="1" t="s">
        <v>2238</v>
      </c>
      <c r="C536" s="1" t="s">
        <v>2120</v>
      </c>
      <c r="D536">
        <v>52</v>
      </c>
      <c r="E536" s="1" t="str" cm="1">
        <f t="array" ref="E536">_xlfn.IFS(metrobank_customers[[#This Row],[Age]]&lt;= 28,"Gen Z", metrobank_customers[[#This Row],[Age]]&lt;=44,"Millennials", metrobank_customers[[#This Row],[Age]]&lt;=60,"Gen X", metrobank_customers[[#This Row],[Age]]&gt;60,"Baby Boomers")</f>
        <v>Gen X</v>
      </c>
      <c r="F536" s="1" t="s">
        <v>2131</v>
      </c>
      <c r="G536" s="1" t="s">
        <v>2153</v>
      </c>
      <c r="H536">
        <v>50448</v>
      </c>
      <c r="I536" s="1" t="str" cm="1">
        <f t="array" ref="I536">_xlfn.IFS(metrobank_customers[[#This Row],[Income]]&lt;=30000,"Low",metrobank_customers[[#This Row],[Income]]&lt;=60000,"Medium",metrobank_customers[[#This Row],[Income]]&lt;=100000,"High", metrobank_customers[[#This Row],[Income]]&gt;100000," Premium")</f>
        <v>Medium</v>
      </c>
      <c r="J536" s="1" t="s">
        <v>2118</v>
      </c>
      <c r="K536" s="2">
        <v>42922</v>
      </c>
      <c r="L536" s="2">
        <f t="shared" ca="1" si="8"/>
        <v>45940</v>
      </c>
      <c r="M536" s="4">
        <f ca="1">YEARFRAC(metrobank_customers[[#This Row],[Join_Date]],metrobank_customers[[#This Row],[Today]],3)</f>
        <v>8.2684931506849306</v>
      </c>
      <c r="N536" s="4" t="str" cm="1">
        <f t="array" aca="1" ref="N536" ca="1">_xlfn.IFS(
   metrobank_customers[[#This Row],[Customer_Tenure]]&lt;=2,"New",
   metrobank_customers[[#This Row],[Customer_Tenure]]&lt;=5,"Emerging",
   metrobank_customers[[#This Row],[Customer_Tenure]]&lt;9,"Established",
   TRUE,"Loyal"
)</f>
        <v>Established</v>
      </c>
      <c r="O536" s="1" t="s">
        <v>2014</v>
      </c>
      <c r="P536" s="1" t="s">
        <v>1226</v>
      </c>
      <c r="Q536" s="2">
        <v>44894</v>
      </c>
      <c r="R536">
        <v>490399</v>
      </c>
      <c r="S536" s="1" t="str" cm="1">
        <f t="array" ref="S536">_xlfn.IFS(
    metrobank_customers[[#This Row],[Balance]]&lt;=50000,"Low",
    metrobank_customers[[#This Row],[Balance]]&lt;=200000,"Medium",
    metrobank_customers[[#This Row],[Balance]]&gt;200000,"High"
)</f>
        <v>High</v>
      </c>
      <c r="T536">
        <v>799</v>
      </c>
      <c r="U536">
        <v>466537</v>
      </c>
      <c r="V536" s="1" t="s">
        <v>1229</v>
      </c>
      <c r="W536" s="1" t="s">
        <v>185</v>
      </c>
      <c r="X536" s="2">
        <v>45218</v>
      </c>
      <c r="Y536" s="4">
        <f ca="1">YEARFRAC(metrobank_customers[[#This Row],[Date]],metrobank_customers[[#This Row],[Today]],3)</f>
        <v>1.978082191780822</v>
      </c>
      <c r="Z536" s="1" t="s">
        <v>12</v>
      </c>
      <c r="AA536" s="1" t="s">
        <v>23</v>
      </c>
      <c r="AB536">
        <v>54</v>
      </c>
    </row>
    <row r="537" spans="1:28" x14ac:dyDescent="0.25">
      <c r="A537" s="1" t="s">
        <v>186</v>
      </c>
      <c r="B537" s="1" t="s">
        <v>2238</v>
      </c>
      <c r="C537" s="1" t="s">
        <v>2120</v>
      </c>
      <c r="D537">
        <v>52</v>
      </c>
      <c r="E537" s="1" t="str" cm="1">
        <f t="array" ref="E537">_xlfn.IFS(metrobank_customers[[#This Row],[Age]]&lt;= 28,"Gen Z", metrobank_customers[[#This Row],[Age]]&lt;=44,"Millennials", metrobank_customers[[#This Row],[Age]]&lt;=60,"Gen X", metrobank_customers[[#This Row],[Age]]&gt;60,"Baby Boomers")</f>
        <v>Gen X</v>
      </c>
      <c r="F537" s="1" t="s">
        <v>2131</v>
      </c>
      <c r="G537" s="1" t="s">
        <v>2153</v>
      </c>
      <c r="H537">
        <v>50448</v>
      </c>
      <c r="I537" s="1" t="str" cm="1">
        <f t="array" ref="I537">_xlfn.IFS(metrobank_customers[[#This Row],[Income]]&lt;=30000,"Low",metrobank_customers[[#This Row],[Income]]&lt;=60000,"Medium",metrobank_customers[[#This Row],[Income]]&lt;=100000,"High", metrobank_customers[[#This Row],[Income]]&gt;100000," Premium")</f>
        <v>Medium</v>
      </c>
      <c r="J537" s="1" t="s">
        <v>2118</v>
      </c>
      <c r="K537" s="2">
        <v>42922</v>
      </c>
      <c r="L537" s="2">
        <f t="shared" ca="1" si="8"/>
        <v>45940</v>
      </c>
      <c r="M537" s="4">
        <f ca="1">YEARFRAC(metrobank_customers[[#This Row],[Join_Date]],metrobank_customers[[#This Row],[Today]],3)</f>
        <v>8.2684931506849306</v>
      </c>
      <c r="N537" s="4" t="str" cm="1">
        <f t="array" aca="1" ref="N537" ca="1">_xlfn.IFS(
   metrobank_customers[[#This Row],[Customer_Tenure]]&lt;=2,"New",
   metrobank_customers[[#This Row],[Customer_Tenure]]&lt;=5,"Emerging",
   metrobank_customers[[#This Row],[Customer_Tenure]]&lt;9,"Established",
   TRUE,"Loyal"
)</f>
        <v>Established</v>
      </c>
      <c r="O537" s="1" t="s">
        <v>2014</v>
      </c>
      <c r="P537" s="1" t="s">
        <v>1226</v>
      </c>
      <c r="Q537" s="2">
        <v>44894</v>
      </c>
      <c r="R537">
        <v>490399</v>
      </c>
      <c r="S537" s="1" t="str" cm="1">
        <f t="array" ref="S537">_xlfn.IFS(
    metrobank_customers[[#This Row],[Balance]]&lt;=50000,"Low",
    metrobank_customers[[#This Row],[Balance]]&lt;=200000,"Medium",
    metrobank_customers[[#This Row],[Balance]]&gt;200000,"High"
)</f>
        <v>High</v>
      </c>
      <c r="T537">
        <v>799</v>
      </c>
      <c r="U537">
        <v>466537</v>
      </c>
      <c r="V537" s="1" t="s">
        <v>1229</v>
      </c>
      <c r="W537" s="1" t="s">
        <v>337</v>
      </c>
      <c r="X537" s="2">
        <v>45202</v>
      </c>
      <c r="Y537" s="4">
        <f ca="1">YEARFRAC(metrobank_customers[[#This Row],[Date]],metrobank_customers[[#This Row],[Today]],3)</f>
        <v>2.021917808219178</v>
      </c>
      <c r="Z537" s="1" t="s">
        <v>36</v>
      </c>
      <c r="AA537" s="1" t="s">
        <v>23</v>
      </c>
      <c r="AB537">
        <v>10</v>
      </c>
    </row>
    <row r="538" spans="1:28" x14ac:dyDescent="0.25">
      <c r="A538" s="1" t="s">
        <v>186</v>
      </c>
      <c r="B538" s="1" t="s">
        <v>2238</v>
      </c>
      <c r="C538" s="1" t="s">
        <v>2120</v>
      </c>
      <c r="D538">
        <v>52</v>
      </c>
      <c r="E538" s="1" t="str" cm="1">
        <f t="array" ref="E538">_xlfn.IFS(metrobank_customers[[#This Row],[Age]]&lt;= 28,"Gen Z", metrobank_customers[[#This Row],[Age]]&lt;=44,"Millennials", metrobank_customers[[#This Row],[Age]]&lt;=60,"Gen X", metrobank_customers[[#This Row],[Age]]&gt;60,"Baby Boomers")</f>
        <v>Gen X</v>
      </c>
      <c r="F538" s="1" t="s">
        <v>2131</v>
      </c>
      <c r="G538" s="1" t="s">
        <v>2153</v>
      </c>
      <c r="H538">
        <v>50448</v>
      </c>
      <c r="I538" s="1" t="str" cm="1">
        <f t="array" ref="I538">_xlfn.IFS(metrobank_customers[[#This Row],[Income]]&lt;=30000,"Low",metrobank_customers[[#This Row],[Income]]&lt;=60000,"Medium",metrobank_customers[[#This Row],[Income]]&lt;=100000,"High", metrobank_customers[[#This Row],[Income]]&gt;100000," Premium")</f>
        <v>Medium</v>
      </c>
      <c r="J538" s="1" t="s">
        <v>2118</v>
      </c>
      <c r="K538" s="2">
        <v>42922</v>
      </c>
      <c r="L538" s="2">
        <f t="shared" ca="1" si="8"/>
        <v>45940</v>
      </c>
      <c r="M538" s="4">
        <f ca="1">YEARFRAC(metrobank_customers[[#This Row],[Join_Date]],metrobank_customers[[#This Row],[Today]],3)</f>
        <v>8.2684931506849306</v>
      </c>
      <c r="N538" s="4" t="str" cm="1">
        <f t="array" aca="1" ref="N538" ca="1">_xlfn.IFS(
   metrobank_customers[[#This Row],[Customer_Tenure]]&lt;=2,"New",
   metrobank_customers[[#This Row],[Customer_Tenure]]&lt;=5,"Emerging",
   metrobank_customers[[#This Row],[Customer_Tenure]]&lt;9,"Established",
   TRUE,"Loyal"
)</f>
        <v>Established</v>
      </c>
      <c r="O538" s="1" t="s">
        <v>2014</v>
      </c>
      <c r="P538" s="1" t="s">
        <v>1226</v>
      </c>
      <c r="Q538" s="2">
        <v>44894</v>
      </c>
      <c r="R538">
        <v>490399</v>
      </c>
      <c r="S538" s="1" t="str" cm="1">
        <f t="array" ref="S538">_xlfn.IFS(
    metrobank_customers[[#This Row],[Balance]]&lt;=50000,"Low",
    metrobank_customers[[#This Row],[Balance]]&lt;=200000,"Medium",
    metrobank_customers[[#This Row],[Balance]]&gt;200000,"High"
)</f>
        <v>High</v>
      </c>
      <c r="T538">
        <v>799</v>
      </c>
      <c r="U538">
        <v>466537</v>
      </c>
      <c r="V538" s="1" t="s">
        <v>1229</v>
      </c>
      <c r="W538" s="1" t="s">
        <v>924</v>
      </c>
      <c r="X538" s="2">
        <v>45754</v>
      </c>
      <c r="Y538" s="4">
        <f ca="1">YEARFRAC(metrobank_customers[[#This Row],[Date]],metrobank_customers[[#This Row],[Today]],3)</f>
        <v>0.50958904109589043</v>
      </c>
      <c r="Z538" s="1" t="s">
        <v>12</v>
      </c>
      <c r="AA538" s="1" t="s">
        <v>23</v>
      </c>
      <c r="AB538">
        <v>53</v>
      </c>
    </row>
    <row r="539" spans="1:28" x14ac:dyDescent="0.25">
      <c r="A539" s="1" t="s">
        <v>188</v>
      </c>
      <c r="B539" s="1" t="s">
        <v>2239</v>
      </c>
      <c r="C539" s="1" t="s">
        <v>2120</v>
      </c>
      <c r="D539">
        <v>70</v>
      </c>
      <c r="E539" s="1" t="str" cm="1">
        <f t="array" ref="E539">_xlfn.IFS(metrobank_customers[[#This Row],[Age]]&lt;= 28,"Gen Z", metrobank_customers[[#This Row],[Age]]&lt;=44,"Millennials", metrobank_customers[[#This Row],[Age]]&lt;=60,"Gen X", metrobank_customers[[#This Row],[Age]]&gt;60,"Baby Boomers")</f>
        <v>Baby Boomers</v>
      </c>
      <c r="F539" s="1" t="s">
        <v>2124</v>
      </c>
      <c r="G539" s="1" t="s">
        <v>2133</v>
      </c>
      <c r="H539">
        <v>184202</v>
      </c>
      <c r="I539" s="1" t="str" cm="1">
        <f t="array" ref="I539">_xlfn.IFS(metrobank_customers[[#This Row],[Income]]&lt;=30000,"Low",metrobank_customers[[#This Row],[Income]]&lt;=60000,"Medium",metrobank_customers[[#This Row],[Income]]&lt;=100000,"High", metrobank_customers[[#This Row],[Income]]&gt;100000," Premium")</f>
        <v xml:space="preserve"> Premium</v>
      </c>
      <c r="J539" s="1" t="s">
        <v>2118</v>
      </c>
      <c r="K539" s="2">
        <v>42940</v>
      </c>
      <c r="L539" s="2">
        <f t="shared" ca="1" si="8"/>
        <v>45940</v>
      </c>
      <c r="M539" s="4">
        <f ca="1">YEARFRAC(metrobank_customers[[#This Row],[Join_Date]],metrobank_customers[[#This Row],[Today]],3)</f>
        <v>8.2191780821917817</v>
      </c>
      <c r="N539" s="4" t="str" cm="1">
        <f t="array" aca="1" ref="N539" ca="1">_xlfn.IFS(
   metrobank_customers[[#This Row],[Customer_Tenure]]&lt;=2,"New",
   metrobank_customers[[#This Row],[Customer_Tenure]]&lt;=5,"Emerging",
   metrobank_customers[[#This Row],[Customer_Tenure]]&lt;9,"Established",
   TRUE,"Loyal"
)</f>
        <v>Established</v>
      </c>
      <c r="O539" s="1" t="s">
        <v>1361</v>
      </c>
      <c r="P539" s="1" t="s">
        <v>1235</v>
      </c>
      <c r="Q539" s="2">
        <v>44297</v>
      </c>
      <c r="R539">
        <v>263844</v>
      </c>
      <c r="S539" s="1" t="str" cm="1">
        <f t="array" ref="S539">_xlfn.IFS(
    metrobank_customers[[#This Row],[Balance]]&lt;=50000,"Low",
    metrobank_customers[[#This Row],[Balance]]&lt;=200000,"Medium",
    metrobank_customers[[#This Row],[Balance]]&gt;200000,"High"
)</f>
        <v>High</v>
      </c>
      <c r="T539">
        <v>780</v>
      </c>
      <c r="U539">
        <v>0</v>
      </c>
      <c r="V539" s="1" t="s">
        <v>2652</v>
      </c>
      <c r="W539" s="1" t="s">
        <v>187</v>
      </c>
      <c r="X539" s="2">
        <v>45434</v>
      </c>
      <c r="Y539" s="4">
        <f ca="1">YEARFRAC(metrobank_customers[[#This Row],[Date]],metrobank_customers[[#This Row],[Today]],3)</f>
        <v>1.3863013698630138</v>
      </c>
      <c r="Z539" s="1" t="s">
        <v>36</v>
      </c>
      <c r="AA539" s="1" t="s">
        <v>9</v>
      </c>
      <c r="AB539">
        <v>7</v>
      </c>
    </row>
    <row r="540" spans="1:28" x14ac:dyDescent="0.25">
      <c r="A540" s="1" t="s">
        <v>188</v>
      </c>
      <c r="B540" s="1" t="s">
        <v>2239</v>
      </c>
      <c r="C540" s="1" t="s">
        <v>2120</v>
      </c>
      <c r="D540">
        <v>70</v>
      </c>
      <c r="E540" s="1" t="str" cm="1">
        <f t="array" ref="E540">_xlfn.IFS(metrobank_customers[[#This Row],[Age]]&lt;= 28,"Gen Z", metrobank_customers[[#This Row],[Age]]&lt;=44,"Millennials", metrobank_customers[[#This Row],[Age]]&lt;=60,"Gen X", metrobank_customers[[#This Row],[Age]]&gt;60,"Baby Boomers")</f>
        <v>Baby Boomers</v>
      </c>
      <c r="F540" s="1" t="s">
        <v>2124</v>
      </c>
      <c r="G540" s="1" t="s">
        <v>2133</v>
      </c>
      <c r="H540">
        <v>184202</v>
      </c>
      <c r="I540" s="1" t="str" cm="1">
        <f t="array" ref="I540">_xlfn.IFS(metrobank_customers[[#This Row],[Income]]&lt;=30000,"Low",metrobank_customers[[#This Row],[Income]]&lt;=60000,"Medium",metrobank_customers[[#This Row],[Income]]&lt;=100000,"High", metrobank_customers[[#This Row],[Income]]&gt;100000," Premium")</f>
        <v xml:space="preserve"> Premium</v>
      </c>
      <c r="J540" s="1" t="s">
        <v>2118</v>
      </c>
      <c r="K540" s="2">
        <v>42940</v>
      </c>
      <c r="L540" s="2">
        <f t="shared" ca="1" si="8"/>
        <v>45940</v>
      </c>
      <c r="M540" s="4">
        <f ca="1">YEARFRAC(metrobank_customers[[#This Row],[Join_Date]],metrobank_customers[[#This Row],[Today]],3)</f>
        <v>8.2191780821917817</v>
      </c>
      <c r="N540" s="4" t="str" cm="1">
        <f t="array" aca="1" ref="N540" ca="1">_xlfn.IFS(
   metrobank_customers[[#This Row],[Customer_Tenure]]&lt;=2,"New",
   metrobank_customers[[#This Row],[Customer_Tenure]]&lt;=5,"Emerging",
   metrobank_customers[[#This Row],[Customer_Tenure]]&lt;9,"Established",
   TRUE,"Loyal"
)</f>
        <v>Established</v>
      </c>
      <c r="O540" s="1" t="s">
        <v>1361</v>
      </c>
      <c r="P540" s="1" t="s">
        <v>1235</v>
      </c>
      <c r="Q540" s="2">
        <v>44297</v>
      </c>
      <c r="R540">
        <v>263844</v>
      </c>
      <c r="S540" s="1" t="str" cm="1">
        <f t="array" ref="S540">_xlfn.IFS(
    metrobank_customers[[#This Row],[Balance]]&lt;=50000,"Low",
    metrobank_customers[[#This Row],[Balance]]&lt;=200000,"Medium",
    metrobank_customers[[#This Row],[Balance]]&gt;200000,"High"
)</f>
        <v>High</v>
      </c>
      <c r="T540">
        <v>780</v>
      </c>
      <c r="U540">
        <v>0</v>
      </c>
      <c r="V540" s="1" t="s">
        <v>2652</v>
      </c>
      <c r="W540" s="1" t="s">
        <v>475</v>
      </c>
      <c r="X540" s="2">
        <v>45700</v>
      </c>
      <c r="Y540" s="4">
        <f ca="1">YEARFRAC(metrobank_customers[[#This Row],[Date]],metrobank_customers[[#This Row],[Today]],3)</f>
        <v>0.65753424657534243</v>
      </c>
      <c r="Z540" s="1" t="s">
        <v>12</v>
      </c>
      <c r="AA540" s="1" t="s">
        <v>23</v>
      </c>
      <c r="AB540">
        <v>57</v>
      </c>
    </row>
    <row r="541" spans="1:28" x14ac:dyDescent="0.25">
      <c r="A541" s="1" t="s">
        <v>188</v>
      </c>
      <c r="B541" s="1" t="s">
        <v>2239</v>
      </c>
      <c r="C541" s="1" t="s">
        <v>2120</v>
      </c>
      <c r="D541">
        <v>70</v>
      </c>
      <c r="E541" s="1" t="str" cm="1">
        <f t="array" ref="E541">_xlfn.IFS(metrobank_customers[[#This Row],[Age]]&lt;= 28,"Gen Z", metrobank_customers[[#This Row],[Age]]&lt;=44,"Millennials", metrobank_customers[[#This Row],[Age]]&lt;=60,"Gen X", metrobank_customers[[#This Row],[Age]]&gt;60,"Baby Boomers")</f>
        <v>Baby Boomers</v>
      </c>
      <c r="F541" s="1" t="s">
        <v>2124</v>
      </c>
      <c r="G541" s="1" t="s">
        <v>2133</v>
      </c>
      <c r="H541">
        <v>184202</v>
      </c>
      <c r="I541" s="1" t="str" cm="1">
        <f t="array" ref="I541">_xlfn.IFS(metrobank_customers[[#This Row],[Income]]&lt;=30000,"Low",metrobank_customers[[#This Row],[Income]]&lt;=60000,"Medium",metrobank_customers[[#This Row],[Income]]&lt;=100000,"High", metrobank_customers[[#This Row],[Income]]&gt;100000," Premium")</f>
        <v xml:space="preserve"> Premium</v>
      </c>
      <c r="J541" s="1" t="s">
        <v>2118</v>
      </c>
      <c r="K541" s="2">
        <v>42940</v>
      </c>
      <c r="L541" s="2">
        <f t="shared" ca="1" si="8"/>
        <v>45940</v>
      </c>
      <c r="M541" s="4">
        <f ca="1">YEARFRAC(metrobank_customers[[#This Row],[Join_Date]],metrobank_customers[[#This Row],[Today]],3)</f>
        <v>8.2191780821917817</v>
      </c>
      <c r="N541" s="4" t="str" cm="1">
        <f t="array" aca="1" ref="N541" ca="1">_xlfn.IFS(
   metrobank_customers[[#This Row],[Customer_Tenure]]&lt;=2,"New",
   metrobank_customers[[#This Row],[Customer_Tenure]]&lt;=5,"Emerging",
   metrobank_customers[[#This Row],[Customer_Tenure]]&lt;9,"Established",
   TRUE,"Loyal"
)</f>
        <v>Established</v>
      </c>
      <c r="O541" s="1" t="s">
        <v>1361</v>
      </c>
      <c r="P541" s="1" t="s">
        <v>1235</v>
      </c>
      <c r="Q541" s="2">
        <v>44297</v>
      </c>
      <c r="R541">
        <v>263844</v>
      </c>
      <c r="S541" s="1" t="str" cm="1">
        <f t="array" ref="S541">_xlfn.IFS(
    metrobank_customers[[#This Row],[Balance]]&lt;=50000,"Low",
    metrobank_customers[[#This Row],[Balance]]&lt;=200000,"Medium",
    metrobank_customers[[#This Row],[Balance]]&gt;200000,"High"
)</f>
        <v>High</v>
      </c>
      <c r="T541">
        <v>780</v>
      </c>
      <c r="U541">
        <v>0</v>
      </c>
      <c r="V541" s="1" t="s">
        <v>2652</v>
      </c>
      <c r="W541" s="1" t="s">
        <v>683</v>
      </c>
      <c r="X541" s="2">
        <v>45443</v>
      </c>
      <c r="Y541" s="4">
        <f ca="1">YEARFRAC(metrobank_customers[[#This Row],[Date]],metrobank_customers[[#This Row],[Today]],3)</f>
        <v>1.3616438356164384</v>
      </c>
      <c r="Z541" s="1" t="s">
        <v>36</v>
      </c>
      <c r="AA541" s="1" t="s">
        <v>9</v>
      </c>
      <c r="AB541">
        <v>7</v>
      </c>
    </row>
    <row r="542" spans="1:28" x14ac:dyDescent="0.25">
      <c r="A542" s="1" t="s">
        <v>188</v>
      </c>
      <c r="B542" s="1" t="s">
        <v>2239</v>
      </c>
      <c r="C542" s="1" t="s">
        <v>2120</v>
      </c>
      <c r="D542">
        <v>70</v>
      </c>
      <c r="E542" s="1" t="str" cm="1">
        <f t="array" ref="E542">_xlfn.IFS(metrobank_customers[[#This Row],[Age]]&lt;= 28,"Gen Z", metrobank_customers[[#This Row],[Age]]&lt;=44,"Millennials", metrobank_customers[[#This Row],[Age]]&lt;=60,"Gen X", metrobank_customers[[#This Row],[Age]]&gt;60,"Baby Boomers")</f>
        <v>Baby Boomers</v>
      </c>
      <c r="F542" s="1" t="s">
        <v>2124</v>
      </c>
      <c r="G542" s="1" t="s">
        <v>2133</v>
      </c>
      <c r="H542">
        <v>184202</v>
      </c>
      <c r="I542" s="1" t="str" cm="1">
        <f t="array" ref="I542">_xlfn.IFS(metrobank_customers[[#This Row],[Income]]&lt;=30000,"Low",metrobank_customers[[#This Row],[Income]]&lt;=60000,"Medium",metrobank_customers[[#This Row],[Income]]&lt;=100000,"High", metrobank_customers[[#This Row],[Income]]&gt;100000," Premium")</f>
        <v xml:space="preserve"> Premium</v>
      </c>
      <c r="J542" s="1" t="s">
        <v>2118</v>
      </c>
      <c r="K542" s="2">
        <v>42940</v>
      </c>
      <c r="L542" s="2">
        <f t="shared" ca="1" si="8"/>
        <v>45940</v>
      </c>
      <c r="M542" s="4">
        <f ca="1">YEARFRAC(metrobank_customers[[#This Row],[Join_Date]],metrobank_customers[[#This Row],[Today]],3)</f>
        <v>8.2191780821917817</v>
      </c>
      <c r="N542" s="4" t="str" cm="1">
        <f t="array" aca="1" ref="N542" ca="1">_xlfn.IFS(
   metrobank_customers[[#This Row],[Customer_Tenure]]&lt;=2,"New",
   metrobank_customers[[#This Row],[Customer_Tenure]]&lt;=5,"Emerging",
   metrobank_customers[[#This Row],[Customer_Tenure]]&lt;9,"Established",
   TRUE,"Loyal"
)</f>
        <v>Established</v>
      </c>
      <c r="O542" s="1" t="s">
        <v>1361</v>
      </c>
      <c r="P542" s="1" t="s">
        <v>1235</v>
      </c>
      <c r="Q542" s="2">
        <v>44297</v>
      </c>
      <c r="R542">
        <v>263844</v>
      </c>
      <c r="S542" s="1" t="str" cm="1">
        <f t="array" ref="S542">_xlfn.IFS(
    metrobank_customers[[#This Row],[Balance]]&lt;=50000,"Low",
    metrobank_customers[[#This Row],[Balance]]&lt;=200000,"Medium",
    metrobank_customers[[#This Row],[Balance]]&gt;200000,"High"
)</f>
        <v>High</v>
      </c>
      <c r="T542">
        <v>780</v>
      </c>
      <c r="U542">
        <v>0</v>
      </c>
      <c r="V542" s="1" t="s">
        <v>2652</v>
      </c>
      <c r="W542" s="1" t="s">
        <v>1094</v>
      </c>
      <c r="X542" s="2">
        <v>45802</v>
      </c>
      <c r="Y542" s="4">
        <f ca="1">YEARFRAC(metrobank_customers[[#This Row],[Date]],metrobank_customers[[#This Row],[Today]],3)</f>
        <v>0.37808219178082192</v>
      </c>
      <c r="Z542" s="1" t="s">
        <v>31</v>
      </c>
      <c r="AA542" s="1" t="s">
        <v>9</v>
      </c>
      <c r="AB542">
        <v>49</v>
      </c>
    </row>
    <row r="543" spans="1:28" x14ac:dyDescent="0.25">
      <c r="A543" s="1" t="s">
        <v>188</v>
      </c>
      <c r="B543" s="1" t="s">
        <v>2239</v>
      </c>
      <c r="C543" s="1" t="s">
        <v>2120</v>
      </c>
      <c r="D543">
        <v>70</v>
      </c>
      <c r="E543" s="1" t="str" cm="1">
        <f t="array" ref="E543">_xlfn.IFS(metrobank_customers[[#This Row],[Age]]&lt;= 28,"Gen Z", metrobank_customers[[#This Row],[Age]]&lt;=44,"Millennials", metrobank_customers[[#This Row],[Age]]&lt;=60,"Gen X", metrobank_customers[[#This Row],[Age]]&gt;60,"Baby Boomers")</f>
        <v>Baby Boomers</v>
      </c>
      <c r="F543" s="1" t="s">
        <v>2124</v>
      </c>
      <c r="G543" s="1" t="s">
        <v>2133</v>
      </c>
      <c r="H543">
        <v>184202</v>
      </c>
      <c r="I543" s="1" t="str" cm="1">
        <f t="array" ref="I543">_xlfn.IFS(metrobank_customers[[#This Row],[Income]]&lt;=30000,"Low",metrobank_customers[[#This Row],[Income]]&lt;=60000,"Medium",metrobank_customers[[#This Row],[Income]]&lt;=100000,"High", metrobank_customers[[#This Row],[Income]]&gt;100000," Premium")</f>
        <v xml:space="preserve"> Premium</v>
      </c>
      <c r="J543" s="1" t="s">
        <v>2118</v>
      </c>
      <c r="K543" s="2">
        <v>42940</v>
      </c>
      <c r="L543" s="2">
        <f t="shared" ca="1" si="8"/>
        <v>45940</v>
      </c>
      <c r="M543" s="4">
        <f ca="1">YEARFRAC(metrobank_customers[[#This Row],[Join_Date]],metrobank_customers[[#This Row],[Today]],3)</f>
        <v>8.2191780821917817</v>
      </c>
      <c r="N543" s="4" t="str" cm="1">
        <f t="array" aca="1" ref="N543" ca="1">_xlfn.IFS(
   metrobank_customers[[#This Row],[Customer_Tenure]]&lt;=2,"New",
   metrobank_customers[[#This Row],[Customer_Tenure]]&lt;=5,"Emerging",
   metrobank_customers[[#This Row],[Customer_Tenure]]&lt;9,"Established",
   TRUE,"Loyal"
)</f>
        <v>Established</v>
      </c>
      <c r="O543" s="1" t="s">
        <v>1379</v>
      </c>
      <c r="P543" s="1" t="s">
        <v>1239</v>
      </c>
      <c r="Q543" s="2">
        <v>43925</v>
      </c>
      <c r="R543">
        <v>14955</v>
      </c>
      <c r="S543" s="1" t="str" cm="1">
        <f t="array" ref="S543">_xlfn.IFS(
    metrobank_customers[[#This Row],[Balance]]&lt;=50000,"Low",
    metrobank_customers[[#This Row],[Balance]]&lt;=200000,"Medium",
    metrobank_customers[[#This Row],[Balance]]&gt;200000,"High"
)</f>
        <v>Low</v>
      </c>
      <c r="T543">
        <v>414</v>
      </c>
      <c r="U543">
        <v>0</v>
      </c>
      <c r="V543" s="1" t="s">
        <v>2652</v>
      </c>
      <c r="W543" s="1" t="s">
        <v>187</v>
      </c>
      <c r="X543" s="2">
        <v>45434</v>
      </c>
      <c r="Y543" s="4">
        <f ca="1">YEARFRAC(metrobank_customers[[#This Row],[Date]],metrobank_customers[[#This Row],[Today]],3)</f>
        <v>1.3863013698630138</v>
      </c>
      <c r="Z543" s="1" t="s">
        <v>36</v>
      </c>
      <c r="AA543" s="1" t="s">
        <v>9</v>
      </c>
      <c r="AB543">
        <v>7</v>
      </c>
    </row>
    <row r="544" spans="1:28" x14ac:dyDescent="0.25">
      <c r="A544" s="1" t="s">
        <v>188</v>
      </c>
      <c r="B544" s="1" t="s">
        <v>2239</v>
      </c>
      <c r="C544" s="1" t="s">
        <v>2120</v>
      </c>
      <c r="D544">
        <v>70</v>
      </c>
      <c r="E544" s="1" t="str" cm="1">
        <f t="array" ref="E544">_xlfn.IFS(metrobank_customers[[#This Row],[Age]]&lt;= 28,"Gen Z", metrobank_customers[[#This Row],[Age]]&lt;=44,"Millennials", metrobank_customers[[#This Row],[Age]]&lt;=60,"Gen X", metrobank_customers[[#This Row],[Age]]&gt;60,"Baby Boomers")</f>
        <v>Baby Boomers</v>
      </c>
      <c r="F544" s="1" t="s">
        <v>2124</v>
      </c>
      <c r="G544" s="1" t="s">
        <v>2133</v>
      </c>
      <c r="H544">
        <v>184202</v>
      </c>
      <c r="I544" s="1" t="str" cm="1">
        <f t="array" ref="I544">_xlfn.IFS(metrobank_customers[[#This Row],[Income]]&lt;=30000,"Low",metrobank_customers[[#This Row],[Income]]&lt;=60000,"Medium",metrobank_customers[[#This Row],[Income]]&lt;=100000,"High", metrobank_customers[[#This Row],[Income]]&gt;100000," Premium")</f>
        <v xml:space="preserve"> Premium</v>
      </c>
      <c r="J544" s="1" t="s">
        <v>2118</v>
      </c>
      <c r="K544" s="2">
        <v>42940</v>
      </c>
      <c r="L544" s="2">
        <f t="shared" ca="1" si="8"/>
        <v>45940</v>
      </c>
      <c r="M544" s="4">
        <f ca="1">YEARFRAC(metrobank_customers[[#This Row],[Join_Date]],metrobank_customers[[#This Row],[Today]],3)</f>
        <v>8.2191780821917817</v>
      </c>
      <c r="N544" s="4" t="str" cm="1">
        <f t="array" aca="1" ref="N544" ca="1">_xlfn.IFS(
   metrobank_customers[[#This Row],[Customer_Tenure]]&lt;=2,"New",
   metrobank_customers[[#This Row],[Customer_Tenure]]&lt;=5,"Emerging",
   metrobank_customers[[#This Row],[Customer_Tenure]]&lt;9,"Established",
   TRUE,"Loyal"
)</f>
        <v>Established</v>
      </c>
      <c r="O544" s="1" t="s">
        <v>1379</v>
      </c>
      <c r="P544" s="1" t="s">
        <v>1239</v>
      </c>
      <c r="Q544" s="2">
        <v>43925</v>
      </c>
      <c r="R544">
        <v>14955</v>
      </c>
      <c r="S544" s="1" t="str" cm="1">
        <f t="array" ref="S544">_xlfn.IFS(
    metrobank_customers[[#This Row],[Balance]]&lt;=50000,"Low",
    metrobank_customers[[#This Row],[Balance]]&lt;=200000,"Medium",
    metrobank_customers[[#This Row],[Balance]]&gt;200000,"High"
)</f>
        <v>Low</v>
      </c>
      <c r="T544">
        <v>414</v>
      </c>
      <c r="U544">
        <v>0</v>
      </c>
      <c r="V544" s="1" t="s">
        <v>2652</v>
      </c>
      <c r="W544" s="1" t="s">
        <v>475</v>
      </c>
      <c r="X544" s="2">
        <v>45700</v>
      </c>
      <c r="Y544" s="4">
        <f ca="1">YEARFRAC(metrobank_customers[[#This Row],[Date]],metrobank_customers[[#This Row],[Today]],3)</f>
        <v>0.65753424657534243</v>
      </c>
      <c r="Z544" s="1" t="s">
        <v>12</v>
      </c>
      <c r="AA544" s="1" t="s">
        <v>23</v>
      </c>
      <c r="AB544">
        <v>57</v>
      </c>
    </row>
    <row r="545" spans="1:28" x14ac:dyDescent="0.25">
      <c r="A545" s="1" t="s">
        <v>188</v>
      </c>
      <c r="B545" s="1" t="s">
        <v>2239</v>
      </c>
      <c r="C545" s="1" t="s">
        <v>2120</v>
      </c>
      <c r="D545">
        <v>70</v>
      </c>
      <c r="E545" s="1" t="str" cm="1">
        <f t="array" ref="E545">_xlfn.IFS(metrobank_customers[[#This Row],[Age]]&lt;= 28,"Gen Z", metrobank_customers[[#This Row],[Age]]&lt;=44,"Millennials", metrobank_customers[[#This Row],[Age]]&lt;=60,"Gen X", metrobank_customers[[#This Row],[Age]]&gt;60,"Baby Boomers")</f>
        <v>Baby Boomers</v>
      </c>
      <c r="F545" s="1" t="s">
        <v>2124</v>
      </c>
      <c r="G545" s="1" t="s">
        <v>2133</v>
      </c>
      <c r="H545">
        <v>184202</v>
      </c>
      <c r="I545" s="1" t="str" cm="1">
        <f t="array" ref="I545">_xlfn.IFS(metrobank_customers[[#This Row],[Income]]&lt;=30000,"Low",metrobank_customers[[#This Row],[Income]]&lt;=60000,"Medium",metrobank_customers[[#This Row],[Income]]&lt;=100000,"High", metrobank_customers[[#This Row],[Income]]&gt;100000," Premium")</f>
        <v xml:space="preserve"> Premium</v>
      </c>
      <c r="J545" s="1" t="s">
        <v>2118</v>
      </c>
      <c r="K545" s="2">
        <v>42940</v>
      </c>
      <c r="L545" s="2">
        <f t="shared" ca="1" si="8"/>
        <v>45940</v>
      </c>
      <c r="M545" s="4">
        <f ca="1">YEARFRAC(metrobank_customers[[#This Row],[Join_Date]],metrobank_customers[[#This Row],[Today]],3)</f>
        <v>8.2191780821917817</v>
      </c>
      <c r="N545" s="4" t="str" cm="1">
        <f t="array" aca="1" ref="N545" ca="1">_xlfn.IFS(
   metrobank_customers[[#This Row],[Customer_Tenure]]&lt;=2,"New",
   metrobank_customers[[#This Row],[Customer_Tenure]]&lt;=5,"Emerging",
   metrobank_customers[[#This Row],[Customer_Tenure]]&lt;9,"Established",
   TRUE,"Loyal"
)</f>
        <v>Established</v>
      </c>
      <c r="O545" s="1" t="s">
        <v>1379</v>
      </c>
      <c r="P545" s="1" t="s">
        <v>1239</v>
      </c>
      <c r="Q545" s="2">
        <v>43925</v>
      </c>
      <c r="R545">
        <v>14955</v>
      </c>
      <c r="S545" s="1" t="str" cm="1">
        <f t="array" ref="S545">_xlfn.IFS(
    metrobank_customers[[#This Row],[Balance]]&lt;=50000,"Low",
    metrobank_customers[[#This Row],[Balance]]&lt;=200000,"Medium",
    metrobank_customers[[#This Row],[Balance]]&gt;200000,"High"
)</f>
        <v>Low</v>
      </c>
      <c r="T545">
        <v>414</v>
      </c>
      <c r="U545">
        <v>0</v>
      </c>
      <c r="V545" s="1" t="s">
        <v>2652</v>
      </c>
      <c r="W545" s="1" t="s">
        <v>683</v>
      </c>
      <c r="X545" s="2">
        <v>45443</v>
      </c>
      <c r="Y545" s="4">
        <f ca="1">YEARFRAC(metrobank_customers[[#This Row],[Date]],metrobank_customers[[#This Row],[Today]],3)</f>
        <v>1.3616438356164384</v>
      </c>
      <c r="Z545" s="1" t="s">
        <v>36</v>
      </c>
      <c r="AA545" s="1" t="s">
        <v>9</v>
      </c>
      <c r="AB545">
        <v>7</v>
      </c>
    </row>
    <row r="546" spans="1:28" x14ac:dyDescent="0.25">
      <c r="A546" s="1" t="s">
        <v>188</v>
      </c>
      <c r="B546" s="1" t="s">
        <v>2239</v>
      </c>
      <c r="C546" s="1" t="s">
        <v>2120</v>
      </c>
      <c r="D546">
        <v>70</v>
      </c>
      <c r="E546" s="1" t="str" cm="1">
        <f t="array" ref="E546">_xlfn.IFS(metrobank_customers[[#This Row],[Age]]&lt;= 28,"Gen Z", metrobank_customers[[#This Row],[Age]]&lt;=44,"Millennials", metrobank_customers[[#This Row],[Age]]&lt;=60,"Gen X", metrobank_customers[[#This Row],[Age]]&gt;60,"Baby Boomers")</f>
        <v>Baby Boomers</v>
      </c>
      <c r="F546" s="1" t="s">
        <v>2124</v>
      </c>
      <c r="G546" s="1" t="s">
        <v>2133</v>
      </c>
      <c r="H546">
        <v>184202</v>
      </c>
      <c r="I546" s="1" t="str" cm="1">
        <f t="array" ref="I546">_xlfn.IFS(metrobank_customers[[#This Row],[Income]]&lt;=30000,"Low",metrobank_customers[[#This Row],[Income]]&lt;=60000,"Medium",metrobank_customers[[#This Row],[Income]]&lt;=100000,"High", metrobank_customers[[#This Row],[Income]]&gt;100000," Premium")</f>
        <v xml:space="preserve"> Premium</v>
      </c>
      <c r="J546" s="1" t="s">
        <v>2118</v>
      </c>
      <c r="K546" s="2">
        <v>42940</v>
      </c>
      <c r="L546" s="2">
        <f t="shared" ca="1" si="8"/>
        <v>45940</v>
      </c>
      <c r="M546" s="4">
        <f ca="1">YEARFRAC(metrobank_customers[[#This Row],[Join_Date]],metrobank_customers[[#This Row],[Today]],3)</f>
        <v>8.2191780821917817</v>
      </c>
      <c r="N546" s="4" t="str" cm="1">
        <f t="array" aca="1" ref="N546" ca="1">_xlfn.IFS(
   metrobank_customers[[#This Row],[Customer_Tenure]]&lt;=2,"New",
   metrobank_customers[[#This Row],[Customer_Tenure]]&lt;=5,"Emerging",
   metrobank_customers[[#This Row],[Customer_Tenure]]&lt;9,"Established",
   TRUE,"Loyal"
)</f>
        <v>Established</v>
      </c>
      <c r="O546" s="1" t="s">
        <v>1379</v>
      </c>
      <c r="P546" s="1" t="s">
        <v>1239</v>
      </c>
      <c r="Q546" s="2">
        <v>43925</v>
      </c>
      <c r="R546">
        <v>14955</v>
      </c>
      <c r="S546" s="1" t="str" cm="1">
        <f t="array" ref="S546">_xlfn.IFS(
    metrobank_customers[[#This Row],[Balance]]&lt;=50000,"Low",
    metrobank_customers[[#This Row],[Balance]]&lt;=200000,"Medium",
    metrobank_customers[[#This Row],[Balance]]&gt;200000,"High"
)</f>
        <v>Low</v>
      </c>
      <c r="T546">
        <v>414</v>
      </c>
      <c r="U546">
        <v>0</v>
      </c>
      <c r="V546" s="1" t="s">
        <v>2652</v>
      </c>
      <c r="W546" s="1" t="s">
        <v>1094</v>
      </c>
      <c r="X546" s="2">
        <v>45802</v>
      </c>
      <c r="Y546" s="4">
        <f ca="1">YEARFRAC(metrobank_customers[[#This Row],[Date]],metrobank_customers[[#This Row],[Today]],3)</f>
        <v>0.37808219178082192</v>
      </c>
      <c r="Z546" s="1" t="s">
        <v>31</v>
      </c>
      <c r="AA546" s="1" t="s">
        <v>9</v>
      </c>
      <c r="AB546">
        <v>49</v>
      </c>
    </row>
    <row r="547" spans="1:28" x14ac:dyDescent="0.25">
      <c r="A547" s="1" t="s">
        <v>188</v>
      </c>
      <c r="B547" s="1" t="s">
        <v>2239</v>
      </c>
      <c r="C547" s="1" t="s">
        <v>2120</v>
      </c>
      <c r="D547">
        <v>70</v>
      </c>
      <c r="E547" s="1" t="str" cm="1">
        <f t="array" ref="E547">_xlfn.IFS(metrobank_customers[[#This Row],[Age]]&lt;= 28,"Gen Z", metrobank_customers[[#This Row],[Age]]&lt;=44,"Millennials", metrobank_customers[[#This Row],[Age]]&lt;=60,"Gen X", metrobank_customers[[#This Row],[Age]]&gt;60,"Baby Boomers")</f>
        <v>Baby Boomers</v>
      </c>
      <c r="F547" s="1" t="s">
        <v>2124</v>
      </c>
      <c r="G547" s="1" t="s">
        <v>2133</v>
      </c>
      <c r="H547">
        <v>184202</v>
      </c>
      <c r="I547" s="1" t="str" cm="1">
        <f t="array" ref="I547">_xlfn.IFS(metrobank_customers[[#This Row],[Income]]&lt;=30000,"Low",metrobank_customers[[#This Row],[Income]]&lt;=60000,"Medium",metrobank_customers[[#This Row],[Income]]&lt;=100000,"High", metrobank_customers[[#This Row],[Income]]&gt;100000," Premium")</f>
        <v xml:space="preserve"> Premium</v>
      </c>
      <c r="J547" s="1" t="s">
        <v>2118</v>
      </c>
      <c r="K547" s="2">
        <v>42940</v>
      </c>
      <c r="L547" s="2">
        <f t="shared" ca="1" si="8"/>
        <v>45940</v>
      </c>
      <c r="M547" s="4">
        <f ca="1">YEARFRAC(metrobank_customers[[#This Row],[Join_Date]],metrobank_customers[[#This Row],[Today]],3)</f>
        <v>8.2191780821917817</v>
      </c>
      <c r="N547" s="4" t="str" cm="1">
        <f t="array" aca="1" ref="N547" ca="1">_xlfn.IFS(
   metrobank_customers[[#This Row],[Customer_Tenure]]&lt;=2,"New",
   metrobank_customers[[#This Row],[Customer_Tenure]]&lt;=5,"Emerging",
   metrobank_customers[[#This Row],[Customer_Tenure]]&lt;9,"Established",
   TRUE,"Loyal"
)</f>
        <v>Established</v>
      </c>
      <c r="O547" s="1" t="s">
        <v>2007</v>
      </c>
      <c r="P547" s="1" t="s">
        <v>1223</v>
      </c>
      <c r="Q547" s="2">
        <v>45272</v>
      </c>
      <c r="R547">
        <v>117305</v>
      </c>
      <c r="S547" s="1" t="str" cm="1">
        <f t="array" ref="S547">_xlfn.IFS(
    metrobank_customers[[#This Row],[Balance]]&lt;=50000,"Low",
    metrobank_customers[[#This Row],[Balance]]&lt;=200000,"Medium",
    metrobank_customers[[#This Row],[Balance]]&gt;200000,"High"
)</f>
        <v>Medium</v>
      </c>
      <c r="T547">
        <v>766</v>
      </c>
      <c r="U547">
        <v>0</v>
      </c>
      <c r="V547" s="1" t="s">
        <v>1229</v>
      </c>
      <c r="W547" s="1" t="s">
        <v>187</v>
      </c>
      <c r="X547" s="2">
        <v>45434</v>
      </c>
      <c r="Y547" s="4">
        <f ca="1">YEARFRAC(metrobank_customers[[#This Row],[Date]],metrobank_customers[[#This Row],[Today]],3)</f>
        <v>1.3863013698630138</v>
      </c>
      <c r="Z547" s="1" t="s">
        <v>36</v>
      </c>
      <c r="AA547" s="1" t="s">
        <v>9</v>
      </c>
      <c r="AB547">
        <v>7</v>
      </c>
    </row>
    <row r="548" spans="1:28" x14ac:dyDescent="0.25">
      <c r="A548" s="1" t="s">
        <v>188</v>
      </c>
      <c r="B548" s="1" t="s">
        <v>2239</v>
      </c>
      <c r="C548" s="1" t="s">
        <v>2120</v>
      </c>
      <c r="D548">
        <v>70</v>
      </c>
      <c r="E548" s="1" t="str" cm="1">
        <f t="array" ref="E548">_xlfn.IFS(metrobank_customers[[#This Row],[Age]]&lt;= 28,"Gen Z", metrobank_customers[[#This Row],[Age]]&lt;=44,"Millennials", metrobank_customers[[#This Row],[Age]]&lt;=60,"Gen X", metrobank_customers[[#This Row],[Age]]&gt;60,"Baby Boomers")</f>
        <v>Baby Boomers</v>
      </c>
      <c r="F548" s="1" t="s">
        <v>2124</v>
      </c>
      <c r="G548" s="1" t="s">
        <v>2133</v>
      </c>
      <c r="H548">
        <v>184202</v>
      </c>
      <c r="I548" s="1" t="str" cm="1">
        <f t="array" ref="I548">_xlfn.IFS(metrobank_customers[[#This Row],[Income]]&lt;=30000,"Low",metrobank_customers[[#This Row],[Income]]&lt;=60000,"Medium",metrobank_customers[[#This Row],[Income]]&lt;=100000,"High", metrobank_customers[[#This Row],[Income]]&gt;100000," Premium")</f>
        <v xml:space="preserve"> Premium</v>
      </c>
      <c r="J548" s="1" t="s">
        <v>2118</v>
      </c>
      <c r="K548" s="2">
        <v>42940</v>
      </c>
      <c r="L548" s="2">
        <f t="shared" ca="1" si="8"/>
        <v>45940</v>
      </c>
      <c r="M548" s="4">
        <f ca="1">YEARFRAC(metrobank_customers[[#This Row],[Join_Date]],metrobank_customers[[#This Row],[Today]],3)</f>
        <v>8.2191780821917817</v>
      </c>
      <c r="N548" s="4" t="str" cm="1">
        <f t="array" aca="1" ref="N548" ca="1">_xlfn.IFS(
   metrobank_customers[[#This Row],[Customer_Tenure]]&lt;=2,"New",
   metrobank_customers[[#This Row],[Customer_Tenure]]&lt;=5,"Emerging",
   metrobank_customers[[#This Row],[Customer_Tenure]]&lt;9,"Established",
   TRUE,"Loyal"
)</f>
        <v>Established</v>
      </c>
      <c r="O548" s="1" t="s">
        <v>2007</v>
      </c>
      <c r="P548" s="1" t="s">
        <v>1223</v>
      </c>
      <c r="Q548" s="2">
        <v>45272</v>
      </c>
      <c r="R548">
        <v>117305</v>
      </c>
      <c r="S548" s="1" t="str" cm="1">
        <f t="array" ref="S548">_xlfn.IFS(
    metrobank_customers[[#This Row],[Balance]]&lt;=50000,"Low",
    metrobank_customers[[#This Row],[Balance]]&lt;=200000,"Medium",
    metrobank_customers[[#This Row],[Balance]]&gt;200000,"High"
)</f>
        <v>Medium</v>
      </c>
      <c r="T548">
        <v>766</v>
      </c>
      <c r="U548">
        <v>0</v>
      </c>
      <c r="V548" s="1" t="s">
        <v>1229</v>
      </c>
      <c r="W548" s="1" t="s">
        <v>475</v>
      </c>
      <c r="X548" s="2">
        <v>45700</v>
      </c>
      <c r="Y548" s="4">
        <f ca="1">YEARFRAC(metrobank_customers[[#This Row],[Date]],metrobank_customers[[#This Row],[Today]],3)</f>
        <v>0.65753424657534243</v>
      </c>
      <c r="Z548" s="1" t="s">
        <v>12</v>
      </c>
      <c r="AA548" s="1" t="s">
        <v>23</v>
      </c>
      <c r="AB548">
        <v>57</v>
      </c>
    </row>
    <row r="549" spans="1:28" x14ac:dyDescent="0.25">
      <c r="A549" s="1" t="s">
        <v>188</v>
      </c>
      <c r="B549" s="1" t="s">
        <v>2239</v>
      </c>
      <c r="C549" s="1" t="s">
        <v>2120</v>
      </c>
      <c r="D549">
        <v>70</v>
      </c>
      <c r="E549" s="1" t="str" cm="1">
        <f t="array" ref="E549">_xlfn.IFS(metrobank_customers[[#This Row],[Age]]&lt;= 28,"Gen Z", metrobank_customers[[#This Row],[Age]]&lt;=44,"Millennials", metrobank_customers[[#This Row],[Age]]&lt;=60,"Gen X", metrobank_customers[[#This Row],[Age]]&gt;60,"Baby Boomers")</f>
        <v>Baby Boomers</v>
      </c>
      <c r="F549" s="1" t="s">
        <v>2124</v>
      </c>
      <c r="G549" s="1" t="s">
        <v>2133</v>
      </c>
      <c r="H549">
        <v>184202</v>
      </c>
      <c r="I549" s="1" t="str" cm="1">
        <f t="array" ref="I549">_xlfn.IFS(metrobank_customers[[#This Row],[Income]]&lt;=30000,"Low",metrobank_customers[[#This Row],[Income]]&lt;=60000,"Medium",metrobank_customers[[#This Row],[Income]]&lt;=100000,"High", metrobank_customers[[#This Row],[Income]]&gt;100000," Premium")</f>
        <v xml:space="preserve"> Premium</v>
      </c>
      <c r="J549" s="1" t="s">
        <v>2118</v>
      </c>
      <c r="K549" s="2">
        <v>42940</v>
      </c>
      <c r="L549" s="2">
        <f t="shared" ca="1" si="8"/>
        <v>45940</v>
      </c>
      <c r="M549" s="4">
        <f ca="1">YEARFRAC(metrobank_customers[[#This Row],[Join_Date]],metrobank_customers[[#This Row],[Today]],3)</f>
        <v>8.2191780821917817</v>
      </c>
      <c r="N549" s="4" t="str" cm="1">
        <f t="array" aca="1" ref="N549" ca="1">_xlfn.IFS(
   metrobank_customers[[#This Row],[Customer_Tenure]]&lt;=2,"New",
   metrobank_customers[[#This Row],[Customer_Tenure]]&lt;=5,"Emerging",
   metrobank_customers[[#This Row],[Customer_Tenure]]&lt;9,"Established",
   TRUE,"Loyal"
)</f>
        <v>Established</v>
      </c>
      <c r="O549" s="1" t="s">
        <v>2007</v>
      </c>
      <c r="P549" s="1" t="s">
        <v>1223</v>
      </c>
      <c r="Q549" s="2">
        <v>45272</v>
      </c>
      <c r="R549">
        <v>117305</v>
      </c>
      <c r="S549" s="1" t="str" cm="1">
        <f t="array" ref="S549">_xlfn.IFS(
    metrobank_customers[[#This Row],[Balance]]&lt;=50000,"Low",
    metrobank_customers[[#This Row],[Balance]]&lt;=200000,"Medium",
    metrobank_customers[[#This Row],[Balance]]&gt;200000,"High"
)</f>
        <v>Medium</v>
      </c>
      <c r="T549">
        <v>766</v>
      </c>
      <c r="U549">
        <v>0</v>
      </c>
      <c r="V549" s="1" t="s">
        <v>1229</v>
      </c>
      <c r="W549" s="1" t="s">
        <v>683</v>
      </c>
      <c r="X549" s="2">
        <v>45443</v>
      </c>
      <c r="Y549" s="4">
        <f ca="1">YEARFRAC(metrobank_customers[[#This Row],[Date]],metrobank_customers[[#This Row],[Today]],3)</f>
        <v>1.3616438356164384</v>
      </c>
      <c r="Z549" s="1" t="s">
        <v>36</v>
      </c>
      <c r="AA549" s="1" t="s">
        <v>9</v>
      </c>
      <c r="AB549">
        <v>7</v>
      </c>
    </row>
    <row r="550" spans="1:28" x14ac:dyDescent="0.25">
      <c r="A550" s="1" t="s">
        <v>188</v>
      </c>
      <c r="B550" s="1" t="s">
        <v>2239</v>
      </c>
      <c r="C550" s="1" t="s">
        <v>2120</v>
      </c>
      <c r="D550">
        <v>70</v>
      </c>
      <c r="E550" s="1" t="str" cm="1">
        <f t="array" ref="E550">_xlfn.IFS(metrobank_customers[[#This Row],[Age]]&lt;= 28,"Gen Z", metrobank_customers[[#This Row],[Age]]&lt;=44,"Millennials", metrobank_customers[[#This Row],[Age]]&lt;=60,"Gen X", metrobank_customers[[#This Row],[Age]]&gt;60,"Baby Boomers")</f>
        <v>Baby Boomers</v>
      </c>
      <c r="F550" s="1" t="s">
        <v>2124</v>
      </c>
      <c r="G550" s="1" t="s">
        <v>2133</v>
      </c>
      <c r="H550">
        <v>184202</v>
      </c>
      <c r="I550" s="1" t="str" cm="1">
        <f t="array" ref="I550">_xlfn.IFS(metrobank_customers[[#This Row],[Income]]&lt;=30000,"Low",metrobank_customers[[#This Row],[Income]]&lt;=60000,"Medium",metrobank_customers[[#This Row],[Income]]&lt;=100000,"High", metrobank_customers[[#This Row],[Income]]&gt;100000," Premium")</f>
        <v xml:space="preserve"> Premium</v>
      </c>
      <c r="J550" s="1" t="s">
        <v>2118</v>
      </c>
      <c r="K550" s="2">
        <v>42940</v>
      </c>
      <c r="L550" s="2">
        <f t="shared" ca="1" si="8"/>
        <v>45940</v>
      </c>
      <c r="M550" s="4">
        <f ca="1">YEARFRAC(metrobank_customers[[#This Row],[Join_Date]],metrobank_customers[[#This Row],[Today]],3)</f>
        <v>8.2191780821917817</v>
      </c>
      <c r="N550" s="4" t="str" cm="1">
        <f t="array" aca="1" ref="N550" ca="1">_xlfn.IFS(
   metrobank_customers[[#This Row],[Customer_Tenure]]&lt;=2,"New",
   metrobank_customers[[#This Row],[Customer_Tenure]]&lt;=5,"Emerging",
   metrobank_customers[[#This Row],[Customer_Tenure]]&lt;9,"Established",
   TRUE,"Loyal"
)</f>
        <v>Established</v>
      </c>
      <c r="O550" s="1" t="s">
        <v>2007</v>
      </c>
      <c r="P550" s="1" t="s">
        <v>1223</v>
      </c>
      <c r="Q550" s="2">
        <v>45272</v>
      </c>
      <c r="R550">
        <v>117305</v>
      </c>
      <c r="S550" s="1" t="str" cm="1">
        <f t="array" ref="S550">_xlfn.IFS(
    metrobank_customers[[#This Row],[Balance]]&lt;=50000,"Low",
    metrobank_customers[[#This Row],[Balance]]&lt;=200000,"Medium",
    metrobank_customers[[#This Row],[Balance]]&gt;200000,"High"
)</f>
        <v>Medium</v>
      </c>
      <c r="T550">
        <v>766</v>
      </c>
      <c r="U550">
        <v>0</v>
      </c>
      <c r="V550" s="1" t="s">
        <v>1229</v>
      </c>
      <c r="W550" s="1" t="s">
        <v>1094</v>
      </c>
      <c r="X550" s="2">
        <v>45802</v>
      </c>
      <c r="Y550" s="4">
        <f ca="1">YEARFRAC(metrobank_customers[[#This Row],[Date]],metrobank_customers[[#This Row],[Today]],3)</f>
        <v>0.37808219178082192</v>
      </c>
      <c r="Z550" s="1" t="s">
        <v>31</v>
      </c>
      <c r="AA550" s="1" t="s">
        <v>9</v>
      </c>
      <c r="AB550">
        <v>49</v>
      </c>
    </row>
    <row r="551" spans="1:28" x14ac:dyDescent="0.25">
      <c r="A551" s="1" t="s">
        <v>341</v>
      </c>
      <c r="B551" s="1" t="s">
        <v>2240</v>
      </c>
      <c r="C551" s="1" t="s">
        <v>2120</v>
      </c>
      <c r="D551">
        <v>72</v>
      </c>
      <c r="E551" s="1" t="str" cm="1">
        <f t="array" ref="E551">_xlfn.IFS(metrobank_customers[[#This Row],[Age]]&lt;= 28,"Gen Z", metrobank_customers[[#This Row],[Age]]&lt;=44,"Millennials", metrobank_customers[[#This Row],[Age]]&lt;=60,"Gen X", metrobank_customers[[#This Row],[Age]]&gt;60,"Baby Boomers")</f>
        <v>Baby Boomers</v>
      </c>
      <c r="F551" s="1" t="s">
        <v>2131</v>
      </c>
      <c r="G551" s="1" t="s">
        <v>2133</v>
      </c>
      <c r="H551">
        <v>96898</v>
      </c>
      <c r="I551" s="1" t="str" cm="1">
        <f t="array" ref="I551">_xlfn.IFS(metrobank_customers[[#This Row],[Income]]&lt;=30000,"Low",metrobank_customers[[#This Row],[Income]]&lt;=60000,"Medium",metrobank_customers[[#This Row],[Income]]&lt;=100000,"High", metrobank_customers[[#This Row],[Income]]&gt;100000," Premium")</f>
        <v>High</v>
      </c>
      <c r="J551" s="1" t="s">
        <v>2126</v>
      </c>
      <c r="K551" s="2">
        <v>42533</v>
      </c>
      <c r="L551" s="2">
        <f t="shared" ca="1" si="8"/>
        <v>45940</v>
      </c>
      <c r="M551" s="4">
        <f ca="1">YEARFRAC(metrobank_customers[[#This Row],[Join_Date]],metrobank_customers[[#This Row],[Today]],3)</f>
        <v>9.3342465753424655</v>
      </c>
      <c r="N551" s="4" t="str" cm="1">
        <f t="array" aca="1" ref="N551" ca="1">_xlfn.IFS(
   metrobank_customers[[#This Row],[Customer_Tenure]]&lt;=2,"New",
   metrobank_customers[[#This Row],[Customer_Tenure]]&lt;=5,"Emerging",
   metrobank_customers[[#This Row],[Customer_Tenure]]&lt;9,"Established",
   TRUE,"Loyal"
)</f>
        <v>Loyal</v>
      </c>
      <c r="O551" s="1" t="s">
        <v>1312</v>
      </c>
      <c r="P551" s="1" t="s">
        <v>1223</v>
      </c>
      <c r="Q551" s="2">
        <v>43741</v>
      </c>
      <c r="R551">
        <v>419705</v>
      </c>
      <c r="S551" s="1" t="str" cm="1">
        <f t="array" ref="S551">_xlfn.IFS(
    metrobank_customers[[#This Row],[Balance]]&lt;=50000,"Low",
    metrobank_customers[[#This Row],[Balance]]&lt;=200000,"Medium",
    metrobank_customers[[#This Row],[Balance]]&gt;200000,"High"
)</f>
        <v>High</v>
      </c>
      <c r="T551">
        <v>614</v>
      </c>
      <c r="U551">
        <v>0</v>
      </c>
      <c r="V551" s="1" t="s">
        <v>2652</v>
      </c>
      <c r="W551" s="1" t="s">
        <v>340</v>
      </c>
      <c r="X551" s="2">
        <v>45560</v>
      </c>
      <c r="Y551" s="4">
        <f ca="1">YEARFRAC(metrobank_customers[[#This Row],[Date]],metrobank_customers[[#This Row],[Today]],3)</f>
        <v>1.0410958904109588</v>
      </c>
      <c r="Z551" s="1" t="s">
        <v>12</v>
      </c>
      <c r="AA551" s="1" t="s">
        <v>23</v>
      </c>
      <c r="AB551">
        <v>13</v>
      </c>
    </row>
    <row r="552" spans="1:28" x14ac:dyDescent="0.25">
      <c r="A552" s="1" t="s">
        <v>341</v>
      </c>
      <c r="B552" s="1" t="s">
        <v>2240</v>
      </c>
      <c r="C552" s="1" t="s">
        <v>2120</v>
      </c>
      <c r="D552">
        <v>72</v>
      </c>
      <c r="E552" s="1" t="str" cm="1">
        <f t="array" ref="E552">_xlfn.IFS(metrobank_customers[[#This Row],[Age]]&lt;= 28,"Gen Z", metrobank_customers[[#This Row],[Age]]&lt;=44,"Millennials", metrobank_customers[[#This Row],[Age]]&lt;=60,"Gen X", metrobank_customers[[#This Row],[Age]]&gt;60,"Baby Boomers")</f>
        <v>Baby Boomers</v>
      </c>
      <c r="F552" s="1" t="s">
        <v>2131</v>
      </c>
      <c r="G552" s="1" t="s">
        <v>2133</v>
      </c>
      <c r="H552">
        <v>96898</v>
      </c>
      <c r="I552" s="1" t="str" cm="1">
        <f t="array" ref="I552">_xlfn.IFS(metrobank_customers[[#This Row],[Income]]&lt;=30000,"Low",metrobank_customers[[#This Row],[Income]]&lt;=60000,"Medium",metrobank_customers[[#This Row],[Income]]&lt;=100000,"High", metrobank_customers[[#This Row],[Income]]&gt;100000," Premium")</f>
        <v>High</v>
      </c>
      <c r="J552" s="1" t="s">
        <v>2126</v>
      </c>
      <c r="K552" s="2">
        <v>42533</v>
      </c>
      <c r="L552" s="2">
        <f t="shared" ca="1" si="8"/>
        <v>45940</v>
      </c>
      <c r="M552" s="4">
        <f ca="1">YEARFRAC(metrobank_customers[[#This Row],[Join_Date]],metrobank_customers[[#This Row],[Today]],3)</f>
        <v>9.3342465753424655</v>
      </c>
      <c r="N552" s="4" t="str" cm="1">
        <f t="array" aca="1" ref="N552" ca="1">_xlfn.IFS(
   metrobank_customers[[#This Row],[Customer_Tenure]]&lt;=2,"New",
   metrobank_customers[[#This Row],[Customer_Tenure]]&lt;=5,"Emerging",
   metrobank_customers[[#This Row],[Customer_Tenure]]&lt;9,"Established",
   TRUE,"Loyal"
)</f>
        <v>Loyal</v>
      </c>
      <c r="O552" s="1" t="s">
        <v>1312</v>
      </c>
      <c r="P552" s="1" t="s">
        <v>1223</v>
      </c>
      <c r="Q552" s="2">
        <v>43741</v>
      </c>
      <c r="R552">
        <v>419705</v>
      </c>
      <c r="S552" s="1" t="str" cm="1">
        <f t="array" ref="S552">_xlfn.IFS(
    metrobank_customers[[#This Row],[Balance]]&lt;=50000,"Low",
    metrobank_customers[[#This Row],[Balance]]&lt;=200000,"Medium",
    metrobank_customers[[#This Row],[Balance]]&gt;200000,"High"
)</f>
        <v>High</v>
      </c>
      <c r="T552">
        <v>614</v>
      </c>
      <c r="U552">
        <v>0</v>
      </c>
      <c r="V552" s="1" t="s">
        <v>2652</v>
      </c>
      <c r="W552" s="1" t="s">
        <v>488</v>
      </c>
      <c r="X552" s="2">
        <v>45696</v>
      </c>
      <c r="Y552" s="4">
        <f ca="1">YEARFRAC(metrobank_customers[[#This Row],[Date]],metrobank_customers[[#This Row],[Today]],3)</f>
        <v>0.66849315068493154</v>
      </c>
      <c r="Z552" s="1" t="s">
        <v>20</v>
      </c>
      <c r="AA552" s="1" t="s">
        <v>15</v>
      </c>
      <c r="AB552">
        <v>27</v>
      </c>
    </row>
    <row r="553" spans="1:28" x14ac:dyDescent="0.25">
      <c r="A553" s="1" t="s">
        <v>341</v>
      </c>
      <c r="B553" s="1" t="s">
        <v>2240</v>
      </c>
      <c r="C553" s="1" t="s">
        <v>2120</v>
      </c>
      <c r="D553">
        <v>72</v>
      </c>
      <c r="E553" s="1" t="str" cm="1">
        <f t="array" ref="E553">_xlfn.IFS(metrobank_customers[[#This Row],[Age]]&lt;= 28,"Gen Z", metrobank_customers[[#This Row],[Age]]&lt;=44,"Millennials", metrobank_customers[[#This Row],[Age]]&lt;=60,"Gen X", metrobank_customers[[#This Row],[Age]]&gt;60,"Baby Boomers")</f>
        <v>Baby Boomers</v>
      </c>
      <c r="F553" s="1" t="s">
        <v>2131</v>
      </c>
      <c r="G553" s="1" t="s">
        <v>2133</v>
      </c>
      <c r="H553">
        <v>96898</v>
      </c>
      <c r="I553" s="1" t="str" cm="1">
        <f t="array" ref="I553">_xlfn.IFS(metrobank_customers[[#This Row],[Income]]&lt;=30000,"Low",metrobank_customers[[#This Row],[Income]]&lt;=60000,"Medium",metrobank_customers[[#This Row],[Income]]&lt;=100000,"High", metrobank_customers[[#This Row],[Income]]&gt;100000," Premium")</f>
        <v>High</v>
      </c>
      <c r="J553" s="1" t="s">
        <v>2126</v>
      </c>
      <c r="K553" s="2">
        <v>42533</v>
      </c>
      <c r="L553" s="2">
        <f t="shared" ca="1" si="8"/>
        <v>45940</v>
      </c>
      <c r="M553" s="4">
        <f ca="1">YEARFRAC(metrobank_customers[[#This Row],[Join_Date]],metrobank_customers[[#This Row],[Today]],3)</f>
        <v>9.3342465753424655</v>
      </c>
      <c r="N553" s="4" t="str" cm="1">
        <f t="array" aca="1" ref="N553" ca="1">_xlfn.IFS(
   metrobank_customers[[#This Row],[Customer_Tenure]]&lt;=2,"New",
   metrobank_customers[[#This Row],[Customer_Tenure]]&lt;=5,"Emerging",
   metrobank_customers[[#This Row],[Customer_Tenure]]&lt;9,"Established",
   TRUE,"Loyal"
)</f>
        <v>Loyal</v>
      </c>
      <c r="O553" s="1" t="s">
        <v>1312</v>
      </c>
      <c r="P553" s="1" t="s">
        <v>1223</v>
      </c>
      <c r="Q553" s="2">
        <v>43741</v>
      </c>
      <c r="R553">
        <v>419705</v>
      </c>
      <c r="S553" s="1" t="str" cm="1">
        <f t="array" ref="S553">_xlfn.IFS(
    metrobank_customers[[#This Row],[Balance]]&lt;=50000,"Low",
    metrobank_customers[[#This Row],[Balance]]&lt;=200000,"Medium",
    metrobank_customers[[#This Row],[Balance]]&gt;200000,"High"
)</f>
        <v>High</v>
      </c>
      <c r="T553">
        <v>614</v>
      </c>
      <c r="U553">
        <v>0</v>
      </c>
      <c r="V553" s="1" t="s">
        <v>2652</v>
      </c>
      <c r="W553" s="1" t="s">
        <v>934</v>
      </c>
      <c r="X553" s="2">
        <v>45853</v>
      </c>
      <c r="Y553" s="4">
        <f ca="1">YEARFRAC(metrobank_customers[[#This Row],[Date]],metrobank_customers[[#This Row],[Today]],3)</f>
        <v>0.23835616438356164</v>
      </c>
      <c r="Z553" s="1" t="s">
        <v>8</v>
      </c>
      <c r="AA553" s="1" t="s">
        <v>23</v>
      </c>
      <c r="AB553">
        <v>32</v>
      </c>
    </row>
    <row r="554" spans="1:28" x14ac:dyDescent="0.25">
      <c r="A554" s="1" t="s">
        <v>341</v>
      </c>
      <c r="B554" s="1" t="s">
        <v>2240</v>
      </c>
      <c r="C554" s="1" t="s">
        <v>2120</v>
      </c>
      <c r="D554">
        <v>72</v>
      </c>
      <c r="E554" s="1" t="str" cm="1">
        <f t="array" ref="E554">_xlfn.IFS(metrobank_customers[[#This Row],[Age]]&lt;= 28,"Gen Z", metrobank_customers[[#This Row],[Age]]&lt;=44,"Millennials", metrobank_customers[[#This Row],[Age]]&lt;=60,"Gen X", metrobank_customers[[#This Row],[Age]]&gt;60,"Baby Boomers")</f>
        <v>Baby Boomers</v>
      </c>
      <c r="F554" s="1" t="s">
        <v>2131</v>
      </c>
      <c r="G554" s="1" t="s">
        <v>2133</v>
      </c>
      <c r="H554">
        <v>96898</v>
      </c>
      <c r="I554" s="1" t="str" cm="1">
        <f t="array" ref="I554">_xlfn.IFS(metrobank_customers[[#This Row],[Income]]&lt;=30000,"Low",metrobank_customers[[#This Row],[Income]]&lt;=60000,"Medium",metrobank_customers[[#This Row],[Income]]&lt;=100000,"High", metrobank_customers[[#This Row],[Income]]&gt;100000," Premium")</f>
        <v>High</v>
      </c>
      <c r="J554" s="1" t="s">
        <v>2126</v>
      </c>
      <c r="K554" s="2">
        <v>42533</v>
      </c>
      <c r="L554" s="2">
        <f t="shared" ca="1" si="8"/>
        <v>45940</v>
      </c>
      <c r="M554" s="4">
        <f ca="1">YEARFRAC(metrobank_customers[[#This Row],[Join_Date]],metrobank_customers[[#This Row],[Today]],3)</f>
        <v>9.3342465753424655</v>
      </c>
      <c r="N554" s="4" t="str" cm="1">
        <f t="array" aca="1" ref="N554" ca="1">_xlfn.IFS(
   metrobank_customers[[#This Row],[Customer_Tenure]]&lt;=2,"New",
   metrobank_customers[[#This Row],[Customer_Tenure]]&lt;=5,"Emerging",
   metrobank_customers[[#This Row],[Customer_Tenure]]&lt;9,"Established",
   TRUE,"Loyal"
)</f>
        <v>Loyal</v>
      </c>
      <c r="O554" s="1" t="s">
        <v>1797</v>
      </c>
      <c r="P554" s="1" t="s">
        <v>1226</v>
      </c>
      <c r="Q554" s="2">
        <v>45133</v>
      </c>
      <c r="R554">
        <v>373747</v>
      </c>
      <c r="S554" s="1" t="str" cm="1">
        <f t="array" ref="S554">_xlfn.IFS(
    metrobank_customers[[#This Row],[Balance]]&lt;=50000,"Low",
    metrobank_customers[[#This Row],[Balance]]&lt;=200000,"Medium",
    metrobank_customers[[#This Row],[Balance]]&gt;200000,"High"
)</f>
        <v>High</v>
      </c>
      <c r="T554">
        <v>626</v>
      </c>
      <c r="U554">
        <v>0</v>
      </c>
      <c r="V554" s="1" t="s">
        <v>2652</v>
      </c>
      <c r="W554" s="1" t="s">
        <v>340</v>
      </c>
      <c r="X554" s="2">
        <v>45560</v>
      </c>
      <c r="Y554" s="4">
        <f ca="1">YEARFRAC(metrobank_customers[[#This Row],[Date]],metrobank_customers[[#This Row],[Today]],3)</f>
        <v>1.0410958904109588</v>
      </c>
      <c r="Z554" s="1" t="s">
        <v>12</v>
      </c>
      <c r="AA554" s="1" t="s">
        <v>23</v>
      </c>
      <c r="AB554">
        <v>13</v>
      </c>
    </row>
    <row r="555" spans="1:28" x14ac:dyDescent="0.25">
      <c r="A555" s="1" t="s">
        <v>341</v>
      </c>
      <c r="B555" s="1" t="s">
        <v>2240</v>
      </c>
      <c r="C555" s="1" t="s">
        <v>2120</v>
      </c>
      <c r="D555">
        <v>72</v>
      </c>
      <c r="E555" s="1" t="str" cm="1">
        <f t="array" ref="E555">_xlfn.IFS(metrobank_customers[[#This Row],[Age]]&lt;= 28,"Gen Z", metrobank_customers[[#This Row],[Age]]&lt;=44,"Millennials", metrobank_customers[[#This Row],[Age]]&lt;=60,"Gen X", metrobank_customers[[#This Row],[Age]]&gt;60,"Baby Boomers")</f>
        <v>Baby Boomers</v>
      </c>
      <c r="F555" s="1" t="s">
        <v>2131</v>
      </c>
      <c r="G555" s="1" t="s">
        <v>2133</v>
      </c>
      <c r="H555">
        <v>96898</v>
      </c>
      <c r="I555" s="1" t="str" cm="1">
        <f t="array" ref="I555">_xlfn.IFS(metrobank_customers[[#This Row],[Income]]&lt;=30000,"Low",metrobank_customers[[#This Row],[Income]]&lt;=60000,"Medium",metrobank_customers[[#This Row],[Income]]&lt;=100000,"High", metrobank_customers[[#This Row],[Income]]&gt;100000," Premium")</f>
        <v>High</v>
      </c>
      <c r="J555" s="1" t="s">
        <v>2126</v>
      </c>
      <c r="K555" s="2">
        <v>42533</v>
      </c>
      <c r="L555" s="2">
        <f t="shared" ca="1" si="8"/>
        <v>45940</v>
      </c>
      <c r="M555" s="4">
        <f ca="1">YEARFRAC(metrobank_customers[[#This Row],[Join_Date]],metrobank_customers[[#This Row],[Today]],3)</f>
        <v>9.3342465753424655</v>
      </c>
      <c r="N555" s="4" t="str" cm="1">
        <f t="array" aca="1" ref="N555" ca="1">_xlfn.IFS(
   metrobank_customers[[#This Row],[Customer_Tenure]]&lt;=2,"New",
   metrobank_customers[[#This Row],[Customer_Tenure]]&lt;=5,"Emerging",
   metrobank_customers[[#This Row],[Customer_Tenure]]&lt;9,"Established",
   TRUE,"Loyal"
)</f>
        <v>Loyal</v>
      </c>
      <c r="O555" s="1" t="s">
        <v>1797</v>
      </c>
      <c r="P555" s="1" t="s">
        <v>1226</v>
      </c>
      <c r="Q555" s="2">
        <v>45133</v>
      </c>
      <c r="R555">
        <v>373747</v>
      </c>
      <c r="S555" s="1" t="str" cm="1">
        <f t="array" ref="S555">_xlfn.IFS(
    metrobank_customers[[#This Row],[Balance]]&lt;=50000,"Low",
    metrobank_customers[[#This Row],[Balance]]&lt;=200000,"Medium",
    metrobank_customers[[#This Row],[Balance]]&gt;200000,"High"
)</f>
        <v>High</v>
      </c>
      <c r="T555">
        <v>626</v>
      </c>
      <c r="U555">
        <v>0</v>
      </c>
      <c r="V555" s="1" t="s">
        <v>2652</v>
      </c>
      <c r="W555" s="1" t="s">
        <v>488</v>
      </c>
      <c r="X555" s="2">
        <v>45696</v>
      </c>
      <c r="Y555" s="4">
        <f ca="1">YEARFRAC(metrobank_customers[[#This Row],[Date]],metrobank_customers[[#This Row],[Today]],3)</f>
        <v>0.66849315068493154</v>
      </c>
      <c r="Z555" s="1" t="s">
        <v>20</v>
      </c>
      <c r="AA555" s="1" t="s">
        <v>15</v>
      </c>
      <c r="AB555">
        <v>27</v>
      </c>
    </row>
    <row r="556" spans="1:28" x14ac:dyDescent="0.25">
      <c r="A556" s="1" t="s">
        <v>341</v>
      </c>
      <c r="B556" s="1" t="s">
        <v>2240</v>
      </c>
      <c r="C556" s="1" t="s">
        <v>2120</v>
      </c>
      <c r="D556">
        <v>72</v>
      </c>
      <c r="E556" s="1" t="str" cm="1">
        <f t="array" ref="E556">_xlfn.IFS(metrobank_customers[[#This Row],[Age]]&lt;= 28,"Gen Z", metrobank_customers[[#This Row],[Age]]&lt;=44,"Millennials", metrobank_customers[[#This Row],[Age]]&lt;=60,"Gen X", metrobank_customers[[#This Row],[Age]]&gt;60,"Baby Boomers")</f>
        <v>Baby Boomers</v>
      </c>
      <c r="F556" s="1" t="s">
        <v>2131</v>
      </c>
      <c r="G556" s="1" t="s">
        <v>2133</v>
      </c>
      <c r="H556">
        <v>96898</v>
      </c>
      <c r="I556" s="1" t="str" cm="1">
        <f t="array" ref="I556">_xlfn.IFS(metrobank_customers[[#This Row],[Income]]&lt;=30000,"Low",metrobank_customers[[#This Row],[Income]]&lt;=60000,"Medium",metrobank_customers[[#This Row],[Income]]&lt;=100000,"High", metrobank_customers[[#This Row],[Income]]&gt;100000," Premium")</f>
        <v>High</v>
      </c>
      <c r="J556" s="1" t="s">
        <v>2126</v>
      </c>
      <c r="K556" s="2">
        <v>42533</v>
      </c>
      <c r="L556" s="2">
        <f t="shared" ca="1" si="8"/>
        <v>45940</v>
      </c>
      <c r="M556" s="4">
        <f ca="1">YEARFRAC(metrobank_customers[[#This Row],[Join_Date]],metrobank_customers[[#This Row],[Today]],3)</f>
        <v>9.3342465753424655</v>
      </c>
      <c r="N556" s="4" t="str" cm="1">
        <f t="array" aca="1" ref="N556" ca="1">_xlfn.IFS(
   metrobank_customers[[#This Row],[Customer_Tenure]]&lt;=2,"New",
   metrobank_customers[[#This Row],[Customer_Tenure]]&lt;=5,"Emerging",
   metrobank_customers[[#This Row],[Customer_Tenure]]&lt;9,"Established",
   TRUE,"Loyal"
)</f>
        <v>Loyal</v>
      </c>
      <c r="O556" s="1" t="s">
        <v>1797</v>
      </c>
      <c r="P556" s="1" t="s">
        <v>1226</v>
      </c>
      <c r="Q556" s="2">
        <v>45133</v>
      </c>
      <c r="R556">
        <v>373747</v>
      </c>
      <c r="S556" s="1" t="str" cm="1">
        <f t="array" ref="S556">_xlfn.IFS(
    metrobank_customers[[#This Row],[Balance]]&lt;=50000,"Low",
    metrobank_customers[[#This Row],[Balance]]&lt;=200000,"Medium",
    metrobank_customers[[#This Row],[Balance]]&gt;200000,"High"
)</f>
        <v>High</v>
      </c>
      <c r="T556">
        <v>626</v>
      </c>
      <c r="U556">
        <v>0</v>
      </c>
      <c r="V556" s="1" t="s">
        <v>2652</v>
      </c>
      <c r="W556" s="1" t="s">
        <v>934</v>
      </c>
      <c r="X556" s="2">
        <v>45853</v>
      </c>
      <c r="Y556" s="4">
        <f ca="1">YEARFRAC(metrobank_customers[[#This Row],[Date]],metrobank_customers[[#This Row],[Today]],3)</f>
        <v>0.23835616438356164</v>
      </c>
      <c r="Z556" s="1" t="s">
        <v>8</v>
      </c>
      <c r="AA556" s="1" t="s">
        <v>23</v>
      </c>
      <c r="AB556">
        <v>32</v>
      </c>
    </row>
    <row r="557" spans="1:28" x14ac:dyDescent="0.25">
      <c r="A557" s="1" t="s">
        <v>341</v>
      </c>
      <c r="B557" s="1" t="s">
        <v>2240</v>
      </c>
      <c r="C557" s="1" t="s">
        <v>2120</v>
      </c>
      <c r="D557">
        <v>72</v>
      </c>
      <c r="E557" s="1" t="str" cm="1">
        <f t="array" ref="E557">_xlfn.IFS(metrobank_customers[[#This Row],[Age]]&lt;= 28,"Gen Z", metrobank_customers[[#This Row],[Age]]&lt;=44,"Millennials", metrobank_customers[[#This Row],[Age]]&lt;=60,"Gen X", metrobank_customers[[#This Row],[Age]]&gt;60,"Baby Boomers")</f>
        <v>Baby Boomers</v>
      </c>
      <c r="F557" s="1" t="s">
        <v>2131</v>
      </c>
      <c r="G557" s="1" t="s">
        <v>2133</v>
      </c>
      <c r="H557">
        <v>96898</v>
      </c>
      <c r="I557" s="1" t="str" cm="1">
        <f t="array" ref="I557">_xlfn.IFS(metrobank_customers[[#This Row],[Income]]&lt;=30000,"Low",metrobank_customers[[#This Row],[Income]]&lt;=60000,"Medium",metrobank_customers[[#This Row],[Income]]&lt;=100000,"High", metrobank_customers[[#This Row],[Income]]&gt;100000," Premium")</f>
        <v>High</v>
      </c>
      <c r="J557" s="1" t="s">
        <v>2126</v>
      </c>
      <c r="K557" s="2">
        <v>42533</v>
      </c>
      <c r="L557" s="2">
        <f t="shared" ca="1" si="8"/>
        <v>45940</v>
      </c>
      <c r="M557" s="4">
        <f ca="1">YEARFRAC(metrobank_customers[[#This Row],[Join_Date]],metrobank_customers[[#This Row],[Today]],3)</f>
        <v>9.3342465753424655</v>
      </c>
      <c r="N557" s="4" t="str" cm="1">
        <f t="array" aca="1" ref="N557" ca="1">_xlfn.IFS(
   metrobank_customers[[#This Row],[Customer_Tenure]]&lt;=2,"New",
   metrobank_customers[[#This Row],[Customer_Tenure]]&lt;=5,"Emerging",
   metrobank_customers[[#This Row],[Customer_Tenure]]&lt;9,"Established",
   TRUE,"Loyal"
)</f>
        <v>Loyal</v>
      </c>
      <c r="O557" s="1" t="s">
        <v>1882</v>
      </c>
      <c r="P557" s="1" t="s">
        <v>1223</v>
      </c>
      <c r="Q557" s="2">
        <v>45826</v>
      </c>
      <c r="R557">
        <v>495236</v>
      </c>
      <c r="S557" s="1" t="str" cm="1">
        <f t="array" ref="S557">_xlfn.IFS(
    metrobank_customers[[#This Row],[Balance]]&lt;=50000,"Low",
    metrobank_customers[[#This Row],[Balance]]&lt;=200000,"Medium",
    metrobank_customers[[#This Row],[Balance]]&gt;200000,"High"
)</f>
        <v>High</v>
      </c>
      <c r="T557">
        <v>422</v>
      </c>
      <c r="U557">
        <v>94941</v>
      </c>
      <c r="V557" s="1" t="s">
        <v>1229</v>
      </c>
      <c r="W557" s="1" t="s">
        <v>340</v>
      </c>
      <c r="X557" s="2">
        <v>45560</v>
      </c>
      <c r="Y557" s="4">
        <f ca="1">YEARFRAC(metrobank_customers[[#This Row],[Date]],metrobank_customers[[#This Row],[Today]],3)</f>
        <v>1.0410958904109588</v>
      </c>
      <c r="Z557" s="1" t="s">
        <v>12</v>
      </c>
      <c r="AA557" s="1" t="s">
        <v>23</v>
      </c>
      <c r="AB557">
        <v>13</v>
      </c>
    </row>
    <row r="558" spans="1:28" x14ac:dyDescent="0.25">
      <c r="A558" s="1" t="s">
        <v>341</v>
      </c>
      <c r="B558" s="1" t="s">
        <v>2240</v>
      </c>
      <c r="C558" s="1" t="s">
        <v>2120</v>
      </c>
      <c r="D558">
        <v>72</v>
      </c>
      <c r="E558" s="1" t="str" cm="1">
        <f t="array" ref="E558">_xlfn.IFS(metrobank_customers[[#This Row],[Age]]&lt;= 28,"Gen Z", metrobank_customers[[#This Row],[Age]]&lt;=44,"Millennials", metrobank_customers[[#This Row],[Age]]&lt;=60,"Gen X", metrobank_customers[[#This Row],[Age]]&gt;60,"Baby Boomers")</f>
        <v>Baby Boomers</v>
      </c>
      <c r="F558" s="1" t="s">
        <v>2131</v>
      </c>
      <c r="G558" s="1" t="s">
        <v>2133</v>
      </c>
      <c r="H558">
        <v>96898</v>
      </c>
      <c r="I558" s="1" t="str" cm="1">
        <f t="array" ref="I558">_xlfn.IFS(metrobank_customers[[#This Row],[Income]]&lt;=30000,"Low",metrobank_customers[[#This Row],[Income]]&lt;=60000,"Medium",metrobank_customers[[#This Row],[Income]]&lt;=100000,"High", metrobank_customers[[#This Row],[Income]]&gt;100000," Premium")</f>
        <v>High</v>
      </c>
      <c r="J558" s="1" t="s">
        <v>2126</v>
      </c>
      <c r="K558" s="2">
        <v>42533</v>
      </c>
      <c r="L558" s="2">
        <f t="shared" ca="1" si="8"/>
        <v>45940</v>
      </c>
      <c r="M558" s="4">
        <f ca="1">YEARFRAC(metrobank_customers[[#This Row],[Join_Date]],metrobank_customers[[#This Row],[Today]],3)</f>
        <v>9.3342465753424655</v>
      </c>
      <c r="N558" s="4" t="str" cm="1">
        <f t="array" aca="1" ref="N558" ca="1">_xlfn.IFS(
   metrobank_customers[[#This Row],[Customer_Tenure]]&lt;=2,"New",
   metrobank_customers[[#This Row],[Customer_Tenure]]&lt;=5,"Emerging",
   metrobank_customers[[#This Row],[Customer_Tenure]]&lt;9,"Established",
   TRUE,"Loyal"
)</f>
        <v>Loyal</v>
      </c>
      <c r="O558" s="1" t="s">
        <v>1882</v>
      </c>
      <c r="P558" s="1" t="s">
        <v>1223</v>
      </c>
      <c r="Q558" s="2">
        <v>45826</v>
      </c>
      <c r="R558">
        <v>495236</v>
      </c>
      <c r="S558" s="1" t="str" cm="1">
        <f t="array" ref="S558">_xlfn.IFS(
    metrobank_customers[[#This Row],[Balance]]&lt;=50000,"Low",
    metrobank_customers[[#This Row],[Balance]]&lt;=200000,"Medium",
    metrobank_customers[[#This Row],[Balance]]&gt;200000,"High"
)</f>
        <v>High</v>
      </c>
      <c r="T558">
        <v>422</v>
      </c>
      <c r="U558">
        <v>94941</v>
      </c>
      <c r="V558" s="1" t="s">
        <v>1229</v>
      </c>
      <c r="W558" s="1" t="s">
        <v>488</v>
      </c>
      <c r="X558" s="2">
        <v>45696</v>
      </c>
      <c r="Y558" s="4">
        <f ca="1">YEARFRAC(metrobank_customers[[#This Row],[Date]],metrobank_customers[[#This Row],[Today]],3)</f>
        <v>0.66849315068493154</v>
      </c>
      <c r="Z558" s="1" t="s">
        <v>20</v>
      </c>
      <c r="AA558" s="1" t="s">
        <v>15</v>
      </c>
      <c r="AB558">
        <v>27</v>
      </c>
    </row>
    <row r="559" spans="1:28" x14ac:dyDescent="0.25">
      <c r="A559" s="1" t="s">
        <v>341</v>
      </c>
      <c r="B559" s="1" t="s">
        <v>2240</v>
      </c>
      <c r="C559" s="1" t="s">
        <v>2120</v>
      </c>
      <c r="D559">
        <v>72</v>
      </c>
      <c r="E559" s="1" t="str" cm="1">
        <f t="array" ref="E559">_xlfn.IFS(metrobank_customers[[#This Row],[Age]]&lt;= 28,"Gen Z", metrobank_customers[[#This Row],[Age]]&lt;=44,"Millennials", metrobank_customers[[#This Row],[Age]]&lt;=60,"Gen X", metrobank_customers[[#This Row],[Age]]&gt;60,"Baby Boomers")</f>
        <v>Baby Boomers</v>
      </c>
      <c r="F559" s="1" t="s">
        <v>2131</v>
      </c>
      <c r="G559" s="1" t="s">
        <v>2133</v>
      </c>
      <c r="H559">
        <v>96898</v>
      </c>
      <c r="I559" s="1" t="str" cm="1">
        <f t="array" ref="I559">_xlfn.IFS(metrobank_customers[[#This Row],[Income]]&lt;=30000,"Low",metrobank_customers[[#This Row],[Income]]&lt;=60000,"Medium",metrobank_customers[[#This Row],[Income]]&lt;=100000,"High", metrobank_customers[[#This Row],[Income]]&gt;100000," Premium")</f>
        <v>High</v>
      </c>
      <c r="J559" s="1" t="s">
        <v>2126</v>
      </c>
      <c r="K559" s="2">
        <v>42533</v>
      </c>
      <c r="L559" s="2">
        <f t="shared" ca="1" si="8"/>
        <v>45940</v>
      </c>
      <c r="M559" s="4">
        <f ca="1">YEARFRAC(metrobank_customers[[#This Row],[Join_Date]],metrobank_customers[[#This Row],[Today]],3)</f>
        <v>9.3342465753424655</v>
      </c>
      <c r="N559" s="4" t="str" cm="1">
        <f t="array" aca="1" ref="N559" ca="1">_xlfn.IFS(
   metrobank_customers[[#This Row],[Customer_Tenure]]&lt;=2,"New",
   metrobank_customers[[#This Row],[Customer_Tenure]]&lt;=5,"Emerging",
   metrobank_customers[[#This Row],[Customer_Tenure]]&lt;9,"Established",
   TRUE,"Loyal"
)</f>
        <v>Loyal</v>
      </c>
      <c r="O559" s="1" t="s">
        <v>1882</v>
      </c>
      <c r="P559" s="1" t="s">
        <v>1223</v>
      </c>
      <c r="Q559" s="2">
        <v>45826</v>
      </c>
      <c r="R559">
        <v>495236</v>
      </c>
      <c r="S559" s="1" t="str" cm="1">
        <f t="array" ref="S559">_xlfn.IFS(
    metrobank_customers[[#This Row],[Balance]]&lt;=50000,"Low",
    metrobank_customers[[#This Row],[Balance]]&lt;=200000,"Medium",
    metrobank_customers[[#This Row],[Balance]]&gt;200000,"High"
)</f>
        <v>High</v>
      </c>
      <c r="T559">
        <v>422</v>
      </c>
      <c r="U559">
        <v>94941</v>
      </c>
      <c r="V559" s="1" t="s">
        <v>1229</v>
      </c>
      <c r="W559" s="1" t="s">
        <v>934</v>
      </c>
      <c r="X559" s="2">
        <v>45853</v>
      </c>
      <c r="Y559" s="4">
        <f ca="1">YEARFRAC(metrobank_customers[[#This Row],[Date]],metrobank_customers[[#This Row],[Today]],3)</f>
        <v>0.23835616438356164</v>
      </c>
      <c r="Z559" s="1" t="s">
        <v>8</v>
      </c>
      <c r="AA559" s="1" t="s">
        <v>23</v>
      </c>
      <c r="AB559">
        <v>32</v>
      </c>
    </row>
    <row r="560" spans="1:28" x14ac:dyDescent="0.25">
      <c r="A560" s="1" t="s">
        <v>341</v>
      </c>
      <c r="B560" s="1" t="s">
        <v>2240</v>
      </c>
      <c r="C560" s="1" t="s">
        <v>2120</v>
      </c>
      <c r="D560">
        <v>72</v>
      </c>
      <c r="E560" s="1" t="str" cm="1">
        <f t="array" ref="E560">_xlfn.IFS(metrobank_customers[[#This Row],[Age]]&lt;= 28,"Gen Z", metrobank_customers[[#This Row],[Age]]&lt;=44,"Millennials", metrobank_customers[[#This Row],[Age]]&lt;=60,"Gen X", metrobank_customers[[#This Row],[Age]]&gt;60,"Baby Boomers")</f>
        <v>Baby Boomers</v>
      </c>
      <c r="F560" s="1" t="s">
        <v>2131</v>
      </c>
      <c r="G560" s="1" t="s">
        <v>2133</v>
      </c>
      <c r="H560">
        <v>96898</v>
      </c>
      <c r="I560" s="1" t="str" cm="1">
        <f t="array" ref="I560">_xlfn.IFS(metrobank_customers[[#This Row],[Income]]&lt;=30000,"Low",metrobank_customers[[#This Row],[Income]]&lt;=60000,"Medium",metrobank_customers[[#This Row],[Income]]&lt;=100000,"High", metrobank_customers[[#This Row],[Income]]&gt;100000," Premium")</f>
        <v>High</v>
      </c>
      <c r="J560" s="1" t="s">
        <v>2126</v>
      </c>
      <c r="K560" s="2">
        <v>42533</v>
      </c>
      <c r="L560" s="2">
        <f t="shared" ca="1" si="8"/>
        <v>45940</v>
      </c>
      <c r="M560" s="4">
        <f ca="1">YEARFRAC(metrobank_customers[[#This Row],[Join_Date]],metrobank_customers[[#This Row],[Today]],3)</f>
        <v>9.3342465753424655</v>
      </c>
      <c r="N560" s="4" t="str" cm="1">
        <f t="array" aca="1" ref="N560" ca="1">_xlfn.IFS(
   metrobank_customers[[#This Row],[Customer_Tenure]]&lt;=2,"New",
   metrobank_customers[[#This Row],[Customer_Tenure]]&lt;=5,"Emerging",
   metrobank_customers[[#This Row],[Customer_Tenure]]&lt;9,"Established",
   TRUE,"Loyal"
)</f>
        <v>Loyal</v>
      </c>
      <c r="O560" s="1" t="s">
        <v>1904</v>
      </c>
      <c r="P560" s="1" t="s">
        <v>1226</v>
      </c>
      <c r="Q560" s="2">
        <v>43586</v>
      </c>
      <c r="R560">
        <v>455061</v>
      </c>
      <c r="S560" s="1" t="str" cm="1">
        <f t="array" ref="S560">_xlfn.IFS(
    metrobank_customers[[#This Row],[Balance]]&lt;=50000,"Low",
    metrobank_customers[[#This Row],[Balance]]&lt;=200000,"Medium",
    metrobank_customers[[#This Row],[Balance]]&gt;200000,"High"
)</f>
        <v>High</v>
      </c>
      <c r="T560">
        <v>654</v>
      </c>
      <c r="U560">
        <v>0</v>
      </c>
      <c r="V560" s="1" t="s">
        <v>2652</v>
      </c>
      <c r="W560" s="1" t="s">
        <v>340</v>
      </c>
      <c r="X560" s="2">
        <v>45560</v>
      </c>
      <c r="Y560" s="4">
        <f ca="1">YEARFRAC(metrobank_customers[[#This Row],[Date]],metrobank_customers[[#This Row],[Today]],3)</f>
        <v>1.0410958904109588</v>
      </c>
      <c r="Z560" s="1" t="s">
        <v>12</v>
      </c>
      <c r="AA560" s="1" t="s">
        <v>23</v>
      </c>
      <c r="AB560">
        <v>13</v>
      </c>
    </row>
    <row r="561" spans="1:28" x14ac:dyDescent="0.25">
      <c r="A561" s="1" t="s">
        <v>341</v>
      </c>
      <c r="B561" s="1" t="s">
        <v>2240</v>
      </c>
      <c r="C561" s="1" t="s">
        <v>2120</v>
      </c>
      <c r="D561">
        <v>72</v>
      </c>
      <c r="E561" s="1" t="str" cm="1">
        <f t="array" ref="E561">_xlfn.IFS(metrobank_customers[[#This Row],[Age]]&lt;= 28,"Gen Z", metrobank_customers[[#This Row],[Age]]&lt;=44,"Millennials", metrobank_customers[[#This Row],[Age]]&lt;=60,"Gen X", metrobank_customers[[#This Row],[Age]]&gt;60,"Baby Boomers")</f>
        <v>Baby Boomers</v>
      </c>
      <c r="F561" s="1" t="s">
        <v>2131</v>
      </c>
      <c r="G561" s="1" t="s">
        <v>2133</v>
      </c>
      <c r="H561">
        <v>96898</v>
      </c>
      <c r="I561" s="1" t="str" cm="1">
        <f t="array" ref="I561">_xlfn.IFS(metrobank_customers[[#This Row],[Income]]&lt;=30000,"Low",metrobank_customers[[#This Row],[Income]]&lt;=60000,"Medium",metrobank_customers[[#This Row],[Income]]&lt;=100000,"High", metrobank_customers[[#This Row],[Income]]&gt;100000," Premium")</f>
        <v>High</v>
      </c>
      <c r="J561" s="1" t="s">
        <v>2126</v>
      </c>
      <c r="K561" s="2">
        <v>42533</v>
      </c>
      <c r="L561" s="2">
        <f t="shared" ca="1" si="8"/>
        <v>45940</v>
      </c>
      <c r="M561" s="4">
        <f ca="1">YEARFRAC(metrobank_customers[[#This Row],[Join_Date]],metrobank_customers[[#This Row],[Today]],3)</f>
        <v>9.3342465753424655</v>
      </c>
      <c r="N561" s="4" t="str" cm="1">
        <f t="array" aca="1" ref="N561" ca="1">_xlfn.IFS(
   metrobank_customers[[#This Row],[Customer_Tenure]]&lt;=2,"New",
   metrobank_customers[[#This Row],[Customer_Tenure]]&lt;=5,"Emerging",
   metrobank_customers[[#This Row],[Customer_Tenure]]&lt;9,"Established",
   TRUE,"Loyal"
)</f>
        <v>Loyal</v>
      </c>
      <c r="O561" s="1" t="s">
        <v>1904</v>
      </c>
      <c r="P561" s="1" t="s">
        <v>1226</v>
      </c>
      <c r="Q561" s="2">
        <v>43586</v>
      </c>
      <c r="R561">
        <v>455061</v>
      </c>
      <c r="S561" s="1" t="str" cm="1">
        <f t="array" ref="S561">_xlfn.IFS(
    metrobank_customers[[#This Row],[Balance]]&lt;=50000,"Low",
    metrobank_customers[[#This Row],[Balance]]&lt;=200000,"Medium",
    metrobank_customers[[#This Row],[Balance]]&gt;200000,"High"
)</f>
        <v>High</v>
      </c>
      <c r="T561">
        <v>654</v>
      </c>
      <c r="U561">
        <v>0</v>
      </c>
      <c r="V561" s="1" t="s">
        <v>2652</v>
      </c>
      <c r="W561" s="1" t="s">
        <v>488</v>
      </c>
      <c r="X561" s="2">
        <v>45696</v>
      </c>
      <c r="Y561" s="4">
        <f ca="1">YEARFRAC(metrobank_customers[[#This Row],[Date]],metrobank_customers[[#This Row],[Today]],3)</f>
        <v>0.66849315068493154</v>
      </c>
      <c r="Z561" s="1" t="s">
        <v>20</v>
      </c>
      <c r="AA561" s="1" t="s">
        <v>15</v>
      </c>
      <c r="AB561">
        <v>27</v>
      </c>
    </row>
    <row r="562" spans="1:28" x14ac:dyDescent="0.25">
      <c r="A562" s="1" t="s">
        <v>341</v>
      </c>
      <c r="B562" s="1" t="s">
        <v>2240</v>
      </c>
      <c r="C562" s="1" t="s">
        <v>2120</v>
      </c>
      <c r="D562">
        <v>72</v>
      </c>
      <c r="E562" s="1" t="str" cm="1">
        <f t="array" ref="E562">_xlfn.IFS(metrobank_customers[[#This Row],[Age]]&lt;= 28,"Gen Z", metrobank_customers[[#This Row],[Age]]&lt;=44,"Millennials", metrobank_customers[[#This Row],[Age]]&lt;=60,"Gen X", metrobank_customers[[#This Row],[Age]]&gt;60,"Baby Boomers")</f>
        <v>Baby Boomers</v>
      </c>
      <c r="F562" s="1" t="s">
        <v>2131</v>
      </c>
      <c r="G562" s="1" t="s">
        <v>2133</v>
      </c>
      <c r="H562">
        <v>96898</v>
      </c>
      <c r="I562" s="1" t="str" cm="1">
        <f t="array" ref="I562">_xlfn.IFS(metrobank_customers[[#This Row],[Income]]&lt;=30000,"Low",metrobank_customers[[#This Row],[Income]]&lt;=60000,"Medium",metrobank_customers[[#This Row],[Income]]&lt;=100000,"High", metrobank_customers[[#This Row],[Income]]&gt;100000," Premium")</f>
        <v>High</v>
      </c>
      <c r="J562" s="1" t="s">
        <v>2126</v>
      </c>
      <c r="K562" s="2">
        <v>42533</v>
      </c>
      <c r="L562" s="2">
        <f t="shared" ca="1" si="8"/>
        <v>45940</v>
      </c>
      <c r="M562" s="4">
        <f ca="1">YEARFRAC(metrobank_customers[[#This Row],[Join_Date]],metrobank_customers[[#This Row],[Today]],3)</f>
        <v>9.3342465753424655</v>
      </c>
      <c r="N562" s="4" t="str" cm="1">
        <f t="array" aca="1" ref="N562" ca="1">_xlfn.IFS(
   metrobank_customers[[#This Row],[Customer_Tenure]]&lt;=2,"New",
   metrobank_customers[[#This Row],[Customer_Tenure]]&lt;=5,"Emerging",
   metrobank_customers[[#This Row],[Customer_Tenure]]&lt;9,"Established",
   TRUE,"Loyal"
)</f>
        <v>Loyal</v>
      </c>
      <c r="O562" s="1" t="s">
        <v>1904</v>
      </c>
      <c r="P562" s="1" t="s">
        <v>1226</v>
      </c>
      <c r="Q562" s="2">
        <v>43586</v>
      </c>
      <c r="R562">
        <v>455061</v>
      </c>
      <c r="S562" s="1" t="str" cm="1">
        <f t="array" ref="S562">_xlfn.IFS(
    metrobank_customers[[#This Row],[Balance]]&lt;=50000,"Low",
    metrobank_customers[[#This Row],[Balance]]&lt;=200000,"Medium",
    metrobank_customers[[#This Row],[Balance]]&gt;200000,"High"
)</f>
        <v>High</v>
      </c>
      <c r="T562">
        <v>654</v>
      </c>
      <c r="U562">
        <v>0</v>
      </c>
      <c r="V562" s="1" t="s">
        <v>2652</v>
      </c>
      <c r="W562" s="1" t="s">
        <v>934</v>
      </c>
      <c r="X562" s="2">
        <v>45853</v>
      </c>
      <c r="Y562" s="4">
        <f ca="1">YEARFRAC(metrobank_customers[[#This Row],[Date]],metrobank_customers[[#This Row],[Today]],3)</f>
        <v>0.23835616438356164</v>
      </c>
      <c r="Z562" s="1" t="s">
        <v>8</v>
      </c>
      <c r="AA562" s="1" t="s">
        <v>23</v>
      </c>
      <c r="AB562">
        <v>32</v>
      </c>
    </row>
    <row r="563" spans="1:28" x14ac:dyDescent="0.25">
      <c r="A563" s="1" t="s">
        <v>851</v>
      </c>
      <c r="B563" s="1" t="s">
        <v>2241</v>
      </c>
      <c r="C563" s="1" t="s">
        <v>2120</v>
      </c>
      <c r="D563">
        <v>42</v>
      </c>
      <c r="E563" s="1" t="str" cm="1">
        <f t="array" ref="E563">_xlfn.IFS(metrobank_customers[[#This Row],[Age]]&lt;= 28,"Gen Z", metrobank_customers[[#This Row],[Age]]&lt;=44,"Millennials", metrobank_customers[[#This Row],[Age]]&lt;=60,"Gen X", metrobank_customers[[#This Row],[Age]]&gt;60,"Baby Boomers")</f>
        <v>Millennials</v>
      </c>
      <c r="F563" s="1" t="s">
        <v>2121</v>
      </c>
      <c r="G563" s="1" t="s">
        <v>2133</v>
      </c>
      <c r="H563">
        <v>88344</v>
      </c>
      <c r="I563" s="1" t="str" cm="1">
        <f t="array" ref="I563">_xlfn.IFS(metrobank_customers[[#This Row],[Income]]&lt;=30000,"Low",metrobank_customers[[#This Row],[Income]]&lt;=60000,"Medium",metrobank_customers[[#This Row],[Income]]&lt;=100000,"High", metrobank_customers[[#This Row],[Income]]&gt;100000," Premium")</f>
        <v>High</v>
      </c>
      <c r="J563" s="1" t="s">
        <v>2118</v>
      </c>
      <c r="K563" s="2">
        <v>45720</v>
      </c>
      <c r="L563" s="2">
        <f t="shared" ca="1" si="8"/>
        <v>45940</v>
      </c>
      <c r="M563" s="4">
        <f ca="1">YEARFRAC(metrobank_customers[[#This Row],[Join_Date]],metrobank_customers[[#This Row],[Today]],3)</f>
        <v>0.60273972602739723</v>
      </c>
      <c r="N563" s="4" t="str" cm="1">
        <f t="array" aca="1" ref="N563" ca="1">_xlfn.IFS(
   metrobank_customers[[#This Row],[Customer_Tenure]]&lt;=2,"New",
   metrobank_customers[[#This Row],[Customer_Tenure]]&lt;=5,"Emerging",
   metrobank_customers[[#This Row],[Customer_Tenure]]&lt;9,"Established",
   TRUE,"Loyal"
)</f>
        <v>New</v>
      </c>
      <c r="O563" s="1" t="s">
        <v>1267</v>
      </c>
      <c r="P563" s="1" t="s">
        <v>1226</v>
      </c>
      <c r="Q563" s="2">
        <v>43495</v>
      </c>
      <c r="R563">
        <v>199886</v>
      </c>
      <c r="S563" s="1" t="str" cm="1">
        <f t="array" ref="S563">_xlfn.IFS(
    metrobank_customers[[#This Row],[Balance]]&lt;=50000,"Low",
    metrobank_customers[[#This Row],[Balance]]&lt;=200000,"Medium",
    metrobank_customers[[#This Row],[Balance]]&gt;200000,"High"
)</f>
        <v>Medium</v>
      </c>
      <c r="T563">
        <v>490</v>
      </c>
      <c r="U563">
        <v>0</v>
      </c>
      <c r="V563" s="1" t="s">
        <v>2652</v>
      </c>
      <c r="W563" s="1" t="s">
        <v>850</v>
      </c>
      <c r="X563" s="2">
        <v>45844</v>
      </c>
      <c r="Y563" s="4">
        <f ca="1">YEARFRAC(metrobank_customers[[#This Row],[Date]],metrobank_customers[[#This Row],[Today]],3)</f>
        <v>0.26301369863013696</v>
      </c>
      <c r="Z563" s="1" t="s">
        <v>36</v>
      </c>
      <c r="AA563" s="1" t="s">
        <v>23</v>
      </c>
      <c r="AB563">
        <v>6</v>
      </c>
    </row>
    <row r="564" spans="1:28" x14ac:dyDescent="0.25">
      <c r="A564" s="1" t="s">
        <v>851</v>
      </c>
      <c r="B564" s="1" t="s">
        <v>2241</v>
      </c>
      <c r="C564" s="1" t="s">
        <v>2120</v>
      </c>
      <c r="D564">
        <v>42</v>
      </c>
      <c r="E564" s="1" t="str" cm="1">
        <f t="array" ref="E564">_xlfn.IFS(metrobank_customers[[#This Row],[Age]]&lt;= 28,"Gen Z", metrobank_customers[[#This Row],[Age]]&lt;=44,"Millennials", metrobank_customers[[#This Row],[Age]]&lt;=60,"Gen X", metrobank_customers[[#This Row],[Age]]&gt;60,"Baby Boomers")</f>
        <v>Millennials</v>
      </c>
      <c r="F564" s="1" t="s">
        <v>2121</v>
      </c>
      <c r="G564" s="1" t="s">
        <v>2133</v>
      </c>
      <c r="H564">
        <v>88344</v>
      </c>
      <c r="I564" s="1" t="str" cm="1">
        <f t="array" ref="I564">_xlfn.IFS(metrobank_customers[[#This Row],[Income]]&lt;=30000,"Low",metrobank_customers[[#This Row],[Income]]&lt;=60000,"Medium",metrobank_customers[[#This Row],[Income]]&lt;=100000,"High", metrobank_customers[[#This Row],[Income]]&gt;100000," Premium")</f>
        <v>High</v>
      </c>
      <c r="J564" s="1" t="s">
        <v>2118</v>
      </c>
      <c r="K564" s="2">
        <v>45720</v>
      </c>
      <c r="L564" s="2">
        <f t="shared" ca="1" si="8"/>
        <v>45940</v>
      </c>
      <c r="M564" s="4">
        <f ca="1">YEARFRAC(metrobank_customers[[#This Row],[Join_Date]],metrobank_customers[[#This Row],[Today]],3)</f>
        <v>0.60273972602739723</v>
      </c>
      <c r="N564" s="4" t="str" cm="1">
        <f t="array" aca="1" ref="N564" ca="1">_xlfn.IFS(
   metrobank_customers[[#This Row],[Customer_Tenure]]&lt;=2,"New",
   metrobank_customers[[#This Row],[Customer_Tenure]]&lt;=5,"Emerging",
   metrobank_customers[[#This Row],[Customer_Tenure]]&lt;9,"Established",
   TRUE,"Loyal"
)</f>
        <v>New</v>
      </c>
      <c r="O564" s="1" t="s">
        <v>1267</v>
      </c>
      <c r="P564" s="1" t="s">
        <v>1226</v>
      </c>
      <c r="Q564" s="2">
        <v>43495</v>
      </c>
      <c r="R564">
        <v>199886</v>
      </c>
      <c r="S564" s="1" t="str" cm="1">
        <f t="array" ref="S564">_xlfn.IFS(
    metrobank_customers[[#This Row],[Balance]]&lt;=50000,"Low",
    metrobank_customers[[#This Row],[Balance]]&lt;=200000,"Medium",
    metrobank_customers[[#This Row],[Balance]]&gt;200000,"High"
)</f>
        <v>Medium</v>
      </c>
      <c r="T564">
        <v>490</v>
      </c>
      <c r="U564">
        <v>0</v>
      </c>
      <c r="V564" s="1" t="s">
        <v>2652</v>
      </c>
      <c r="W564" s="1" t="s">
        <v>920</v>
      </c>
      <c r="X564" s="2">
        <v>45342</v>
      </c>
      <c r="Y564" s="4">
        <f ca="1">YEARFRAC(metrobank_customers[[#This Row],[Date]],metrobank_customers[[#This Row],[Today]],3)</f>
        <v>1.6383561643835616</v>
      </c>
      <c r="Z564" s="1" t="s">
        <v>36</v>
      </c>
      <c r="AA564" s="1" t="s">
        <v>15</v>
      </c>
      <c r="AB564">
        <v>2</v>
      </c>
    </row>
    <row r="565" spans="1:28" x14ac:dyDescent="0.25">
      <c r="A565" s="1" t="s">
        <v>851</v>
      </c>
      <c r="B565" s="1" t="s">
        <v>2241</v>
      </c>
      <c r="C565" s="1" t="s">
        <v>2120</v>
      </c>
      <c r="D565">
        <v>42</v>
      </c>
      <c r="E565" s="1" t="str" cm="1">
        <f t="array" ref="E565">_xlfn.IFS(metrobank_customers[[#This Row],[Age]]&lt;= 28,"Gen Z", metrobank_customers[[#This Row],[Age]]&lt;=44,"Millennials", metrobank_customers[[#This Row],[Age]]&lt;=60,"Gen X", metrobank_customers[[#This Row],[Age]]&gt;60,"Baby Boomers")</f>
        <v>Millennials</v>
      </c>
      <c r="F565" s="1" t="s">
        <v>2121</v>
      </c>
      <c r="G565" s="1" t="s">
        <v>2133</v>
      </c>
      <c r="H565">
        <v>88344</v>
      </c>
      <c r="I565" s="1" t="str" cm="1">
        <f t="array" ref="I565">_xlfn.IFS(metrobank_customers[[#This Row],[Income]]&lt;=30000,"Low",metrobank_customers[[#This Row],[Income]]&lt;=60000,"Medium",metrobank_customers[[#This Row],[Income]]&lt;=100000,"High", metrobank_customers[[#This Row],[Income]]&gt;100000," Premium")</f>
        <v>High</v>
      </c>
      <c r="J565" s="1" t="s">
        <v>2118</v>
      </c>
      <c r="K565" s="2">
        <v>45720</v>
      </c>
      <c r="L565" s="2">
        <f t="shared" ca="1" si="8"/>
        <v>45940</v>
      </c>
      <c r="M565" s="4">
        <f ca="1">YEARFRAC(metrobank_customers[[#This Row],[Join_Date]],metrobank_customers[[#This Row],[Today]],3)</f>
        <v>0.60273972602739723</v>
      </c>
      <c r="N565" s="4" t="str" cm="1">
        <f t="array" aca="1" ref="N565" ca="1">_xlfn.IFS(
   metrobank_customers[[#This Row],[Customer_Tenure]]&lt;=2,"New",
   metrobank_customers[[#This Row],[Customer_Tenure]]&lt;=5,"Emerging",
   metrobank_customers[[#This Row],[Customer_Tenure]]&lt;9,"Established",
   TRUE,"Loyal"
)</f>
        <v>New</v>
      </c>
      <c r="O565" s="1" t="s">
        <v>1267</v>
      </c>
      <c r="P565" s="1" t="s">
        <v>1226</v>
      </c>
      <c r="Q565" s="2">
        <v>43495</v>
      </c>
      <c r="R565">
        <v>199886</v>
      </c>
      <c r="S565" s="1" t="str" cm="1">
        <f t="array" ref="S565">_xlfn.IFS(
    metrobank_customers[[#This Row],[Balance]]&lt;=50000,"Low",
    metrobank_customers[[#This Row],[Balance]]&lt;=200000,"Medium",
    metrobank_customers[[#This Row],[Balance]]&gt;200000,"High"
)</f>
        <v>Medium</v>
      </c>
      <c r="T565">
        <v>490</v>
      </c>
      <c r="U565">
        <v>0</v>
      </c>
      <c r="V565" s="1" t="s">
        <v>2652</v>
      </c>
      <c r="W565" s="1" t="s">
        <v>1055</v>
      </c>
      <c r="X565" s="2">
        <v>45161</v>
      </c>
      <c r="Y565" s="4">
        <f ca="1">YEARFRAC(metrobank_customers[[#This Row],[Date]],metrobank_customers[[#This Row],[Today]],3)</f>
        <v>2.1342465753424658</v>
      </c>
      <c r="Z565" s="1" t="s">
        <v>8</v>
      </c>
      <c r="AA565" s="1" t="s">
        <v>23</v>
      </c>
      <c r="AB565">
        <v>55</v>
      </c>
    </row>
    <row r="566" spans="1:28" x14ac:dyDescent="0.25">
      <c r="A566" s="1" t="s">
        <v>851</v>
      </c>
      <c r="B566" s="1" t="s">
        <v>2241</v>
      </c>
      <c r="C566" s="1" t="s">
        <v>2120</v>
      </c>
      <c r="D566">
        <v>42</v>
      </c>
      <c r="E566" s="1" t="str" cm="1">
        <f t="array" ref="E566">_xlfn.IFS(metrobank_customers[[#This Row],[Age]]&lt;= 28,"Gen Z", metrobank_customers[[#This Row],[Age]]&lt;=44,"Millennials", metrobank_customers[[#This Row],[Age]]&lt;=60,"Gen X", metrobank_customers[[#This Row],[Age]]&gt;60,"Baby Boomers")</f>
        <v>Millennials</v>
      </c>
      <c r="F566" s="1" t="s">
        <v>2121</v>
      </c>
      <c r="G566" s="1" t="s">
        <v>2133</v>
      </c>
      <c r="H566">
        <v>88344</v>
      </c>
      <c r="I566" s="1" t="str" cm="1">
        <f t="array" ref="I566">_xlfn.IFS(metrobank_customers[[#This Row],[Income]]&lt;=30000,"Low",metrobank_customers[[#This Row],[Income]]&lt;=60000,"Medium",metrobank_customers[[#This Row],[Income]]&lt;=100000,"High", metrobank_customers[[#This Row],[Income]]&gt;100000," Premium")</f>
        <v>High</v>
      </c>
      <c r="J566" s="1" t="s">
        <v>2118</v>
      </c>
      <c r="K566" s="2">
        <v>45720</v>
      </c>
      <c r="L566" s="2">
        <f t="shared" ca="1" si="8"/>
        <v>45940</v>
      </c>
      <c r="M566" s="4">
        <f ca="1">YEARFRAC(metrobank_customers[[#This Row],[Join_Date]],metrobank_customers[[#This Row],[Today]],3)</f>
        <v>0.60273972602739723</v>
      </c>
      <c r="N566" s="4" t="str" cm="1">
        <f t="array" aca="1" ref="N566" ca="1">_xlfn.IFS(
   metrobank_customers[[#This Row],[Customer_Tenure]]&lt;=2,"New",
   metrobank_customers[[#This Row],[Customer_Tenure]]&lt;=5,"Emerging",
   metrobank_customers[[#This Row],[Customer_Tenure]]&lt;9,"Established",
   TRUE,"Loyal"
)</f>
        <v>New</v>
      </c>
      <c r="O566" s="1" t="s">
        <v>1267</v>
      </c>
      <c r="P566" s="1" t="s">
        <v>1226</v>
      </c>
      <c r="Q566" s="2">
        <v>43495</v>
      </c>
      <c r="R566">
        <v>199886</v>
      </c>
      <c r="S566" s="1" t="str" cm="1">
        <f t="array" ref="S566">_xlfn.IFS(
    metrobank_customers[[#This Row],[Balance]]&lt;=50000,"Low",
    metrobank_customers[[#This Row],[Balance]]&lt;=200000,"Medium",
    metrobank_customers[[#This Row],[Balance]]&gt;200000,"High"
)</f>
        <v>Medium</v>
      </c>
      <c r="T566">
        <v>490</v>
      </c>
      <c r="U566">
        <v>0</v>
      </c>
      <c r="V566" s="1" t="s">
        <v>2652</v>
      </c>
      <c r="W566" s="1" t="s">
        <v>1118</v>
      </c>
      <c r="X566" s="2">
        <v>45626</v>
      </c>
      <c r="Y566" s="4">
        <f ca="1">YEARFRAC(metrobank_customers[[#This Row],[Date]],metrobank_customers[[#This Row],[Today]],3)</f>
        <v>0.86027397260273974</v>
      </c>
      <c r="Z566" s="1" t="s">
        <v>12</v>
      </c>
      <c r="AA566" s="1" t="s">
        <v>23</v>
      </c>
      <c r="AB566">
        <v>51</v>
      </c>
    </row>
    <row r="567" spans="1:28" x14ac:dyDescent="0.25">
      <c r="A567" s="1" t="s">
        <v>851</v>
      </c>
      <c r="B567" s="1" t="s">
        <v>2241</v>
      </c>
      <c r="C567" s="1" t="s">
        <v>2120</v>
      </c>
      <c r="D567">
        <v>42</v>
      </c>
      <c r="E567" s="1" t="str" cm="1">
        <f t="array" ref="E567">_xlfn.IFS(metrobank_customers[[#This Row],[Age]]&lt;= 28,"Gen Z", metrobank_customers[[#This Row],[Age]]&lt;=44,"Millennials", metrobank_customers[[#This Row],[Age]]&lt;=60,"Gen X", metrobank_customers[[#This Row],[Age]]&gt;60,"Baby Boomers")</f>
        <v>Millennials</v>
      </c>
      <c r="F567" s="1" t="s">
        <v>2121</v>
      </c>
      <c r="G567" s="1" t="s">
        <v>2133</v>
      </c>
      <c r="H567">
        <v>88344</v>
      </c>
      <c r="I567" s="1" t="str" cm="1">
        <f t="array" ref="I567">_xlfn.IFS(metrobank_customers[[#This Row],[Income]]&lt;=30000,"Low",metrobank_customers[[#This Row],[Income]]&lt;=60000,"Medium",metrobank_customers[[#This Row],[Income]]&lt;=100000,"High", metrobank_customers[[#This Row],[Income]]&gt;100000," Premium")</f>
        <v>High</v>
      </c>
      <c r="J567" s="1" t="s">
        <v>2118</v>
      </c>
      <c r="K567" s="2">
        <v>45720</v>
      </c>
      <c r="L567" s="2">
        <f t="shared" ca="1" si="8"/>
        <v>45940</v>
      </c>
      <c r="M567" s="4">
        <f ca="1">YEARFRAC(metrobank_customers[[#This Row],[Join_Date]],metrobank_customers[[#This Row],[Today]],3)</f>
        <v>0.60273972602739723</v>
      </c>
      <c r="N567" s="4" t="str" cm="1">
        <f t="array" aca="1" ref="N567" ca="1">_xlfn.IFS(
   metrobank_customers[[#This Row],[Customer_Tenure]]&lt;=2,"New",
   metrobank_customers[[#This Row],[Customer_Tenure]]&lt;=5,"Emerging",
   metrobank_customers[[#This Row],[Customer_Tenure]]&lt;9,"Established",
   TRUE,"Loyal"
)</f>
        <v>New</v>
      </c>
      <c r="O567" s="1" t="s">
        <v>1302</v>
      </c>
      <c r="P567" s="1" t="s">
        <v>1223</v>
      </c>
      <c r="Q567" s="2">
        <v>45846</v>
      </c>
      <c r="R567">
        <v>2187</v>
      </c>
      <c r="S567" s="1" t="str" cm="1">
        <f t="array" ref="S567">_xlfn.IFS(
    metrobank_customers[[#This Row],[Balance]]&lt;=50000,"Low",
    metrobank_customers[[#This Row],[Balance]]&lt;=200000,"Medium",
    metrobank_customers[[#This Row],[Balance]]&gt;200000,"High"
)</f>
        <v>Low</v>
      </c>
      <c r="T567">
        <v>799</v>
      </c>
      <c r="U567">
        <v>0</v>
      </c>
      <c r="V567" s="1" t="s">
        <v>2652</v>
      </c>
      <c r="W567" s="1" t="s">
        <v>850</v>
      </c>
      <c r="X567" s="2">
        <v>45844</v>
      </c>
      <c r="Y567" s="4">
        <f ca="1">YEARFRAC(metrobank_customers[[#This Row],[Date]],metrobank_customers[[#This Row],[Today]],3)</f>
        <v>0.26301369863013696</v>
      </c>
      <c r="Z567" s="1" t="s">
        <v>36</v>
      </c>
      <c r="AA567" s="1" t="s">
        <v>23</v>
      </c>
      <c r="AB567">
        <v>6</v>
      </c>
    </row>
    <row r="568" spans="1:28" x14ac:dyDescent="0.25">
      <c r="A568" s="1" t="s">
        <v>851</v>
      </c>
      <c r="B568" s="1" t="s">
        <v>2241</v>
      </c>
      <c r="C568" s="1" t="s">
        <v>2120</v>
      </c>
      <c r="D568">
        <v>42</v>
      </c>
      <c r="E568" s="1" t="str" cm="1">
        <f t="array" ref="E568">_xlfn.IFS(metrobank_customers[[#This Row],[Age]]&lt;= 28,"Gen Z", metrobank_customers[[#This Row],[Age]]&lt;=44,"Millennials", metrobank_customers[[#This Row],[Age]]&lt;=60,"Gen X", metrobank_customers[[#This Row],[Age]]&gt;60,"Baby Boomers")</f>
        <v>Millennials</v>
      </c>
      <c r="F568" s="1" t="s">
        <v>2121</v>
      </c>
      <c r="G568" s="1" t="s">
        <v>2133</v>
      </c>
      <c r="H568">
        <v>88344</v>
      </c>
      <c r="I568" s="1" t="str" cm="1">
        <f t="array" ref="I568">_xlfn.IFS(metrobank_customers[[#This Row],[Income]]&lt;=30000,"Low",metrobank_customers[[#This Row],[Income]]&lt;=60000,"Medium",metrobank_customers[[#This Row],[Income]]&lt;=100000,"High", metrobank_customers[[#This Row],[Income]]&gt;100000," Premium")</f>
        <v>High</v>
      </c>
      <c r="J568" s="1" t="s">
        <v>2118</v>
      </c>
      <c r="K568" s="2">
        <v>45720</v>
      </c>
      <c r="L568" s="2">
        <f t="shared" ca="1" si="8"/>
        <v>45940</v>
      </c>
      <c r="M568" s="4">
        <f ca="1">YEARFRAC(metrobank_customers[[#This Row],[Join_Date]],metrobank_customers[[#This Row],[Today]],3)</f>
        <v>0.60273972602739723</v>
      </c>
      <c r="N568" s="4" t="str" cm="1">
        <f t="array" aca="1" ref="N568" ca="1">_xlfn.IFS(
   metrobank_customers[[#This Row],[Customer_Tenure]]&lt;=2,"New",
   metrobank_customers[[#This Row],[Customer_Tenure]]&lt;=5,"Emerging",
   metrobank_customers[[#This Row],[Customer_Tenure]]&lt;9,"Established",
   TRUE,"Loyal"
)</f>
        <v>New</v>
      </c>
      <c r="O568" s="1" t="s">
        <v>1302</v>
      </c>
      <c r="P568" s="1" t="s">
        <v>1223</v>
      </c>
      <c r="Q568" s="2">
        <v>45846</v>
      </c>
      <c r="R568">
        <v>2187</v>
      </c>
      <c r="S568" s="1" t="str" cm="1">
        <f t="array" ref="S568">_xlfn.IFS(
    metrobank_customers[[#This Row],[Balance]]&lt;=50000,"Low",
    metrobank_customers[[#This Row],[Balance]]&lt;=200000,"Medium",
    metrobank_customers[[#This Row],[Balance]]&gt;200000,"High"
)</f>
        <v>Low</v>
      </c>
      <c r="T568">
        <v>799</v>
      </c>
      <c r="U568">
        <v>0</v>
      </c>
      <c r="V568" s="1" t="s">
        <v>2652</v>
      </c>
      <c r="W568" s="1" t="s">
        <v>920</v>
      </c>
      <c r="X568" s="2">
        <v>45342</v>
      </c>
      <c r="Y568" s="4">
        <f ca="1">YEARFRAC(metrobank_customers[[#This Row],[Date]],metrobank_customers[[#This Row],[Today]],3)</f>
        <v>1.6383561643835616</v>
      </c>
      <c r="Z568" s="1" t="s">
        <v>36</v>
      </c>
      <c r="AA568" s="1" t="s">
        <v>15</v>
      </c>
      <c r="AB568">
        <v>2</v>
      </c>
    </row>
    <row r="569" spans="1:28" x14ac:dyDescent="0.25">
      <c r="A569" s="1" t="s">
        <v>851</v>
      </c>
      <c r="B569" s="1" t="s">
        <v>2241</v>
      </c>
      <c r="C569" s="1" t="s">
        <v>2120</v>
      </c>
      <c r="D569">
        <v>42</v>
      </c>
      <c r="E569" s="1" t="str" cm="1">
        <f t="array" ref="E569">_xlfn.IFS(metrobank_customers[[#This Row],[Age]]&lt;= 28,"Gen Z", metrobank_customers[[#This Row],[Age]]&lt;=44,"Millennials", metrobank_customers[[#This Row],[Age]]&lt;=60,"Gen X", metrobank_customers[[#This Row],[Age]]&gt;60,"Baby Boomers")</f>
        <v>Millennials</v>
      </c>
      <c r="F569" s="1" t="s">
        <v>2121</v>
      </c>
      <c r="G569" s="1" t="s">
        <v>2133</v>
      </c>
      <c r="H569">
        <v>88344</v>
      </c>
      <c r="I569" s="1" t="str" cm="1">
        <f t="array" ref="I569">_xlfn.IFS(metrobank_customers[[#This Row],[Income]]&lt;=30000,"Low",metrobank_customers[[#This Row],[Income]]&lt;=60000,"Medium",metrobank_customers[[#This Row],[Income]]&lt;=100000,"High", metrobank_customers[[#This Row],[Income]]&gt;100000," Premium")</f>
        <v>High</v>
      </c>
      <c r="J569" s="1" t="s">
        <v>2118</v>
      </c>
      <c r="K569" s="2">
        <v>45720</v>
      </c>
      <c r="L569" s="2">
        <f t="shared" ca="1" si="8"/>
        <v>45940</v>
      </c>
      <c r="M569" s="4">
        <f ca="1">YEARFRAC(metrobank_customers[[#This Row],[Join_Date]],metrobank_customers[[#This Row],[Today]],3)</f>
        <v>0.60273972602739723</v>
      </c>
      <c r="N569" s="4" t="str" cm="1">
        <f t="array" aca="1" ref="N569" ca="1">_xlfn.IFS(
   metrobank_customers[[#This Row],[Customer_Tenure]]&lt;=2,"New",
   metrobank_customers[[#This Row],[Customer_Tenure]]&lt;=5,"Emerging",
   metrobank_customers[[#This Row],[Customer_Tenure]]&lt;9,"Established",
   TRUE,"Loyal"
)</f>
        <v>New</v>
      </c>
      <c r="O569" s="1" t="s">
        <v>1302</v>
      </c>
      <c r="P569" s="1" t="s">
        <v>1223</v>
      </c>
      <c r="Q569" s="2">
        <v>45846</v>
      </c>
      <c r="R569">
        <v>2187</v>
      </c>
      <c r="S569" s="1" t="str" cm="1">
        <f t="array" ref="S569">_xlfn.IFS(
    metrobank_customers[[#This Row],[Balance]]&lt;=50000,"Low",
    metrobank_customers[[#This Row],[Balance]]&lt;=200000,"Medium",
    metrobank_customers[[#This Row],[Balance]]&gt;200000,"High"
)</f>
        <v>Low</v>
      </c>
      <c r="T569">
        <v>799</v>
      </c>
      <c r="U569">
        <v>0</v>
      </c>
      <c r="V569" s="1" t="s">
        <v>2652</v>
      </c>
      <c r="W569" s="1" t="s">
        <v>1055</v>
      </c>
      <c r="X569" s="2">
        <v>45161</v>
      </c>
      <c r="Y569" s="4">
        <f ca="1">YEARFRAC(metrobank_customers[[#This Row],[Date]],metrobank_customers[[#This Row],[Today]],3)</f>
        <v>2.1342465753424658</v>
      </c>
      <c r="Z569" s="1" t="s">
        <v>8</v>
      </c>
      <c r="AA569" s="1" t="s">
        <v>23</v>
      </c>
      <c r="AB569">
        <v>55</v>
      </c>
    </row>
    <row r="570" spans="1:28" x14ac:dyDescent="0.25">
      <c r="A570" s="1" t="s">
        <v>851</v>
      </c>
      <c r="B570" s="1" t="s">
        <v>2241</v>
      </c>
      <c r="C570" s="1" t="s">
        <v>2120</v>
      </c>
      <c r="D570">
        <v>42</v>
      </c>
      <c r="E570" s="1" t="str" cm="1">
        <f t="array" ref="E570">_xlfn.IFS(metrobank_customers[[#This Row],[Age]]&lt;= 28,"Gen Z", metrobank_customers[[#This Row],[Age]]&lt;=44,"Millennials", metrobank_customers[[#This Row],[Age]]&lt;=60,"Gen X", metrobank_customers[[#This Row],[Age]]&gt;60,"Baby Boomers")</f>
        <v>Millennials</v>
      </c>
      <c r="F570" s="1" t="s">
        <v>2121</v>
      </c>
      <c r="G570" s="1" t="s">
        <v>2133</v>
      </c>
      <c r="H570">
        <v>88344</v>
      </c>
      <c r="I570" s="1" t="str" cm="1">
        <f t="array" ref="I570">_xlfn.IFS(metrobank_customers[[#This Row],[Income]]&lt;=30000,"Low",metrobank_customers[[#This Row],[Income]]&lt;=60000,"Medium",metrobank_customers[[#This Row],[Income]]&lt;=100000,"High", metrobank_customers[[#This Row],[Income]]&gt;100000," Premium")</f>
        <v>High</v>
      </c>
      <c r="J570" s="1" t="s">
        <v>2118</v>
      </c>
      <c r="K570" s="2">
        <v>45720</v>
      </c>
      <c r="L570" s="2">
        <f t="shared" ca="1" si="8"/>
        <v>45940</v>
      </c>
      <c r="M570" s="4">
        <f ca="1">YEARFRAC(metrobank_customers[[#This Row],[Join_Date]],metrobank_customers[[#This Row],[Today]],3)</f>
        <v>0.60273972602739723</v>
      </c>
      <c r="N570" s="4" t="str" cm="1">
        <f t="array" aca="1" ref="N570" ca="1">_xlfn.IFS(
   metrobank_customers[[#This Row],[Customer_Tenure]]&lt;=2,"New",
   metrobank_customers[[#This Row],[Customer_Tenure]]&lt;=5,"Emerging",
   metrobank_customers[[#This Row],[Customer_Tenure]]&lt;9,"Established",
   TRUE,"Loyal"
)</f>
        <v>New</v>
      </c>
      <c r="O570" s="1" t="s">
        <v>1302</v>
      </c>
      <c r="P570" s="1" t="s">
        <v>1223</v>
      </c>
      <c r="Q570" s="2">
        <v>45846</v>
      </c>
      <c r="R570">
        <v>2187</v>
      </c>
      <c r="S570" s="1" t="str" cm="1">
        <f t="array" ref="S570">_xlfn.IFS(
    metrobank_customers[[#This Row],[Balance]]&lt;=50000,"Low",
    metrobank_customers[[#This Row],[Balance]]&lt;=200000,"Medium",
    metrobank_customers[[#This Row],[Balance]]&gt;200000,"High"
)</f>
        <v>Low</v>
      </c>
      <c r="T570">
        <v>799</v>
      </c>
      <c r="U570">
        <v>0</v>
      </c>
      <c r="V570" s="1" t="s">
        <v>2652</v>
      </c>
      <c r="W570" s="1" t="s">
        <v>1118</v>
      </c>
      <c r="X570" s="2">
        <v>45626</v>
      </c>
      <c r="Y570" s="4">
        <f ca="1">YEARFRAC(metrobank_customers[[#This Row],[Date]],metrobank_customers[[#This Row],[Today]],3)</f>
        <v>0.86027397260273974</v>
      </c>
      <c r="Z570" s="1" t="s">
        <v>12</v>
      </c>
      <c r="AA570" s="1" t="s">
        <v>23</v>
      </c>
      <c r="AB570">
        <v>51</v>
      </c>
    </row>
    <row r="571" spans="1:28" x14ac:dyDescent="0.25">
      <c r="A571" s="1" t="s">
        <v>192</v>
      </c>
      <c r="B571" s="1" t="s">
        <v>2242</v>
      </c>
      <c r="C571" s="1" t="s">
        <v>2120</v>
      </c>
      <c r="D571">
        <v>20</v>
      </c>
      <c r="E571" s="1" t="str" cm="1">
        <f t="array" ref="E571">_xlfn.IFS(metrobank_customers[[#This Row],[Age]]&lt;= 28,"Gen Z", metrobank_customers[[#This Row],[Age]]&lt;=44,"Millennials", metrobank_customers[[#This Row],[Age]]&lt;=60,"Gen X", metrobank_customers[[#This Row],[Age]]&gt;60,"Baby Boomers")</f>
        <v>Gen Z</v>
      </c>
      <c r="F571" s="1" t="s">
        <v>2124</v>
      </c>
      <c r="G571" s="1" t="s">
        <v>2117</v>
      </c>
      <c r="H571">
        <v>28946</v>
      </c>
      <c r="I571" s="1" t="str" cm="1">
        <f t="array" ref="I571">_xlfn.IFS(metrobank_customers[[#This Row],[Income]]&lt;=30000,"Low",metrobank_customers[[#This Row],[Income]]&lt;=60000,"Medium",metrobank_customers[[#This Row],[Income]]&lt;=100000,"High", metrobank_customers[[#This Row],[Income]]&gt;100000," Premium")</f>
        <v>Low</v>
      </c>
      <c r="J571" s="1" t="s">
        <v>2126</v>
      </c>
      <c r="K571" s="2">
        <v>42442</v>
      </c>
      <c r="L571" s="2">
        <f t="shared" ca="1" si="8"/>
        <v>45940</v>
      </c>
      <c r="M571" s="4">
        <f ca="1">YEARFRAC(metrobank_customers[[#This Row],[Join_Date]],metrobank_customers[[#This Row],[Today]],3)</f>
        <v>9.5835616438356173</v>
      </c>
      <c r="N571" s="4" t="str" cm="1">
        <f t="array" aca="1" ref="N571" ca="1">_xlfn.IFS(
   metrobank_customers[[#This Row],[Customer_Tenure]]&lt;=2,"New",
   metrobank_customers[[#This Row],[Customer_Tenure]]&lt;=5,"Emerging",
   metrobank_customers[[#This Row],[Customer_Tenure]]&lt;9,"Established",
   TRUE,"Loyal"
)</f>
        <v>Loyal</v>
      </c>
      <c r="O571" s="1" t="s">
        <v>1346</v>
      </c>
      <c r="P571" s="1" t="s">
        <v>1239</v>
      </c>
      <c r="Q571" s="2">
        <v>43131</v>
      </c>
      <c r="R571">
        <v>426070</v>
      </c>
      <c r="S571" s="1" t="str" cm="1">
        <f t="array" ref="S571">_xlfn.IFS(
    metrobank_customers[[#This Row],[Balance]]&lt;=50000,"Low",
    metrobank_customers[[#This Row],[Balance]]&lt;=200000,"Medium",
    metrobank_customers[[#This Row],[Balance]]&gt;200000,"High"
)</f>
        <v>High</v>
      </c>
      <c r="T571">
        <v>439</v>
      </c>
      <c r="U571">
        <v>0</v>
      </c>
      <c r="V571" s="1" t="s">
        <v>2652</v>
      </c>
      <c r="W571" s="1" t="s">
        <v>191</v>
      </c>
      <c r="X571" s="2">
        <v>45781</v>
      </c>
      <c r="Y571" s="4">
        <f ca="1">YEARFRAC(metrobank_customers[[#This Row],[Date]],metrobank_customers[[#This Row],[Today]],3)</f>
        <v>0.43561643835616437</v>
      </c>
      <c r="Z571" s="1" t="s">
        <v>20</v>
      </c>
      <c r="AA571" s="1" t="s">
        <v>9</v>
      </c>
      <c r="AB571">
        <v>14</v>
      </c>
    </row>
    <row r="572" spans="1:28" x14ac:dyDescent="0.25">
      <c r="A572" s="1" t="s">
        <v>192</v>
      </c>
      <c r="B572" s="1" t="s">
        <v>2242</v>
      </c>
      <c r="C572" s="1" t="s">
        <v>2120</v>
      </c>
      <c r="D572">
        <v>20</v>
      </c>
      <c r="E572" s="1" t="str" cm="1">
        <f t="array" ref="E572">_xlfn.IFS(metrobank_customers[[#This Row],[Age]]&lt;= 28,"Gen Z", metrobank_customers[[#This Row],[Age]]&lt;=44,"Millennials", metrobank_customers[[#This Row],[Age]]&lt;=60,"Gen X", metrobank_customers[[#This Row],[Age]]&gt;60,"Baby Boomers")</f>
        <v>Gen Z</v>
      </c>
      <c r="F572" s="1" t="s">
        <v>2124</v>
      </c>
      <c r="G572" s="1" t="s">
        <v>2117</v>
      </c>
      <c r="H572">
        <v>28946</v>
      </c>
      <c r="I572" s="1" t="str" cm="1">
        <f t="array" ref="I572">_xlfn.IFS(metrobank_customers[[#This Row],[Income]]&lt;=30000,"Low",metrobank_customers[[#This Row],[Income]]&lt;=60000,"Medium",metrobank_customers[[#This Row],[Income]]&lt;=100000,"High", metrobank_customers[[#This Row],[Income]]&gt;100000," Premium")</f>
        <v>Low</v>
      </c>
      <c r="J572" s="1" t="s">
        <v>2126</v>
      </c>
      <c r="K572" s="2">
        <v>42442</v>
      </c>
      <c r="L572" s="2">
        <f t="shared" ca="1" si="8"/>
        <v>45940</v>
      </c>
      <c r="M572" s="4">
        <f ca="1">YEARFRAC(metrobank_customers[[#This Row],[Join_Date]],metrobank_customers[[#This Row],[Today]],3)</f>
        <v>9.5835616438356173</v>
      </c>
      <c r="N572" s="4" t="str" cm="1">
        <f t="array" aca="1" ref="N572" ca="1">_xlfn.IFS(
   metrobank_customers[[#This Row],[Customer_Tenure]]&lt;=2,"New",
   metrobank_customers[[#This Row],[Customer_Tenure]]&lt;=5,"Emerging",
   metrobank_customers[[#This Row],[Customer_Tenure]]&lt;9,"Established",
   TRUE,"Loyal"
)</f>
        <v>Loyal</v>
      </c>
      <c r="O572" s="1" t="s">
        <v>1346</v>
      </c>
      <c r="P572" s="1" t="s">
        <v>1239</v>
      </c>
      <c r="Q572" s="2">
        <v>43131</v>
      </c>
      <c r="R572">
        <v>426070</v>
      </c>
      <c r="S572" s="1" t="str" cm="1">
        <f t="array" ref="S572">_xlfn.IFS(
    metrobank_customers[[#This Row],[Balance]]&lt;=50000,"Low",
    metrobank_customers[[#This Row],[Balance]]&lt;=200000,"Medium",
    metrobank_customers[[#This Row],[Balance]]&gt;200000,"High"
)</f>
        <v>High</v>
      </c>
      <c r="T572">
        <v>439</v>
      </c>
      <c r="U572">
        <v>0</v>
      </c>
      <c r="V572" s="1" t="s">
        <v>2652</v>
      </c>
      <c r="W572" s="1" t="s">
        <v>656</v>
      </c>
      <c r="X572" s="2">
        <v>45474</v>
      </c>
      <c r="Y572" s="4">
        <f ca="1">YEARFRAC(metrobank_customers[[#This Row],[Date]],metrobank_customers[[#This Row],[Today]],3)</f>
        <v>1.2767123287671234</v>
      </c>
      <c r="Z572" s="1" t="s">
        <v>36</v>
      </c>
      <c r="AA572" s="1" t="s">
        <v>23</v>
      </c>
      <c r="AB572">
        <v>29</v>
      </c>
    </row>
    <row r="573" spans="1:28" x14ac:dyDescent="0.25">
      <c r="A573" s="1" t="s">
        <v>192</v>
      </c>
      <c r="B573" s="1" t="s">
        <v>2242</v>
      </c>
      <c r="C573" s="1" t="s">
        <v>2120</v>
      </c>
      <c r="D573">
        <v>20</v>
      </c>
      <c r="E573" s="1" t="str" cm="1">
        <f t="array" ref="E573">_xlfn.IFS(metrobank_customers[[#This Row],[Age]]&lt;= 28,"Gen Z", metrobank_customers[[#This Row],[Age]]&lt;=44,"Millennials", metrobank_customers[[#This Row],[Age]]&lt;=60,"Gen X", metrobank_customers[[#This Row],[Age]]&gt;60,"Baby Boomers")</f>
        <v>Gen Z</v>
      </c>
      <c r="F573" s="1" t="s">
        <v>2124</v>
      </c>
      <c r="G573" s="1" t="s">
        <v>2117</v>
      </c>
      <c r="H573">
        <v>28946</v>
      </c>
      <c r="I573" s="1" t="str" cm="1">
        <f t="array" ref="I573">_xlfn.IFS(metrobank_customers[[#This Row],[Income]]&lt;=30000,"Low",metrobank_customers[[#This Row],[Income]]&lt;=60000,"Medium",metrobank_customers[[#This Row],[Income]]&lt;=100000,"High", metrobank_customers[[#This Row],[Income]]&gt;100000," Premium")</f>
        <v>Low</v>
      </c>
      <c r="J573" s="1" t="s">
        <v>2126</v>
      </c>
      <c r="K573" s="2">
        <v>42442</v>
      </c>
      <c r="L573" s="2">
        <f t="shared" ca="1" si="8"/>
        <v>45940</v>
      </c>
      <c r="M573" s="4">
        <f ca="1">YEARFRAC(metrobank_customers[[#This Row],[Join_Date]],metrobank_customers[[#This Row],[Today]],3)</f>
        <v>9.5835616438356173</v>
      </c>
      <c r="N573" s="4" t="str" cm="1">
        <f t="array" aca="1" ref="N573" ca="1">_xlfn.IFS(
   metrobank_customers[[#This Row],[Customer_Tenure]]&lt;=2,"New",
   metrobank_customers[[#This Row],[Customer_Tenure]]&lt;=5,"Emerging",
   metrobank_customers[[#This Row],[Customer_Tenure]]&lt;9,"Established",
   TRUE,"Loyal"
)</f>
        <v>Loyal</v>
      </c>
      <c r="O573" s="1" t="s">
        <v>1360</v>
      </c>
      <c r="P573" s="1" t="s">
        <v>1226</v>
      </c>
      <c r="Q573" s="2">
        <v>44565</v>
      </c>
      <c r="R573">
        <v>355566</v>
      </c>
      <c r="S573" s="1" t="str" cm="1">
        <f t="array" ref="S573">_xlfn.IFS(
    metrobank_customers[[#This Row],[Balance]]&lt;=50000,"Low",
    metrobank_customers[[#This Row],[Balance]]&lt;=200000,"Medium",
    metrobank_customers[[#This Row],[Balance]]&gt;200000,"High"
)</f>
        <v>High</v>
      </c>
      <c r="T573">
        <v>572</v>
      </c>
      <c r="U573">
        <v>352236</v>
      </c>
      <c r="V573" s="1" t="s">
        <v>2652</v>
      </c>
      <c r="W573" s="1" t="s">
        <v>191</v>
      </c>
      <c r="X573" s="2">
        <v>45781</v>
      </c>
      <c r="Y573" s="4">
        <f ca="1">YEARFRAC(metrobank_customers[[#This Row],[Date]],metrobank_customers[[#This Row],[Today]],3)</f>
        <v>0.43561643835616437</v>
      </c>
      <c r="Z573" s="1" t="s">
        <v>20</v>
      </c>
      <c r="AA573" s="1" t="s">
        <v>9</v>
      </c>
      <c r="AB573">
        <v>14</v>
      </c>
    </row>
    <row r="574" spans="1:28" x14ac:dyDescent="0.25">
      <c r="A574" s="1" t="s">
        <v>192</v>
      </c>
      <c r="B574" s="1" t="s">
        <v>2242</v>
      </c>
      <c r="C574" s="1" t="s">
        <v>2120</v>
      </c>
      <c r="D574">
        <v>20</v>
      </c>
      <c r="E574" s="1" t="str" cm="1">
        <f t="array" ref="E574">_xlfn.IFS(metrobank_customers[[#This Row],[Age]]&lt;= 28,"Gen Z", metrobank_customers[[#This Row],[Age]]&lt;=44,"Millennials", metrobank_customers[[#This Row],[Age]]&lt;=60,"Gen X", metrobank_customers[[#This Row],[Age]]&gt;60,"Baby Boomers")</f>
        <v>Gen Z</v>
      </c>
      <c r="F574" s="1" t="s">
        <v>2124</v>
      </c>
      <c r="G574" s="1" t="s">
        <v>2117</v>
      </c>
      <c r="H574">
        <v>28946</v>
      </c>
      <c r="I574" s="1" t="str" cm="1">
        <f t="array" ref="I574">_xlfn.IFS(metrobank_customers[[#This Row],[Income]]&lt;=30000,"Low",metrobank_customers[[#This Row],[Income]]&lt;=60000,"Medium",metrobank_customers[[#This Row],[Income]]&lt;=100000,"High", metrobank_customers[[#This Row],[Income]]&gt;100000," Premium")</f>
        <v>Low</v>
      </c>
      <c r="J574" s="1" t="s">
        <v>2126</v>
      </c>
      <c r="K574" s="2">
        <v>42442</v>
      </c>
      <c r="L574" s="2">
        <f t="shared" ca="1" si="8"/>
        <v>45940</v>
      </c>
      <c r="M574" s="4">
        <f ca="1">YEARFRAC(metrobank_customers[[#This Row],[Join_Date]],metrobank_customers[[#This Row],[Today]],3)</f>
        <v>9.5835616438356173</v>
      </c>
      <c r="N574" s="4" t="str" cm="1">
        <f t="array" aca="1" ref="N574" ca="1">_xlfn.IFS(
   metrobank_customers[[#This Row],[Customer_Tenure]]&lt;=2,"New",
   metrobank_customers[[#This Row],[Customer_Tenure]]&lt;=5,"Emerging",
   metrobank_customers[[#This Row],[Customer_Tenure]]&lt;9,"Established",
   TRUE,"Loyal"
)</f>
        <v>Loyal</v>
      </c>
      <c r="O574" s="1" t="s">
        <v>1360</v>
      </c>
      <c r="P574" s="1" t="s">
        <v>1226</v>
      </c>
      <c r="Q574" s="2">
        <v>44565</v>
      </c>
      <c r="R574">
        <v>355566</v>
      </c>
      <c r="S574" s="1" t="str" cm="1">
        <f t="array" ref="S574">_xlfn.IFS(
    metrobank_customers[[#This Row],[Balance]]&lt;=50000,"Low",
    metrobank_customers[[#This Row],[Balance]]&lt;=200000,"Medium",
    metrobank_customers[[#This Row],[Balance]]&gt;200000,"High"
)</f>
        <v>High</v>
      </c>
      <c r="T574">
        <v>572</v>
      </c>
      <c r="U574">
        <v>352236</v>
      </c>
      <c r="V574" s="1" t="s">
        <v>2652</v>
      </c>
      <c r="W574" s="1" t="s">
        <v>656</v>
      </c>
      <c r="X574" s="2">
        <v>45474</v>
      </c>
      <c r="Y574" s="4">
        <f ca="1">YEARFRAC(metrobank_customers[[#This Row],[Date]],metrobank_customers[[#This Row],[Today]],3)</f>
        <v>1.2767123287671234</v>
      </c>
      <c r="Z574" s="1" t="s">
        <v>36</v>
      </c>
      <c r="AA574" s="1" t="s">
        <v>23</v>
      </c>
      <c r="AB574">
        <v>29</v>
      </c>
    </row>
    <row r="575" spans="1:28" x14ac:dyDescent="0.25">
      <c r="A575" s="1" t="s">
        <v>192</v>
      </c>
      <c r="B575" s="1" t="s">
        <v>2242</v>
      </c>
      <c r="C575" s="1" t="s">
        <v>2120</v>
      </c>
      <c r="D575">
        <v>20</v>
      </c>
      <c r="E575" s="1" t="str" cm="1">
        <f t="array" ref="E575">_xlfn.IFS(metrobank_customers[[#This Row],[Age]]&lt;= 28,"Gen Z", metrobank_customers[[#This Row],[Age]]&lt;=44,"Millennials", metrobank_customers[[#This Row],[Age]]&lt;=60,"Gen X", metrobank_customers[[#This Row],[Age]]&gt;60,"Baby Boomers")</f>
        <v>Gen Z</v>
      </c>
      <c r="F575" s="1" t="s">
        <v>2124</v>
      </c>
      <c r="G575" s="1" t="s">
        <v>2117</v>
      </c>
      <c r="H575">
        <v>28946</v>
      </c>
      <c r="I575" s="1" t="str" cm="1">
        <f t="array" ref="I575">_xlfn.IFS(metrobank_customers[[#This Row],[Income]]&lt;=30000,"Low",metrobank_customers[[#This Row],[Income]]&lt;=60000,"Medium",metrobank_customers[[#This Row],[Income]]&lt;=100000,"High", metrobank_customers[[#This Row],[Income]]&gt;100000," Premium")</f>
        <v>Low</v>
      </c>
      <c r="J575" s="1" t="s">
        <v>2126</v>
      </c>
      <c r="K575" s="2">
        <v>42442</v>
      </c>
      <c r="L575" s="2">
        <f t="shared" ca="1" si="8"/>
        <v>45940</v>
      </c>
      <c r="M575" s="4">
        <f ca="1">YEARFRAC(metrobank_customers[[#This Row],[Join_Date]],metrobank_customers[[#This Row],[Today]],3)</f>
        <v>9.5835616438356173</v>
      </c>
      <c r="N575" s="4" t="str" cm="1">
        <f t="array" aca="1" ref="N575" ca="1">_xlfn.IFS(
   metrobank_customers[[#This Row],[Customer_Tenure]]&lt;=2,"New",
   metrobank_customers[[#This Row],[Customer_Tenure]]&lt;=5,"Emerging",
   metrobank_customers[[#This Row],[Customer_Tenure]]&lt;9,"Established",
   TRUE,"Loyal"
)</f>
        <v>Loyal</v>
      </c>
      <c r="O575" s="1" t="s">
        <v>1680</v>
      </c>
      <c r="P575" s="1" t="s">
        <v>1223</v>
      </c>
      <c r="Q575" s="2">
        <v>44561</v>
      </c>
      <c r="R575">
        <v>49522</v>
      </c>
      <c r="S575" s="1" t="str" cm="1">
        <f t="array" ref="S575">_xlfn.IFS(
    metrobank_customers[[#This Row],[Balance]]&lt;=50000,"Low",
    metrobank_customers[[#This Row],[Balance]]&lt;=200000,"Medium",
    metrobank_customers[[#This Row],[Balance]]&gt;200000,"High"
)</f>
        <v>Low</v>
      </c>
      <c r="T575">
        <v>704</v>
      </c>
      <c r="U575">
        <v>0</v>
      </c>
      <c r="V575" s="1" t="s">
        <v>2652</v>
      </c>
      <c r="W575" s="1" t="s">
        <v>191</v>
      </c>
      <c r="X575" s="2">
        <v>45781</v>
      </c>
      <c r="Y575" s="4">
        <f ca="1">YEARFRAC(metrobank_customers[[#This Row],[Date]],metrobank_customers[[#This Row],[Today]],3)</f>
        <v>0.43561643835616437</v>
      </c>
      <c r="Z575" s="1" t="s">
        <v>20</v>
      </c>
      <c r="AA575" s="1" t="s">
        <v>9</v>
      </c>
      <c r="AB575">
        <v>14</v>
      </c>
    </row>
    <row r="576" spans="1:28" x14ac:dyDescent="0.25">
      <c r="A576" s="1" t="s">
        <v>192</v>
      </c>
      <c r="B576" s="1" t="s">
        <v>2242</v>
      </c>
      <c r="C576" s="1" t="s">
        <v>2120</v>
      </c>
      <c r="D576">
        <v>20</v>
      </c>
      <c r="E576" s="1" t="str" cm="1">
        <f t="array" ref="E576">_xlfn.IFS(metrobank_customers[[#This Row],[Age]]&lt;= 28,"Gen Z", metrobank_customers[[#This Row],[Age]]&lt;=44,"Millennials", metrobank_customers[[#This Row],[Age]]&lt;=60,"Gen X", metrobank_customers[[#This Row],[Age]]&gt;60,"Baby Boomers")</f>
        <v>Gen Z</v>
      </c>
      <c r="F576" s="1" t="s">
        <v>2124</v>
      </c>
      <c r="G576" s="1" t="s">
        <v>2117</v>
      </c>
      <c r="H576">
        <v>28946</v>
      </c>
      <c r="I576" s="1" t="str" cm="1">
        <f t="array" ref="I576">_xlfn.IFS(metrobank_customers[[#This Row],[Income]]&lt;=30000,"Low",metrobank_customers[[#This Row],[Income]]&lt;=60000,"Medium",metrobank_customers[[#This Row],[Income]]&lt;=100000,"High", metrobank_customers[[#This Row],[Income]]&gt;100000," Premium")</f>
        <v>Low</v>
      </c>
      <c r="J576" s="1" t="s">
        <v>2126</v>
      </c>
      <c r="K576" s="2">
        <v>42442</v>
      </c>
      <c r="L576" s="2">
        <f t="shared" ca="1" si="8"/>
        <v>45940</v>
      </c>
      <c r="M576" s="4">
        <f ca="1">YEARFRAC(metrobank_customers[[#This Row],[Join_Date]],metrobank_customers[[#This Row],[Today]],3)</f>
        <v>9.5835616438356173</v>
      </c>
      <c r="N576" s="4" t="str" cm="1">
        <f t="array" aca="1" ref="N576" ca="1">_xlfn.IFS(
   metrobank_customers[[#This Row],[Customer_Tenure]]&lt;=2,"New",
   metrobank_customers[[#This Row],[Customer_Tenure]]&lt;=5,"Emerging",
   metrobank_customers[[#This Row],[Customer_Tenure]]&lt;9,"Established",
   TRUE,"Loyal"
)</f>
        <v>Loyal</v>
      </c>
      <c r="O576" s="1" t="s">
        <v>1680</v>
      </c>
      <c r="P576" s="1" t="s">
        <v>1223</v>
      </c>
      <c r="Q576" s="2">
        <v>44561</v>
      </c>
      <c r="R576">
        <v>49522</v>
      </c>
      <c r="S576" s="1" t="str" cm="1">
        <f t="array" ref="S576">_xlfn.IFS(
    metrobank_customers[[#This Row],[Balance]]&lt;=50000,"Low",
    metrobank_customers[[#This Row],[Balance]]&lt;=200000,"Medium",
    metrobank_customers[[#This Row],[Balance]]&gt;200000,"High"
)</f>
        <v>Low</v>
      </c>
      <c r="T576">
        <v>704</v>
      </c>
      <c r="U576">
        <v>0</v>
      </c>
      <c r="V576" s="1" t="s">
        <v>2652</v>
      </c>
      <c r="W576" s="1" t="s">
        <v>656</v>
      </c>
      <c r="X576" s="2">
        <v>45474</v>
      </c>
      <c r="Y576" s="4">
        <f ca="1">YEARFRAC(metrobank_customers[[#This Row],[Date]],metrobank_customers[[#This Row],[Today]],3)</f>
        <v>1.2767123287671234</v>
      </c>
      <c r="Z576" s="1" t="s">
        <v>36</v>
      </c>
      <c r="AA576" s="1" t="s">
        <v>23</v>
      </c>
      <c r="AB576">
        <v>29</v>
      </c>
    </row>
    <row r="577" spans="1:28" x14ac:dyDescent="0.25">
      <c r="A577" s="1" t="s">
        <v>192</v>
      </c>
      <c r="B577" s="1" t="s">
        <v>2242</v>
      </c>
      <c r="C577" s="1" t="s">
        <v>2120</v>
      </c>
      <c r="D577">
        <v>20</v>
      </c>
      <c r="E577" s="1" t="str" cm="1">
        <f t="array" ref="E577">_xlfn.IFS(metrobank_customers[[#This Row],[Age]]&lt;= 28,"Gen Z", metrobank_customers[[#This Row],[Age]]&lt;=44,"Millennials", metrobank_customers[[#This Row],[Age]]&lt;=60,"Gen X", metrobank_customers[[#This Row],[Age]]&gt;60,"Baby Boomers")</f>
        <v>Gen Z</v>
      </c>
      <c r="F577" s="1" t="s">
        <v>2124</v>
      </c>
      <c r="G577" s="1" t="s">
        <v>2117</v>
      </c>
      <c r="H577">
        <v>28946</v>
      </c>
      <c r="I577" s="1" t="str" cm="1">
        <f t="array" ref="I577">_xlfn.IFS(metrobank_customers[[#This Row],[Income]]&lt;=30000,"Low",metrobank_customers[[#This Row],[Income]]&lt;=60000,"Medium",metrobank_customers[[#This Row],[Income]]&lt;=100000,"High", metrobank_customers[[#This Row],[Income]]&gt;100000," Premium")</f>
        <v>Low</v>
      </c>
      <c r="J577" s="1" t="s">
        <v>2126</v>
      </c>
      <c r="K577" s="2">
        <v>42442</v>
      </c>
      <c r="L577" s="2">
        <f t="shared" ca="1" si="8"/>
        <v>45940</v>
      </c>
      <c r="M577" s="4">
        <f ca="1">YEARFRAC(metrobank_customers[[#This Row],[Join_Date]],metrobank_customers[[#This Row],[Today]],3)</f>
        <v>9.5835616438356173</v>
      </c>
      <c r="N577" s="4" t="str" cm="1">
        <f t="array" aca="1" ref="N577" ca="1">_xlfn.IFS(
   metrobank_customers[[#This Row],[Customer_Tenure]]&lt;=2,"New",
   metrobank_customers[[#This Row],[Customer_Tenure]]&lt;=5,"Emerging",
   metrobank_customers[[#This Row],[Customer_Tenure]]&lt;9,"Established",
   TRUE,"Loyal"
)</f>
        <v>Loyal</v>
      </c>
      <c r="O577" s="1" t="s">
        <v>1681</v>
      </c>
      <c r="P577" s="1" t="s">
        <v>1235</v>
      </c>
      <c r="Q577" s="2">
        <v>44906</v>
      </c>
      <c r="R577">
        <v>230233</v>
      </c>
      <c r="S577" s="1" t="str" cm="1">
        <f t="array" ref="S577">_xlfn.IFS(
    metrobank_customers[[#This Row],[Balance]]&lt;=50000,"Low",
    metrobank_customers[[#This Row],[Balance]]&lt;=200000,"Medium",
    metrobank_customers[[#This Row],[Balance]]&gt;200000,"High"
)</f>
        <v>High</v>
      </c>
      <c r="T577">
        <v>513</v>
      </c>
      <c r="U577">
        <v>0</v>
      </c>
      <c r="V577" s="1" t="s">
        <v>2652</v>
      </c>
      <c r="W577" s="1" t="s">
        <v>191</v>
      </c>
      <c r="X577" s="2">
        <v>45781</v>
      </c>
      <c r="Y577" s="4">
        <f ca="1">YEARFRAC(metrobank_customers[[#This Row],[Date]],metrobank_customers[[#This Row],[Today]],3)</f>
        <v>0.43561643835616437</v>
      </c>
      <c r="Z577" s="1" t="s">
        <v>20</v>
      </c>
      <c r="AA577" s="1" t="s">
        <v>9</v>
      </c>
      <c r="AB577">
        <v>14</v>
      </c>
    </row>
    <row r="578" spans="1:28" x14ac:dyDescent="0.25">
      <c r="A578" s="1" t="s">
        <v>192</v>
      </c>
      <c r="B578" s="1" t="s">
        <v>2242</v>
      </c>
      <c r="C578" s="1" t="s">
        <v>2120</v>
      </c>
      <c r="D578">
        <v>20</v>
      </c>
      <c r="E578" s="1" t="str" cm="1">
        <f t="array" ref="E578">_xlfn.IFS(metrobank_customers[[#This Row],[Age]]&lt;= 28,"Gen Z", metrobank_customers[[#This Row],[Age]]&lt;=44,"Millennials", metrobank_customers[[#This Row],[Age]]&lt;=60,"Gen X", metrobank_customers[[#This Row],[Age]]&gt;60,"Baby Boomers")</f>
        <v>Gen Z</v>
      </c>
      <c r="F578" s="1" t="s">
        <v>2124</v>
      </c>
      <c r="G578" s="1" t="s">
        <v>2117</v>
      </c>
      <c r="H578">
        <v>28946</v>
      </c>
      <c r="I578" s="1" t="str" cm="1">
        <f t="array" ref="I578">_xlfn.IFS(metrobank_customers[[#This Row],[Income]]&lt;=30000,"Low",metrobank_customers[[#This Row],[Income]]&lt;=60000,"Medium",metrobank_customers[[#This Row],[Income]]&lt;=100000,"High", metrobank_customers[[#This Row],[Income]]&gt;100000," Premium")</f>
        <v>Low</v>
      </c>
      <c r="J578" s="1" t="s">
        <v>2126</v>
      </c>
      <c r="K578" s="2">
        <v>42442</v>
      </c>
      <c r="L578" s="2">
        <f t="shared" ref="L578:L641" ca="1" si="9">TODAY()</f>
        <v>45940</v>
      </c>
      <c r="M578" s="4">
        <f ca="1">YEARFRAC(metrobank_customers[[#This Row],[Join_Date]],metrobank_customers[[#This Row],[Today]],3)</f>
        <v>9.5835616438356173</v>
      </c>
      <c r="N578" s="4" t="str" cm="1">
        <f t="array" aca="1" ref="N578" ca="1">_xlfn.IFS(
   metrobank_customers[[#This Row],[Customer_Tenure]]&lt;=2,"New",
   metrobank_customers[[#This Row],[Customer_Tenure]]&lt;=5,"Emerging",
   metrobank_customers[[#This Row],[Customer_Tenure]]&lt;9,"Established",
   TRUE,"Loyal"
)</f>
        <v>Loyal</v>
      </c>
      <c r="O578" s="1" t="s">
        <v>1681</v>
      </c>
      <c r="P578" s="1" t="s">
        <v>1235</v>
      </c>
      <c r="Q578" s="2">
        <v>44906</v>
      </c>
      <c r="R578">
        <v>230233</v>
      </c>
      <c r="S578" s="1" t="str" cm="1">
        <f t="array" ref="S578">_xlfn.IFS(
    metrobank_customers[[#This Row],[Balance]]&lt;=50000,"Low",
    metrobank_customers[[#This Row],[Balance]]&lt;=200000,"Medium",
    metrobank_customers[[#This Row],[Balance]]&gt;200000,"High"
)</f>
        <v>High</v>
      </c>
      <c r="T578">
        <v>513</v>
      </c>
      <c r="U578">
        <v>0</v>
      </c>
      <c r="V578" s="1" t="s">
        <v>2652</v>
      </c>
      <c r="W578" s="1" t="s">
        <v>656</v>
      </c>
      <c r="X578" s="2">
        <v>45474</v>
      </c>
      <c r="Y578" s="4">
        <f ca="1">YEARFRAC(metrobank_customers[[#This Row],[Date]],metrobank_customers[[#This Row],[Today]],3)</f>
        <v>1.2767123287671234</v>
      </c>
      <c r="Z578" s="1" t="s">
        <v>36</v>
      </c>
      <c r="AA578" s="1" t="s">
        <v>23</v>
      </c>
      <c r="AB578">
        <v>29</v>
      </c>
    </row>
    <row r="579" spans="1:28" x14ac:dyDescent="0.25">
      <c r="A579" s="1" t="s">
        <v>304</v>
      </c>
      <c r="B579" s="1" t="s">
        <v>2243</v>
      </c>
      <c r="C579" s="1" t="s">
        <v>2115</v>
      </c>
      <c r="D579">
        <v>43</v>
      </c>
      <c r="E579" s="1" t="str" cm="1">
        <f t="array" ref="E579">_xlfn.IFS(metrobank_customers[[#This Row],[Age]]&lt;= 28,"Gen Z", metrobank_customers[[#This Row],[Age]]&lt;=44,"Millennials", metrobank_customers[[#This Row],[Age]]&lt;=60,"Gen X", metrobank_customers[[#This Row],[Age]]&gt;60,"Baby Boomers")</f>
        <v>Millennials</v>
      </c>
      <c r="F579" s="1" t="s">
        <v>2131</v>
      </c>
      <c r="G579" s="1" t="s">
        <v>2133</v>
      </c>
      <c r="H579">
        <v>169369</v>
      </c>
      <c r="I579" s="1" t="str" cm="1">
        <f t="array" ref="I579">_xlfn.IFS(metrobank_customers[[#This Row],[Income]]&lt;=30000,"Low",metrobank_customers[[#This Row],[Income]]&lt;=60000,"Medium",metrobank_customers[[#This Row],[Income]]&lt;=100000,"High", metrobank_customers[[#This Row],[Income]]&gt;100000," Premium")</f>
        <v xml:space="preserve"> Premium</v>
      </c>
      <c r="J579" s="1" t="s">
        <v>2118</v>
      </c>
      <c r="K579" s="2">
        <v>42902</v>
      </c>
      <c r="L579" s="2">
        <f t="shared" ca="1" si="9"/>
        <v>45940</v>
      </c>
      <c r="M579" s="4">
        <f ca="1">YEARFRAC(metrobank_customers[[#This Row],[Join_Date]],metrobank_customers[[#This Row],[Today]],3)</f>
        <v>8.3232876712328761</v>
      </c>
      <c r="N579" s="4" t="str" cm="1">
        <f t="array" aca="1" ref="N579" ca="1">_xlfn.IFS(
   metrobank_customers[[#This Row],[Customer_Tenure]]&lt;=2,"New",
   metrobank_customers[[#This Row],[Customer_Tenure]]&lt;=5,"Emerging",
   metrobank_customers[[#This Row],[Customer_Tenure]]&lt;9,"Established",
   TRUE,"Loyal"
)</f>
        <v>Established</v>
      </c>
      <c r="O579" s="1" t="s">
        <v>1354</v>
      </c>
      <c r="P579" s="1" t="s">
        <v>1226</v>
      </c>
      <c r="Q579" s="2">
        <v>44873</v>
      </c>
      <c r="R579">
        <v>289662</v>
      </c>
      <c r="S579" s="1" t="str" cm="1">
        <f t="array" ref="S579">_xlfn.IFS(
    metrobank_customers[[#This Row],[Balance]]&lt;=50000,"Low",
    metrobank_customers[[#This Row],[Balance]]&lt;=200000,"Medium",
    metrobank_customers[[#This Row],[Balance]]&gt;200000,"High"
)</f>
        <v>High</v>
      </c>
      <c r="T579">
        <v>406</v>
      </c>
      <c r="U579">
        <v>0</v>
      </c>
      <c r="V579" s="1" t="s">
        <v>2652</v>
      </c>
      <c r="W579" s="1" t="s">
        <v>303</v>
      </c>
      <c r="X579" s="2">
        <v>45887</v>
      </c>
      <c r="Y579" s="4">
        <f ca="1">YEARFRAC(metrobank_customers[[#This Row],[Date]],metrobank_customers[[#This Row],[Today]],3)</f>
        <v>0.14520547945205478</v>
      </c>
      <c r="Z579" s="1" t="s">
        <v>8</v>
      </c>
      <c r="AA579" s="1" t="s">
        <v>23</v>
      </c>
      <c r="AB579">
        <v>19</v>
      </c>
    </row>
    <row r="580" spans="1:28" x14ac:dyDescent="0.25">
      <c r="A580" s="1" t="s">
        <v>304</v>
      </c>
      <c r="B580" s="1" t="s">
        <v>2243</v>
      </c>
      <c r="C580" s="1" t="s">
        <v>2115</v>
      </c>
      <c r="D580">
        <v>43</v>
      </c>
      <c r="E580" s="1" t="str" cm="1">
        <f t="array" ref="E580">_xlfn.IFS(metrobank_customers[[#This Row],[Age]]&lt;= 28,"Gen Z", metrobank_customers[[#This Row],[Age]]&lt;=44,"Millennials", metrobank_customers[[#This Row],[Age]]&lt;=60,"Gen X", metrobank_customers[[#This Row],[Age]]&gt;60,"Baby Boomers")</f>
        <v>Millennials</v>
      </c>
      <c r="F580" s="1" t="s">
        <v>2131</v>
      </c>
      <c r="G580" s="1" t="s">
        <v>2133</v>
      </c>
      <c r="H580">
        <v>169369</v>
      </c>
      <c r="I580" s="1" t="str" cm="1">
        <f t="array" ref="I580">_xlfn.IFS(metrobank_customers[[#This Row],[Income]]&lt;=30000,"Low",metrobank_customers[[#This Row],[Income]]&lt;=60000,"Medium",metrobank_customers[[#This Row],[Income]]&lt;=100000,"High", metrobank_customers[[#This Row],[Income]]&gt;100000," Premium")</f>
        <v xml:space="preserve"> Premium</v>
      </c>
      <c r="J580" s="1" t="s">
        <v>2118</v>
      </c>
      <c r="K580" s="2">
        <v>42902</v>
      </c>
      <c r="L580" s="2">
        <f t="shared" ca="1" si="9"/>
        <v>45940</v>
      </c>
      <c r="M580" s="4">
        <f ca="1">YEARFRAC(metrobank_customers[[#This Row],[Join_Date]],metrobank_customers[[#This Row],[Today]],3)</f>
        <v>8.3232876712328761</v>
      </c>
      <c r="N580" s="4" t="str" cm="1">
        <f t="array" aca="1" ref="N580" ca="1">_xlfn.IFS(
   metrobank_customers[[#This Row],[Customer_Tenure]]&lt;=2,"New",
   metrobank_customers[[#This Row],[Customer_Tenure]]&lt;=5,"Emerging",
   metrobank_customers[[#This Row],[Customer_Tenure]]&lt;9,"Established",
   TRUE,"Loyal"
)</f>
        <v>Established</v>
      </c>
      <c r="O580" s="1" t="s">
        <v>1354</v>
      </c>
      <c r="P580" s="1" t="s">
        <v>1226</v>
      </c>
      <c r="Q580" s="2">
        <v>44873</v>
      </c>
      <c r="R580">
        <v>289662</v>
      </c>
      <c r="S580" s="1" t="str" cm="1">
        <f t="array" ref="S580">_xlfn.IFS(
    metrobank_customers[[#This Row],[Balance]]&lt;=50000,"Low",
    metrobank_customers[[#This Row],[Balance]]&lt;=200000,"Medium",
    metrobank_customers[[#This Row],[Balance]]&gt;200000,"High"
)</f>
        <v>High</v>
      </c>
      <c r="T580">
        <v>406</v>
      </c>
      <c r="U580">
        <v>0</v>
      </c>
      <c r="V580" s="1" t="s">
        <v>2652</v>
      </c>
      <c r="W580" s="1" t="s">
        <v>329</v>
      </c>
      <c r="X580" s="2">
        <v>45752</v>
      </c>
      <c r="Y580" s="4">
        <f ca="1">YEARFRAC(metrobank_customers[[#This Row],[Date]],metrobank_customers[[#This Row],[Today]],3)</f>
        <v>0.51506849315068493</v>
      </c>
      <c r="Z580" s="1" t="s">
        <v>31</v>
      </c>
      <c r="AA580" s="1" t="s">
        <v>9</v>
      </c>
      <c r="AB580">
        <v>29</v>
      </c>
    </row>
    <row r="581" spans="1:28" x14ac:dyDescent="0.25">
      <c r="A581" s="1" t="s">
        <v>304</v>
      </c>
      <c r="B581" s="1" t="s">
        <v>2243</v>
      </c>
      <c r="C581" s="1" t="s">
        <v>2115</v>
      </c>
      <c r="D581">
        <v>43</v>
      </c>
      <c r="E581" s="1" t="str" cm="1">
        <f t="array" ref="E581">_xlfn.IFS(metrobank_customers[[#This Row],[Age]]&lt;= 28,"Gen Z", metrobank_customers[[#This Row],[Age]]&lt;=44,"Millennials", metrobank_customers[[#This Row],[Age]]&lt;=60,"Gen X", metrobank_customers[[#This Row],[Age]]&gt;60,"Baby Boomers")</f>
        <v>Millennials</v>
      </c>
      <c r="F581" s="1" t="s">
        <v>2131</v>
      </c>
      <c r="G581" s="1" t="s">
        <v>2133</v>
      </c>
      <c r="H581">
        <v>169369</v>
      </c>
      <c r="I581" s="1" t="str" cm="1">
        <f t="array" ref="I581">_xlfn.IFS(metrobank_customers[[#This Row],[Income]]&lt;=30000,"Low",metrobank_customers[[#This Row],[Income]]&lt;=60000,"Medium",metrobank_customers[[#This Row],[Income]]&lt;=100000,"High", metrobank_customers[[#This Row],[Income]]&gt;100000," Premium")</f>
        <v xml:space="preserve"> Premium</v>
      </c>
      <c r="J581" s="1" t="s">
        <v>2118</v>
      </c>
      <c r="K581" s="2">
        <v>42902</v>
      </c>
      <c r="L581" s="2">
        <f t="shared" ca="1" si="9"/>
        <v>45940</v>
      </c>
      <c r="M581" s="4">
        <f ca="1">YEARFRAC(metrobank_customers[[#This Row],[Join_Date]],metrobank_customers[[#This Row],[Today]],3)</f>
        <v>8.3232876712328761</v>
      </c>
      <c r="N581" s="4" t="str" cm="1">
        <f t="array" aca="1" ref="N581" ca="1">_xlfn.IFS(
   metrobank_customers[[#This Row],[Customer_Tenure]]&lt;=2,"New",
   metrobank_customers[[#This Row],[Customer_Tenure]]&lt;=5,"Emerging",
   metrobank_customers[[#This Row],[Customer_Tenure]]&lt;9,"Established",
   TRUE,"Loyal"
)</f>
        <v>Established</v>
      </c>
      <c r="O581" s="1" t="s">
        <v>1354</v>
      </c>
      <c r="P581" s="1" t="s">
        <v>1226</v>
      </c>
      <c r="Q581" s="2">
        <v>44873</v>
      </c>
      <c r="R581">
        <v>289662</v>
      </c>
      <c r="S581" s="1" t="str" cm="1">
        <f t="array" ref="S581">_xlfn.IFS(
    metrobank_customers[[#This Row],[Balance]]&lt;=50000,"Low",
    metrobank_customers[[#This Row],[Balance]]&lt;=200000,"Medium",
    metrobank_customers[[#This Row],[Balance]]&gt;200000,"High"
)</f>
        <v>High</v>
      </c>
      <c r="T581">
        <v>406</v>
      </c>
      <c r="U581">
        <v>0</v>
      </c>
      <c r="V581" s="1" t="s">
        <v>2652</v>
      </c>
      <c r="W581" s="1" t="s">
        <v>750</v>
      </c>
      <c r="X581" s="2">
        <v>45743</v>
      </c>
      <c r="Y581" s="4">
        <f ca="1">YEARFRAC(metrobank_customers[[#This Row],[Date]],metrobank_customers[[#This Row],[Today]],3)</f>
        <v>0.53972602739726028</v>
      </c>
      <c r="Z581" s="1" t="s">
        <v>20</v>
      </c>
      <c r="AA581" s="1" t="s">
        <v>23</v>
      </c>
      <c r="AB581">
        <v>24</v>
      </c>
    </row>
    <row r="582" spans="1:28" x14ac:dyDescent="0.25">
      <c r="A582" s="1" t="s">
        <v>304</v>
      </c>
      <c r="B582" s="1" t="s">
        <v>2243</v>
      </c>
      <c r="C582" s="1" t="s">
        <v>2115</v>
      </c>
      <c r="D582">
        <v>43</v>
      </c>
      <c r="E582" s="1" t="str" cm="1">
        <f t="array" ref="E582">_xlfn.IFS(metrobank_customers[[#This Row],[Age]]&lt;= 28,"Gen Z", metrobank_customers[[#This Row],[Age]]&lt;=44,"Millennials", metrobank_customers[[#This Row],[Age]]&lt;=60,"Gen X", metrobank_customers[[#This Row],[Age]]&gt;60,"Baby Boomers")</f>
        <v>Millennials</v>
      </c>
      <c r="F582" s="1" t="s">
        <v>2131</v>
      </c>
      <c r="G582" s="1" t="s">
        <v>2133</v>
      </c>
      <c r="H582">
        <v>169369</v>
      </c>
      <c r="I582" s="1" t="str" cm="1">
        <f t="array" ref="I582">_xlfn.IFS(metrobank_customers[[#This Row],[Income]]&lt;=30000,"Low",metrobank_customers[[#This Row],[Income]]&lt;=60000,"Medium",metrobank_customers[[#This Row],[Income]]&lt;=100000,"High", metrobank_customers[[#This Row],[Income]]&gt;100000," Premium")</f>
        <v xml:space="preserve"> Premium</v>
      </c>
      <c r="J582" s="1" t="s">
        <v>2118</v>
      </c>
      <c r="K582" s="2">
        <v>42902</v>
      </c>
      <c r="L582" s="2">
        <f t="shared" ca="1" si="9"/>
        <v>45940</v>
      </c>
      <c r="M582" s="4">
        <f ca="1">YEARFRAC(metrobank_customers[[#This Row],[Join_Date]],metrobank_customers[[#This Row],[Today]],3)</f>
        <v>8.3232876712328761</v>
      </c>
      <c r="N582" s="4" t="str" cm="1">
        <f t="array" aca="1" ref="N582" ca="1">_xlfn.IFS(
   metrobank_customers[[#This Row],[Customer_Tenure]]&lt;=2,"New",
   metrobank_customers[[#This Row],[Customer_Tenure]]&lt;=5,"Emerging",
   metrobank_customers[[#This Row],[Customer_Tenure]]&lt;9,"Established",
   TRUE,"Loyal"
)</f>
        <v>Established</v>
      </c>
      <c r="O582" s="1" t="s">
        <v>1354</v>
      </c>
      <c r="P582" s="1" t="s">
        <v>1226</v>
      </c>
      <c r="Q582" s="2">
        <v>44873</v>
      </c>
      <c r="R582">
        <v>289662</v>
      </c>
      <c r="S582" s="1" t="str" cm="1">
        <f t="array" ref="S582">_xlfn.IFS(
    metrobank_customers[[#This Row],[Balance]]&lt;=50000,"Low",
    metrobank_customers[[#This Row],[Balance]]&lt;=200000,"Medium",
    metrobank_customers[[#This Row],[Balance]]&gt;200000,"High"
)</f>
        <v>High</v>
      </c>
      <c r="T582">
        <v>406</v>
      </c>
      <c r="U582">
        <v>0</v>
      </c>
      <c r="V582" s="1" t="s">
        <v>2652</v>
      </c>
      <c r="W582" s="1" t="s">
        <v>904</v>
      </c>
      <c r="X582" s="2">
        <v>45802</v>
      </c>
      <c r="Y582" s="4">
        <f ca="1">YEARFRAC(metrobank_customers[[#This Row],[Date]],metrobank_customers[[#This Row],[Today]],3)</f>
        <v>0.37808219178082192</v>
      </c>
      <c r="Z582" s="1" t="s">
        <v>12</v>
      </c>
      <c r="AA582" s="1" t="s">
        <v>9</v>
      </c>
      <c r="AB582">
        <v>40</v>
      </c>
    </row>
    <row r="583" spans="1:28" x14ac:dyDescent="0.25">
      <c r="A583" s="1" t="s">
        <v>304</v>
      </c>
      <c r="B583" s="1" t="s">
        <v>2243</v>
      </c>
      <c r="C583" s="1" t="s">
        <v>2115</v>
      </c>
      <c r="D583">
        <v>43</v>
      </c>
      <c r="E583" s="1" t="str" cm="1">
        <f t="array" ref="E583">_xlfn.IFS(metrobank_customers[[#This Row],[Age]]&lt;= 28,"Gen Z", metrobank_customers[[#This Row],[Age]]&lt;=44,"Millennials", metrobank_customers[[#This Row],[Age]]&lt;=60,"Gen X", metrobank_customers[[#This Row],[Age]]&gt;60,"Baby Boomers")</f>
        <v>Millennials</v>
      </c>
      <c r="F583" s="1" t="s">
        <v>2131</v>
      </c>
      <c r="G583" s="1" t="s">
        <v>2133</v>
      </c>
      <c r="H583">
        <v>169369</v>
      </c>
      <c r="I583" s="1" t="str" cm="1">
        <f t="array" ref="I583">_xlfn.IFS(metrobank_customers[[#This Row],[Income]]&lt;=30000,"Low",metrobank_customers[[#This Row],[Income]]&lt;=60000,"Medium",metrobank_customers[[#This Row],[Income]]&lt;=100000,"High", metrobank_customers[[#This Row],[Income]]&gt;100000," Premium")</f>
        <v xml:space="preserve"> Premium</v>
      </c>
      <c r="J583" s="1" t="s">
        <v>2118</v>
      </c>
      <c r="K583" s="2">
        <v>42902</v>
      </c>
      <c r="L583" s="2">
        <f t="shared" ca="1" si="9"/>
        <v>45940</v>
      </c>
      <c r="M583" s="4">
        <f ca="1">YEARFRAC(metrobank_customers[[#This Row],[Join_Date]],metrobank_customers[[#This Row],[Today]],3)</f>
        <v>8.3232876712328761</v>
      </c>
      <c r="N583" s="4" t="str" cm="1">
        <f t="array" aca="1" ref="N583" ca="1">_xlfn.IFS(
   metrobank_customers[[#This Row],[Customer_Tenure]]&lt;=2,"New",
   metrobank_customers[[#This Row],[Customer_Tenure]]&lt;=5,"Emerging",
   metrobank_customers[[#This Row],[Customer_Tenure]]&lt;9,"Established",
   TRUE,"Loyal"
)</f>
        <v>Established</v>
      </c>
      <c r="O583" s="1" t="s">
        <v>1354</v>
      </c>
      <c r="P583" s="1" t="s">
        <v>1226</v>
      </c>
      <c r="Q583" s="2">
        <v>44873</v>
      </c>
      <c r="R583">
        <v>289662</v>
      </c>
      <c r="S583" s="1" t="str" cm="1">
        <f t="array" ref="S583">_xlfn.IFS(
    metrobank_customers[[#This Row],[Balance]]&lt;=50000,"Low",
    metrobank_customers[[#This Row],[Balance]]&lt;=200000,"Medium",
    metrobank_customers[[#This Row],[Balance]]&gt;200000,"High"
)</f>
        <v>High</v>
      </c>
      <c r="T583">
        <v>406</v>
      </c>
      <c r="U583">
        <v>0</v>
      </c>
      <c r="V583" s="1" t="s">
        <v>2652</v>
      </c>
      <c r="W583" s="1" t="s">
        <v>1007</v>
      </c>
      <c r="X583" s="2">
        <v>45676</v>
      </c>
      <c r="Y583" s="4">
        <f ca="1">YEARFRAC(metrobank_customers[[#This Row],[Date]],metrobank_customers[[#This Row],[Today]],3)</f>
        <v>0.72328767123287674</v>
      </c>
      <c r="Z583" s="1" t="s">
        <v>36</v>
      </c>
      <c r="AA583" s="1" t="s">
        <v>15</v>
      </c>
      <c r="AB583">
        <v>30</v>
      </c>
    </row>
    <row r="584" spans="1:28" x14ac:dyDescent="0.25">
      <c r="A584" s="1" t="s">
        <v>304</v>
      </c>
      <c r="B584" s="1" t="s">
        <v>2243</v>
      </c>
      <c r="C584" s="1" t="s">
        <v>2115</v>
      </c>
      <c r="D584">
        <v>43</v>
      </c>
      <c r="E584" s="1" t="str" cm="1">
        <f t="array" ref="E584">_xlfn.IFS(metrobank_customers[[#This Row],[Age]]&lt;= 28,"Gen Z", metrobank_customers[[#This Row],[Age]]&lt;=44,"Millennials", metrobank_customers[[#This Row],[Age]]&lt;=60,"Gen X", metrobank_customers[[#This Row],[Age]]&gt;60,"Baby Boomers")</f>
        <v>Millennials</v>
      </c>
      <c r="F584" s="1" t="s">
        <v>2131</v>
      </c>
      <c r="G584" s="1" t="s">
        <v>2133</v>
      </c>
      <c r="H584">
        <v>169369</v>
      </c>
      <c r="I584" s="1" t="str" cm="1">
        <f t="array" ref="I584">_xlfn.IFS(metrobank_customers[[#This Row],[Income]]&lt;=30000,"Low",metrobank_customers[[#This Row],[Income]]&lt;=60000,"Medium",metrobank_customers[[#This Row],[Income]]&lt;=100000,"High", metrobank_customers[[#This Row],[Income]]&gt;100000," Premium")</f>
        <v xml:space="preserve"> Premium</v>
      </c>
      <c r="J584" s="1" t="s">
        <v>2118</v>
      </c>
      <c r="K584" s="2">
        <v>42902</v>
      </c>
      <c r="L584" s="2">
        <f t="shared" ca="1" si="9"/>
        <v>45940</v>
      </c>
      <c r="M584" s="4">
        <f ca="1">YEARFRAC(metrobank_customers[[#This Row],[Join_Date]],metrobank_customers[[#This Row],[Today]],3)</f>
        <v>8.3232876712328761</v>
      </c>
      <c r="N584" s="4" t="str" cm="1">
        <f t="array" aca="1" ref="N584" ca="1">_xlfn.IFS(
   metrobank_customers[[#This Row],[Customer_Tenure]]&lt;=2,"New",
   metrobank_customers[[#This Row],[Customer_Tenure]]&lt;=5,"Emerging",
   metrobank_customers[[#This Row],[Customer_Tenure]]&lt;9,"Established",
   TRUE,"Loyal"
)</f>
        <v>Established</v>
      </c>
      <c r="O584" s="1" t="s">
        <v>1354</v>
      </c>
      <c r="P584" s="1" t="s">
        <v>1226</v>
      </c>
      <c r="Q584" s="2">
        <v>44873</v>
      </c>
      <c r="R584">
        <v>289662</v>
      </c>
      <c r="S584" s="1" t="str" cm="1">
        <f t="array" ref="S584">_xlfn.IFS(
    metrobank_customers[[#This Row],[Balance]]&lt;=50000,"Low",
    metrobank_customers[[#This Row],[Balance]]&lt;=200000,"Medium",
    metrobank_customers[[#This Row],[Balance]]&gt;200000,"High"
)</f>
        <v>High</v>
      </c>
      <c r="T584">
        <v>406</v>
      </c>
      <c r="U584">
        <v>0</v>
      </c>
      <c r="V584" s="1" t="s">
        <v>2652</v>
      </c>
      <c r="W584" s="1" t="s">
        <v>1152</v>
      </c>
      <c r="X584" s="2">
        <v>45675</v>
      </c>
      <c r="Y584" s="4">
        <f ca="1">YEARFRAC(metrobank_customers[[#This Row],[Date]],metrobank_customers[[#This Row],[Today]],3)</f>
        <v>0.72602739726027399</v>
      </c>
      <c r="Z584" s="1" t="s">
        <v>36</v>
      </c>
      <c r="AA584" s="1" t="s">
        <v>9</v>
      </c>
      <c r="AB584">
        <v>38</v>
      </c>
    </row>
    <row r="585" spans="1:28" x14ac:dyDescent="0.25">
      <c r="A585" s="1" t="s">
        <v>196</v>
      </c>
      <c r="B585" s="1" t="s">
        <v>2244</v>
      </c>
      <c r="C585" s="1" t="s">
        <v>2115</v>
      </c>
      <c r="D585">
        <v>33</v>
      </c>
      <c r="E585" s="1" t="str" cm="1">
        <f t="array" ref="E585">_xlfn.IFS(metrobank_customers[[#This Row],[Age]]&lt;= 28,"Gen Z", metrobank_customers[[#This Row],[Age]]&lt;=44,"Millennials", metrobank_customers[[#This Row],[Age]]&lt;=60,"Gen X", metrobank_customers[[#This Row],[Age]]&gt;60,"Baby Boomers")</f>
        <v>Millennials</v>
      </c>
      <c r="F585" s="1" t="s">
        <v>2131</v>
      </c>
      <c r="G585" s="1" t="s">
        <v>2147</v>
      </c>
      <c r="H585">
        <v>164353</v>
      </c>
      <c r="I585" s="1" t="str" cm="1">
        <f t="array" ref="I585">_xlfn.IFS(metrobank_customers[[#This Row],[Income]]&lt;=30000,"Low",metrobank_customers[[#This Row],[Income]]&lt;=60000,"Medium",metrobank_customers[[#This Row],[Income]]&lt;=100000,"High", metrobank_customers[[#This Row],[Income]]&gt;100000," Premium")</f>
        <v xml:space="preserve"> Premium</v>
      </c>
      <c r="J585" s="1" t="s">
        <v>2118</v>
      </c>
      <c r="K585" s="2">
        <v>43337</v>
      </c>
      <c r="L585" s="2">
        <f t="shared" ca="1" si="9"/>
        <v>45940</v>
      </c>
      <c r="M585" s="4">
        <f ca="1">YEARFRAC(metrobank_customers[[#This Row],[Join_Date]],metrobank_customers[[#This Row],[Today]],3)</f>
        <v>7.1315068493150688</v>
      </c>
      <c r="N585" s="4" t="str" cm="1">
        <f t="array" aca="1" ref="N585" ca="1">_xlfn.IFS(
   metrobank_customers[[#This Row],[Customer_Tenure]]&lt;=2,"New",
   metrobank_customers[[#This Row],[Customer_Tenure]]&lt;=5,"Emerging",
   metrobank_customers[[#This Row],[Customer_Tenure]]&lt;9,"Established",
   TRUE,"Loyal"
)</f>
        <v>Established</v>
      </c>
      <c r="O585" s="1" t="s">
        <v>1274</v>
      </c>
      <c r="P585" s="1" t="s">
        <v>1223</v>
      </c>
      <c r="Q585" s="2">
        <v>45740</v>
      </c>
      <c r="R585">
        <v>95985</v>
      </c>
      <c r="S585" s="1" t="str" cm="1">
        <f t="array" ref="S585">_xlfn.IFS(
    metrobank_customers[[#This Row],[Balance]]&lt;=50000,"Low",
    metrobank_customers[[#This Row],[Balance]]&lt;=200000,"Medium",
    metrobank_customers[[#This Row],[Balance]]&gt;200000,"High"
)</f>
        <v>Medium</v>
      </c>
      <c r="T585">
        <v>711</v>
      </c>
      <c r="U585">
        <v>0</v>
      </c>
      <c r="V585" s="1" t="s">
        <v>2652</v>
      </c>
      <c r="W585" s="1" t="s">
        <v>195</v>
      </c>
      <c r="X585" s="2">
        <v>45771</v>
      </c>
      <c r="Y585" s="4">
        <f ca="1">YEARFRAC(metrobank_customers[[#This Row],[Date]],metrobank_customers[[#This Row],[Today]],3)</f>
        <v>0.46301369863013697</v>
      </c>
      <c r="Z585" s="1" t="s">
        <v>12</v>
      </c>
      <c r="AA585" s="1" t="s">
        <v>9</v>
      </c>
      <c r="AB585">
        <v>58</v>
      </c>
    </row>
    <row r="586" spans="1:28" x14ac:dyDescent="0.25">
      <c r="A586" s="1" t="s">
        <v>196</v>
      </c>
      <c r="B586" s="1" t="s">
        <v>2244</v>
      </c>
      <c r="C586" s="1" t="s">
        <v>2115</v>
      </c>
      <c r="D586">
        <v>33</v>
      </c>
      <c r="E586" s="1" t="str" cm="1">
        <f t="array" ref="E586">_xlfn.IFS(metrobank_customers[[#This Row],[Age]]&lt;= 28,"Gen Z", metrobank_customers[[#This Row],[Age]]&lt;=44,"Millennials", metrobank_customers[[#This Row],[Age]]&lt;=60,"Gen X", metrobank_customers[[#This Row],[Age]]&gt;60,"Baby Boomers")</f>
        <v>Millennials</v>
      </c>
      <c r="F586" s="1" t="s">
        <v>2131</v>
      </c>
      <c r="G586" s="1" t="s">
        <v>2147</v>
      </c>
      <c r="H586">
        <v>164353</v>
      </c>
      <c r="I586" s="1" t="str" cm="1">
        <f t="array" ref="I586">_xlfn.IFS(metrobank_customers[[#This Row],[Income]]&lt;=30000,"Low",metrobank_customers[[#This Row],[Income]]&lt;=60000,"Medium",metrobank_customers[[#This Row],[Income]]&lt;=100000,"High", metrobank_customers[[#This Row],[Income]]&gt;100000," Premium")</f>
        <v xml:space="preserve"> Premium</v>
      </c>
      <c r="J586" s="1" t="s">
        <v>2118</v>
      </c>
      <c r="K586" s="2">
        <v>43337</v>
      </c>
      <c r="L586" s="2">
        <f t="shared" ca="1" si="9"/>
        <v>45940</v>
      </c>
      <c r="M586" s="4">
        <f ca="1">YEARFRAC(metrobank_customers[[#This Row],[Join_Date]],metrobank_customers[[#This Row],[Today]],3)</f>
        <v>7.1315068493150688</v>
      </c>
      <c r="N586" s="4" t="str" cm="1">
        <f t="array" aca="1" ref="N586" ca="1">_xlfn.IFS(
   metrobank_customers[[#This Row],[Customer_Tenure]]&lt;=2,"New",
   metrobank_customers[[#This Row],[Customer_Tenure]]&lt;=5,"Emerging",
   metrobank_customers[[#This Row],[Customer_Tenure]]&lt;9,"Established",
   TRUE,"Loyal"
)</f>
        <v>Established</v>
      </c>
      <c r="O586" s="1" t="s">
        <v>1410</v>
      </c>
      <c r="P586" s="1" t="s">
        <v>1226</v>
      </c>
      <c r="Q586" s="2">
        <v>44193</v>
      </c>
      <c r="R586">
        <v>97406</v>
      </c>
      <c r="S586" s="1" t="str" cm="1">
        <f t="array" ref="S586">_xlfn.IFS(
    metrobank_customers[[#This Row],[Balance]]&lt;=50000,"Low",
    metrobank_customers[[#This Row],[Balance]]&lt;=200000,"Medium",
    metrobank_customers[[#This Row],[Balance]]&gt;200000,"High"
)</f>
        <v>Medium</v>
      </c>
      <c r="T586">
        <v>654</v>
      </c>
      <c r="U586">
        <v>0</v>
      </c>
      <c r="V586" s="1" t="s">
        <v>2652</v>
      </c>
      <c r="W586" s="1" t="s">
        <v>195</v>
      </c>
      <c r="X586" s="2">
        <v>45771</v>
      </c>
      <c r="Y586" s="4">
        <f ca="1">YEARFRAC(metrobank_customers[[#This Row],[Date]],metrobank_customers[[#This Row],[Today]],3)</f>
        <v>0.46301369863013697</v>
      </c>
      <c r="Z586" s="1" t="s">
        <v>12</v>
      </c>
      <c r="AA586" s="1" t="s">
        <v>9</v>
      </c>
      <c r="AB586">
        <v>58</v>
      </c>
    </row>
    <row r="587" spans="1:28" x14ac:dyDescent="0.25">
      <c r="A587" s="1" t="s">
        <v>196</v>
      </c>
      <c r="B587" s="1" t="s">
        <v>2244</v>
      </c>
      <c r="C587" s="1" t="s">
        <v>2115</v>
      </c>
      <c r="D587">
        <v>33</v>
      </c>
      <c r="E587" s="1" t="str" cm="1">
        <f t="array" ref="E587">_xlfn.IFS(metrobank_customers[[#This Row],[Age]]&lt;= 28,"Gen Z", metrobank_customers[[#This Row],[Age]]&lt;=44,"Millennials", metrobank_customers[[#This Row],[Age]]&lt;=60,"Gen X", metrobank_customers[[#This Row],[Age]]&gt;60,"Baby Boomers")</f>
        <v>Millennials</v>
      </c>
      <c r="F587" s="1" t="s">
        <v>2131</v>
      </c>
      <c r="G587" s="1" t="s">
        <v>2147</v>
      </c>
      <c r="H587">
        <v>164353</v>
      </c>
      <c r="I587" s="1" t="str" cm="1">
        <f t="array" ref="I587">_xlfn.IFS(metrobank_customers[[#This Row],[Income]]&lt;=30000,"Low",metrobank_customers[[#This Row],[Income]]&lt;=60000,"Medium",metrobank_customers[[#This Row],[Income]]&lt;=100000,"High", metrobank_customers[[#This Row],[Income]]&gt;100000," Premium")</f>
        <v xml:space="preserve"> Premium</v>
      </c>
      <c r="J587" s="1" t="s">
        <v>2118</v>
      </c>
      <c r="K587" s="2">
        <v>43337</v>
      </c>
      <c r="L587" s="2">
        <f t="shared" ca="1" si="9"/>
        <v>45940</v>
      </c>
      <c r="M587" s="4">
        <f ca="1">YEARFRAC(metrobank_customers[[#This Row],[Join_Date]],metrobank_customers[[#This Row],[Today]],3)</f>
        <v>7.1315068493150688</v>
      </c>
      <c r="N587" s="4" t="str" cm="1">
        <f t="array" aca="1" ref="N587" ca="1">_xlfn.IFS(
   metrobank_customers[[#This Row],[Customer_Tenure]]&lt;=2,"New",
   metrobank_customers[[#This Row],[Customer_Tenure]]&lt;=5,"Emerging",
   metrobank_customers[[#This Row],[Customer_Tenure]]&lt;9,"Established",
   TRUE,"Loyal"
)</f>
        <v>Established</v>
      </c>
      <c r="O587" s="1" t="s">
        <v>1742</v>
      </c>
      <c r="P587" s="1" t="s">
        <v>1235</v>
      </c>
      <c r="Q587" s="2">
        <v>44948</v>
      </c>
      <c r="R587">
        <v>474786</v>
      </c>
      <c r="S587" s="1" t="str" cm="1">
        <f t="array" ref="S587">_xlfn.IFS(
    metrobank_customers[[#This Row],[Balance]]&lt;=50000,"Low",
    metrobank_customers[[#This Row],[Balance]]&lt;=200000,"Medium",
    metrobank_customers[[#This Row],[Balance]]&gt;200000,"High"
)</f>
        <v>High</v>
      </c>
      <c r="T587">
        <v>445</v>
      </c>
      <c r="U587">
        <v>0</v>
      </c>
      <c r="V587" s="1" t="s">
        <v>2652</v>
      </c>
      <c r="W587" s="1" t="s">
        <v>195</v>
      </c>
      <c r="X587" s="2">
        <v>45771</v>
      </c>
      <c r="Y587" s="4">
        <f ca="1">YEARFRAC(metrobank_customers[[#This Row],[Date]],metrobank_customers[[#This Row],[Today]],3)</f>
        <v>0.46301369863013697</v>
      </c>
      <c r="Z587" s="1" t="s">
        <v>12</v>
      </c>
      <c r="AA587" s="1" t="s">
        <v>9</v>
      </c>
      <c r="AB587">
        <v>58</v>
      </c>
    </row>
    <row r="588" spans="1:28" x14ac:dyDescent="0.25">
      <c r="A588" s="1" t="s">
        <v>955</v>
      </c>
      <c r="B588" s="1" t="s">
        <v>2245</v>
      </c>
      <c r="C588" s="1" t="s">
        <v>2115</v>
      </c>
      <c r="D588">
        <v>48</v>
      </c>
      <c r="E588" s="1" t="str" cm="1">
        <f t="array" ref="E588">_xlfn.IFS(metrobank_customers[[#This Row],[Age]]&lt;= 28,"Gen Z", metrobank_customers[[#This Row],[Age]]&lt;=44,"Millennials", metrobank_customers[[#This Row],[Age]]&lt;=60,"Gen X", metrobank_customers[[#This Row],[Age]]&gt;60,"Baby Boomers")</f>
        <v>Gen X</v>
      </c>
      <c r="F588" s="1" t="s">
        <v>2121</v>
      </c>
      <c r="G588" s="1" t="s">
        <v>2117</v>
      </c>
      <c r="H588">
        <v>70861</v>
      </c>
      <c r="I588" s="1" t="str" cm="1">
        <f t="array" ref="I588">_xlfn.IFS(metrobank_customers[[#This Row],[Income]]&lt;=30000,"Low",metrobank_customers[[#This Row],[Income]]&lt;=60000,"Medium",metrobank_customers[[#This Row],[Income]]&lt;=100000,"High", metrobank_customers[[#This Row],[Income]]&gt;100000," Premium")</f>
        <v>High</v>
      </c>
      <c r="J588" s="1" t="s">
        <v>2118</v>
      </c>
      <c r="K588" s="2">
        <v>45334</v>
      </c>
      <c r="L588" s="2">
        <f t="shared" ca="1" si="9"/>
        <v>45940</v>
      </c>
      <c r="M588" s="4">
        <f ca="1">YEARFRAC(metrobank_customers[[#This Row],[Join_Date]],metrobank_customers[[#This Row],[Today]],3)</f>
        <v>1.6602739726027398</v>
      </c>
      <c r="N588" s="4" t="str" cm="1">
        <f t="array" aca="1" ref="N588" ca="1">_xlfn.IFS(
   metrobank_customers[[#This Row],[Customer_Tenure]]&lt;=2,"New",
   metrobank_customers[[#This Row],[Customer_Tenure]]&lt;=5,"Emerging",
   metrobank_customers[[#This Row],[Customer_Tenure]]&lt;9,"Established",
   TRUE,"Loyal"
)</f>
        <v>New</v>
      </c>
      <c r="O588" s="1" t="s">
        <v>1268</v>
      </c>
      <c r="P588" s="1" t="s">
        <v>1235</v>
      </c>
      <c r="Q588" s="2">
        <v>44385</v>
      </c>
      <c r="R588">
        <v>138368</v>
      </c>
      <c r="S588" s="1" t="str" cm="1">
        <f t="array" ref="S588">_xlfn.IFS(
    metrobank_customers[[#This Row],[Balance]]&lt;=50000,"Low",
    metrobank_customers[[#This Row],[Balance]]&lt;=200000,"Medium",
    metrobank_customers[[#This Row],[Balance]]&gt;200000,"High"
)</f>
        <v>Medium</v>
      </c>
      <c r="T588">
        <v>721</v>
      </c>
      <c r="U588">
        <v>0</v>
      </c>
      <c r="V588" s="1" t="s">
        <v>2652</v>
      </c>
      <c r="W588" s="1" t="s">
        <v>954</v>
      </c>
      <c r="X588" s="2">
        <v>45587</v>
      </c>
      <c r="Y588" s="4">
        <f ca="1">YEARFRAC(metrobank_customers[[#This Row],[Date]],metrobank_customers[[#This Row],[Today]],3)</f>
        <v>0.9671232876712329</v>
      </c>
      <c r="Z588" s="1" t="s">
        <v>31</v>
      </c>
      <c r="AA588" s="1" t="s">
        <v>9</v>
      </c>
      <c r="AB588">
        <v>16</v>
      </c>
    </row>
    <row r="589" spans="1:28" x14ac:dyDescent="0.25">
      <c r="A589" s="1" t="s">
        <v>955</v>
      </c>
      <c r="B589" s="1" t="s">
        <v>2245</v>
      </c>
      <c r="C589" s="1" t="s">
        <v>2115</v>
      </c>
      <c r="D589">
        <v>48</v>
      </c>
      <c r="E589" s="1" t="str" cm="1">
        <f t="array" ref="E589">_xlfn.IFS(metrobank_customers[[#This Row],[Age]]&lt;= 28,"Gen Z", metrobank_customers[[#This Row],[Age]]&lt;=44,"Millennials", metrobank_customers[[#This Row],[Age]]&lt;=60,"Gen X", metrobank_customers[[#This Row],[Age]]&gt;60,"Baby Boomers")</f>
        <v>Gen X</v>
      </c>
      <c r="F589" s="1" t="s">
        <v>2121</v>
      </c>
      <c r="G589" s="1" t="s">
        <v>2117</v>
      </c>
      <c r="H589">
        <v>70861</v>
      </c>
      <c r="I589" s="1" t="str" cm="1">
        <f t="array" ref="I589">_xlfn.IFS(metrobank_customers[[#This Row],[Income]]&lt;=30000,"Low",metrobank_customers[[#This Row],[Income]]&lt;=60000,"Medium",metrobank_customers[[#This Row],[Income]]&lt;=100000,"High", metrobank_customers[[#This Row],[Income]]&gt;100000," Premium")</f>
        <v>High</v>
      </c>
      <c r="J589" s="1" t="s">
        <v>2118</v>
      </c>
      <c r="K589" s="2">
        <v>45334</v>
      </c>
      <c r="L589" s="2">
        <f t="shared" ca="1" si="9"/>
        <v>45940</v>
      </c>
      <c r="M589" s="4">
        <f ca="1">YEARFRAC(metrobank_customers[[#This Row],[Join_Date]],metrobank_customers[[#This Row],[Today]],3)</f>
        <v>1.6602739726027398</v>
      </c>
      <c r="N589" s="4" t="str" cm="1">
        <f t="array" aca="1" ref="N589" ca="1">_xlfn.IFS(
   metrobank_customers[[#This Row],[Customer_Tenure]]&lt;=2,"New",
   metrobank_customers[[#This Row],[Customer_Tenure]]&lt;=5,"Emerging",
   metrobank_customers[[#This Row],[Customer_Tenure]]&lt;9,"Established",
   TRUE,"Loyal"
)</f>
        <v>New</v>
      </c>
      <c r="O589" s="1" t="s">
        <v>1386</v>
      </c>
      <c r="P589" s="1" t="s">
        <v>1226</v>
      </c>
      <c r="Q589" s="2">
        <v>44660</v>
      </c>
      <c r="R589">
        <v>64925</v>
      </c>
      <c r="S589" s="1" t="str" cm="1">
        <f t="array" ref="S589">_xlfn.IFS(
    metrobank_customers[[#This Row],[Balance]]&lt;=50000,"Low",
    metrobank_customers[[#This Row],[Balance]]&lt;=200000,"Medium",
    metrobank_customers[[#This Row],[Balance]]&gt;200000,"High"
)</f>
        <v>Medium</v>
      </c>
      <c r="T589">
        <v>446</v>
      </c>
      <c r="U589">
        <v>0</v>
      </c>
      <c r="V589" s="1" t="s">
        <v>2652</v>
      </c>
      <c r="W589" s="1" t="s">
        <v>954</v>
      </c>
      <c r="X589" s="2">
        <v>45587</v>
      </c>
      <c r="Y589" s="4">
        <f ca="1">YEARFRAC(metrobank_customers[[#This Row],[Date]],metrobank_customers[[#This Row],[Today]],3)</f>
        <v>0.9671232876712329</v>
      </c>
      <c r="Z589" s="1" t="s">
        <v>31</v>
      </c>
      <c r="AA589" s="1" t="s">
        <v>9</v>
      </c>
      <c r="AB589">
        <v>16</v>
      </c>
    </row>
    <row r="590" spans="1:28" x14ac:dyDescent="0.25">
      <c r="A590" s="1" t="s">
        <v>955</v>
      </c>
      <c r="B590" s="1" t="s">
        <v>2245</v>
      </c>
      <c r="C590" s="1" t="s">
        <v>2115</v>
      </c>
      <c r="D590">
        <v>48</v>
      </c>
      <c r="E590" s="1" t="str" cm="1">
        <f t="array" ref="E590">_xlfn.IFS(metrobank_customers[[#This Row],[Age]]&lt;= 28,"Gen Z", metrobank_customers[[#This Row],[Age]]&lt;=44,"Millennials", metrobank_customers[[#This Row],[Age]]&lt;=60,"Gen X", metrobank_customers[[#This Row],[Age]]&gt;60,"Baby Boomers")</f>
        <v>Gen X</v>
      </c>
      <c r="F590" s="1" t="s">
        <v>2121</v>
      </c>
      <c r="G590" s="1" t="s">
        <v>2117</v>
      </c>
      <c r="H590">
        <v>70861</v>
      </c>
      <c r="I590" s="1" t="str" cm="1">
        <f t="array" ref="I590">_xlfn.IFS(metrobank_customers[[#This Row],[Income]]&lt;=30000,"Low",metrobank_customers[[#This Row],[Income]]&lt;=60000,"Medium",metrobank_customers[[#This Row],[Income]]&lt;=100000,"High", metrobank_customers[[#This Row],[Income]]&gt;100000," Premium")</f>
        <v>High</v>
      </c>
      <c r="J590" s="1" t="s">
        <v>2118</v>
      </c>
      <c r="K590" s="2">
        <v>45334</v>
      </c>
      <c r="L590" s="2">
        <f t="shared" ca="1" si="9"/>
        <v>45940</v>
      </c>
      <c r="M590" s="4">
        <f ca="1">YEARFRAC(metrobank_customers[[#This Row],[Join_Date]],metrobank_customers[[#This Row],[Today]],3)</f>
        <v>1.6602739726027398</v>
      </c>
      <c r="N590" s="4" t="str" cm="1">
        <f t="array" aca="1" ref="N590" ca="1">_xlfn.IFS(
   metrobank_customers[[#This Row],[Customer_Tenure]]&lt;=2,"New",
   metrobank_customers[[#This Row],[Customer_Tenure]]&lt;=5,"Emerging",
   metrobank_customers[[#This Row],[Customer_Tenure]]&lt;9,"Established",
   TRUE,"Loyal"
)</f>
        <v>New</v>
      </c>
      <c r="O590" s="1" t="s">
        <v>1911</v>
      </c>
      <c r="P590" s="1" t="s">
        <v>1226</v>
      </c>
      <c r="Q590" s="2">
        <v>45591</v>
      </c>
      <c r="R590">
        <v>217741</v>
      </c>
      <c r="S590" s="1" t="str" cm="1">
        <f t="array" ref="S590">_xlfn.IFS(
    metrobank_customers[[#This Row],[Balance]]&lt;=50000,"Low",
    metrobank_customers[[#This Row],[Balance]]&lt;=200000,"Medium",
    metrobank_customers[[#This Row],[Balance]]&gt;200000,"High"
)</f>
        <v>High</v>
      </c>
      <c r="T590">
        <v>500</v>
      </c>
      <c r="U590">
        <v>0</v>
      </c>
      <c r="V590" s="1" t="s">
        <v>1244</v>
      </c>
      <c r="W590" s="1" t="s">
        <v>954</v>
      </c>
      <c r="X590" s="2">
        <v>45587</v>
      </c>
      <c r="Y590" s="4">
        <f ca="1">YEARFRAC(metrobank_customers[[#This Row],[Date]],metrobank_customers[[#This Row],[Today]],3)</f>
        <v>0.9671232876712329</v>
      </c>
      <c r="Z590" s="1" t="s">
        <v>31</v>
      </c>
      <c r="AA590" s="1" t="s">
        <v>9</v>
      </c>
      <c r="AB590">
        <v>16</v>
      </c>
    </row>
    <row r="591" spans="1:28" x14ac:dyDescent="0.25">
      <c r="A591" s="1" t="s">
        <v>955</v>
      </c>
      <c r="B591" s="1" t="s">
        <v>2245</v>
      </c>
      <c r="C591" s="1" t="s">
        <v>2115</v>
      </c>
      <c r="D591">
        <v>48</v>
      </c>
      <c r="E591" s="1" t="str" cm="1">
        <f t="array" ref="E591">_xlfn.IFS(metrobank_customers[[#This Row],[Age]]&lt;= 28,"Gen Z", metrobank_customers[[#This Row],[Age]]&lt;=44,"Millennials", metrobank_customers[[#This Row],[Age]]&lt;=60,"Gen X", metrobank_customers[[#This Row],[Age]]&gt;60,"Baby Boomers")</f>
        <v>Gen X</v>
      </c>
      <c r="F591" s="1" t="s">
        <v>2121</v>
      </c>
      <c r="G591" s="1" t="s">
        <v>2117</v>
      </c>
      <c r="H591">
        <v>70861</v>
      </c>
      <c r="I591" s="1" t="str" cm="1">
        <f t="array" ref="I591">_xlfn.IFS(metrobank_customers[[#This Row],[Income]]&lt;=30000,"Low",metrobank_customers[[#This Row],[Income]]&lt;=60000,"Medium",metrobank_customers[[#This Row],[Income]]&lt;=100000,"High", metrobank_customers[[#This Row],[Income]]&gt;100000," Premium")</f>
        <v>High</v>
      </c>
      <c r="J591" s="1" t="s">
        <v>2118</v>
      </c>
      <c r="K591" s="2">
        <v>45334</v>
      </c>
      <c r="L591" s="2">
        <f t="shared" ca="1" si="9"/>
        <v>45940</v>
      </c>
      <c r="M591" s="4">
        <f ca="1">YEARFRAC(metrobank_customers[[#This Row],[Join_Date]],metrobank_customers[[#This Row],[Today]],3)</f>
        <v>1.6602739726027398</v>
      </c>
      <c r="N591" s="4" t="str" cm="1">
        <f t="array" aca="1" ref="N591" ca="1">_xlfn.IFS(
   metrobank_customers[[#This Row],[Customer_Tenure]]&lt;=2,"New",
   metrobank_customers[[#This Row],[Customer_Tenure]]&lt;=5,"Emerging",
   metrobank_customers[[#This Row],[Customer_Tenure]]&lt;9,"Established",
   TRUE,"Loyal"
)</f>
        <v>New</v>
      </c>
      <c r="O591" s="1" t="s">
        <v>2050</v>
      </c>
      <c r="P591" s="1" t="s">
        <v>1235</v>
      </c>
      <c r="Q591" s="2">
        <v>45162</v>
      </c>
      <c r="R591">
        <v>306398</v>
      </c>
      <c r="S591" s="1" t="str" cm="1">
        <f t="array" ref="S591">_xlfn.IFS(
    metrobank_customers[[#This Row],[Balance]]&lt;=50000,"Low",
    metrobank_customers[[#This Row],[Balance]]&lt;=200000,"Medium",
    metrobank_customers[[#This Row],[Balance]]&gt;200000,"High"
)</f>
        <v>High</v>
      </c>
      <c r="T591">
        <v>488</v>
      </c>
      <c r="U591">
        <v>0</v>
      </c>
      <c r="V591" s="1" t="s">
        <v>2652</v>
      </c>
      <c r="W591" s="1" t="s">
        <v>954</v>
      </c>
      <c r="X591" s="2">
        <v>45587</v>
      </c>
      <c r="Y591" s="4">
        <f ca="1">YEARFRAC(metrobank_customers[[#This Row],[Date]],metrobank_customers[[#This Row],[Today]],3)</f>
        <v>0.9671232876712329</v>
      </c>
      <c r="Z591" s="1" t="s">
        <v>31</v>
      </c>
      <c r="AA591" s="1" t="s">
        <v>9</v>
      </c>
      <c r="AB591">
        <v>16</v>
      </c>
    </row>
    <row r="592" spans="1:28" x14ac:dyDescent="0.25">
      <c r="A592" s="1" t="s">
        <v>200</v>
      </c>
      <c r="B592" s="1" t="s">
        <v>2246</v>
      </c>
      <c r="C592" s="1" t="s">
        <v>2120</v>
      </c>
      <c r="D592">
        <v>20</v>
      </c>
      <c r="E592" s="1" t="str" cm="1">
        <f t="array" ref="E592">_xlfn.IFS(metrobank_customers[[#This Row],[Age]]&lt;= 28,"Gen Z", metrobank_customers[[#This Row],[Age]]&lt;=44,"Millennials", metrobank_customers[[#This Row],[Age]]&lt;=60,"Gen X", metrobank_customers[[#This Row],[Age]]&gt;60,"Baby Boomers")</f>
        <v>Gen Z</v>
      </c>
      <c r="F592" s="1" t="s">
        <v>2121</v>
      </c>
      <c r="G592" s="1" t="s">
        <v>2153</v>
      </c>
      <c r="H592">
        <v>146209</v>
      </c>
      <c r="I592" s="1" t="str" cm="1">
        <f t="array" ref="I592">_xlfn.IFS(metrobank_customers[[#This Row],[Income]]&lt;=30000,"Low",metrobank_customers[[#This Row],[Income]]&lt;=60000,"Medium",metrobank_customers[[#This Row],[Income]]&lt;=100000,"High", metrobank_customers[[#This Row],[Income]]&gt;100000," Premium")</f>
        <v xml:space="preserve"> Premium</v>
      </c>
      <c r="J592" s="1" t="s">
        <v>2126</v>
      </c>
      <c r="K592" s="2">
        <v>43517</v>
      </c>
      <c r="L592" s="2">
        <f t="shared" ca="1" si="9"/>
        <v>45940</v>
      </c>
      <c r="M592" s="4">
        <f ca="1">YEARFRAC(metrobank_customers[[#This Row],[Join_Date]],metrobank_customers[[#This Row],[Today]],3)</f>
        <v>6.6383561643835618</v>
      </c>
      <c r="N592" s="4" t="str" cm="1">
        <f t="array" aca="1" ref="N592" ca="1">_xlfn.IFS(
   metrobank_customers[[#This Row],[Customer_Tenure]]&lt;=2,"New",
   metrobank_customers[[#This Row],[Customer_Tenure]]&lt;=5,"Emerging",
   metrobank_customers[[#This Row],[Customer_Tenure]]&lt;9,"Established",
   TRUE,"Loyal"
)</f>
        <v>Established</v>
      </c>
      <c r="O592" s="1" t="s">
        <v>1337</v>
      </c>
      <c r="P592" s="1" t="s">
        <v>1235</v>
      </c>
      <c r="Q592" s="2">
        <v>42587</v>
      </c>
      <c r="R592">
        <v>113650</v>
      </c>
      <c r="S592" s="1" t="str" cm="1">
        <f t="array" ref="S592">_xlfn.IFS(
    metrobank_customers[[#This Row],[Balance]]&lt;=50000,"Low",
    metrobank_customers[[#This Row],[Balance]]&lt;=200000,"Medium",
    metrobank_customers[[#This Row],[Balance]]&gt;200000,"High"
)</f>
        <v>Medium</v>
      </c>
      <c r="T592">
        <v>770</v>
      </c>
      <c r="U592">
        <v>163177</v>
      </c>
      <c r="V592" s="1" t="s">
        <v>2652</v>
      </c>
      <c r="W592" s="1" t="s">
        <v>199</v>
      </c>
      <c r="X592" s="2">
        <v>45393</v>
      </c>
      <c r="Y592" s="4">
        <f ca="1">YEARFRAC(metrobank_customers[[#This Row],[Date]],metrobank_customers[[#This Row],[Today]],3)</f>
        <v>1.4986301369863013</v>
      </c>
      <c r="Z592" s="1" t="s">
        <v>12</v>
      </c>
      <c r="AA592" s="1" t="s">
        <v>23</v>
      </c>
      <c r="AB592">
        <v>8</v>
      </c>
    </row>
    <row r="593" spans="1:28" x14ac:dyDescent="0.25">
      <c r="A593" s="1" t="s">
        <v>200</v>
      </c>
      <c r="B593" s="1" t="s">
        <v>2246</v>
      </c>
      <c r="C593" s="1" t="s">
        <v>2120</v>
      </c>
      <c r="D593">
        <v>20</v>
      </c>
      <c r="E593" s="1" t="str" cm="1">
        <f t="array" ref="E593">_xlfn.IFS(metrobank_customers[[#This Row],[Age]]&lt;= 28,"Gen Z", metrobank_customers[[#This Row],[Age]]&lt;=44,"Millennials", metrobank_customers[[#This Row],[Age]]&lt;=60,"Gen X", metrobank_customers[[#This Row],[Age]]&gt;60,"Baby Boomers")</f>
        <v>Gen Z</v>
      </c>
      <c r="F593" s="1" t="s">
        <v>2121</v>
      </c>
      <c r="G593" s="1" t="s">
        <v>2153</v>
      </c>
      <c r="H593">
        <v>146209</v>
      </c>
      <c r="I593" s="1" t="str" cm="1">
        <f t="array" ref="I593">_xlfn.IFS(metrobank_customers[[#This Row],[Income]]&lt;=30000,"Low",metrobank_customers[[#This Row],[Income]]&lt;=60000,"Medium",metrobank_customers[[#This Row],[Income]]&lt;=100000,"High", metrobank_customers[[#This Row],[Income]]&gt;100000," Premium")</f>
        <v xml:space="preserve"> Premium</v>
      </c>
      <c r="J593" s="1" t="s">
        <v>2126</v>
      </c>
      <c r="K593" s="2">
        <v>43517</v>
      </c>
      <c r="L593" s="2">
        <f t="shared" ca="1" si="9"/>
        <v>45940</v>
      </c>
      <c r="M593" s="4">
        <f ca="1">YEARFRAC(metrobank_customers[[#This Row],[Join_Date]],metrobank_customers[[#This Row],[Today]],3)</f>
        <v>6.6383561643835618</v>
      </c>
      <c r="N593" s="4" t="str" cm="1">
        <f t="array" aca="1" ref="N593" ca="1">_xlfn.IFS(
   metrobank_customers[[#This Row],[Customer_Tenure]]&lt;=2,"New",
   metrobank_customers[[#This Row],[Customer_Tenure]]&lt;=5,"Emerging",
   metrobank_customers[[#This Row],[Customer_Tenure]]&lt;9,"Established",
   TRUE,"Loyal"
)</f>
        <v>Established</v>
      </c>
      <c r="O593" s="1" t="s">
        <v>1337</v>
      </c>
      <c r="P593" s="1" t="s">
        <v>1235</v>
      </c>
      <c r="Q593" s="2">
        <v>42587</v>
      </c>
      <c r="R593">
        <v>113650</v>
      </c>
      <c r="S593" s="1" t="str" cm="1">
        <f t="array" ref="S593">_xlfn.IFS(
    metrobank_customers[[#This Row],[Balance]]&lt;=50000,"Low",
    metrobank_customers[[#This Row],[Balance]]&lt;=200000,"Medium",
    metrobank_customers[[#This Row],[Balance]]&gt;200000,"High"
)</f>
        <v>Medium</v>
      </c>
      <c r="T593">
        <v>770</v>
      </c>
      <c r="U593">
        <v>163177</v>
      </c>
      <c r="V593" s="1" t="s">
        <v>2652</v>
      </c>
      <c r="W593" s="1" t="s">
        <v>506</v>
      </c>
      <c r="X593" s="2">
        <v>45645</v>
      </c>
      <c r="Y593" s="4">
        <f ca="1">YEARFRAC(metrobank_customers[[#This Row],[Date]],metrobank_customers[[#This Row],[Today]],3)</f>
        <v>0.80821917808219179</v>
      </c>
      <c r="Z593" s="1" t="s">
        <v>8</v>
      </c>
      <c r="AA593" s="1" t="s">
        <v>23</v>
      </c>
      <c r="AB593">
        <v>2</v>
      </c>
    </row>
    <row r="594" spans="1:28" x14ac:dyDescent="0.25">
      <c r="A594" s="1" t="s">
        <v>200</v>
      </c>
      <c r="B594" s="1" t="s">
        <v>2246</v>
      </c>
      <c r="C594" s="1" t="s">
        <v>2120</v>
      </c>
      <c r="D594">
        <v>20</v>
      </c>
      <c r="E594" s="1" t="str" cm="1">
        <f t="array" ref="E594">_xlfn.IFS(metrobank_customers[[#This Row],[Age]]&lt;= 28,"Gen Z", metrobank_customers[[#This Row],[Age]]&lt;=44,"Millennials", metrobank_customers[[#This Row],[Age]]&lt;=60,"Gen X", metrobank_customers[[#This Row],[Age]]&gt;60,"Baby Boomers")</f>
        <v>Gen Z</v>
      </c>
      <c r="F594" s="1" t="s">
        <v>2121</v>
      </c>
      <c r="G594" s="1" t="s">
        <v>2153</v>
      </c>
      <c r="H594">
        <v>146209</v>
      </c>
      <c r="I594" s="1" t="str" cm="1">
        <f t="array" ref="I594">_xlfn.IFS(metrobank_customers[[#This Row],[Income]]&lt;=30000,"Low",metrobank_customers[[#This Row],[Income]]&lt;=60000,"Medium",metrobank_customers[[#This Row],[Income]]&lt;=100000,"High", metrobank_customers[[#This Row],[Income]]&gt;100000," Premium")</f>
        <v xml:space="preserve"> Premium</v>
      </c>
      <c r="J594" s="1" t="s">
        <v>2126</v>
      </c>
      <c r="K594" s="2">
        <v>43517</v>
      </c>
      <c r="L594" s="2">
        <f t="shared" ca="1" si="9"/>
        <v>45940</v>
      </c>
      <c r="M594" s="4">
        <f ca="1">YEARFRAC(metrobank_customers[[#This Row],[Join_Date]],metrobank_customers[[#This Row],[Today]],3)</f>
        <v>6.6383561643835618</v>
      </c>
      <c r="N594" s="4" t="str" cm="1">
        <f t="array" aca="1" ref="N594" ca="1">_xlfn.IFS(
   metrobank_customers[[#This Row],[Customer_Tenure]]&lt;=2,"New",
   metrobank_customers[[#This Row],[Customer_Tenure]]&lt;=5,"Emerging",
   metrobank_customers[[#This Row],[Customer_Tenure]]&lt;9,"Established",
   TRUE,"Loyal"
)</f>
        <v>Established</v>
      </c>
      <c r="O594" s="1" t="s">
        <v>1337</v>
      </c>
      <c r="P594" s="1" t="s">
        <v>1235</v>
      </c>
      <c r="Q594" s="2">
        <v>42587</v>
      </c>
      <c r="R594">
        <v>113650</v>
      </c>
      <c r="S594" s="1" t="str" cm="1">
        <f t="array" ref="S594">_xlfn.IFS(
    metrobank_customers[[#This Row],[Balance]]&lt;=50000,"Low",
    metrobank_customers[[#This Row],[Balance]]&lt;=200000,"Medium",
    metrobank_customers[[#This Row],[Balance]]&gt;200000,"High"
)</f>
        <v>Medium</v>
      </c>
      <c r="T594">
        <v>770</v>
      </c>
      <c r="U594">
        <v>163177</v>
      </c>
      <c r="V594" s="1" t="s">
        <v>2652</v>
      </c>
      <c r="W594" s="1" t="s">
        <v>1043</v>
      </c>
      <c r="X594" s="2">
        <v>45325</v>
      </c>
      <c r="Y594" s="4">
        <f ca="1">YEARFRAC(metrobank_customers[[#This Row],[Date]],metrobank_customers[[#This Row],[Today]],3)</f>
        <v>1.6849315068493151</v>
      </c>
      <c r="Z594" s="1" t="s">
        <v>20</v>
      </c>
      <c r="AA594" s="1" t="s">
        <v>23</v>
      </c>
      <c r="AB594">
        <v>28</v>
      </c>
    </row>
    <row r="595" spans="1:28" x14ac:dyDescent="0.25">
      <c r="A595" s="1" t="s">
        <v>200</v>
      </c>
      <c r="B595" s="1" t="s">
        <v>2246</v>
      </c>
      <c r="C595" s="1" t="s">
        <v>2120</v>
      </c>
      <c r="D595">
        <v>20</v>
      </c>
      <c r="E595" s="1" t="str" cm="1">
        <f t="array" ref="E595">_xlfn.IFS(metrobank_customers[[#This Row],[Age]]&lt;= 28,"Gen Z", metrobank_customers[[#This Row],[Age]]&lt;=44,"Millennials", metrobank_customers[[#This Row],[Age]]&lt;=60,"Gen X", metrobank_customers[[#This Row],[Age]]&gt;60,"Baby Boomers")</f>
        <v>Gen Z</v>
      </c>
      <c r="F595" s="1" t="s">
        <v>2121</v>
      </c>
      <c r="G595" s="1" t="s">
        <v>2153</v>
      </c>
      <c r="H595">
        <v>146209</v>
      </c>
      <c r="I595" s="1" t="str" cm="1">
        <f t="array" ref="I595">_xlfn.IFS(metrobank_customers[[#This Row],[Income]]&lt;=30000,"Low",metrobank_customers[[#This Row],[Income]]&lt;=60000,"Medium",metrobank_customers[[#This Row],[Income]]&lt;=100000,"High", metrobank_customers[[#This Row],[Income]]&gt;100000," Premium")</f>
        <v xml:space="preserve"> Premium</v>
      </c>
      <c r="J595" s="1" t="s">
        <v>2126</v>
      </c>
      <c r="K595" s="2">
        <v>43517</v>
      </c>
      <c r="L595" s="2">
        <f t="shared" ca="1" si="9"/>
        <v>45940</v>
      </c>
      <c r="M595" s="4">
        <f ca="1">YEARFRAC(metrobank_customers[[#This Row],[Join_Date]],metrobank_customers[[#This Row],[Today]],3)</f>
        <v>6.6383561643835618</v>
      </c>
      <c r="N595" s="4" t="str" cm="1">
        <f t="array" aca="1" ref="N595" ca="1">_xlfn.IFS(
   metrobank_customers[[#This Row],[Customer_Tenure]]&lt;=2,"New",
   metrobank_customers[[#This Row],[Customer_Tenure]]&lt;=5,"Emerging",
   metrobank_customers[[#This Row],[Customer_Tenure]]&lt;9,"Established",
   TRUE,"Loyal"
)</f>
        <v>Established</v>
      </c>
      <c r="O595" s="1" t="s">
        <v>1611</v>
      </c>
      <c r="P595" s="1" t="s">
        <v>1226</v>
      </c>
      <c r="Q595" s="2">
        <v>45406</v>
      </c>
      <c r="R595">
        <v>452413</v>
      </c>
      <c r="S595" s="1" t="str" cm="1">
        <f t="array" ref="S595">_xlfn.IFS(
    metrobank_customers[[#This Row],[Balance]]&lt;=50000,"Low",
    metrobank_customers[[#This Row],[Balance]]&lt;=200000,"Medium",
    metrobank_customers[[#This Row],[Balance]]&gt;200000,"High"
)</f>
        <v>High</v>
      </c>
      <c r="T595">
        <v>681</v>
      </c>
      <c r="U595">
        <v>0</v>
      </c>
      <c r="V595" s="1" t="s">
        <v>2652</v>
      </c>
      <c r="W595" s="1" t="s">
        <v>199</v>
      </c>
      <c r="X595" s="2">
        <v>45393</v>
      </c>
      <c r="Y595" s="4">
        <f ca="1">YEARFRAC(metrobank_customers[[#This Row],[Date]],metrobank_customers[[#This Row],[Today]],3)</f>
        <v>1.4986301369863013</v>
      </c>
      <c r="Z595" s="1" t="s">
        <v>12</v>
      </c>
      <c r="AA595" s="1" t="s">
        <v>23</v>
      </c>
      <c r="AB595">
        <v>8</v>
      </c>
    </row>
    <row r="596" spans="1:28" x14ac:dyDescent="0.25">
      <c r="A596" s="1" t="s">
        <v>200</v>
      </c>
      <c r="B596" s="1" t="s">
        <v>2246</v>
      </c>
      <c r="C596" s="1" t="s">
        <v>2120</v>
      </c>
      <c r="D596">
        <v>20</v>
      </c>
      <c r="E596" s="1" t="str" cm="1">
        <f t="array" ref="E596">_xlfn.IFS(metrobank_customers[[#This Row],[Age]]&lt;= 28,"Gen Z", metrobank_customers[[#This Row],[Age]]&lt;=44,"Millennials", metrobank_customers[[#This Row],[Age]]&lt;=60,"Gen X", metrobank_customers[[#This Row],[Age]]&gt;60,"Baby Boomers")</f>
        <v>Gen Z</v>
      </c>
      <c r="F596" s="1" t="s">
        <v>2121</v>
      </c>
      <c r="G596" s="1" t="s">
        <v>2153</v>
      </c>
      <c r="H596">
        <v>146209</v>
      </c>
      <c r="I596" s="1" t="str" cm="1">
        <f t="array" ref="I596">_xlfn.IFS(metrobank_customers[[#This Row],[Income]]&lt;=30000,"Low",metrobank_customers[[#This Row],[Income]]&lt;=60000,"Medium",metrobank_customers[[#This Row],[Income]]&lt;=100000,"High", metrobank_customers[[#This Row],[Income]]&gt;100000," Premium")</f>
        <v xml:space="preserve"> Premium</v>
      </c>
      <c r="J596" s="1" t="s">
        <v>2126</v>
      </c>
      <c r="K596" s="2">
        <v>43517</v>
      </c>
      <c r="L596" s="2">
        <f t="shared" ca="1" si="9"/>
        <v>45940</v>
      </c>
      <c r="M596" s="4">
        <f ca="1">YEARFRAC(metrobank_customers[[#This Row],[Join_Date]],metrobank_customers[[#This Row],[Today]],3)</f>
        <v>6.6383561643835618</v>
      </c>
      <c r="N596" s="4" t="str" cm="1">
        <f t="array" aca="1" ref="N596" ca="1">_xlfn.IFS(
   metrobank_customers[[#This Row],[Customer_Tenure]]&lt;=2,"New",
   metrobank_customers[[#This Row],[Customer_Tenure]]&lt;=5,"Emerging",
   metrobank_customers[[#This Row],[Customer_Tenure]]&lt;9,"Established",
   TRUE,"Loyal"
)</f>
        <v>Established</v>
      </c>
      <c r="O596" s="1" t="s">
        <v>1611</v>
      </c>
      <c r="P596" s="1" t="s">
        <v>1226</v>
      </c>
      <c r="Q596" s="2">
        <v>45406</v>
      </c>
      <c r="R596">
        <v>452413</v>
      </c>
      <c r="S596" s="1" t="str" cm="1">
        <f t="array" ref="S596">_xlfn.IFS(
    metrobank_customers[[#This Row],[Balance]]&lt;=50000,"Low",
    metrobank_customers[[#This Row],[Balance]]&lt;=200000,"Medium",
    metrobank_customers[[#This Row],[Balance]]&gt;200000,"High"
)</f>
        <v>High</v>
      </c>
      <c r="T596">
        <v>681</v>
      </c>
      <c r="U596">
        <v>0</v>
      </c>
      <c r="V596" s="1" t="s">
        <v>2652</v>
      </c>
      <c r="W596" s="1" t="s">
        <v>506</v>
      </c>
      <c r="X596" s="2">
        <v>45645</v>
      </c>
      <c r="Y596" s="4">
        <f ca="1">YEARFRAC(metrobank_customers[[#This Row],[Date]],metrobank_customers[[#This Row],[Today]],3)</f>
        <v>0.80821917808219179</v>
      </c>
      <c r="Z596" s="1" t="s">
        <v>8</v>
      </c>
      <c r="AA596" s="1" t="s">
        <v>23</v>
      </c>
      <c r="AB596">
        <v>2</v>
      </c>
    </row>
    <row r="597" spans="1:28" x14ac:dyDescent="0.25">
      <c r="A597" s="1" t="s">
        <v>200</v>
      </c>
      <c r="B597" s="1" t="s">
        <v>2246</v>
      </c>
      <c r="C597" s="1" t="s">
        <v>2120</v>
      </c>
      <c r="D597">
        <v>20</v>
      </c>
      <c r="E597" s="1" t="str" cm="1">
        <f t="array" ref="E597">_xlfn.IFS(metrobank_customers[[#This Row],[Age]]&lt;= 28,"Gen Z", metrobank_customers[[#This Row],[Age]]&lt;=44,"Millennials", metrobank_customers[[#This Row],[Age]]&lt;=60,"Gen X", metrobank_customers[[#This Row],[Age]]&gt;60,"Baby Boomers")</f>
        <v>Gen Z</v>
      </c>
      <c r="F597" s="1" t="s">
        <v>2121</v>
      </c>
      <c r="G597" s="1" t="s">
        <v>2153</v>
      </c>
      <c r="H597">
        <v>146209</v>
      </c>
      <c r="I597" s="1" t="str" cm="1">
        <f t="array" ref="I597">_xlfn.IFS(metrobank_customers[[#This Row],[Income]]&lt;=30000,"Low",metrobank_customers[[#This Row],[Income]]&lt;=60000,"Medium",metrobank_customers[[#This Row],[Income]]&lt;=100000,"High", metrobank_customers[[#This Row],[Income]]&gt;100000," Premium")</f>
        <v xml:space="preserve"> Premium</v>
      </c>
      <c r="J597" s="1" t="s">
        <v>2126</v>
      </c>
      <c r="K597" s="2">
        <v>43517</v>
      </c>
      <c r="L597" s="2">
        <f t="shared" ca="1" si="9"/>
        <v>45940</v>
      </c>
      <c r="M597" s="4">
        <f ca="1">YEARFRAC(metrobank_customers[[#This Row],[Join_Date]],metrobank_customers[[#This Row],[Today]],3)</f>
        <v>6.6383561643835618</v>
      </c>
      <c r="N597" s="4" t="str" cm="1">
        <f t="array" aca="1" ref="N597" ca="1">_xlfn.IFS(
   metrobank_customers[[#This Row],[Customer_Tenure]]&lt;=2,"New",
   metrobank_customers[[#This Row],[Customer_Tenure]]&lt;=5,"Emerging",
   metrobank_customers[[#This Row],[Customer_Tenure]]&lt;9,"Established",
   TRUE,"Loyal"
)</f>
        <v>Established</v>
      </c>
      <c r="O597" s="1" t="s">
        <v>1611</v>
      </c>
      <c r="P597" s="1" t="s">
        <v>1226</v>
      </c>
      <c r="Q597" s="2">
        <v>45406</v>
      </c>
      <c r="R597">
        <v>452413</v>
      </c>
      <c r="S597" s="1" t="str" cm="1">
        <f t="array" ref="S597">_xlfn.IFS(
    metrobank_customers[[#This Row],[Balance]]&lt;=50000,"Low",
    metrobank_customers[[#This Row],[Balance]]&lt;=200000,"Medium",
    metrobank_customers[[#This Row],[Balance]]&gt;200000,"High"
)</f>
        <v>High</v>
      </c>
      <c r="T597">
        <v>681</v>
      </c>
      <c r="U597">
        <v>0</v>
      </c>
      <c r="V597" s="1" t="s">
        <v>2652</v>
      </c>
      <c r="W597" s="1" t="s">
        <v>1043</v>
      </c>
      <c r="X597" s="2">
        <v>45325</v>
      </c>
      <c r="Y597" s="4">
        <f ca="1">YEARFRAC(metrobank_customers[[#This Row],[Date]],metrobank_customers[[#This Row],[Today]],3)</f>
        <v>1.6849315068493151</v>
      </c>
      <c r="Z597" s="1" t="s">
        <v>20</v>
      </c>
      <c r="AA597" s="1" t="s">
        <v>23</v>
      </c>
      <c r="AB597">
        <v>28</v>
      </c>
    </row>
    <row r="598" spans="1:28" x14ac:dyDescent="0.25">
      <c r="A598" s="1" t="s">
        <v>200</v>
      </c>
      <c r="B598" s="1" t="s">
        <v>2246</v>
      </c>
      <c r="C598" s="1" t="s">
        <v>2120</v>
      </c>
      <c r="D598">
        <v>20</v>
      </c>
      <c r="E598" s="1" t="str" cm="1">
        <f t="array" ref="E598">_xlfn.IFS(metrobank_customers[[#This Row],[Age]]&lt;= 28,"Gen Z", metrobank_customers[[#This Row],[Age]]&lt;=44,"Millennials", metrobank_customers[[#This Row],[Age]]&lt;=60,"Gen X", metrobank_customers[[#This Row],[Age]]&gt;60,"Baby Boomers")</f>
        <v>Gen Z</v>
      </c>
      <c r="F598" s="1" t="s">
        <v>2121</v>
      </c>
      <c r="G598" s="1" t="s">
        <v>2153</v>
      </c>
      <c r="H598">
        <v>146209</v>
      </c>
      <c r="I598" s="1" t="str" cm="1">
        <f t="array" ref="I598">_xlfn.IFS(metrobank_customers[[#This Row],[Income]]&lt;=30000,"Low",metrobank_customers[[#This Row],[Income]]&lt;=60000,"Medium",metrobank_customers[[#This Row],[Income]]&lt;=100000,"High", metrobank_customers[[#This Row],[Income]]&gt;100000," Premium")</f>
        <v xml:space="preserve"> Premium</v>
      </c>
      <c r="J598" s="1" t="s">
        <v>2126</v>
      </c>
      <c r="K598" s="2">
        <v>43517</v>
      </c>
      <c r="L598" s="2">
        <f t="shared" ca="1" si="9"/>
        <v>45940</v>
      </c>
      <c r="M598" s="4">
        <f ca="1">YEARFRAC(metrobank_customers[[#This Row],[Join_Date]],metrobank_customers[[#This Row],[Today]],3)</f>
        <v>6.6383561643835618</v>
      </c>
      <c r="N598" s="4" t="str" cm="1">
        <f t="array" aca="1" ref="N598" ca="1">_xlfn.IFS(
   metrobank_customers[[#This Row],[Customer_Tenure]]&lt;=2,"New",
   metrobank_customers[[#This Row],[Customer_Tenure]]&lt;=5,"Emerging",
   metrobank_customers[[#This Row],[Customer_Tenure]]&lt;9,"Established",
   TRUE,"Loyal"
)</f>
        <v>Established</v>
      </c>
      <c r="O598" s="1" t="s">
        <v>1633</v>
      </c>
      <c r="P598" s="1" t="s">
        <v>1226</v>
      </c>
      <c r="Q598" s="2">
        <v>43497</v>
      </c>
      <c r="R598">
        <v>108944</v>
      </c>
      <c r="S598" s="1" t="str" cm="1">
        <f t="array" ref="S598">_xlfn.IFS(
    metrobank_customers[[#This Row],[Balance]]&lt;=50000,"Low",
    metrobank_customers[[#This Row],[Balance]]&lt;=200000,"Medium",
    metrobank_customers[[#This Row],[Balance]]&gt;200000,"High"
)</f>
        <v>Medium</v>
      </c>
      <c r="T598">
        <v>751</v>
      </c>
      <c r="U598">
        <v>63560</v>
      </c>
      <c r="V598" s="1" t="s">
        <v>2652</v>
      </c>
      <c r="W598" s="1" t="s">
        <v>199</v>
      </c>
      <c r="X598" s="2">
        <v>45393</v>
      </c>
      <c r="Y598" s="4">
        <f ca="1">YEARFRAC(metrobank_customers[[#This Row],[Date]],metrobank_customers[[#This Row],[Today]],3)</f>
        <v>1.4986301369863013</v>
      </c>
      <c r="Z598" s="1" t="s">
        <v>12</v>
      </c>
      <c r="AA598" s="1" t="s">
        <v>23</v>
      </c>
      <c r="AB598">
        <v>8</v>
      </c>
    </row>
    <row r="599" spans="1:28" x14ac:dyDescent="0.25">
      <c r="A599" s="1" t="s">
        <v>200</v>
      </c>
      <c r="B599" s="1" t="s">
        <v>2246</v>
      </c>
      <c r="C599" s="1" t="s">
        <v>2120</v>
      </c>
      <c r="D599">
        <v>20</v>
      </c>
      <c r="E599" s="1" t="str" cm="1">
        <f t="array" ref="E599">_xlfn.IFS(metrobank_customers[[#This Row],[Age]]&lt;= 28,"Gen Z", metrobank_customers[[#This Row],[Age]]&lt;=44,"Millennials", metrobank_customers[[#This Row],[Age]]&lt;=60,"Gen X", metrobank_customers[[#This Row],[Age]]&gt;60,"Baby Boomers")</f>
        <v>Gen Z</v>
      </c>
      <c r="F599" s="1" t="s">
        <v>2121</v>
      </c>
      <c r="G599" s="1" t="s">
        <v>2153</v>
      </c>
      <c r="H599">
        <v>146209</v>
      </c>
      <c r="I599" s="1" t="str" cm="1">
        <f t="array" ref="I599">_xlfn.IFS(metrobank_customers[[#This Row],[Income]]&lt;=30000,"Low",metrobank_customers[[#This Row],[Income]]&lt;=60000,"Medium",metrobank_customers[[#This Row],[Income]]&lt;=100000,"High", metrobank_customers[[#This Row],[Income]]&gt;100000," Premium")</f>
        <v xml:space="preserve"> Premium</v>
      </c>
      <c r="J599" s="1" t="s">
        <v>2126</v>
      </c>
      <c r="K599" s="2">
        <v>43517</v>
      </c>
      <c r="L599" s="2">
        <f t="shared" ca="1" si="9"/>
        <v>45940</v>
      </c>
      <c r="M599" s="4">
        <f ca="1">YEARFRAC(metrobank_customers[[#This Row],[Join_Date]],metrobank_customers[[#This Row],[Today]],3)</f>
        <v>6.6383561643835618</v>
      </c>
      <c r="N599" s="4" t="str" cm="1">
        <f t="array" aca="1" ref="N599" ca="1">_xlfn.IFS(
   metrobank_customers[[#This Row],[Customer_Tenure]]&lt;=2,"New",
   metrobank_customers[[#This Row],[Customer_Tenure]]&lt;=5,"Emerging",
   metrobank_customers[[#This Row],[Customer_Tenure]]&lt;9,"Established",
   TRUE,"Loyal"
)</f>
        <v>Established</v>
      </c>
      <c r="O599" s="1" t="s">
        <v>1633</v>
      </c>
      <c r="P599" s="1" t="s">
        <v>1226</v>
      </c>
      <c r="Q599" s="2">
        <v>43497</v>
      </c>
      <c r="R599">
        <v>108944</v>
      </c>
      <c r="S599" s="1" t="str" cm="1">
        <f t="array" ref="S599">_xlfn.IFS(
    metrobank_customers[[#This Row],[Balance]]&lt;=50000,"Low",
    metrobank_customers[[#This Row],[Balance]]&lt;=200000,"Medium",
    metrobank_customers[[#This Row],[Balance]]&gt;200000,"High"
)</f>
        <v>Medium</v>
      </c>
      <c r="T599">
        <v>751</v>
      </c>
      <c r="U599">
        <v>63560</v>
      </c>
      <c r="V599" s="1" t="s">
        <v>2652</v>
      </c>
      <c r="W599" s="1" t="s">
        <v>506</v>
      </c>
      <c r="X599" s="2">
        <v>45645</v>
      </c>
      <c r="Y599" s="4">
        <f ca="1">YEARFRAC(metrobank_customers[[#This Row],[Date]],metrobank_customers[[#This Row],[Today]],3)</f>
        <v>0.80821917808219179</v>
      </c>
      <c r="Z599" s="1" t="s">
        <v>8</v>
      </c>
      <c r="AA599" s="1" t="s">
        <v>23</v>
      </c>
      <c r="AB599">
        <v>2</v>
      </c>
    </row>
    <row r="600" spans="1:28" x14ac:dyDescent="0.25">
      <c r="A600" s="1" t="s">
        <v>200</v>
      </c>
      <c r="B600" s="1" t="s">
        <v>2246</v>
      </c>
      <c r="C600" s="1" t="s">
        <v>2120</v>
      </c>
      <c r="D600">
        <v>20</v>
      </c>
      <c r="E600" s="1" t="str" cm="1">
        <f t="array" ref="E600">_xlfn.IFS(metrobank_customers[[#This Row],[Age]]&lt;= 28,"Gen Z", metrobank_customers[[#This Row],[Age]]&lt;=44,"Millennials", metrobank_customers[[#This Row],[Age]]&lt;=60,"Gen X", metrobank_customers[[#This Row],[Age]]&gt;60,"Baby Boomers")</f>
        <v>Gen Z</v>
      </c>
      <c r="F600" s="1" t="s">
        <v>2121</v>
      </c>
      <c r="G600" s="1" t="s">
        <v>2153</v>
      </c>
      <c r="H600">
        <v>146209</v>
      </c>
      <c r="I600" s="1" t="str" cm="1">
        <f t="array" ref="I600">_xlfn.IFS(metrobank_customers[[#This Row],[Income]]&lt;=30000,"Low",metrobank_customers[[#This Row],[Income]]&lt;=60000,"Medium",metrobank_customers[[#This Row],[Income]]&lt;=100000,"High", metrobank_customers[[#This Row],[Income]]&gt;100000," Premium")</f>
        <v xml:space="preserve"> Premium</v>
      </c>
      <c r="J600" s="1" t="s">
        <v>2126</v>
      </c>
      <c r="K600" s="2">
        <v>43517</v>
      </c>
      <c r="L600" s="2">
        <f t="shared" ca="1" si="9"/>
        <v>45940</v>
      </c>
      <c r="M600" s="4">
        <f ca="1">YEARFRAC(metrobank_customers[[#This Row],[Join_Date]],metrobank_customers[[#This Row],[Today]],3)</f>
        <v>6.6383561643835618</v>
      </c>
      <c r="N600" s="4" t="str" cm="1">
        <f t="array" aca="1" ref="N600" ca="1">_xlfn.IFS(
   metrobank_customers[[#This Row],[Customer_Tenure]]&lt;=2,"New",
   metrobank_customers[[#This Row],[Customer_Tenure]]&lt;=5,"Emerging",
   metrobank_customers[[#This Row],[Customer_Tenure]]&lt;9,"Established",
   TRUE,"Loyal"
)</f>
        <v>Established</v>
      </c>
      <c r="O600" s="1" t="s">
        <v>1633</v>
      </c>
      <c r="P600" s="1" t="s">
        <v>1226</v>
      </c>
      <c r="Q600" s="2">
        <v>43497</v>
      </c>
      <c r="R600">
        <v>108944</v>
      </c>
      <c r="S600" s="1" t="str" cm="1">
        <f t="array" ref="S600">_xlfn.IFS(
    metrobank_customers[[#This Row],[Balance]]&lt;=50000,"Low",
    metrobank_customers[[#This Row],[Balance]]&lt;=200000,"Medium",
    metrobank_customers[[#This Row],[Balance]]&gt;200000,"High"
)</f>
        <v>Medium</v>
      </c>
      <c r="T600">
        <v>751</v>
      </c>
      <c r="U600">
        <v>63560</v>
      </c>
      <c r="V600" s="1" t="s">
        <v>2652</v>
      </c>
      <c r="W600" s="1" t="s">
        <v>1043</v>
      </c>
      <c r="X600" s="2">
        <v>45325</v>
      </c>
      <c r="Y600" s="4">
        <f ca="1">YEARFRAC(metrobank_customers[[#This Row],[Date]],metrobank_customers[[#This Row],[Today]],3)</f>
        <v>1.6849315068493151</v>
      </c>
      <c r="Z600" s="1" t="s">
        <v>20</v>
      </c>
      <c r="AA600" s="1" t="s">
        <v>23</v>
      </c>
      <c r="AB600">
        <v>28</v>
      </c>
    </row>
    <row r="601" spans="1:28" x14ac:dyDescent="0.25">
      <c r="A601" s="1" t="s">
        <v>1270</v>
      </c>
      <c r="B601" s="1" t="s">
        <v>2247</v>
      </c>
      <c r="C601" s="1" t="s">
        <v>2115</v>
      </c>
      <c r="D601">
        <v>22</v>
      </c>
      <c r="E601" s="1" t="str" cm="1">
        <f t="array" ref="E601">_xlfn.IFS(metrobank_customers[[#This Row],[Age]]&lt;= 28,"Gen Z", metrobank_customers[[#This Row],[Age]]&lt;=44,"Millennials", metrobank_customers[[#This Row],[Age]]&lt;=60,"Gen X", metrobank_customers[[#This Row],[Age]]&gt;60,"Baby Boomers")</f>
        <v>Gen Z</v>
      </c>
      <c r="F601" s="1" t="s">
        <v>2131</v>
      </c>
      <c r="G601" s="1" t="s">
        <v>2117</v>
      </c>
      <c r="H601">
        <v>93609</v>
      </c>
      <c r="I601" s="1" t="str" cm="1">
        <f t="array" ref="I601">_xlfn.IFS(metrobank_customers[[#This Row],[Income]]&lt;=30000,"Low",metrobank_customers[[#This Row],[Income]]&lt;=60000,"Medium",metrobank_customers[[#This Row],[Income]]&lt;=100000,"High", metrobank_customers[[#This Row],[Income]]&gt;100000," Premium")</f>
        <v>High</v>
      </c>
      <c r="J601" s="1" t="s">
        <v>2118</v>
      </c>
      <c r="K601" s="2">
        <v>44252</v>
      </c>
      <c r="L601" s="2">
        <f t="shared" ca="1" si="9"/>
        <v>45940</v>
      </c>
      <c r="M601" s="4">
        <f ca="1">YEARFRAC(metrobank_customers[[#This Row],[Join_Date]],metrobank_customers[[#This Row],[Today]],3)</f>
        <v>4.624657534246575</v>
      </c>
      <c r="N601" s="4" t="str" cm="1">
        <f t="array" aca="1" ref="N601" ca="1">_xlfn.IFS(
   metrobank_customers[[#This Row],[Customer_Tenure]]&lt;=2,"New",
   metrobank_customers[[#This Row],[Customer_Tenure]]&lt;=5,"Emerging",
   metrobank_customers[[#This Row],[Customer_Tenure]]&lt;9,"Established",
   TRUE,"Loyal"
)</f>
        <v>Emerging</v>
      </c>
      <c r="O601" s="1" t="s">
        <v>1269</v>
      </c>
      <c r="P601" s="1" t="s">
        <v>1226</v>
      </c>
      <c r="Q601" s="2">
        <v>44430</v>
      </c>
      <c r="R601">
        <v>156470</v>
      </c>
      <c r="S601" s="1" t="str" cm="1">
        <f t="array" ref="S601">_xlfn.IFS(
    metrobank_customers[[#This Row],[Balance]]&lt;=50000,"Low",
    metrobank_customers[[#This Row],[Balance]]&lt;=200000,"Medium",
    metrobank_customers[[#This Row],[Balance]]&gt;200000,"High"
)</f>
        <v>Medium</v>
      </c>
      <c r="T601">
        <v>419</v>
      </c>
      <c r="U601">
        <v>0</v>
      </c>
      <c r="V601" s="1" t="s">
        <v>2652</v>
      </c>
      <c r="W601" s="1"/>
      <c r="X601" s="2"/>
      <c r="Y601" s="4">
        <f ca="1">YEARFRAC(metrobank_customers[[#This Row],[Date]],metrobank_customers[[#This Row],[Today]],3)</f>
        <v>125.86301369863014</v>
      </c>
      <c r="Z601" s="1"/>
      <c r="AA601" s="1"/>
    </row>
    <row r="602" spans="1:28" x14ac:dyDescent="0.25">
      <c r="A602" s="1" t="s">
        <v>1270</v>
      </c>
      <c r="B602" s="1" t="s">
        <v>2247</v>
      </c>
      <c r="C602" s="1" t="s">
        <v>2115</v>
      </c>
      <c r="D602">
        <v>22</v>
      </c>
      <c r="E602" s="1" t="str" cm="1">
        <f t="array" ref="E602">_xlfn.IFS(metrobank_customers[[#This Row],[Age]]&lt;= 28,"Gen Z", metrobank_customers[[#This Row],[Age]]&lt;=44,"Millennials", metrobank_customers[[#This Row],[Age]]&lt;=60,"Gen X", metrobank_customers[[#This Row],[Age]]&gt;60,"Baby Boomers")</f>
        <v>Gen Z</v>
      </c>
      <c r="F602" s="1" t="s">
        <v>2131</v>
      </c>
      <c r="G602" s="1" t="s">
        <v>2117</v>
      </c>
      <c r="H602">
        <v>93609</v>
      </c>
      <c r="I602" s="1" t="str" cm="1">
        <f t="array" ref="I602">_xlfn.IFS(metrobank_customers[[#This Row],[Income]]&lt;=30000,"Low",metrobank_customers[[#This Row],[Income]]&lt;=60000,"Medium",metrobank_customers[[#This Row],[Income]]&lt;=100000,"High", metrobank_customers[[#This Row],[Income]]&gt;100000," Premium")</f>
        <v>High</v>
      </c>
      <c r="J602" s="1" t="s">
        <v>2118</v>
      </c>
      <c r="K602" s="2">
        <v>44252</v>
      </c>
      <c r="L602" s="2">
        <f t="shared" ca="1" si="9"/>
        <v>45940</v>
      </c>
      <c r="M602" s="4">
        <f ca="1">YEARFRAC(metrobank_customers[[#This Row],[Join_Date]],metrobank_customers[[#This Row],[Today]],3)</f>
        <v>4.624657534246575</v>
      </c>
      <c r="N602" s="4" t="str" cm="1">
        <f t="array" aca="1" ref="N602" ca="1">_xlfn.IFS(
   metrobank_customers[[#This Row],[Customer_Tenure]]&lt;=2,"New",
   metrobank_customers[[#This Row],[Customer_Tenure]]&lt;=5,"Emerging",
   metrobank_customers[[#This Row],[Customer_Tenure]]&lt;9,"Established",
   TRUE,"Loyal"
)</f>
        <v>Emerging</v>
      </c>
      <c r="O602" s="1" t="s">
        <v>1445</v>
      </c>
      <c r="P602" s="1" t="s">
        <v>1235</v>
      </c>
      <c r="Q602" s="2">
        <v>44176</v>
      </c>
      <c r="R602">
        <v>404015</v>
      </c>
      <c r="S602" s="1" t="str" cm="1">
        <f t="array" ref="S602">_xlfn.IFS(
    metrobank_customers[[#This Row],[Balance]]&lt;=50000,"Low",
    metrobank_customers[[#This Row],[Balance]]&lt;=200000,"Medium",
    metrobank_customers[[#This Row],[Balance]]&gt;200000,"High"
)</f>
        <v>High</v>
      </c>
      <c r="T602">
        <v>581</v>
      </c>
      <c r="U602">
        <v>0</v>
      </c>
      <c r="V602" s="1" t="s">
        <v>2652</v>
      </c>
      <c r="W602" s="1"/>
      <c r="X602" s="2"/>
      <c r="Y602" s="4">
        <f ca="1">YEARFRAC(metrobank_customers[[#This Row],[Date]],metrobank_customers[[#This Row],[Today]],3)</f>
        <v>125.86301369863014</v>
      </c>
      <c r="Z602" s="1"/>
      <c r="AA602" s="1"/>
    </row>
    <row r="603" spans="1:28" x14ac:dyDescent="0.25">
      <c r="A603" s="1" t="s">
        <v>1270</v>
      </c>
      <c r="B603" s="1" t="s">
        <v>2247</v>
      </c>
      <c r="C603" s="1" t="s">
        <v>2115</v>
      </c>
      <c r="D603">
        <v>22</v>
      </c>
      <c r="E603" s="1" t="str" cm="1">
        <f t="array" ref="E603">_xlfn.IFS(metrobank_customers[[#This Row],[Age]]&lt;= 28,"Gen Z", metrobank_customers[[#This Row],[Age]]&lt;=44,"Millennials", metrobank_customers[[#This Row],[Age]]&lt;=60,"Gen X", metrobank_customers[[#This Row],[Age]]&gt;60,"Baby Boomers")</f>
        <v>Gen Z</v>
      </c>
      <c r="F603" s="1" t="s">
        <v>2131</v>
      </c>
      <c r="G603" s="1" t="s">
        <v>2117</v>
      </c>
      <c r="H603">
        <v>93609</v>
      </c>
      <c r="I603" s="1" t="str" cm="1">
        <f t="array" ref="I603">_xlfn.IFS(metrobank_customers[[#This Row],[Income]]&lt;=30000,"Low",metrobank_customers[[#This Row],[Income]]&lt;=60000,"Medium",metrobank_customers[[#This Row],[Income]]&lt;=100000,"High", metrobank_customers[[#This Row],[Income]]&gt;100000," Premium")</f>
        <v>High</v>
      </c>
      <c r="J603" s="1" t="s">
        <v>2118</v>
      </c>
      <c r="K603" s="2">
        <v>44252</v>
      </c>
      <c r="L603" s="2">
        <f t="shared" ca="1" si="9"/>
        <v>45940</v>
      </c>
      <c r="M603" s="4">
        <f ca="1">YEARFRAC(metrobank_customers[[#This Row],[Join_Date]],metrobank_customers[[#This Row],[Today]],3)</f>
        <v>4.624657534246575</v>
      </c>
      <c r="N603" s="4" t="str" cm="1">
        <f t="array" aca="1" ref="N603" ca="1">_xlfn.IFS(
   metrobank_customers[[#This Row],[Customer_Tenure]]&lt;=2,"New",
   metrobank_customers[[#This Row],[Customer_Tenure]]&lt;=5,"Emerging",
   metrobank_customers[[#This Row],[Customer_Tenure]]&lt;9,"Established",
   TRUE,"Loyal"
)</f>
        <v>Emerging</v>
      </c>
      <c r="O603" s="1" t="s">
        <v>1846</v>
      </c>
      <c r="P603" s="1" t="s">
        <v>1226</v>
      </c>
      <c r="Q603" s="2">
        <v>42366</v>
      </c>
      <c r="R603">
        <v>11094</v>
      </c>
      <c r="S603" s="1" t="str" cm="1">
        <f t="array" ref="S603">_xlfn.IFS(
    metrobank_customers[[#This Row],[Balance]]&lt;=50000,"Low",
    metrobank_customers[[#This Row],[Balance]]&lt;=200000,"Medium",
    metrobank_customers[[#This Row],[Balance]]&gt;200000,"High"
)</f>
        <v>Low</v>
      </c>
      <c r="T603">
        <v>804</v>
      </c>
      <c r="U603">
        <v>0</v>
      </c>
      <c r="V603" s="1" t="s">
        <v>1255</v>
      </c>
      <c r="W603" s="1"/>
      <c r="X603" s="2"/>
      <c r="Y603" s="4">
        <f ca="1">YEARFRAC(metrobank_customers[[#This Row],[Date]],metrobank_customers[[#This Row],[Today]],3)</f>
        <v>125.86301369863014</v>
      </c>
      <c r="Z603" s="1"/>
      <c r="AA603" s="1"/>
    </row>
    <row r="604" spans="1:28" x14ac:dyDescent="0.25">
      <c r="A604" s="1" t="s">
        <v>1270</v>
      </c>
      <c r="B604" s="1" t="s">
        <v>2247</v>
      </c>
      <c r="C604" s="1" t="s">
        <v>2115</v>
      </c>
      <c r="D604">
        <v>22</v>
      </c>
      <c r="E604" s="1" t="str" cm="1">
        <f t="array" ref="E604">_xlfn.IFS(metrobank_customers[[#This Row],[Age]]&lt;= 28,"Gen Z", metrobank_customers[[#This Row],[Age]]&lt;=44,"Millennials", metrobank_customers[[#This Row],[Age]]&lt;=60,"Gen X", metrobank_customers[[#This Row],[Age]]&gt;60,"Baby Boomers")</f>
        <v>Gen Z</v>
      </c>
      <c r="F604" s="1" t="s">
        <v>2131</v>
      </c>
      <c r="G604" s="1" t="s">
        <v>2117</v>
      </c>
      <c r="H604">
        <v>93609</v>
      </c>
      <c r="I604" s="1" t="str" cm="1">
        <f t="array" ref="I604">_xlfn.IFS(metrobank_customers[[#This Row],[Income]]&lt;=30000,"Low",metrobank_customers[[#This Row],[Income]]&lt;=60000,"Medium",metrobank_customers[[#This Row],[Income]]&lt;=100000,"High", metrobank_customers[[#This Row],[Income]]&gt;100000," Premium")</f>
        <v>High</v>
      </c>
      <c r="J604" s="1" t="s">
        <v>2118</v>
      </c>
      <c r="K604" s="2">
        <v>44252</v>
      </c>
      <c r="L604" s="2">
        <f t="shared" ca="1" si="9"/>
        <v>45940</v>
      </c>
      <c r="M604" s="4">
        <f ca="1">YEARFRAC(metrobank_customers[[#This Row],[Join_Date]],metrobank_customers[[#This Row],[Today]],3)</f>
        <v>4.624657534246575</v>
      </c>
      <c r="N604" s="4" t="str" cm="1">
        <f t="array" aca="1" ref="N604" ca="1">_xlfn.IFS(
   metrobank_customers[[#This Row],[Customer_Tenure]]&lt;=2,"New",
   metrobank_customers[[#This Row],[Customer_Tenure]]&lt;=5,"Emerging",
   metrobank_customers[[#This Row],[Customer_Tenure]]&lt;9,"Established",
   TRUE,"Loyal"
)</f>
        <v>Emerging</v>
      </c>
      <c r="O604" s="1" t="s">
        <v>2074</v>
      </c>
      <c r="P604" s="1" t="s">
        <v>1239</v>
      </c>
      <c r="Q604" s="2">
        <v>42631</v>
      </c>
      <c r="R604">
        <v>150655</v>
      </c>
      <c r="S604" s="1" t="str" cm="1">
        <f t="array" ref="S604">_xlfn.IFS(
    metrobank_customers[[#This Row],[Balance]]&lt;=50000,"Low",
    metrobank_customers[[#This Row],[Balance]]&lt;=200000,"Medium",
    metrobank_customers[[#This Row],[Balance]]&gt;200000,"High"
)</f>
        <v>Medium</v>
      </c>
      <c r="T604">
        <v>365</v>
      </c>
      <c r="U604">
        <v>0</v>
      </c>
      <c r="V604" s="1" t="s">
        <v>1244</v>
      </c>
      <c r="W604" s="1"/>
      <c r="X604" s="2"/>
      <c r="Y604" s="4">
        <f ca="1">YEARFRAC(metrobank_customers[[#This Row],[Date]],metrobank_customers[[#This Row],[Today]],3)</f>
        <v>125.86301369863014</v>
      </c>
      <c r="Z604" s="1"/>
      <c r="AA604" s="1"/>
    </row>
    <row r="605" spans="1:28" x14ac:dyDescent="0.25">
      <c r="A605" s="1" t="s">
        <v>202</v>
      </c>
      <c r="B605" s="1" t="s">
        <v>2248</v>
      </c>
      <c r="C605" s="1" t="s">
        <v>2115</v>
      </c>
      <c r="D605">
        <v>22</v>
      </c>
      <c r="E605" s="1" t="str" cm="1">
        <f t="array" ref="E605">_xlfn.IFS(metrobank_customers[[#This Row],[Age]]&lt;= 28,"Gen Z", metrobank_customers[[#This Row],[Age]]&lt;=44,"Millennials", metrobank_customers[[#This Row],[Age]]&lt;=60,"Gen X", metrobank_customers[[#This Row],[Age]]&gt;60,"Baby Boomers")</f>
        <v>Gen Z</v>
      </c>
      <c r="F605" s="1" t="s">
        <v>2124</v>
      </c>
      <c r="G605" s="1" t="s">
        <v>2153</v>
      </c>
      <c r="H605">
        <v>65272</v>
      </c>
      <c r="I605" s="1" t="str" cm="1">
        <f t="array" ref="I605">_xlfn.IFS(metrobank_customers[[#This Row],[Income]]&lt;=30000,"Low",metrobank_customers[[#This Row],[Income]]&lt;=60000,"Medium",metrobank_customers[[#This Row],[Income]]&lt;=100000,"High", metrobank_customers[[#This Row],[Income]]&gt;100000," Premium")</f>
        <v>High</v>
      </c>
      <c r="J605" s="1" t="s">
        <v>2126</v>
      </c>
      <c r="K605" s="2">
        <v>45512</v>
      </c>
      <c r="L605" s="2">
        <f t="shared" ca="1" si="9"/>
        <v>45940</v>
      </c>
      <c r="M605" s="4">
        <f ca="1">YEARFRAC(metrobank_customers[[#This Row],[Join_Date]],metrobank_customers[[#This Row],[Today]],3)</f>
        <v>1.1726027397260275</v>
      </c>
      <c r="N605" s="4" t="str" cm="1">
        <f t="array" aca="1" ref="N605" ca="1">_xlfn.IFS(
   metrobank_customers[[#This Row],[Customer_Tenure]]&lt;=2,"New",
   metrobank_customers[[#This Row],[Customer_Tenure]]&lt;=5,"Emerging",
   metrobank_customers[[#This Row],[Customer_Tenure]]&lt;9,"Established",
   TRUE,"Loyal"
)</f>
        <v>New</v>
      </c>
      <c r="O605" s="1" t="s">
        <v>1733</v>
      </c>
      <c r="P605" s="1" t="s">
        <v>1235</v>
      </c>
      <c r="Q605" s="2">
        <v>45318</v>
      </c>
      <c r="R605">
        <v>90880</v>
      </c>
      <c r="S605" s="1" t="str" cm="1">
        <f t="array" ref="S605">_xlfn.IFS(
    metrobank_customers[[#This Row],[Balance]]&lt;=50000,"Low",
    metrobank_customers[[#This Row],[Balance]]&lt;=200000,"Medium",
    metrobank_customers[[#This Row],[Balance]]&gt;200000,"High"
)</f>
        <v>Medium</v>
      </c>
      <c r="T605">
        <v>363</v>
      </c>
      <c r="U605">
        <v>63655</v>
      </c>
      <c r="V605" s="1" t="s">
        <v>2652</v>
      </c>
      <c r="W605" s="1" t="s">
        <v>201</v>
      </c>
      <c r="X605" s="2">
        <v>45609</v>
      </c>
      <c r="Y605" s="4">
        <f ca="1">YEARFRAC(metrobank_customers[[#This Row],[Date]],metrobank_customers[[#This Row],[Today]],3)</f>
        <v>0.9068493150684932</v>
      </c>
      <c r="Z605" s="1" t="s">
        <v>12</v>
      </c>
      <c r="AA605" s="1" t="s">
        <v>15</v>
      </c>
      <c r="AB605">
        <v>31</v>
      </c>
    </row>
    <row r="606" spans="1:28" x14ac:dyDescent="0.25">
      <c r="A606" s="1" t="s">
        <v>202</v>
      </c>
      <c r="B606" s="1" t="s">
        <v>2248</v>
      </c>
      <c r="C606" s="1" t="s">
        <v>2115</v>
      </c>
      <c r="D606">
        <v>22</v>
      </c>
      <c r="E606" s="1" t="str" cm="1">
        <f t="array" ref="E606">_xlfn.IFS(metrobank_customers[[#This Row],[Age]]&lt;= 28,"Gen Z", metrobank_customers[[#This Row],[Age]]&lt;=44,"Millennials", metrobank_customers[[#This Row],[Age]]&lt;=60,"Gen X", metrobank_customers[[#This Row],[Age]]&gt;60,"Baby Boomers")</f>
        <v>Gen Z</v>
      </c>
      <c r="F606" s="1" t="s">
        <v>2124</v>
      </c>
      <c r="G606" s="1" t="s">
        <v>2153</v>
      </c>
      <c r="H606">
        <v>65272</v>
      </c>
      <c r="I606" s="1" t="str" cm="1">
        <f t="array" ref="I606">_xlfn.IFS(metrobank_customers[[#This Row],[Income]]&lt;=30000,"Low",metrobank_customers[[#This Row],[Income]]&lt;=60000,"Medium",metrobank_customers[[#This Row],[Income]]&lt;=100000,"High", metrobank_customers[[#This Row],[Income]]&gt;100000," Premium")</f>
        <v>High</v>
      </c>
      <c r="J606" s="1" t="s">
        <v>2126</v>
      </c>
      <c r="K606" s="2">
        <v>45512</v>
      </c>
      <c r="L606" s="2">
        <f t="shared" ca="1" si="9"/>
        <v>45940</v>
      </c>
      <c r="M606" s="4">
        <f ca="1">YEARFRAC(metrobank_customers[[#This Row],[Join_Date]],metrobank_customers[[#This Row],[Today]],3)</f>
        <v>1.1726027397260275</v>
      </c>
      <c r="N606" s="4" t="str" cm="1">
        <f t="array" aca="1" ref="N606" ca="1">_xlfn.IFS(
   metrobank_customers[[#This Row],[Customer_Tenure]]&lt;=2,"New",
   metrobank_customers[[#This Row],[Customer_Tenure]]&lt;=5,"Emerging",
   metrobank_customers[[#This Row],[Customer_Tenure]]&lt;9,"Established",
   TRUE,"Loyal"
)</f>
        <v>New</v>
      </c>
      <c r="O606" s="1" t="s">
        <v>1733</v>
      </c>
      <c r="P606" s="1" t="s">
        <v>1235</v>
      </c>
      <c r="Q606" s="2">
        <v>45318</v>
      </c>
      <c r="R606">
        <v>90880</v>
      </c>
      <c r="S606" s="1" t="str" cm="1">
        <f t="array" ref="S606">_xlfn.IFS(
    metrobank_customers[[#This Row],[Balance]]&lt;=50000,"Low",
    metrobank_customers[[#This Row],[Balance]]&lt;=200000,"Medium",
    metrobank_customers[[#This Row],[Balance]]&gt;200000,"High"
)</f>
        <v>Medium</v>
      </c>
      <c r="T606">
        <v>363</v>
      </c>
      <c r="U606">
        <v>63655</v>
      </c>
      <c r="V606" s="1" t="s">
        <v>2652</v>
      </c>
      <c r="W606" s="1" t="s">
        <v>801</v>
      </c>
      <c r="X606" s="2">
        <v>45735</v>
      </c>
      <c r="Y606" s="4">
        <f ca="1">YEARFRAC(metrobank_customers[[#This Row],[Date]],metrobank_customers[[#This Row],[Today]],3)</f>
        <v>0.56164383561643838</v>
      </c>
      <c r="Z606" s="1" t="s">
        <v>31</v>
      </c>
      <c r="AA606" s="1" t="s">
        <v>15</v>
      </c>
      <c r="AB606">
        <v>22</v>
      </c>
    </row>
    <row r="607" spans="1:28" x14ac:dyDescent="0.25">
      <c r="A607" s="1" t="s">
        <v>202</v>
      </c>
      <c r="B607" s="1" t="s">
        <v>2248</v>
      </c>
      <c r="C607" s="1" t="s">
        <v>2115</v>
      </c>
      <c r="D607">
        <v>22</v>
      </c>
      <c r="E607" s="1" t="str" cm="1">
        <f t="array" ref="E607">_xlfn.IFS(metrobank_customers[[#This Row],[Age]]&lt;= 28,"Gen Z", metrobank_customers[[#This Row],[Age]]&lt;=44,"Millennials", metrobank_customers[[#This Row],[Age]]&lt;=60,"Gen X", metrobank_customers[[#This Row],[Age]]&gt;60,"Baby Boomers")</f>
        <v>Gen Z</v>
      </c>
      <c r="F607" s="1" t="s">
        <v>2124</v>
      </c>
      <c r="G607" s="1" t="s">
        <v>2153</v>
      </c>
      <c r="H607">
        <v>65272</v>
      </c>
      <c r="I607" s="1" t="str" cm="1">
        <f t="array" ref="I607">_xlfn.IFS(metrobank_customers[[#This Row],[Income]]&lt;=30000,"Low",metrobank_customers[[#This Row],[Income]]&lt;=60000,"Medium",metrobank_customers[[#This Row],[Income]]&lt;=100000,"High", metrobank_customers[[#This Row],[Income]]&gt;100000," Premium")</f>
        <v>High</v>
      </c>
      <c r="J607" s="1" t="s">
        <v>2126</v>
      </c>
      <c r="K607" s="2">
        <v>45512</v>
      </c>
      <c r="L607" s="2">
        <f t="shared" ca="1" si="9"/>
        <v>45940</v>
      </c>
      <c r="M607" s="4">
        <f ca="1">YEARFRAC(metrobank_customers[[#This Row],[Join_Date]],metrobank_customers[[#This Row],[Today]],3)</f>
        <v>1.1726027397260275</v>
      </c>
      <c r="N607" s="4" t="str" cm="1">
        <f t="array" aca="1" ref="N607" ca="1">_xlfn.IFS(
   metrobank_customers[[#This Row],[Customer_Tenure]]&lt;=2,"New",
   metrobank_customers[[#This Row],[Customer_Tenure]]&lt;=5,"Emerging",
   metrobank_customers[[#This Row],[Customer_Tenure]]&lt;9,"Established",
   TRUE,"Loyal"
)</f>
        <v>New</v>
      </c>
      <c r="O607" s="1" t="s">
        <v>1733</v>
      </c>
      <c r="P607" s="1" t="s">
        <v>1235</v>
      </c>
      <c r="Q607" s="2">
        <v>45318</v>
      </c>
      <c r="R607">
        <v>90880</v>
      </c>
      <c r="S607" s="1" t="str" cm="1">
        <f t="array" ref="S607">_xlfn.IFS(
    metrobank_customers[[#This Row],[Balance]]&lt;=50000,"Low",
    metrobank_customers[[#This Row],[Balance]]&lt;=200000,"Medium",
    metrobank_customers[[#This Row],[Balance]]&gt;200000,"High"
)</f>
        <v>Medium</v>
      </c>
      <c r="T607">
        <v>363</v>
      </c>
      <c r="U607">
        <v>63655</v>
      </c>
      <c r="V607" s="1" t="s">
        <v>2652</v>
      </c>
      <c r="W607" s="1" t="s">
        <v>1085</v>
      </c>
      <c r="X607" s="2">
        <v>45839</v>
      </c>
      <c r="Y607" s="4">
        <f ca="1">YEARFRAC(metrobank_customers[[#This Row],[Date]],metrobank_customers[[#This Row],[Today]],3)</f>
        <v>0.27671232876712326</v>
      </c>
      <c r="Z607" s="1" t="s">
        <v>12</v>
      </c>
      <c r="AA607" s="1" t="s">
        <v>23</v>
      </c>
      <c r="AB607">
        <v>17</v>
      </c>
    </row>
    <row r="608" spans="1:28" x14ac:dyDescent="0.25">
      <c r="A608" s="1" t="s">
        <v>693</v>
      </c>
      <c r="B608" s="1" t="s">
        <v>2249</v>
      </c>
      <c r="C608" s="1" t="s">
        <v>2120</v>
      </c>
      <c r="D608">
        <v>71</v>
      </c>
      <c r="E608" s="1" t="str" cm="1">
        <f t="array" ref="E608">_xlfn.IFS(metrobank_customers[[#This Row],[Age]]&lt;= 28,"Gen Z", metrobank_customers[[#This Row],[Age]]&lt;=44,"Millennials", metrobank_customers[[#This Row],[Age]]&lt;=60,"Gen X", metrobank_customers[[#This Row],[Age]]&gt;60,"Baby Boomers")</f>
        <v>Baby Boomers</v>
      </c>
      <c r="F608" s="1" t="s">
        <v>2124</v>
      </c>
      <c r="G608" s="1" t="s">
        <v>2122</v>
      </c>
      <c r="H608">
        <v>199436</v>
      </c>
      <c r="I608" s="1" t="str" cm="1">
        <f t="array" ref="I608">_xlfn.IFS(metrobank_customers[[#This Row],[Income]]&lt;=30000,"Low",metrobank_customers[[#This Row],[Income]]&lt;=60000,"Medium",metrobank_customers[[#This Row],[Income]]&lt;=100000,"High", metrobank_customers[[#This Row],[Income]]&gt;100000," Premium")</f>
        <v xml:space="preserve"> Premium</v>
      </c>
      <c r="J608" s="1" t="s">
        <v>2135</v>
      </c>
      <c r="K608" s="2">
        <v>44100</v>
      </c>
      <c r="L608" s="2">
        <f t="shared" ca="1" si="9"/>
        <v>45940</v>
      </c>
      <c r="M608" s="4">
        <f ca="1">YEARFRAC(metrobank_customers[[#This Row],[Join_Date]],metrobank_customers[[#This Row],[Today]],3)</f>
        <v>5.0410958904109586</v>
      </c>
      <c r="N608" s="4" t="str" cm="1">
        <f t="array" aca="1" ref="N608" ca="1">_xlfn.IFS(
   metrobank_customers[[#This Row],[Customer_Tenure]]&lt;=2,"New",
   metrobank_customers[[#This Row],[Customer_Tenure]]&lt;=5,"Emerging",
   metrobank_customers[[#This Row],[Customer_Tenure]]&lt;9,"Established",
   TRUE,"Loyal"
)</f>
        <v>Established</v>
      </c>
      <c r="O608" s="1" t="s">
        <v>1271</v>
      </c>
      <c r="P608" s="1" t="s">
        <v>1226</v>
      </c>
      <c r="Q608" s="2">
        <v>43619</v>
      </c>
      <c r="R608">
        <v>297986</v>
      </c>
      <c r="S608" s="1" t="str" cm="1">
        <f t="array" ref="S608">_xlfn.IFS(
    metrobank_customers[[#This Row],[Balance]]&lt;=50000,"Low",
    metrobank_customers[[#This Row],[Balance]]&lt;=200000,"Medium",
    metrobank_customers[[#This Row],[Balance]]&gt;200000,"High"
)</f>
        <v>High</v>
      </c>
      <c r="T608">
        <v>519</v>
      </c>
      <c r="U608">
        <v>5654</v>
      </c>
      <c r="V608" s="1" t="s">
        <v>2652</v>
      </c>
      <c r="W608" s="1" t="s">
        <v>692</v>
      </c>
      <c r="X608" s="2">
        <v>45176</v>
      </c>
      <c r="Y608" s="4">
        <f ca="1">YEARFRAC(metrobank_customers[[#This Row],[Date]],metrobank_customers[[#This Row],[Today]],3)</f>
        <v>2.0931506849315067</v>
      </c>
      <c r="Z608" s="1" t="s">
        <v>20</v>
      </c>
      <c r="AA608" s="1" t="s">
        <v>23</v>
      </c>
      <c r="AB608">
        <v>51</v>
      </c>
    </row>
    <row r="609" spans="1:28" x14ac:dyDescent="0.25">
      <c r="A609" s="1" t="s">
        <v>693</v>
      </c>
      <c r="B609" s="1" t="s">
        <v>2249</v>
      </c>
      <c r="C609" s="1" t="s">
        <v>2120</v>
      </c>
      <c r="D609">
        <v>71</v>
      </c>
      <c r="E609" s="1" t="str" cm="1">
        <f t="array" ref="E609">_xlfn.IFS(metrobank_customers[[#This Row],[Age]]&lt;= 28,"Gen Z", metrobank_customers[[#This Row],[Age]]&lt;=44,"Millennials", metrobank_customers[[#This Row],[Age]]&lt;=60,"Gen X", metrobank_customers[[#This Row],[Age]]&gt;60,"Baby Boomers")</f>
        <v>Baby Boomers</v>
      </c>
      <c r="F609" s="1" t="s">
        <v>2124</v>
      </c>
      <c r="G609" s="1" t="s">
        <v>2122</v>
      </c>
      <c r="H609">
        <v>199436</v>
      </c>
      <c r="I609" s="1" t="str" cm="1">
        <f t="array" ref="I609">_xlfn.IFS(metrobank_customers[[#This Row],[Income]]&lt;=30000,"Low",metrobank_customers[[#This Row],[Income]]&lt;=60000,"Medium",metrobank_customers[[#This Row],[Income]]&lt;=100000,"High", metrobank_customers[[#This Row],[Income]]&gt;100000," Premium")</f>
        <v xml:space="preserve"> Premium</v>
      </c>
      <c r="J609" s="1" t="s">
        <v>2135</v>
      </c>
      <c r="K609" s="2">
        <v>44100</v>
      </c>
      <c r="L609" s="2">
        <f t="shared" ca="1" si="9"/>
        <v>45940</v>
      </c>
      <c r="M609" s="4">
        <f ca="1">YEARFRAC(metrobank_customers[[#This Row],[Join_Date]],metrobank_customers[[#This Row],[Today]],3)</f>
        <v>5.0410958904109586</v>
      </c>
      <c r="N609" s="4" t="str" cm="1">
        <f t="array" aca="1" ref="N609" ca="1">_xlfn.IFS(
   metrobank_customers[[#This Row],[Customer_Tenure]]&lt;=2,"New",
   metrobank_customers[[#This Row],[Customer_Tenure]]&lt;=5,"Emerging",
   metrobank_customers[[#This Row],[Customer_Tenure]]&lt;9,"Established",
   TRUE,"Loyal"
)</f>
        <v>Established</v>
      </c>
      <c r="O609" s="1" t="s">
        <v>1770</v>
      </c>
      <c r="P609" s="1" t="s">
        <v>1226</v>
      </c>
      <c r="Q609" s="2">
        <v>44719</v>
      </c>
      <c r="R609">
        <v>181429</v>
      </c>
      <c r="S609" s="1" t="str" cm="1">
        <f t="array" ref="S609">_xlfn.IFS(
    metrobank_customers[[#This Row],[Balance]]&lt;=50000,"Low",
    metrobank_customers[[#This Row],[Balance]]&lt;=200000,"Medium",
    metrobank_customers[[#This Row],[Balance]]&gt;200000,"High"
)</f>
        <v>Medium</v>
      </c>
      <c r="T609">
        <v>458</v>
      </c>
      <c r="U609">
        <v>0</v>
      </c>
      <c r="V609" s="1" t="s">
        <v>2652</v>
      </c>
      <c r="W609" s="1" t="s">
        <v>692</v>
      </c>
      <c r="X609" s="2">
        <v>45176</v>
      </c>
      <c r="Y609" s="4">
        <f ca="1">YEARFRAC(metrobank_customers[[#This Row],[Date]],metrobank_customers[[#This Row],[Today]],3)</f>
        <v>2.0931506849315067</v>
      </c>
      <c r="Z609" s="1" t="s">
        <v>20</v>
      </c>
      <c r="AA609" s="1" t="s">
        <v>23</v>
      </c>
      <c r="AB609">
        <v>51</v>
      </c>
    </row>
    <row r="610" spans="1:28" x14ac:dyDescent="0.25">
      <c r="A610" s="1" t="s">
        <v>693</v>
      </c>
      <c r="B610" s="1" t="s">
        <v>2249</v>
      </c>
      <c r="C610" s="1" t="s">
        <v>2120</v>
      </c>
      <c r="D610">
        <v>71</v>
      </c>
      <c r="E610" s="1" t="str" cm="1">
        <f t="array" ref="E610">_xlfn.IFS(metrobank_customers[[#This Row],[Age]]&lt;= 28,"Gen Z", metrobank_customers[[#This Row],[Age]]&lt;=44,"Millennials", metrobank_customers[[#This Row],[Age]]&lt;=60,"Gen X", metrobank_customers[[#This Row],[Age]]&gt;60,"Baby Boomers")</f>
        <v>Baby Boomers</v>
      </c>
      <c r="F610" s="1" t="s">
        <v>2124</v>
      </c>
      <c r="G610" s="1" t="s">
        <v>2122</v>
      </c>
      <c r="H610">
        <v>199436</v>
      </c>
      <c r="I610" s="1" t="str" cm="1">
        <f t="array" ref="I610">_xlfn.IFS(metrobank_customers[[#This Row],[Income]]&lt;=30000,"Low",metrobank_customers[[#This Row],[Income]]&lt;=60000,"Medium",metrobank_customers[[#This Row],[Income]]&lt;=100000,"High", metrobank_customers[[#This Row],[Income]]&gt;100000," Premium")</f>
        <v xml:space="preserve"> Premium</v>
      </c>
      <c r="J610" s="1" t="s">
        <v>2135</v>
      </c>
      <c r="K610" s="2">
        <v>44100</v>
      </c>
      <c r="L610" s="2">
        <f t="shared" ca="1" si="9"/>
        <v>45940</v>
      </c>
      <c r="M610" s="4">
        <f ca="1">YEARFRAC(metrobank_customers[[#This Row],[Join_Date]],metrobank_customers[[#This Row],[Today]],3)</f>
        <v>5.0410958904109586</v>
      </c>
      <c r="N610" s="4" t="str" cm="1">
        <f t="array" aca="1" ref="N610" ca="1">_xlfn.IFS(
   metrobank_customers[[#This Row],[Customer_Tenure]]&lt;=2,"New",
   metrobank_customers[[#This Row],[Customer_Tenure]]&lt;=5,"Emerging",
   metrobank_customers[[#This Row],[Customer_Tenure]]&lt;9,"Established",
   TRUE,"Loyal"
)</f>
        <v>Established</v>
      </c>
      <c r="O610" s="1" t="s">
        <v>1962</v>
      </c>
      <c r="P610" s="1" t="s">
        <v>1223</v>
      </c>
      <c r="Q610" s="2">
        <v>45417</v>
      </c>
      <c r="R610">
        <v>215558</v>
      </c>
      <c r="S610" s="1" t="str" cm="1">
        <f t="array" ref="S610">_xlfn.IFS(
    metrobank_customers[[#This Row],[Balance]]&lt;=50000,"Low",
    metrobank_customers[[#This Row],[Balance]]&lt;=200000,"Medium",
    metrobank_customers[[#This Row],[Balance]]&gt;200000,"High"
)</f>
        <v>High</v>
      </c>
      <c r="T610">
        <v>738</v>
      </c>
      <c r="U610">
        <v>0</v>
      </c>
      <c r="V610" s="1" t="s">
        <v>2652</v>
      </c>
      <c r="W610" s="1" t="s">
        <v>692</v>
      </c>
      <c r="X610" s="2">
        <v>45176</v>
      </c>
      <c r="Y610" s="4">
        <f ca="1">YEARFRAC(metrobank_customers[[#This Row],[Date]],metrobank_customers[[#This Row],[Today]],3)</f>
        <v>2.0931506849315067</v>
      </c>
      <c r="Z610" s="1" t="s">
        <v>20</v>
      </c>
      <c r="AA610" s="1" t="s">
        <v>23</v>
      </c>
      <c r="AB610">
        <v>51</v>
      </c>
    </row>
    <row r="611" spans="1:28" x14ac:dyDescent="0.25">
      <c r="A611" s="1" t="s">
        <v>205</v>
      </c>
      <c r="B611" s="1" t="s">
        <v>2250</v>
      </c>
      <c r="C611" s="1" t="s">
        <v>2115</v>
      </c>
      <c r="D611">
        <v>22</v>
      </c>
      <c r="E611" s="1" t="str" cm="1">
        <f t="array" ref="E611">_xlfn.IFS(metrobank_customers[[#This Row],[Age]]&lt;= 28,"Gen Z", metrobank_customers[[#This Row],[Age]]&lt;=44,"Millennials", metrobank_customers[[#This Row],[Age]]&lt;=60,"Gen X", metrobank_customers[[#This Row],[Age]]&gt;60,"Baby Boomers")</f>
        <v>Gen Z</v>
      </c>
      <c r="F611" s="1" t="s">
        <v>2116</v>
      </c>
      <c r="G611" s="1" t="s">
        <v>2125</v>
      </c>
      <c r="H611">
        <v>68787</v>
      </c>
      <c r="I611" s="1" t="str" cm="1">
        <f t="array" ref="I611">_xlfn.IFS(metrobank_customers[[#This Row],[Income]]&lt;=30000,"Low",metrobank_customers[[#This Row],[Income]]&lt;=60000,"Medium",metrobank_customers[[#This Row],[Income]]&lt;=100000,"High", metrobank_customers[[#This Row],[Income]]&gt;100000," Premium")</f>
        <v>High</v>
      </c>
      <c r="J611" s="1" t="s">
        <v>2118</v>
      </c>
      <c r="K611" s="2">
        <v>42305</v>
      </c>
      <c r="L611" s="2">
        <f t="shared" ca="1" si="9"/>
        <v>45940</v>
      </c>
      <c r="M611" s="4">
        <f ca="1">YEARFRAC(metrobank_customers[[#This Row],[Join_Date]],metrobank_customers[[#This Row],[Today]],3)</f>
        <v>9.9589041095890405</v>
      </c>
      <c r="N611" s="4" t="str" cm="1">
        <f t="array" aca="1" ref="N611" ca="1">_xlfn.IFS(
   metrobank_customers[[#This Row],[Customer_Tenure]]&lt;=2,"New",
   metrobank_customers[[#This Row],[Customer_Tenure]]&lt;=5,"Emerging",
   metrobank_customers[[#This Row],[Customer_Tenure]]&lt;9,"Established",
   TRUE,"Loyal"
)</f>
        <v>Loyal</v>
      </c>
      <c r="O611" s="1" t="s">
        <v>1540</v>
      </c>
      <c r="P611" s="1" t="s">
        <v>1239</v>
      </c>
      <c r="Q611" s="2">
        <v>44928</v>
      </c>
      <c r="R611">
        <v>169831</v>
      </c>
      <c r="S611" s="1" t="str" cm="1">
        <f t="array" ref="S611">_xlfn.IFS(
    metrobank_customers[[#This Row],[Balance]]&lt;=50000,"Low",
    metrobank_customers[[#This Row],[Balance]]&lt;=200000,"Medium",
    metrobank_customers[[#This Row],[Balance]]&gt;200000,"High"
)</f>
        <v>Medium</v>
      </c>
      <c r="T611">
        <v>714</v>
      </c>
      <c r="U611">
        <v>0</v>
      </c>
      <c r="V611" s="1" t="s">
        <v>2652</v>
      </c>
      <c r="W611" s="1" t="s">
        <v>204</v>
      </c>
      <c r="X611" s="2">
        <v>45394</v>
      </c>
      <c r="Y611" s="4">
        <f ca="1">YEARFRAC(metrobank_customers[[#This Row],[Date]],metrobank_customers[[#This Row],[Today]],3)</f>
        <v>1.4958904109589042</v>
      </c>
      <c r="Z611" s="1" t="s">
        <v>31</v>
      </c>
      <c r="AA611" s="1" t="s">
        <v>23</v>
      </c>
      <c r="AB611">
        <v>27</v>
      </c>
    </row>
    <row r="612" spans="1:28" x14ac:dyDescent="0.25">
      <c r="A612" s="1" t="s">
        <v>205</v>
      </c>
      <c r="B612" s="1" t="s">
        <v>2250</v>
      </c>
      <c r="C612" s="1" t="s">
        <v>2115</v>
      </c>
      <c r="D612">
        <v>22</v>
      </c>
      <c r="E612" s="1" t="str" cm="1">
        <f t="array" ref="E612">_xlfn.IFS(metrobank_customers[[#This Row],[Age]]&lt;= 28,"Gen Z", metrobank_customers[[#This Row],[Age]]&lt;=44,"Millennials", metrobank_customers[[#This Row],[Age]]&lt;=60,"Gen X", metrobank_customers[[#This Row],[Age]]&gt;60,"Baby Boomers")</f>
        <v>Gen Z</v>
      </c>
      <c r="F612" s="1" t="s">
        <v>2116</v>
      </c>
      <c r="G612" s="1" t="s">
        <v>2125</v>
      </c>
      <c r="H612">
        <v>68787</v>
      </c>
      <c r="I612" s="1" t="str" cm="1">
        <f t="array" ref="I612">_xlfn.IFS(metrobank_customers[[#This Row],[Income]]&lt;=30000,"Low",metrobank_customers[[#This Row],[Income]]&lt;=60000,"Medium",metrobank_customers[[#This Row],[Income]]&lt;=100000,"High", metrobank_customers[[#This Row],[Income]]&gt;100000," Premium")</f>
        <v>High</v>
      </c>
      <c r="J612" s="1" t="s">
        <v>2118</v>
      </c>
      <c r="K612" s="2">
        <v>42305</v>
      </c>
      <c r="L612" s="2">
        <f t="shared" ca="1" si="9"/>
        <v>45940</v>
      </c>
      <c r="M612" s="4">
        <f ca="1">YEARFRAC(metrobank_customers[[#This Row],[Join_Date]],metrobank_customers[[#This Row],[Today]],3)</f>
        <v>9.9589041095890405</v>
      </c>
      <c r="N612" s="4" t="str" cm="1">
        <f t="array" aca="1" ref="N612" ca="1">_xlfn.IFS(
   metrobank_customers[[#This Row],[Customer_Tenure]]&lt;=2,"New",
   metrobank_customers[[#This Row],[Customer_Tenure]]&lt;=5,"Emerging",
   metrobank_customers[[#This Row],[Customer_Tenure]]&lt;9,"Established",
   TRUE,"Loyal"
)</f>
        <v>Loyal</v>
      </c>
      <c r="O612" s="1" t="s">
        <v>1819</v>
      </c>
      <c r="P612" s="1" t="s">
        <v>1226</v>
      </c>
      <c r="Q612" s="2">
        <v>44599</v>
      </c>
      <c r="R612">
        <v>167679</v>
      </c>
      <c r="S612" s="1" t="str" cm="1">
        <f t="array" ref="S612">_xlfn.IFS(
    metrobank_customers[[#This Row],[Balance]]&lt;=50000,"Low",
    metrobank_customers[[#This Row],[Balance]]&lt;=200000,"Medium",
    metrobank_customers[[#This Row],[Balance]]&gt;200000,"High"
)</f>
        <v>Medium</v>
      </c>
      <c r="T612">
        <v>395</v>
      </c>
      <c r="U612">
        <v>0</v>
      </c>
      <c r="V612" s="1" t="s">
        <v>2652</v>
      </c>
      <c r="W612" s="1" t="s">
        <v>204</v>
      </c>
      <c r="X612" s="2">
        <v>45394</v>
      </c>
      <c r="Y612" s="4">
        <f ca="1">YEARFRAC(metrobank_customers[[#This Row],[Date]],metrobank_customers[[#This Row],[Today]],3)</f>
        <v>1.4958904109589042</v>
      </c>
      <c r="Z612" s="1" t="s">
        <v>31</v>
      </c>
      <c r="AA612" s="1" t="s">
        <v>23</v>
      </c>
      <c r="AB612">
        <v>27</v>
      </c>
    </row>
    <row r="613" spans="1:28" x14ac:dyDescent="0.25">
      <c r="A613" s="1" t="s">
        <v>207</v>
      </c>
      <c r="B613" s="1" t="s">
        <v>2251</v>
      </c>
      <c r="C613" s="1" t="s">
        <v>2115</v>
      </c>
      <c r="D613">
        <v>60</v>
      </c>
      <c r="E613" s="1" t="str" cm="1">
        <f t="array" ref="E613">_xlfn.IFS(metrobank_customers[[#This Row],[Age]]&lt;= 28,"Gen Z", metrobank_customers[[#This Row],[Age]]&lt;=44,"Millennials", metrobank_customers[[#This Row],[Age]]&lt;=60,"Gen X", metrobank_customers[[#This Row],[Age]]&gt;60,"Baby Boomers")</f>
        <v>Gen X</v>
      </c>
      <c r="F613" s="1" t="s">
        <v>2131</v>
      </c>
      <c r="G613" s="1" t="s">
        <v>2133</v>
      </c>
      <c r="H613">
        <v>154165</v>
      </c>
      <c r="I613" s="1" t="str" cm="1">
        <f t="array" ref="I613">_xlfn.IFS(metrobank_customers[[#This Row],[Income]]&lt;=30000,"Low",metrobank_customers[[#This Row],[Income]]&lt;=60000,"Medium",metrobank_customers[[#This Row],[Income]]&lt;=100000,"High", metrobank_customers[[#This Row],[Income]]&gt;100000," Premium")</f>
        <v xml:space="preserve"> Premium</v>
      </c>
      <c r="J613" s="1" t="s">
        <v>2118</v>
      </c>
      <c r="K613" s="2">
        <v>43118</v>
      </c>
      <c r="L613" s="2">
        <f t="shared" ca="1" si="9"/>
        <v>45940</v>
      </c>
      <c r="M613" s="4">
        <f ca="1">YEARFRAC(metrobank_customers[[#This Row],[Join_Date]],metrobank_customers[[#This Row],[Today]],3)</f>
        <v>7.7315068493150685</v>
      </c>
      <c r="N613" s="4" t="str" cm="1">
        <f t="array" aca="1" ref="N613" ca="1">_xlfn.IFS(
   metrobank_customers[[#This Row],[Customer_Tenure]]&lt;=2,"New",
   metrobank_customers[[#This Row],[Customer_Tenure]]&lt;=5,"Emerging",
   metrobank_customers[[#This Row],[Customer_Tenure]]&lt;9,"Established",
   TRUE,"Loyal"
)</f>
        <v>Established</v>
      </c>
      <c r="O613" s="1" t="s">
        <v>1415</v>
      </c>
      <c r="P613" s="1" t="s">
        <v>1226</v>
      </c>
      <c r="Q613" s="2">
        <v>43726</v>
      </c>
      <c r="R613">
        <v>3453</v>
      </c>
      <c r="S613" s="1" t="str" cm="1">
        <f t="array" ref="S613">_xlfn.IFS(
    metrobank_customers[[#This Row],[Balance]]&lt;=50000,"Low",
    metrobank_customers[[#This Row],[Balance]]&lt;=200000,"Medium",
    metrobank_customers[[#This Row],[Balance]]&gt;200000,"High"
)</f>
        <v>Low</v>
      </c>
      <c r="T613">
        <v>771</v>
      </c>
      <c r="U613">
        <v>176635</v>
      </c>
      <c r="V613" s="1" t="s">
        <v>1255</v>
      </c>
      <c r="W613" s="1" t="s">
        <v>206</v>
      </c>
      <c r="X613" s="2">
        <v>45420</v>
      </c>
      <c r="Y613" s="4">
        <f ca="1">YEARFRAC(metrobank_customers[[#This Row],[Date]],metrobank_customers[[#This Row],[Today]],3)</f>
        <v>1.4246575342465753</v>
      </c>
      <c r="Z613" s="1" t="s">
        <v>36</v>
      </c>
      <c r="AA613" s="1" t="s">
        <v>9</v>
      </c>
      <c r="AB613">
        <v>4</v>
      </c>
    </row>
    <row r="614" spans="1:28" x14ac:dyDescent="0.25">
      <c r="A614" s="1" t="s">
        <v>207</v>
      </c>
      <c r="B614" s="1" t="s">
        <v>2251</v>
      </c>
      <c r="C614" s="1" t="s">
        <v>2115</v>
      </c>
      <c r="D614">
        <v>60</v>
      </c>
      <c r="E614" s="1" t="str" cm="1">
        <f t="array" ref="E614">_xlfn.IFS(metrobank_customers[[#This Row],[Age]]&lt;= 28,"Gen Z", metrobank_customers[[#This Row],[Age]]&lt;=44,"Millennials", metrobank_customers[[#This Row],[Age]]&lt;=60,"Gen X", metrobank_customers[[#This Row],[Age]]&gt;60,"Baby Boomers")</f>
        <v>Gen X</v>
      </c>
      <c r="F614" s="1" t="s">
        <v>2131</v>
      </c>
      <c r="G614" s="1" t="s">
        <v>2133</v>
      </c>
      <c r="H614">
        <v>154165</v>
      </c>
      <c r="I614" s="1" t="str" cm="1">
        <f t="array" ref="I614">_xlfn.IFS(metrobank_customers[[#This Row],[Income]]&lt;=30000,"Low",metrobank_customers[[#This Row],[Income]]&lt;=60000,"Medium",metrobank_customers[[#This Row],[Income]]&lt;=100000,"High", metrobank_customers[[#This Row],[Income]]&gt;100000," Premium")</f>
        <v xml:space="preserve"> Premium</v>
      </c>
      <c r="J614" s="1" t="s">
        <v>2118</v>
      </c>
      <c r="K614" s="2">
        <v>43118</v>
      </c>
      <c r="L614" s="2">
        <f t="shared" ca="1" si="9"/>
        <v>45940</v>
      </c>
      <c r="M614" s="4">
        <f ca="1">YEARFRAC(metrobank_customers[[#This Row],[Join_Date]],metrobank_customers[[#This Row],[Today]],3)</f>
        <v>7.7315068493150685</v>
      </c>
      <c r="N614" s="4" t="str" cm="1">
        <f t="array" aca="1" ref="N614" ca="1">_xlfn.IFS(
   metrobank_customers[[#This Row],[Customer_Tenure]]&lt;=2,"New",
   metrobank_customers[[#This Row],[Customer_Tenure]]&lt;=5,"Emerging",
   metrobank_customers[[#This Row],[Customer_Tenure]]&lt;9,"Established",
   TRUE,"Loyal"
)</f>
        <v>Established</v>
      </c>
      <c r="O614" s="1" t="s">
        <v>1415</v>
      </c>
      <c r="P614" s="1" t="s">
        <v>1226</v>
      </c>
      <c r="Q614" s="2">
        <v>43726</v>
      </c>
      <c r="R614">
        <v>3453</v>
      </c>
      <c r="S614" s="1" t="str" cm="1">
        <f t="array" ref="S614">_xlfn.IFS(
    metrobank_customers[[#This Row],[Balance]]&lt;=50000,"Low",
    metrobank_customers[[#This Row],[Balance]]&lt;=200000,"Medium",
    metrobank_customers[[#This Row],[Balance]]&gt;200000,"High"
)</f>
        <v>Low</v>
      </c>
      <c r="T614">
        <v>771</v>
      </c>
      <c r="U614">
        <v>176635</v>
      </c>
      <c r="V614" s="1" t="s">
        <v>1255</v>
      </c>
      <c r="W614" s="1" t="s">
        <v>353</v>
      </c>
      <c r="X614" s="2">
        <v>45401</v>
      </c>
      <c r="Y614" s="4">
        <f ca="1">YEARFRAC(metrobank_customers[[#This Row],[Date]],metrobank_customers[[#This Row],[Today]],3)</f>
        <v>1.4767123287671233</v>
      </c>
      <c r="Z614" s="1" t="s">
        <v>12</v>
      </c>
      <c r="AA614" s="1" t="s">
        <v>9</v>
      </c>
      <c r="AB614">
        <v>16</v>
      </c>
    </row>
    <row r="615" spans="1:28" x14ac:dyDescent="0.25">
      <c r="A615" s="1" t="s">
        <v>278</v>
      </c>
      <c r="B615" s="1" t="s">
        <v>2252</v>
      </c>
      <c r="C615" s="1" t="s">
        <v>2120</v>
      </c>
      <c r="D615">
        <v>27</v>
      </c>
      <c r="E615" s="1" t="str" cm="1">
        <f t="array" ref="E615">_xlfn.IFS(metrobank_customers[[#This Row],[Age]]&lt;= 28,"Gen Z", metrobank_customers[[#This Row],[Age]]&lt;=44,"Millennials", metrobank_customers[[#This Row],[Age]]&lt;=60,"Gen X", metrobank_customers[[#This Row],[Age]]&gt;60,"Baby Boomers")</f>
        <v>Gen Z</v>
      </c>
      <c r="F615" s="1" t="s">
        <v>2116</v>
      </c>
      <c r="G615" s="1" t="s">
        <v>2125</v>
      </c>
      <c r="H615">
        <v>72307</v>
      </c>
      <c r="I615" s="1" t="str" cm="1">
        <f t="array" ref="I615">_xlfn.IFS(metrobank_customers[[#This Row],[Income]]&lt;=30000,"Low",metrobank_customers[[#This Row],[Income]]&lt;=60000,"Medium",metrobank_customers[[#This Row],[Income]]&lt;=100000,"High", metrobank_customers[[#This Row],[Income]]&gt;100000," Premium")</f>
        <v>High</v>
      </c>
      <c r="J615" s="1" t="s">
        <v>2118</v>
      </c>
      <c r="K615" s="2">
        <v>43945</v>
      </c>
      <c r="L615" s="2">
        <f t="shared" ca="1" si="9"/>
        <v>45940</v>
      </c>
      <c r="M615" s="4">
        <f ca="1">YEARFRAC(metrobank_customers[[#This Row],[Join_Date]],metrobank_customers[[#This Row],[Today]],3)</f>
        <v>5.4657534246575343</v>
      </c>
      <c r="N615" s="4" t="str" cm="1">
        <f t="array" aca="1" ref="N615" ca="1">_xlfn.IFS(
   metrobank_customers[[#This Row],[Customer_Tenure]]&lt;=2,"New",
   metrobank_customers[[#This Row],[Customer_Tenure]]&lt;=5,"Emerging",
   metrobank_customers[[#This Row],[Customer_Tenure]]&lt;9,"Established",
   TRUE,"Loyal"
)</f>
        <v>Established</v>
      </c>
      <c r="O615" s="1" t="s">
        <v>1272</v>
      </c>
      <c r="P615" s="1" t="s">
        <v>1226</v>
      </c>
      <c r="Q615" s="2">
        <v>45596</v>
      </c>
      <c r="R615">
        <v>13261</v>
      </c>
      <c r="S615" s="1" t="str" cm="1">
        <f t="array" ref="S615">_xlfn.IFS(
    metrobank_customers[[#This Row],[Balance]]&lt;=50000,"Low",
    metrobank_customers[[#This Row],[Balance]]&lt;=200000,"Medium",
    metrobank_customers[[#This Row],[Balance]]&gt;200000,"High"
)</f>
        <v>Low</v>
      </c>
      <c r="T615">
        <v>352</v>
      </c>
      <c r="U615">
        <v>59633</v>
      </c>
      <c r="V615" s="1" t="s">
        <v>2652</v>
      </c>
      <c r="W615" s="1" t="s">
        <v>277</v>
      </c>
      <c r="X615" s="2">
        <v>45727</v>
      </c>
      <c r="Y615" s="4">
        <f ca="1">YEARFRAC(metrobank_customers[[#This Row],[Date]],metrobank_customers[[#This Row],[Today]],3)</f>
        <v>0.58356164383561648</v>
      </c>
      <c r="Z615" s="1" t="s">
        <v>8</v>
      </c>
      <c r="AA615" s="1" t="s">
        <v>23</v>
      </c>
      <c r="AB615">
        <v>17</v>
      </c>
    </row>
    <row r="616" spans="1:28" x14ac:dyDescent="0.25">
      <c r="A616" s="1" t="s">
        <v>278</v>
      </c>
      <c r="B616" s="1" t="s">
        <v>2252</v>
      </c>
      <c r="C616" s="1" t="s">
        <v>2120</v>
      </c>
      <c r="D616">
        <v>27</v>
      </c>
      <c r="E616" s="1" t="str" cm="1">
        <f t="array" ref="E616">_xlfn.IFS(metrobank_customers[[#This Row],[Age]]&lt;= 28,"Gen Z", metrobank_customers[[#This Row],[Age]]&lt;=44,"Millennials", metrobank_customers[[#This Row],[Age]]&lt;=60,"Gen X", metrobank_customers[[#This Row],[Age]]&gt;60,"Baby Boomers")</f>
        <v>Gen Z</v>
      </c>
      <c r="F616" s="1" t="s">
        <v>2116</v>
      </c>
      <c r="G616" s="1" t="s">
        <v>2125</v>
      </c>
      <c r="H616">
        <v>72307</v>
      </c>
      <c r="I616" s="1" t="str" cm="1">
        <f t="array" ref="I616">_xlfn.IFS(metrobank_customers[[#This Row],[Income]]&lt;=30000,"Low",metrobank_customers[[#This Row],[Income]]&lt;=60000,"Medium",metrobank_customers[[#This Row],[Income]]&lt;=100000,"High", metrobank_customers[[#This Row],[Income]]&gt;100000," Premium")</f>
        <v>High</v>
      </c>
      <c r="J616" s="1" t="s">
        <v>2118</v>
      </c>
      <c r="K616" s="2">
        <v>43945</v>
      </c>
      <c r="L616" s="2">
        <f t="shared" ca="1" si="9"/>
        <v>45940</v>
      </c>
      <c r="M616" s="4">
        <f ca="1">YEARFRAC(metrobank_customers[[#This Row],[Join_Date]],metrobank_customers[[#This Row],[Today]],3)</f>
        <v>5.4657534246575343</v>
      </c>
      <c r="N616" s="4" t="str" cm="1">
        <f t="array" aca="1" ref="N616" ca="1">_xlfn.IFS(
   metrobank_customers[[#This Row],[Customer_Tenure]]&lt;=2,"New",
   metrobank_customers[[#This Row],[Customer_Tenure]]&lt;=5,"Emerging",
   metrobank_customers[[#This Row],[Customer_Tenure]]&lt;9,"Established",
   TRUE,"Loyal"
)</f>
        <v>Established</v>
      </c>
      <c r="O616" s="1" t="s">
        <v>1280</v>
      </c>
      <c r="P616" s="1" t="s">
        <v>1235</v>
      </c>
      <c r="Q616" s="2">
        <v>45413</v>
      </c>
      <c r="R616">
        <v>275796</v>
      </c>
      <c r="S616" s="1" t="str" cm="1">
        <f t="array" ref="S616">_xlfn.IFS(
    metrobank_customers[[#This Row],[Balance]]&lt;=50000,"Low",
    metrobank_customers[[#This Row],[Balance]]&lt;=200000,"Medium",
    metrobank_customers[[#This Row],[Balance]]&gt;200000,"High"
)</f>
        <v>High</v>
      </c>
      <c r="T616">
        <v>371</v>
      </c>
      <c r="U616">
        <v>0</v>
      </c>
      <c r="V616" s="1" t="s">
        <v>2652</v>
      </c>
      <c r="W616" s="1" t="s">
        <v>277</v>
      </c>
      <c r="X616" s="2">
        <v>45727</v>
      </c>
      <c r="Y616" s="4">
        <f ca="1">YEARFRAC(metrobank_customers[[#This Row],[Date]],metrobank_customers[[#This Row],[Today]],3)</f>
        <v>0.58356164383561648</v>
      </c>
      <c r="Z616" s="1" t="s">
        <v>8</v>
      </c>
      <c r="AA616" s="1" t="s">
        <v>23</v>
      </c>
      <c r="AB616">
        <v>17</v>
      </c>
    </row>
    <row r="617" spans="1:28" x14ac:dyDescent="0.25">
      <c r="A617" s="1" t="s">
        <v>278</v>
      </c>
      <c r="B617" s="1" t="s">
        <v>2252</v>
      </c>
      <c r="C617" s="1" t="s">
        <v>2120</v>
      </c>
      <c r="D617">
        <v>27</v>
      </c>
      <c r="E617" s="1" t="str" cm="1">
        <f t="array" ref="E617">_xlfn.IFS(metrobank_customers[[#This Row],[Age]]&lt;= 28,"Gen Z", metrobank_customers[[#This Row],[Age]]&lt;=44,"Millennials", metrobank_customers[[#This Row],[Age]]&lt;=60,"Gen X", metrobank_customers[[#This Row],[Age]]&gt;60,"Baby Boomers")</f>
        <v>Gen Z</v>
      </c>
      <c r="F617" s="1" t="s">
        <v>2116</v>
      </c>
      <c r="G617" s="1" t="s">
        <v>2125</v>
      </c>
      <c r="H617">
        <v>72307</v>
      </c>
      <c r="I617" s="1" t="str" cm="1">
        <f t="array" ref="I617">_xlfn.IFS(metrobank_customers[[#This Row],[Income]]&lt;=30000,"Low",metrobank_customers[[#This Row],[Income]]&lt;=60000,"Medium",metrobank_customers[[#This Row],[Income]]&lt;=100000,"High", metrobank_customers[[#This Row],[Income]]&gt;100000," Premium")</f>
        <v>High</v>
      </c>
      <c r="J617" s="1" t="s">
        <v>2118</v>
      </c>
      <c r="K617" s="2">
        <v>43945</v>
      </c>
      <c r="L617" s="2">
        <f t="shared" ca="1" si="9"/>
        <v>45940</v>
      </c>
      <c r="M617" s="4">
        <f ca="1">YEARFRAC(metrobank_customers[[#This Row],[Join_Date]],metrobank_customers[[#This Row],[Today]],3)</f>
        <v>5.4657534246575343</v>
      </c>
      <c r="N617" s="4" t="str" cm="1">
        <f t="array" aca="1" ref="N617" ca="1">_xlfn.IFS(
   metrobank_customers[[#This Row],[Customer_Tenure]]&lt;=2,"New",
   metrobank_customers[[#This Row],[Customer_Tenure]]&lt;=5,"Emerging",
   metrobank_customers[[#This Row],[Customer_Tenure]]&lt;9,"Established",
   TRUE,"Loyal"
)</f>
        <v>Established</v>
      </c>
      <c r="O617" s="1" t="s">
        <v>1305</v>
      </c>
      <c r="P617" s="1" t="s">
        <v>1226</v>
      </c>
      <c r="Q617" s="2">
        <v>42605</v>
      </c>
      <c r="R617">
        <v>297242</v>
      </c>
      <c r="S617" s="1" t="str" cm="1">
        <f t="array" ref="S617">_xlfn.IFS(
    metrobank_customers[[#This Row],[Balance]]&lt;=50000,"Low",
    metrobank_customers[[#This Row],[Balance]]&lt;=200000,"Medium",
    metrobank_customers[[#This Row],[Balance]]&gt;200000,"High"
)</f>
        <v>High</v>
      </c>
      <c r="T617">
        <v>780</v>
      </c>
      <c r="U617">
        <v>0</v>
      </c>
      <c r="V617" s="1" t="s">
        <v>1255</v>
      </c>
      <c r="W617" s="1" t="s">
        <v>277</v>
      </c>
      <c r="X617" s="2">
        <v>45727</v>
      </c>
      <c r="Y617" s="4">
        <f ca="1">YEARFRAC(metrobank_customers[[#This Row],[Date]],metrobank_customers[[#This Row],[Today]],3)</f>
        <v>0.58356164383561648</v>
      </c>
      <c r="Z617" s="1" t="s">
        <v>8</v>
      </c>
      <c r="AA617" s="1" t="s">
        <v>23</v>
      </c>
      <c r="AB617">
        <v>17</v>
      </c>
    </row>
    <row r="618" spans="1:28" x14ac:dyDescent="0.25">
      <c r="A618" s="1" t="s">
        <v>278</v>
      </c>
      <c r="B618" s="1" t="s">
        <v>2252</v>
      </c>
      <c r="C618" s="1" t="s">
        <v>2120</v>
      </c>
      <c r="D618">
        <v>27</v>
      </c>
      <c r="E618" s="1" t="str" cm="1">
        <f t="array" ref="E618">_xlfn.IFS(metrobank_customers[[#This Row],[Age]]&lt;= 28,"Gen Z", metrobank_customers[[#This Row],[Age]]&lt;=44,"Millennials", metrobank_customers[[#This Row],[Age]]&lt;=60,"Gen X", metrobank_customers[[#This Row],[Age]]&gt;60,"Baby Boomers")</f>
        <v>Gen Z</v>
      </c>
      <c r="F618" s="1" t="s">
        <v>2116</v>
      </c>
      <c r="G618" s="1" t="s">
        <v>2125</v>
      </c>
      <c r="H618">
        <v>72307</v>
      </c>
      <c r="I618" s="1" t="str" cm="1">
        <f t="array" ref="I618">_xlfn.IFS(metrobank_customers[[#This Row],[Income]]&lt;=30000,"Low",metrobank_customers[[#This Row],[Income]]&lt;=60000,"Medium",metrobank_customers[[#This Row],[Income]]&lt;=100000,"High", metrobank_customers[[#This Row],[Income]]&gt;100000," Premium")</f>
        <v>High</v>
      </c>
      <c r="J618" s="1" t="s">
        <v>2118</v>
      </c>
      <c r="K618" s="2">
        <v>43945</v>
      </c>
      <c r="L618" s="2">
        <f t="shared" ca="1" si="9"/>
        <v>45940</v>
      </c>
      <c r="M618" s="4">
        <f ca="1">YEARFRAC(metrobank_customers[[#This Row],[Join_Date]],metrobank_customers[[#This Row],[Today]],3)</f>
        <v>5.4657534246575343</v>
      </c>
      <c r="N618" s="4" t="str" cm="1">
        <f t="array" aca="1" ref="N618" ca="1">_xlfn.IFS(
   metrobank_customers[[#This Row],[Customer_Tenure]]&lt;=2,"New",
   metrobank_customers[[#This Row],[Customer_Tenure]]&lt;=5,"Emerging",
   metrobank_customers[[#This Row],[Customer_Tenure]]&lt;9,"Established",
   TRUE,"Loyal"
)</f>
        <v>Established</v>
      </c>
      <c r="O618" s="1" t="s">
        <v>1475</v>
      </c>
      <c r="P618" s="1" t="s">
        <v>1223</v>
      </c>
      <c r="Q618" s="2">
        <v>45547</v>
      </c>
      <c r="R618">
        <v>143888</v>
      </c>
      <c r="S618" s="1" t="str" cm="1">
        <f t="array" ref="S618">_xlfn.IFS(
    metrobank_customers[[#This Row],[Balance]]&lt;=50000,"Low",
    metrobank_customers[[#This Row],[Balance]]&lt;=200000,"Medium",
    metrobank_customers[[#This Row],[Balance]]&gt;200000,"High"
)</f>
        <v>Medium</v>
      </c>
      <c r="T618">
        <v>663</v>
      </c>
      <c r="U618">
        <v>0</v>
      </c>
      <c r="V618" s="1" t="s">
        <v>2652</v>
      </c>
      <c r="W618" s="1" t="s">
        <v>277</v>
      </c>
      <c r="X618" s="2">
        <v>45727</v>
      </c>
      <c r="Y618" s="4">
        <f ca="1">YEARFRAC(metrobank_customers[[#This Row],[Date]],metrobank_customers[[#This Row],[Today]],3)</f>
        <v>0.58356164383561648</v>
      </c>
      <c r="Z618" s="1" t="s">
        <v>8</v>
      </c>
      <c r="AA618" s="1" t="s">
        <v>23</v>
      </c>
      <c r="AB618">
        <v>17</v>
      </c>
    </row>
    <row r="619" spans="1:28" x14ac:dyDescent="0.25">
      <c r="A619" s="1" t="s">
        <v>216</v>
      </c>
      <c r="B619" s="1" t="s">
        <v>2253</v>
      </c>
      <c r="C619" s="1" t="s">
        <v>2115</v>
      </c>
      <c r="D619">
        <v>27</v>
      </c>
      <c r="E619" s="1" t="str" cm="1">
        <f t="array" ref="E619">_xlfn.IFS(metrobank_customers[[#This Row],[Age]]&lt;= 28,"Gen Z", metrobank_customers[[#This Row],[Age]]&lt;=44,"Millennials", metrobank_customers[[#This Row],[Age]]&lt;=60,"Gen X", metrobank_customers[[#This Row],[Age]]&gt;60,"Baby Boomers")</f>
        <v>Gen Z</v>
      </c>
      <c r="F619" s="1" t="s">
        <v>2116</v>
      </c>
      <c r="G619" s="1" t="s">
        <v>2133</v>
      </c>
      <c r="H619">
        <v>91635</v>
      </c>
      <c r="I619" s="1" t="str" cm="1">
        <f t="array" ref="I619">_xlfn.IFS(metrobank_customers[[#This Row],[Income]]&lt;=30000,"Low",metrobank_customers[[#This Row],[Income]]&lt;=60000,"Medium",metrobank_customers[[#This Row],[Income]]&lt;=100000,"High", metrobank_customers[[#This Row],[Income]]&gt;100000," Premium")</f>
        <v>High</v>
      </c>
      <c r="J619" s="1" t="s">
        <v>2118</v>
      </c>
      <c r="K619" s="2">
        <v>44032</v>
      </c>
      <c r="L619" s="2">
        <f t="shared" ca="1" si="9"/>
        <v>45940</v>
      </c>
      <c r="M619" s="4">
        <f ca="1">YEARFRAC(metrobank_customers[[#This Row],[Join_Date]],metrobank_customers[[#This Row],[Today]],3)</f>
        <v>5.2273972602739729</v>
      </c>
      <c r="N619" s="4" t="str" cm="1">
        <f t="array" aca="1" ref="N619" ca="1">_xlfn.IFS(
   metrobank_customers[[#This Row],[Customer_Tenure]]&lt;=2,"New",
   metrobank_customers[[#This Row],[Customer_Tenure]]&lt;=5,"Emerging",
   metrobank_customers[[#This Row],[Customer_Tenure]]&lt;9,"Established",
   TRUE,"Loyal"
)</f>
        <v>Established</v>
      </c>
      <c r="O619" s="1" t="s">
        <v>1973</v>
      </c>
      <c r="P619" s="1" t="s">
        <v>1226</v>
      </c>
      <c r="Q619" s="2">
        <v>42365</v>
      </c>
      <c r="R619">
        <v>120318</v>
      </c>
      <c r="S619" s="1" t="str" cm="1">
        <f t="array" ref="S619">_xlfn.IFS(
    metrobank_customers[[#This Row],[Balance]]&lt;=50000,"Low",
    metrobank_customers[[#This Row],[Balance]]&lt;=200000,"Medium",
    metrobank_customers[[#This Row],[Balance]]&gt;200000,"High"
)</f>
        <v>Medium</v>
      </c>
      <c r="T619">
        <v>627</v>
      </c>
      <c r="U619">
        <v>0</v>
      </c>
      <c r="V619" s="1" t="s">
        <v>2652</v>
      </c>
      <c r="W619" s="1" t="s">
        <v>215</v>
      </c>
      <c r="X619" s="2">
        <v>45832</v>
      </c>
      <c r="Y619" s="4">
        <f ca="1">YEARFRAC(metrobank_customers[[#This Row],[Date]],metrobank_customers[[#This Row],[Today]],3)</f>
        <v>0.29589041095890412</v>
      </c>
      <c r="Z619" s="1" t="s">
        <v>8</v>
      </c>
      <c r="AA619" s="1" t="s">
        <v>23</v>
      </c>
      <c r="AB619">
        <v>32</v>
      </c>
    </row>
    <row r="620" spans="1:28" x14ac:dyDescent="0.25">
      <c r="A620" s="1" t="s">
        <v>216</v>
      </c>
      <c r="B620" s="1" t="s">
        <v>2253</v>
      </c>
      <c r="C620" s="1" t="s">
        <v>2115</v>
      </c>
      <c r="D620">
        <v>27</v>
      </c>
      <c r="E620" s="1" t="str" cm="1">
        <f t="array" ref="E620">_xlfn.IFS(metrobank_customers[[#This Row],[Age]]&lt;= 28,"Gen Z", metrobank_customers[[#This Row],[Age]]&lt;=44,"Millennials", metrobank_customers[[#This Row],[Age]]&lt;=60,"Gen X", metrobank_customers[[#This Row],[Age]]&gt;60,"Baby Boomers")</f>
        <v>Gen Z</v>
      </c>
      <c r="F620" s="1" t="s">
        <v>2116</v>
      </c>
      <c r="G620" s="1" t="s">
        <v>2133</v>
      </c>
      <c r="H620">
        <v>91635</v>
      </c>
      <c r="I620" s="1" t="str" cm="1">
        <f t="array" ref="I620">_xlfn.IFS(metrobank_customers[[#This Row],[Income]]&lt;=30000,"Low",metrobank_customers[[#This Row],[Income]]&lt;=60000,"Medium",metrobank_customers[[#This Row],[Income]]&lt;=100000,"High", metrobank_customers[[#This Row],[Income]]&gt;100000," Premium")</f>
        <v>High</v>
      </c>
      <c r="J620" s="1" t="s">
        <v>2118</v>
      </c>
      <c r="K620" s="2">
        <v>44032</v>
      </c>
      <c r="L620" s="2">
        <f t="shared" ca="1" si="9"/>
        <v>45940</v>
      </c>
      <c r="M620" s="4">
        <f ca="1">YEARFRAC(metrobank_customers[[#This Row],[Join_Date]],metrobank_customers[[#This Row],[Today]],3)</f>
        <v>5.2273972602739729</v>
      </c>
      <c r="N620" s="4" t="str" cm="1">
        <f t="array" aca="1" ref="N620" ca="1">_xlfn.IFS(
   metrobank_customers[[#This Row],[Customer_Tenure]]&lt;=2,"New",
   metrobank_customers[[#This Row],[Customer_Tenure]]&lt;=5,"Emerging",
   metrobank_customers[[#This Row],[Customer_Tenure]]&lt;9,"Established",
   TRUE,"Loyal"
)</f>
        <v>Established</v>
      </c>
      <c r="O620" s="1" t="s">
        <v>1973</v>
      </c>
      <c r="P620" s="1" t="s">
        <v>1226</v>
      </c>
      <c r="Q620" s="2">
        <v>42365</v>
      </c>
      <c r="R620">
        <v>120318</v>
      </c>
      <c r="S620" s="1" t="str" cm="1">
        <f t="array" ref="S620">_xlfn.IFS(
    metrobank_customers[[#This Row],[Balance]]&lt;=50000,"Low",
    metrobank_customers[[#This Row],[Balance]]&lt;=200000,"Medium",
    metrobank_customers[[#This Row],[Balance]]&gt;200000,"High"
)</f>
        <v>Medium</v>
      </c>
      <c r="T620">
        <v>627</v>
      </c>
      <c r="U620">
        <v>0</v>
      </c>
      <c r="V620" s="1" t="s">
        <v>2652</v>
      </c>
      <c r="W620" s="1" t="s">
        <v>456</v>
      </c>
      <c r="X620" s="2">
        <v>45650</v>
      </c>
      <c r="Y620" s="4">
        <f ca="1">YEARFRAC(metrobank_customers[[#This Row],[Date]],metrobank_customers[[#This Row],[Today]],3)</f>
        <v>0.79452054794520544</v>
      </c>
      <c r="Z620" s="1" t="s">
        <v>36</v>
      </c>
      <c r="AA620" s="1" t="s">
        <v>9</v>
      </c>
      <c r="AB620">
        <v>24</v>
      </c>
    </row>
    <row r="621" spans="1:28" x14ac:dyDescent="0.25">
      <c r="A621" s="1" t="s">
        <v>216</v>
      </c>
      <c r="B621" s="1" t="s">
        <v>2253</v>
      </c>
      <c r="C621" s="1" t="s">
        <v>2115</v>
      </c>
      <c r="D621">
        <v>27</v>
      </c>
      <c r="E621" s="1" t="str" cm="1">
        <f t="array" ref="E621">_xlfn.IFS(metrobank_customers[[#This Row],[Age]]&lt;= 28,"Gen Z", metrobank_customers[[#This Row],[Age]]&lt;=44,"Millennials", metrobank_customers[[#This Row],[Age]]&lt;=60,"Gen X", metrobank_customers[[#This Row],[Age]]&gt;60,"Baby Boomers")</f>
        <v>Gen Z</v>
      </c>
      <c r="F621" s="1" t="s">
        <v>2116</v>
      </c>
      <c r="G621" s="1" t="s">
        <v>2133</v>
      </c>
      <c r="H621">
        <v>91635</v>
      </c>
      <c r="I621" s="1" t="str" cm="1">
        <f t="array" ref="I621">_xlfn.IFS(metrobank_customers[[#This Row],[Income]]&lt;=30000,"Low",metrobank_customers[[#This Row],[Income]]&lt;=60000,"Medium",metrobank_customers[[#This Row],[Income]]&lt;=100000,"High", metrobank_customers[[#This Row],[Income]]&gt;100000," Premium")</f>
        <v>High</v>
      </c>
      <c r="J621" s="1" t="s">
        <v>2118</v>
      </c>
      <c r="K621" s="2">
        <v>44032</v>
      </c>
      <c r="L621" s="2">
        <f t="shared" ca="1" si="9"/>
        <v>45940</v>
      </c>
      <c r="M621" s="4">
        <f ca="1">YEARFRAC(metrobank_customers[[#This Row],[Join_Date]],metrobank_customers[[#This Row],[Today]],3)</f>
        <v>5.2273972602739729</v>
      </c>
      <c r="N621" s="4" t="str" cm="1">
        <f t="array" aca="1" ref="N621" ca="1">_xlfn.IFS(
   metrobank_customers[[#This Row],[Customer_Tenure]]&lt;=2,"New",
   metrobank_customers[[#This Row],[Customer_Tenure]]&lt;=5,"Emerging",
   metrobank_customers[[#This Row],[Customer_Tenure]]&lt;9,"Established",
   TRUE,"Loyal"
)</f>
        <v>Established</v>
      </c>
      <c r="O621" s="1" t="s">
        <v>1973</v>
      </c>
      <c r="P621" s="1" t="s">
        <v>1226</v>
      </c>
      <c r="Q621" s="2">
        <v>42365</v>
      </c>
      <c r="R621">
        <v>120318</v>
      </c>
      <c r="S621" s="1" t="str" cm="1">
        <f t="array" ref="S621">_xlfn.IFS(
    metrobank_customers[[#This Row],[Balance]]&lt;=50000,"Low",
    metrobank_customers[[#This Row],[Balance]]&lt;=200000,"Medium",
    metrobank_customers[[#This Row],[Balance]]&gt;200000,"High"
)</f>
        <v>Medium</v>
      </c>
      <c r="T621">
        <v>627</v>
      </c>
      <c r="U621">
        <v>0</v>
      </c>
      <c r="V621" s="1" t="s">
        <v>2652</v>
      </c>
      <c r="W621" s="1" t="s">
        <v>947</v>
      </c>
      <c r="X621" s="2">
        <v>45572</v>
      </c>
      <c r="Y621" s="4">
        <f ca="1">YEARFRAC(metrobank_customers[[#This Row],[Date]],metrobank_customers[[#This Row],[Today]],3)</f>
        <v>1.0082191780821919</v>
      </c>
      <c r="Z621" s="1" t="s">
        <v>20</v>
      </c>
      <c r="AA621" s="1" t="s">
        <v>15</v>
      </c>
      <c r="AB621">
        <v>11</v>
      </c>
    </row>
    <row r="622" spans="1:28" x14ac:dyDescent="0.25">
      <c r="A622" s="1" t="s">
        <v>417</v>
      </c>
      <c r="B622" s="1" t="s">
        <v>2254</v>
      </c>
      <c r="C622" s="1" t="s">
        <v>2115</v>
      </c>
      <c r="D622">
        <v>41</v>
      </c>
      <c r="E622" s="1" t="str" cm="1">
        <f t="array" ref="E622">_xlfn.IFS(metrobank_customers[[#This Row],[Age]]&lt;= 28,"Gen Z", metrobank_customers[[#This Row],[Age]]&lt;=44,"Millennials", metrobank_customers[[#This Row],[Age]]&lt;=60,"Gen X", metrobank_customers[[#This Row],[Age]]&gt;60,"Baby Boomers")</f>
        <v>Millennials</v>
      </c>
      <c r="F622" s="1" t="s">
        <v>2116</v>
      </c>
      <c r="G622" s="1" t="s">
        <v>2147</v>
      </c>
      <c r="H622">
        <v>27657</v>
      </c>
      <c r="I622" s="1" t="str" cm="1">
        <f t="array" ref="I622">_xlfn.IFS(metrobank_customers[[#This Row],[Income]]&lt;=30000,"Low",metrobank_customers[[#This Row],[Income]]&lt;=60000,"Medium",metrobank_customers[[#This Row],[Income]]&lt;=100000,"High", metrobank_customers[[#This Row],[Income]]&gt;100000," Premium")</f>
        <v>Low</v>
      </c>
      <c r="J622" s="1" t="s">
        <v>2126</v>
      </c>
      <c r="K622" s="2">
        <v>42296</v>
      </c>
      <c r="L622" s="2">
        <f t="shared" ca="1" si="9"/>
        <v>45940</v>
      </c>
      <c r="M622" s="4">
        <f ca="1">YEARFRAC(metrobank_customers[[#This Row],[Join_Date]],metrobank_customers[[#This Row],[Today]],3)</f>
        <v>9.9835616438356158</v>
      </c>
      <c r="N622" s="4" t="str" cm="1">
        <f t="array" aca="1" ref="N622" ca="1">_xlfn.IFS(
   metrobank_customers[[#This Row],[Customer_Tenure]]&lt;=2,"New",
   metrobank_customers[[#This Row],[Customer_Tenure]]&lt;=5,"Emerging",
   metrobank_customers[[#This Row],[Customer_Tenure]]&lt;9,"Established",
   TRUE,"Loyal"
)</f>
        <v>Loyal</v>
      </c>
      <c r="O622" s="1" t="s">
        <v>1607</v>
      </c>
      <c r="P622" s="1" t="s">
        <v>1239</v>
      </c>
      <c r="Q622" s="2">
        <v>44934</v>
      </c>
      <c r="R622">
        <v>252217</v>
      </c>
      <c r="S622" s="1" t="str" cm="1">
        <f t="array" ref="S622">_xlfn.IFS(
    metrobank_customers[[#This Row],[Balance]]&lt;=50000,"Low",
    metrobank_customers[[#This Row],[Balance]]&lt;=200000,"Medium",
    metrobank_customers[[#This Row],[Balance]]&gt;200000,"High"
)</f>
        <v>High</v>
      </c>
      <c r="T622">
        <v>529</v>
      </c>
      <c r="U622">
        <v>0</v>
      </c>
      <c r="V622" s="1" t="s">
        <v>2652</v>
      </c>
      <c r="W622" s="1" t="s">
        <v>416</v>
      </c>
      <c r="X622" s="2">
        <v>45338</v>
      </c>
      <c r="Y622" s="4">
        <f ca="1">YEARFRAC(metrobank_customers[[#This Row],[Date]],metrobank_customers[[#This Row],[Today]],3)</f>
        <v>1.6493150684931508</v>
      </c>
      <c r="Z622" s="1" t="s">
        <v>31</v>
      </c>
      <c r="AA622" s="1" t="s">
        <v>23</v>
      </c>
      <c r="AB622">
        <v>44</v>
      </c>
    </row>
    <row r="623" spans="1:28" x14ac:dyDescent="0.25">
      <c r="A623" s="1" t="s">
        <v>417</v>
      </c>
      <c r="B623" s="1" t="s">
        <v>2254</v>
      </c>
      <c r="C623" s="1" t="s">
        <v>2115</v>
      </c>
      <c r="D623">
        <v>41</v>
      </c>
      <c r="E623" s="1" t="str" cm="1">
        <f t="array" ref="E623">_xlfn.IFS(metrobank_customers[[#This Row],[Age]]&lt;= 28,"Gen Z", metrobank_customers[[#This Row],[Age]]&lt;=44,"Millennials", metrobank_customers[[#This Row],[Age]]&lt;=60,"Gen X", metrobank_customers[[#This Row],[Age]]&gt;60,"Baby Boomers")</f>
        <v>Millennials</v>
      </c>
      <c r="F623" s="1" t="s">
        <v>2116</v>
      </c>
      <c r="G623" s="1" t="s">
        <v>2147</v>
      </c>
      <c r="H623">
        <v>27657</v>
      </c>
      <c r="I623" s="1" t="str" cm="1">
        <f t="array" ref="I623">_xlfn.IFS(metrobank_customers[[#This Row],[Income]]&lt;=30000,"Low",metrobank_customers[[#This Row],[Income]]&lt;=60000,"Medium",metrobank_customers[[#This Row],[Income]]&lt;=100000,"High", metrobank_customers[[#This Row],[Income]]&gt;100000," Premium")</f>
        <v>Low</v>
      </c>
      <c r="J623" s="1" t="s">
        <v>2126</v>
      </c>
      <c r="K623" s="2">
        <v>42296</v>
      </c>
      <c r="L623" s="2">
        <f t="shared" ca="1" si="9"/>
        <v>45940</v>
      </c>
      <c r="M623" s="4">
        <f ca="1">YEARFRAC(metrobank_customers[[#This Row],[Join_Date]],metrobank_customers[[#This Row],[Today]],3)</f>
        <v>9.9835616438356158</v>
      </c>
      <c r="N623" s="4" t="str" cm="1">
        <f t="array" aca="1" ref="N623" ca="1">_xlfn.IFS(
   metrobank_customers[[#This Row],[Customer_Tenure]]&lt;=2,"New",
   metrobank_customers[[#This Row],[Customer_Tenure]]&lt;=5,"Emerging",
   metrobank_customers[[#This Row],[Customer_Tenure]]&lt;9,"Established",
   TRUE,"Loyal"
)</f>
        <v>Loyal</v>
      </c>
      <c r="O623" s="1" t="s">
        <v>1607</v>
      </c>
      <c r="P623" s="1" t="s">
        <v>1239</v>
      </c>
      <c r="Q623" s="2">
        <v>44934</v>
      </c>
      <c r="R623">
        <v>252217</v>
      </c>
      <c r="S623" s="1" t="str" cm="1">
        <f t="array" ref="S623">_xlfn.IFS(
    metrobank_customers[[#This Row],[Balance]]&lt;=50000,"Low",
    metrobank_customers[[#This Row],[Balance]]&lt;=200000,"Medium",
    metrobank_customers[[#This Row],[Balance]]&gt;200000,"High"
)</f>
        <v>High</v>
      </c>
      <c r="T623">
        <v>529</v>
      </c>
      <c r="U623">
        <v>0</v>
      </c>
      <c r="V623" s="1" t="s">
        <v>2652</v>
      </c>
      <c r="W623" s="1" t="s">
        <v>615</v>
      </c>
      <c r="X623" s="2">
        <v>45343</v>
      </c>
      <c r="Y623" s="4">
        <f ca="1">YEARFRAC(metrobank_customers[[#This Row],[Date]],metrobank_customers[[#This Row],[Today]],3)</f>
        <v>1.6356164383561644</v>
      </c>
      <c r="Z623" s="1" t="s">
        <v>12</v>
      </c>
      <c r="AA623" s="1" t="s">
        <v>15</v>
      </c>
      <c r="AB623">
        <v>47</v>
      </c>
    </row>
    <row r="624" spans="1:28" x14ac:dyDescent="0.25">
      <c r="A624" s="1" t="s">
        <v>417</v>
      </c>
      <c r="B624" s="1" t="s">
        <v>2254</v>
      </c>
      <c r="C624" s="1" t="s">
        <v>2115</v>
      </c>
      <c r="D624">
        <v>41</v>
      </c>
      <c r="E624" s="1" t="str" cm="1">
        <f t="array" ref="E624">_xlfn.IFS(metrobank_customers[[#This Row],[Age]]&lt;= 28,"Gen Z", metrobank_customers[[#This Row],[Age]]&lt;=44,"Millennials", metrobank_customers[[#This Row],[Age]]&lt;=60,"Gen X", metrobank_customers[[#This Row],[Age]]&gt;60,"Baby Boomers")</f>
        <v>Millennials</v>
      </c>
      <c r="F624" s="1" t="s">
        <v>2116</v>
      </c>
      <c r="G624" s="1" t="s">
        <v>2147</v>
      </c>
      <c r="H624">
        <v>27657</v>
      </c>
      <c r="I624" s="1" t="str" cm="1">
        <f t="array" ref="I624">_xlfn.IFS(metrobank_customers[[#This Row],[Income]]&lt;=30000,"Low",metrobank_customers[[#This Row],[Income]]&lt;=60000,"Medium",metrobank_customers[[#This Row],[Income]]&lt;=100000,"High", metrobank_customers[[#This Row],[Income]]&gt;100000," Premium")</f>
        <v>Low</v>
      </c>
      <c r="J624" s="1" t="s">
        <v>2126</v>
      </c>
      <c r="K624" s="2">
        <v>42296</v>
      </c>
      <c r="L624" s="2">
        <f t="shared" ca="1" si="9"/>
        <v>45940</v>
      </c>
      <c r="M624" s="4">
        <f ca="1">YEARFRAC(metrobank_customers[[#This Row],[Join_Date]],metrobank_customers[[#This Row],[Today]],3)</f>
        <v>9.9835616438356158</v>
      </c>
      <c r="N624" s="4" t="str" cm="1">
        <f t="array" aca="1" ref="N624" ca="1">_xlfn.IFS(
   metrobank_customers[[#This Row],[Customer_Tenure]]&lt;=2,"New",
   metrobank_customers[[#This Row],[Customer_Tenure]]&lt;=5,"Emerging",
   metrobank_customers[[#This Row],[Customer_Tenure]]&lt;9,"Established",
   TRUE,"Loyal"
)</f>
        <v>Loyal</v>
      </c>
      <c r="O624" s="1" t="s">
        <v>1607</v>
      </c>
      <c r="P624" s="1" t="s">
        <v>1239</v>
      </c>
      <c r="Q624" s="2">
        <v>44934</v>
      </c>
      <c r="R624">
        <v>252217</v>
      </c>
      <c r="S624" s="1" t="str" cm="1">
        <f t="array" ref="S624">_xlfn.IFS(
    metrobank_customers[[#This Row],[Balance]]&lt;=50000,"Low",
    metrobank_customers[[#This Row],[Balance]]&lt;=200000,"Medium",
    metrobank_customers[[#This Row],[Balance]]&gt;200000,"High"
)</f>
        <v>High</v>
      </c>
      <c r="T624">
        <v>529</v>
      </c>
      <c r="U624">
        <v>0</v>
      </c>
      <c r="V624" s="1" t="s">
        <v>2652</v>
      </c>
      <c r="W624" s="1" t="s">
        <v>618</v>
      </c>
      <c r="X624" s="2">
        <v>45409</v>
      </c>
      <c r="Y624" s="4">
        <f ca="1">YEARFRAC(metrobank_customers[[#This Row],[Date]],metrobank_customers[[#This Row],[Today]],3)</f>
        <v>1.4547945205479451</v>
      </c>
      <c r="Z624" s="1" t="s">
        <v>12</v>
      </c>
      <c r="AA624" s="1" t="s">
        <v>15</v>
      </c>
      <c r="AB624">
        <v>59</v>
      </c>
    </row>
    <row r="625" spans="1:28" x14ac:dyDescent="0.25">
      <c r="A625" s="1" t="s">
        <v>218</v>
      </c>
      <c r="B625" s="1" t="s">
        <v>2255</v>
      </c>
      <c r="C625" s="1" t="s">
        <v>2120</v>
      </c>
      <c r="D625">
        <v>43</v>
      </c>
      <c r="E625" s="1" t="str" cm="1">
        <f t="array" ref="E625">_xlfn.IFS(metrobank_customers[[#This Row],[Age]]&lt;= 28,"Gen Z", metrobank_customers[[#This Row],[Age]]&lt;=44,"Millennials", metrobank_customers[[#This Row],[Age]]&lt;=60,"Gen X", metrobank_customers[[#This Row],[Age]]&gt;60,"Baby Boomers")</f>
        <v>Millennials</v>
      </c>
      <c r="F625" s="1" t="s">
        <v>2131</v>
      </c>
      <c r="G625" s="1" t="s">
        <v>2125</v>
      </c>
      <c r="H625">
        <v>55046</v>
      </c>
      <c r="I625" s="1" t="str" cm="1">
        <f t="array" ref="I625">_xlfn.IFS(metrobank_customers[[#This Row],[Income]]&lt;=30000,"Low",metrobank_customers[[#This Row],[Income]]&lt;=60000,"Medium",metrobank_customers[[#This Row],[Income]]&lt;=100000,"High", metrobank_customers[[#This Row],[Income]]&gt;100000," Premium")</f>
        <v>Medium</v>
      </c>
      <c r="J625" s="1" t="s">
        <v>2118</v>
      </c>
      <c r="K625" s="2">
        <v>44313</v>
      </c>
      <c r="L625" s="2">
        <f t="shared" ca="1" si="9"/>
        <v>45940</v>
      </c>
      <c r="M625" s="4">
        <f ca="1">YEARFRAC(metrobank_customers[[#This Row],[Join_Date]],metrobank_customers[[#This Row],[Today]],3)</f>
        <v>4.4575342465753423</v>
      </c>
      <c r="N625" s="4" t="str" cm="1">
        <f t="array" aca="1" ref="N625" ca="1">_xlfn.IFS(
   metrobank_customers[[#This Row],[Customer_Tenure]]&lt;=2,"New",
   metrobank_customers[[#This Row],[Customer_Tenure]]&lt;=5,"Emerging",
   metrobank_customers[[#This Row],[Customer_Tenure]]&lt;9,"Established",
   TRUE,"Loyal"
)</f>
        <v>Emerging</v>
      </c>
      <c r="O625" s="1" t="s">
        <v>2076</v>
      </c>
      <c r="P625" s="1" t="s">
        <v>1223</v>
      </c>
      <c r="Q625" s="2">
        <v>44686</v>
      </c>
      <c r="R625">
        <v>190359</v>
      </c>
      <c r="S625" s="1" t="str" cm="1">
        <f t="array" ref="S625">_xlfn.IFS(
    metrobank_customers[[#This Row],[Balance]]&lt;=50000,"Low",
    metrobank_customers[[#This Row],[Balance]]&lt;=200000,"Medium",
    metrobank_customers[[#This Row],[Balance]]&gt;200000,"High"
)</f>
        <v>Medium</v>
      </c>
      <c r="T625">
        <v>567</v>
      </c>
      <c r="U625">
        <v>0</v>
      </c>
      <c r="V625" s="1" t="s">
        <v>2652</v>
      </c>
      <c r="W625" s="1" t="s">
        <v>217</v>
      </c>
      <c r="X625" s="2">
        <v>45219</v>
      </c>
      <c r="Y625" s="4">
        <f ca="1">YEARFRAC(metrobank_customers[[#This Row],[Date]],metrobank_customers[[#This Row],[Today]],3)</f>
        <v>1.9753424657534246</v>
      </c>
      <c r="Z625" s="1" t="s">
        <v>36</v>
      </c>
      <c r="AA625" s="1" t="s">
        <v>9</v>
      </c>
      <c r="AB625">
        <v>12</v>
      </c>
    </row>
    <row r="626" spans="1:28" x14ac:dyDescent="0.25">
      <c r="A626" s="1" t="s">
        <v>218</v>
      </c>
      <c r="B626" s="1" t="s">
        <v>2255</v>
      </c>
      <c r="C626" s="1" t="s">
        <v>2120</v>
      </c>
      <c r="D626">
        <v>43</v>
      </c>
      <c r="E626" s="1" t="str" cm="1">
        <f t="array" ref="E626">_xlfn.IFS(metrobank_customers[[#This Row],[Age]]&lt;= 28,"Gen Z", metrobank_customers[[#This Row],[Age]]&lt;=44,"Millennials", metrobank_customers[[#This Row],[Age]]&lt;=60,"Gen X", metrobank_customers[[#This Row],[Age]]&gt;60,"Baby Boomers")</f>
        <v>Millennials</v>
      </c>
      <c r="F626" s="1" t="s">
        <v>2131</v>
      </c>
      <c r="G626" s="1" t="s">
        <v>2125</v>
      </c>
      <c r="H626">
        <v>55046</v>
      </c>
      <c r="I626" s="1" t="str" cm="1">
        <f t="array" ref="I626">_xlfn.IFS(metrobank_customers[[#This Row],[Income]]&lt;=30000,"Low",metrobank_customers[[#This Row],[Income]]&lt;=60000,"Medium",metrobank_customers[[#This Row],[Income]]&lt;=100000,"High", metrobank_customers[[#This Row],[Income]]&gt;100000," Premium")</f>
        <v>Medium</v>
      </c>
      <c r="J626" s="1" t="s">
        <v>2118</v>
      </c>
      <c r="K626" s="2">
        <v>44313</v>
      </c>
      <c r="L626" s="2">
        <f t="shared" ca="1" si="9"/>
        <v>45940</v>
      </c>
      <c r="M626" s="4">
        <f ca="1">YEARFRAC(metrobank_customers[[#This Row],[Join_Date]],metrobank_customers[[#This Row],[Today]],3)</f>
        <v>4.4575342465753423</v>
      </c>
      <c r="N626" s="4" t="str" cm="1">
        <f t="array" aca="1" ref="N626" ca="1">_xlfn.IFS(
   metrobank_customers[[#This Row],[Customer_Tenure]]&lt;=2,"New",
   metrobank_customers[[#This Row],[Customer_Tenure]]&lt;=5,"Emerging",
   metrobank_customers[[#This Row],[Customer_Tenure]]&lt;9,"Established",
   TRUE,"Loyal"
)</f>
        <v>Emerging</v>
      </c>
      <c r="O626" s="1" t="s">
        <v>2076</v>
      </c>
      <c r="P626" s="1" t="s">
        <v>1223</v>
      </c>
      <c r="Q626" s="2">
        <v>44686</v>
      </c>
      <c r="R626">
        <v>190359</v>
      </c>
      <c r="S626" s="1" t="str" cm="1">
        <f t="array" ref="S626">_xlfn.IFS(
    metrobank_customers[[#This Row],[Balance]]&lt;=50000,"Low",
    metrobank_customers[[#This Row],[Balance]]&lt;=200000,"Medium",
    metrobank_customers[[#This Row],[Balance]]&gt;200000,"High"
)</f>
        <v>Medium</v>
      </c>
      <c r="T626">
        <v>567</v>
      </c>
      <c r="U626">
        <v>0</v>
      </c>
      <c r="V626" s="1" t="s">
        <v>2652</v>
      </c>
      <c r="W626" s="1" t="s">
        <v>469</v>
      </c>
      <c r="X626" s="2">
        <v>45297</v>
      </c>
      <c r="Y626" s="4">
        <f ca="1">YEARFRAC(metrobank_customers[[#This Row],[Date]],metrobank_customers[[#This Row],[Today]],3)</f>
        <v>1.7616438356164383</v>
      </c>
      <c r="Z626" s="1" t="s">
        <v>31</v>
      </c>
      <c r="AA626" s="1" t="s">
        <v>9</v>
      </c>
      <c r="AB626">
        <v>52</v>
      </c>
    </row>
    <row r="627" spans="1:28" x14ac:dyDescent="0.25">
      <c r="A627" s="1" t="s">
        <v>491</v>
      </c>
      <c r="B627" s="1" t="s">
        <v>2256</v>
      </c>
      <c r="C627" s="1" t="s">
        <v>2115</v>
      </c>
      <c r="D627">
        <v>34</v>
      </c>
      <c r="E627" s="1" t="str" cm="1">
        <f t="array" ref="E627">_xlfn.IFS(metrobank_customers[[#This Row],[Age]]&lt;= 28,"Gen Z", metrobank_customers[[#This Row],[Age]]&lt;=44,"Millennials", metrobank_customers[[#This Row],[Age]]&lt;=60,"Gen X", metrobank_customers[[#This Row],[Age]]&gt;60,"Baby Boomers")</f>
        <v>Millennials</v>
      </c>
      <c r="F627" s="1" t="s">
        <v>2121</v>
      </c>
      <c r="G627" s="1" t="s">
        <v>2153</v>
      </c>
      <c r="H627">
        <v>105708</v>
      </c>
      <c r="I627" s="1" t="str" cm="1">
        <f t="array" ref="I627">_xlfn.IFS(metrobank_customers[[#This Row],[Income]]&lt;=30000,"Low",metrobank_customers[[#This Row],[Income]]&lt;=60000,"Medium",metrobank_customers[[#This Row],[Income]]&lt;=100000,"High", metrobank_customers[[#This Row],[Income]]&gt;100000," Premium")</f>
        <v xml:space="preserve"> Premium</v>
      </c>
      <c r="J627" s="1" t="s">
        <v>2118</v>
      </c>
      <c r="K627" s="2">
        <v>44588</v>
      </c>
      <c r="L627" s="2">
        <f t="shared" ca="1" si="9"/>
        <v>45940</v>
      </c>
      <c r="M627" s="4">
        <f ca="1">YEARFRAC(metrobank_customers[[#This Row],[Join_Date]],metrobank_customers[[#This Row],[Today]],3)</f>
        <v>3.7041095890410958</v>
      </c>
      <c r="N627" s="4" t="str" cm="1">
        <f t="array" aca="1" ref="N627" ca="1">_xlfn.IFS(
   metrobank_customers[[#This Row],[Customer_Tenure]]&lt;=2,"New",
   metrobank_customers[[#This Row],[Customer_Tenure]]&lt;=5,"Emerging",
   metrobank_customers[[#This Row],[Customer_Tenure]]&lt;9,"Established",
   TRUE,"Loyal"
)</f>
        <v>Emerging</v>
      </c>
      <c r="O627" s="1" t="s">
        <v>1273</v>
      </c>
      <c r="P627" s="1" t="s">
        <v>1226</v>
      </c>
      <c r="Q627" s="2">
        <v>44121</v>
      </c>
      <c r="R627">
        <v>76709</v>
      </c>
      <c r="S627" s="1" t="str" cm="1">
        <f t="array" ref="S627">_xlfn.IFS(
    metrobank_customers[[#This Row],[Balance]]&lt;=50000,"Low",
    metrobank_customers[[#This Row],[Balance]]&lt;=200000,"Medium",
    metrobank_customers[[#This Row],[Balance]]&gt;200000,"High"
)</f>
        <v>Medium</v>
      </c>
      <c r="T627">
        <v>750</v>
      </c>
      <c r="U627">
        <v>0</v>
      </c>
      <c r="V627" s="1" t="s">
        <v>1229</v>
      </c>
      <c r="W627" s="1" t="s">
        <v>490</v>
      </c>
      <c r="X627" s="2">
        <v>45279</v>
      </c>
      <c r="Y627" s="4">
        <f ca="1">YEARFRAC(metrobank_customers[[#This Row],[Date]],metrobank_customers[[#This Row],[Today]],3)</f>
        <v>1.810958904109589</v>
      </c>
      <c r="Z627" s="1" t="s">
        <v>8</v>
      </c>
      <c r="AA627" s="1" t="s">
        <v>23</v>
      </c>
      <c r="AB627">
        <v>4</v>
      </c>
    </row>
    <row r="628" spans="1:28" x14ac:dyDescent="0.25">
      <c r="A628" s="1" t="s">
        <v>491</v>
      </c>
      <c r="B628" s="1" t="s">
        <v>2256</v>
      </c>
      <c r="C628" s="1" t="s">
        <v>2115</v>
      </c>
      <c r="D628">
        <v>34</v>
      </c>
      <c r="E628" s="1" t="str" cm="1">
        <f t="array" ref="E628">_xlfn.IFS(metrobank_customers[[#This Row],[Age]]&lt;= 28,"Gen Z", metrobank_customers[[#This Row],[Age]]&lt;=44,"Millennials", metrobank_customers[[#This Row],[Age]]&lt;=60,"Gen X", metrobank_customers[[#This Row],[Age]]&gt;60,"Baby Boomers")</f>
        <v>Millennials</v>
      </c>
      <c r="F628" s="1" t="s">
        <v>2121</v>
      </c>
      <c r="G628" s="1" t="s">
        <v>2153</v>
      </c>
      <c r="H628">
        <v>105708</v>
      </c>
      <c r="I628" s="1" t="str" cm="1">
        <f t="array" ref="I628">_xlfn.IFS(metrobank_customers[[#This Row],[Income]]&lt;=30000,"Low",metrobank_customers[[#This Row],[Income]]&lt;=60000,"Medium",metrobank_customers[[#This Row],[Income]]&lt;=100000,"High", metrobank_customers[[#This Row],[Income]]&gt;100000," Premium")</f>
        <v xml:space="preserve"> Premium</v>
      </c>
      <c r="J628" s="1" t="s">
        <v>2118</v>
      </c>
      <c r="K628" s="2">
        <v>44588</v>
      </c>
      <c r="L628" s="2">
        <f t="shared" ca="1" si="9"/>
        <v>45940</v>
      </c>
      <c r="M628" s="4">
        <f ca="1">YEARFRAC(metrobank_customers[[#This Row],[Join_Date]],metrobank_customers[[#This Row],[Today]],3)</f>
        <v>3.7041095890410958</v>
      </c>
      <c r="N628" s="4" t="str" cm="1">
        <f t="array" aca="1" ref="N628" ca="1">_xlfn.IFS(
   metrobank_customers[[#This Row],[Customer_Tenure]]&lt;=2,"New",
   metrobank_customers[[#This Row],[Customer_Tenure]]&lt;=5,"Emerging",
   metrobank_customers[[#This Row],[Customer_Tenure]]&lt;9,"Established",
   TRUE,"Loyal"
)</f>
        <v>Emerging</v>
      </c>
      <c r="O628" s="1" t="s">
        <v>1329</v>
      </c>
      <c r="P628" s="1" t="s">
        <v>1223</v>
      </c>
      <c r="Q628" s="2">
        <v>43749</v>
      </c>
      <c r="R628">
        <v>424032</v>
      </c>
      <c r="S628" s="1" t="str" cm="1">
        <f t="array" ref="S628">_xlfn.IFS(
    metrobank_customers[[#This Row],[Balance]]&lt;=50000,"Low",
    metrobank_customers[[#This Row],[Balance]]&lt;=200000,"Medium",
    metrobank_customers[[#This Row],[Balance]]&gt;200000,"High"
)</f>
        <v>High</v>
      </c>
      <c r="T628">
        <v>766</v>
      </c>
      <c r="U628">
        <v>0</v>
      </c>
      <c r="V628" s="1" t="s">
        <v>2652</v>
      </c>
      <c r="W628" s="1" t="s">
        <v>490</v>
      </c>
      <c r="X628" s="2">
        <v>45279</v>
      </c>
      <c r="Y628" s="4">
        <f ca="1">YEARFRAC(metrobank_customers[[#This Row],[Date]],metrobank_customers[[#This Row],[Today]],3)</f>
        <v>1.810958904109589</v>
      </c>
      <c r="Z628" s="1" t="s">
        <v>8</v>
      </c>
      <c r="AA628" s="1" t="s">
        <v>23</v>
      </c>
      <c r="AB628">
        <v>4</v>
      </c>
    </row>
    <row r="629" spans="1:28" x14ac:dyDescent="0.25">
      <c r="A629" s="1" t="s">
        <v>491</v>
      </c>
      <c r="B629" s="1" t="s">
        <v>2256</v>
      </c>
      <c r="C629" s="1" t="s">
        <v>2115</v>
      </c>
      <c r="D629">
        <v>34</v>
      </c>
      <c r="E629" s="1" t="str" cm="1">
        <f t="array" ref="E629">_xlfn.IFS(metrobank_customers[[#This Row],[Age]]&lt;= 28,"Gen Z", metrobank_customers[[#This Row],[Age]]&lt;=44,"Millennials", metrobank_customers[[#This Row],[Age]]&lt;=60,"Gen X", metrobank_customers[[#This Row],[Age]]&gt;60,"Baby Boomers")</f>
        <v>Millennials</v>
      </c>
      <c r="F629" s="1" t="s">
        <v>2121</v>
      </c>
      <c r="G629" s="1" t="s">
        <v>2153</v>
      </c>
      <c r="H629">
        <v>105708</v>
      </c>
      <c r="I629" s="1" t="str" cm="1">
        <f t="array" ref="I629">_xlfn.IFS(metrobank_customers[[#This Row],[Income]]&lt;=30000,"Low",metrobank_customers[[#This Row],[Income]]&lt;=60000,"Medium",metrobank_customers[[#This Row],[Income]]&lt;=100000,"High", metrobank_customers[[#This Row],[Income]]&gt;100000," Premium")</f>
        <v xml:space="preserve"> Premium</v>
      </c>
      <c r="J629" s="1" t="s">
        <v>2118</v>
      </c>
      <c r="K629" s="2">
        <v>44588</v>
      </c>
      <c r="L629" s="2">
        <f t="shared" ca="1" si="9"/>
        <v>45940</v>
      </c>
      <c r="M629" s="4">
        <f ca="1">YEARFRAC(metrobank_customers[[#This Row],[Join_Date]],metrobank_customers[[#This Row],[Today]],3)</f>
        <v>3.7041095890410958</v>
      </c>
      <c r="N629" s="4" t="str" cm="1">
        <f t="array" aca="1" ref="N629" ca="1">_xlfn.IFS(
   metrobank_customers[[#This Row],[Customer_Tenure]]&lt;=2,"New",
   metrobank_customers[[#This Row],[Customer_Tenure]]&lt;=5,"Emerging",
   metrobank_customers[[#This Row],[Customer_Tenure]]&lt;9,"Established",
   TRUE,"Loyal"
)</f>
        <v>Emerging</v>
      </c>
      <c r="O629" s="1" t="s">
        <v>1620</v>
      </c>
      <c r="P629" s="1" t="s">
        <v>1226</v>
      </c>
      <c r="Q629" s="2">
        <v>43171</v>
      </c>
      <c r="R629">
        <v>382162</v>
      </c>
      <c r="S629" s="1" t="str" cm="1">
        <f t="array" ref="S629">_xlfn.IFS(
    metrobank_customers[[#This Row],[Balance]]&lt;=50000,"Low",
    metrobank_customers[[#This Row],[Balance]]&lt;=200000,"Medium",
    metrobank_customers[[#This Row],[Balance]]&gt;200000,"High"
)</f>
        <v>High</v>
      </c>
      <c r="T629">
        <v>587</v>
      </c>
      <c r="U629">
        <v>277869</v>
      </c>
      <c r="V629" s="1" t="s">
        <v>2652</v>
      </c>
      <c r="W629" s="1" t="s">
        <v>490</v>
      </c>
      <c r="X629" s="2">
        <v>45279</v>
      </c>
      <c r="Y629" s="4">
        <f ca="1">YEARFRAC(metrobank_customers[[#This Row],[Date]],metrobank_customers[[#This Row],[Today]],3)</f>
        <v>1.810958904109589</v>
      </c>
      <c r="Z629" s="1" t="s">
        <v>8</v>
      </c>
      <c r="AA629" s="1" t="s">
        <v>23</v>
      </c>
      <c r="AB629">
        <v>4</v>
      </c>
    </row>
    <row r="630" spans="1:28" x14ac:dyDescent="0.25">
      <c r="A630" s="1" t="s">
        <v>491</v>
      </c>
      <c r="B630" s="1" t="s">
        <v>2256</v>
      </c>
      <c r="C630" s="1" t="s">
        <v>2115</v>
      </c>
      <c r="D630">
        <v>34</v>
      </c>
      <c r="E630" s="1" t="str" cm="1">
        <f t="array" ref="E630">_xlfn.IFS(metrobank_customers[[#This Row],[Age]]&lt;= 28,"Gen Z", metrobank_customers[[#This Row],[Age]]&lt;=44,"Millennials", metrobank_customers[[#This Row],[Age]]&lt;=60,"Gen X", metrobank_customers[[#This Row],[Age]]&gt;60,"Baby Boomers")</f>
        <v>Millennials</v>
      </c>
      <c r="F630" s="1" t="s">
        <v>2121</v>
      </c>
      <c r="G630" s="1" t="s">
        <v>2153</v>
      </c>
      <c r="H630">
        <v>105708</v>
      </c>
      <c r="I630" s="1" t="str" cm="1">
        <f t="array" ref="I630">_xlfn.IFS(metrobank_customers[[#This Row],[Income]]&lt;=30000,"Low",metrobank_customers[[#This Row],[Income]]&lt;=60000,"Medium",metrobank_customers[[#This Row],[Income]]&lt;=100000,"High", metrobank_customers[[#This Row],[Income]]&gt;100000," Premium")</f>
        <v xml:space="preserve"> Premium</v>
      </c>
      <c r="J630" s="1" t="s">
        <v>2118</v>
      </c>
      <c r="K630" s="2">
        <v>44588</v>
      </c>
      <c r="L630" s="2">
        <f t="shared" ca="1" si="9"/>
        <v>45940</v>
      </c>
      <c r="M630" s="4">
        <f ca="1">YEARFRAC(metrobank_customers[[#This Row],[Join_Date]],metrobank_customers[[#This Row],[Today]],3)</f>
        <v>3.7041095890410958</v>
      </c>
      <c r="N630" s="4" t="str" cm="1">
        <f t="array" aca="1" ref="N630" ca="1">_xlfn.IFS(
   metrobank_customers[[#This Row],[Customer_Tenure]]&lt;=2,"New",
   metrobank_customers[[#This Row],[Customer_Tenure]]&lt;=5,"Emerging",
   metrobank_customers[[#This Row],[Customer_Tenure]]&lt;9,"Established",
   TRUE,"Loyal"
)</f>
        <v>Emerging</v>
      </c>
      <c r="O630" s="1" t="s">
        <v>1641</v>
      </c>
      <c r="P630" s="1" t="s">
        <v>1223</v>
      </c>
      <c r="Q630" s="2">
        <v>42538</v>
      </c>
      <c r="R630">
        <v>385827</v>
      </c>
      <c r="S630" s="1" t="str" cm="1">
        <f t="array" ref="S630">_xlfn.IFS(
    metrobank_customers[[#This Row],[Balance]]&lt;=50000,"Low",
    metrobank_customers[[#This Row],[Balance]]&lt;=200000,"Medium",
    metrobank_customers[[#This Row],[Balance]]&gt;200000,"High"
)</f>
        <v>High</v>
      </c>
      <c r="T630">
        <v>814</v>
      </c>
      <c r="U630">
        <v>0</v>
      </c>
      <c r="V630" s="1" t="s">
        <v>1229</v>
      </c>
      <c r="W630" s="1" t="s">
        <v>490</v>
      </c>
      <c r="X630" s="2">
        <v>45279</v>
      </c>
      <c r="Y630" s="4">
        <f ca="1">YEARFRAC(metrobank_customers[[#This Row],[Date]],metrobank_customers[[#This Row],[Today]],3)</f>
        <v>1.810958904109589</v>
      </c>
      <c r="Z630" s="1" t="s">
        <v>8</v>
      </c>
      <c r="AA630" s="1" t="s">
        <v>23</v>
      </c>
      <c r="AB630">
        <v>4</v>
      </c>
    </row>
    <row r="631" spans="1:28" x14ac:dyDescent="0.25">
      <c r="A631" s="1" t="s">
        <v>491</v>
      </c>
      <c r="B631" s="1" t="s">
        <v>2256</v>
      </c>
      <c r="C631" s="1" t="s">
        <v>2115</v>
      </c>
      <c r="D631">
        <v>34</v>
      </c>
      <c r="E631" s="1" t="str" cm="1">
        <f t="array" ref="E631">_xlfn.IFS(metrobank_customers[[#This Row],[Age]]&lt;= 28,"Gen Z", metrobank_customers[[#This Row],[Age]]&lt;=44,"Millennials", metrobank_customers[[#This Row],[Age]]&lt;=60,"Gen X", metrobank_customers[[#This Row],[Age]]&gt;60,"Baby Boomers")</f>
        <v>Millennials</v>
      </c>
      <c r="F631" s="1" t="s">
        <v>2121</v>
      </c>
      <c r="G631" s="1" t="s">
        <v>2153</v>
      </c>
      <c r="H631">
        <v>105708</v>
      </c>
      <c r="I631" s="1" t="str" cm="1">
        <f t="array" ref="I631">_xlfn.IFS(metrobank_customers[[#This Row],[Income]]&lt;=30000,"Low",metrobank_customers[[#This Row],[Income]]&lt;=60000,"Medium",metrobank_customers[[#This Row],[Income]]&lt;=100000,"High", metrobank_customers[[#This Row],[Income]]&gt;100000," Premium")</f>
        <v xml:space="preserve"> Premium</v>
      </c>
      <c r="J631" s="1" t="s">
        <v>2118</v>
      </c>
      <c r="K631" s="2">
        <v>44588</v>
      </c>
      <c r="L631" s="2">
        <f t="shared" ca="1" si="9"/>
        <v>45940</v>
      </c>
      <c r="M631" s="4">
        <f ca="1">YEARFRAC(metrobank_customers[[#This Row],[Join_Date]],metrobank_customers[[#This Row],[Today]],3)</f>
        <v>3.7041095890410958</v>
      </c>
      <c r="N631" s="4" t="str" cm="1">
        <f t="array" aca="1" ref="N631" ca="1">_xlfn.IFS(
   metrobank_customers[[#This Row],[Customer_Tenure]]&lt;=2,"New",
   metrobank_customers[[#This Row],[Customer_Tenure]]&lt;=5,"Emerging",
   metrobank_customers[[#This Row],[Customer_Tenure]]&lt;9,"Established",
   TRUE,"Loyal"
)</f>
        <v>Emerging</v>
      </c>
      <c r="O631" s="1" t="s">
        <v>1940</v>
      </c>
      <c r="P631" s="1" t="s">
        <v>1239</v>
      </c>
      <c r="Q631" s="2">
        <v>44356</v>
      </c>
      <c r="R631">
        <v>286133</v>
      </c>
      <c r="S631" s="1" t="str" cm="1">
        <f t="array" ref="S631">_xlfn.IFS(
    metrobank_customers[[#This Row],[Balance]]&lt;=50000,"Low",
    metrobank_customers[[#This Row],[Balance]]&lt;=200000,"Medium",
    metrobank_customers[[#This Row],[Balance]]&gt;200000,"High"
)</f>
        <v>High</v>
      </c>
      <c r="T631">
        <v>542</v>
      </c>
      <c r="U631">
        <v>0</v>
      </c>
      <c r="V631" s="1" t="s">
        <v>2652</v>
      </c>
      <c r="W631" s="1" t="s">
        <v>490</v>
      </c>
      <c r="X631" s="2">
        <v>45279</v>
      </c>
      <c r="Y631" s="4">
        <f ca="1">YEARFRAC(metrobank_customers[[#This Row],[Date]],metrobank_customers[[#This Row],[Today]],3)</f>
        <v>1.810958904109589</v>
      </c>
      <c r="Z631" s="1" t="s">
        <v>8</v>
      </c>
      <c r="AA631" s="1" t="s">
        <v>23</v>
      </c>
      <c r="AB631">
        <v>4</v>
      </c>
    </row>
    <row r="632" spans="1:28" x14ac:dyDescent="0.25">
      <c r="A632" s="1" t="s">
        <v>220</v>
      </c>
      <c r="B632" s="1" t="s">
        <v>2257</v>
      </c>
      <c r="C632" s="1" t="s">
        <v>2120</v>
      </c>
      <c r="D632">
        <v>28</v>
      </c>
      <c r="E632" s="1" t="str" cm="1">
        <f t="array" ref="E632">_xlfn.IFS(metrobank_customers[[#This Row],[Age]]&lt;= 28,"Gen Z", metrobank_customers[[#This Row],[Age]]&lt;=44,"Millennials", metrobank_customers[[#This Row],[Age]]&lt;=60,"Gen X", metrobank_customers[[#This Row],[Age]]&gt;60,"Baby Boomers")</f>
        <v>Gen Z</v>
      </c>
      <c r="F632" s="1" t="s">
        <v>2121</v>
      </c>
      <c r="G632" s="1" t="s">
        <v>2153</v>
      </c>
      <c r="H632">
        <v>41563</v>
      </c>
      <c r="I632" s="1" t="str" cm="1">
        <f t="array" ref="I632">_xlfn.IFS(metrobank_customers[[#This Row],[Income]]&lt;=30000,"Low",metrobank_customers[[#This Row],[Income]]&lt;=60000,"Medium",metrobank_customers[[#This Row],[Income]]&lt;=100000,"High", metrobank_customers[[#This Row],[Income]]&gt;100000," Premium")</f>
        <v>Medium</v>
      </c>
      <c r="J632" s="1" t="s">
        <v>2118</v>
      </c>
      <c r="K632" s="2">
        <v>45387</v>
      </c>
      <c r="L632" s="2">
        <f t="shared" ca="1" si="9"/>
        <v>45940</v>
      </c>
      <c r="M632" s="4">
        <f ca="1">YEARFRAC(metrobank_customers[[#This Row],[Join_Date]],metrobank_customers[[#This Row],[Today]],3)</f>
        <v>1.515068493150685</v>
      </c>
      <c r="N632" s="4" t="str" cm="1">
        <f t="array" aca="1" ref="N632" ca="1">_xlfn.IFS(
   metrobank_customers[[#This Row],[Customer_Tenure]]&lt;=2,"New",
   metrobank_customers[[#This Row],[Customer_Tenure]]&lt;=5,"Emerging",
   metrobank_customers[[#This Row],[Customer_Tenure]]&lt;9,"Established",
   TRUE,"Loyal"
)</f>
        <v>New</v>
      </c>
      <c r="O632" s="1" t="s">
        <v>1687</v>
      </c>
      <c r="P632" s="1" t="s">
        <v>1223</v>
      </c>
      <c r="Q632" s="2">
        <v>44042</v>
      </c>
      <c r="R632">
        <v>424671</v>
      </c>
      <c r="S632" s="1" t="str" cm="1">
        <f t="array" ref="S632">_xlfn.IFS(
    metrobank_customers[[#This Row],[Balance]]&lt;=50000,"Low",
    metrobank_customers[[#This Row],[Balance]]&lt;=200000,"Medium",
    metrobank_customers[[#This Row],[Balance]]&gt;200000,"High"
)</f>
        <v>High</v>
      </c>
      <c r="T632">
        <v>420</v>
      </c>
      <c r="U632">
        <v>460229</v>
      </c>
      <c r="V632" s="1" t="s">
        <v>2652</v>
      </c>
      <c r="W632" s="1" t="s">
        <v>219</v>
      </c>
      <c r="X632" s="2">
        <v>45511</v>
      </c>
      <c r="Y632" s="4">
        <f ca="1">YEARFRAC(metrobank_customers[[#This Row],[Date]],metrobank_customers[[#This Row],[Today]],3)</f>
        <v>1.1753424657534246</v>
      </c>
      <c r="Z632" s="1" t="s">
        <v>20</v>
      </c>
      <c r="AA632" s="1" t="s">
        <v>15</v>
      </c>
      <c r="AB632">
        <v>52</v>
      </c>
    </row>
    <row r="633" spans="1:28" x14ac:dyDescent="0.25">
      <c r="A633" s="1" t="s">
        <v>220</v>
      </c>
      <c r="B633" s="1" t="s">
        <v>2257</v>
      </c>
      <c r="C633" s="1" t="s">
        <v>2120</v>
      </c>
      <c r="D633">
        <v>28</v>
      </c>
      <c r="E633" s="1" t="str" cm="1">
        <f t="array" ref="E633">_xlfn.IFS(metrobank_customers[[#This Row],[Age]]&lt;= 28,"Gen Z", metrobank_customers[[#This Row],[Age]]&lt;=44,"Millennials", metrobank_customers[[#This Row],[Age]]&lt;=60,"Gen X", metrobank_customers[[#This Row],[Age]]&gt;60,"Baby Boomers")</f>
        <v>Gen Z</v>
      </c>
      <c r="F633" s="1" t="s">
        <v>2121</v>
      </c>
      <c r="G633" s="1" t="s">
        <v>2153</v>
      </c>
      <c r="H633">
        <v>41563</v>
      </c>
      <c r="I633" s="1" t="str" cm="1">
        <f t="array" ref="I633">_xlfn.IFS(metrobank_customers[[#This Row],[Income]]&lt;=30000,"Low",metrobank_customers[[#This Row],[Income]]&lt;=60000,"Medium",metrobank_customers[[#This Row],[Income]]&lt;=100000,"High", metrobank_customers[[#This Row],[Income]]&gt;100000," Premium")</f>
        <v>Medium</v>
      </c>
      <c r="J633" s="1" t="s">
        <v>2118</v>
      </c>
      <c r="K633" s="2">
        <v>45387</v>
      </c>
      <c r="L633" s="2">
        <f t="shared" ca="1" si="9"/>
        <v>45940</v>
      </c>
      <c r="M633" s="4">
        <f ca="1">YEARFRAC(metrobank_customers[[#This Row],[Join_Date]],metrobank_customers[[#This Row],[Today]],3)</f>
        <v>1.515068493150685</v>
      </c>
      <c r="N633" s="4" t="str" cm="1">
        <f t="array" aca="1" ref="N633" ca="1">_xlfn.IFS(
   metrobank_customers[[#This Row],[Customer_Tenure]]&lt;=2,"New",
   metrobank_customers[[#This Row],[Customer_Tenure]]&lt;=5,"Emerging",
   metrobank_customers[[#This Row],[Customer_Tenure]]&lt;9,"Established",
   TRUE,"Loyal"
)</f>
        <v>New</v>
      </c>
      <c r="O633" s="1" t="s">
        <v>1687</v>
      </c>
      <c r="P633" s="1" t="s">
        <v>1223</v>
      </c>
      <c r="Q633" s="2">
        <v>44042</v>
      </c>
      <c r="R633">
        <v>424671</v>
      </c>
      <c r="S633" s="1" t="str" cm="1">
        <f t="array" ref="S633">_xlfn.IFS(
    metrobank_customers[[#This Row],[Balance]]&lt;=50000,"Low",
    metrobank_customers[[#This Row],[Balance]]&lt;=200000,"Medium",
    metrobank_customers[[#This Row],[Balance]]&gt;200000,"High"
)</f>
        <v>High</v>
      </c>
      <c r="T633">
        <v>420</v>
      </c>
      <c r="U633">
        <v>460229</v>
      </c>
      <c r="V633" s="1" t="s">
        <v>2652</v>
      </c>
      <c r="W633" s="1" t="s">
        <v>1071</v>
      </c>
      <c r="X633" s="2">
        <v>45463</v>
      </c>
      <c r="Y633" s="4">
        <f ca="1">YEARFRAC(metrobank_customers[[#This Row],[Date]],metrobank_customers[[#This Row],[Today]],3)</f>
        <v>1.3068493150684932</v>
      </c>
      <c r="Z633" s="1" t="s">
        <v>36</v>
      </c>
      <c r="AA633" s="1" t="s">
        <v>15</v>
      </c>
      <c r="AB633">
        <v>47</v>
      </c>
    </row>
    <row r="634" spans="1:28" x14ac:dyDescent="0.25">
      <c r="A634" s="1" t="s">
        <v>220</v>
      </c>
      <c r="B634" s="1" t="s">
        <v>2257</v>
      </c>
      <c r="C634" s="1" t="s">
        <v>2120</v>
      </c>
      <c r="D634">
        <v>28</v>
      </c>
      <c r="E634" s="1" t="str" cm="1">
        <f t="array" ref="E634">_xlfn.IFS(metrobank_customers[[#This Row],[Age]]&lt;= 28,"Gen Z", metrobank_customers[[#This Row],[Age]]&lt;=44,"Millennials", metrobank_customers[[#This Row],[Age]]&lt;=60,"Gen X", metrobank_customers[[#This Row],[Age]]&gt;60,"Baby Boomers")</f>
        <v>Gen Z</v>
      </c>
      <c r="F634" s="1" t="s">
        <v>2121</v>
      </c>
      <c r="G634" s="1" t="s">
        <v>2153</v>
      </c>
      <c r="H634">
        <v>41563</v>
      </c>
      <c r="I634" s="1" t="str" cm="1">
        <f t="array" ref="I634">_xlfn.IFS(metrobank_customers[[#This Row],[Income]]&lt;=30000,"Low",metrobank_customers[[#This Row],[Income]]&lt;=60000,"Medium",metrobank_customers[[#This Row],[Income]]&lt;=100000,"High", metrobank_customers[[#This Row],[Income]]&gt;100000," Premium")</f>
        <v>Medium</v>
      </c>
      <c r="J634" s="1" t="s">
        <v>2118</v>
      </c>
      <c r="K634" s="2">
        <v>45387</v>
      </c>
      <c r="L634" s="2">
        <f t="shared" ca="1" si="9"/>
        <v>45940</v>
      </c>
      <c r="M634" s="4">
        <f ca="1">YEARFRAC(metrobank_customers[[#This Row],[Join_Date]],metrobank_customers[[#This Row],[Today]],3)</f>
        <v>1.515068493150685</v>
      </c>
      <c r="N634" s="4" t="str" cm="1">
        <f t="array" aca="1" ref="N634" ca="1">_xlfn.IFS(
   metrobank_customers[[#This Row],[Customer_Tenure]]&lt;=2,"New",
   metrobank_customers[[#This Row],[Customer_Tenure]]&lt;=5,"Emerging",
   metrobank_customers[[#This Row],[Customer_Tenure]]&lt;9,"Established",
   TRUE,"Loyal"
)</f>
        <v>New</v>
      </c>
      <c r="O634" s="1" t="s">
        <v>1687</v>
      </c>
      <c r="P634" s="1" t="s">
        <v>1223</v>
      </c>
      <c r="Q634" s="2">
        <v>44042</v>
      </c>
      <c r="R634">
        <v>424671</v>
      </c>
      <c r="S634" s="1" t="str" cm="1">
        <f t="array" ref="S634">_xlfn.IFS(
    metrobank_customers[[#This Row],[Balance]]&lt;=50000,"Low",
    metrobank_customers[[#This Row],[Balance]]&lt;=200000,"Medium",
    metrobank_customers[[#This Row],[Balance]]&gt;200000,"High"
)</f>
        <v>High</v>
      </c>
      <c r="T634">
        <v>420</v>
      </c>
      <c r="U634">
        <v>460229</v>
      </c>
      <c r="V634" s="1" t="s">
        <v>2652</v>
      </c>
      <c r="W634" s="1" t="s">
        <v>1177</v>
      </c>
      <c r="X634" s="2">
        <v>45828</v>
      </c>
      <c r="Y634" s="4">
        <f ca="1">YEARFRAC(metrobank_customers[[#This Row],[Date]],metrobank_customers[[#This Row],[Today]],3)</f>
        <v>0.30684931506849317</v>
      </c>
      <c r="Z634" s="1" t="s">
        <v>8</v>
      </c>
      <c r="AA634" s="1" t="s">
        <v>23</v>
      </c>
      <c r="AB634">
        <v>31</v>
      </c>
    </row>
    <row r="635" spans="1:28" x14ac:dyDescent="0.25">
      <c r="A635" s="1" t="s">
        <v>222</v>
      </c>
      <c r="B635" s="1" t="s">
        <v>2258</v>
      </c>
      <c r="C635" s="1" t="s">
        <v>2120</v>
      </c>
      <c r="D635">
        <v>45</v>
      </c>
      <c r="E635" s="1" t="str" cm="1">
        <f t="array" ref="E635">_xlfn.IFS(metrobank_customers[[#This Row],[Age]]&lt;= 28,"Gen Z", metrobank_customers[[#This Row],[Age]]&lt;=44,"Millennials", metrobank_customers[[#This Row],[Age]]&lt;=60,"Gen X", metrobank_customers[[#This Row],[Age]]&gt;60,"Baby Boomers")</f>
        <v>Gen X</v>
      </c>
      <c r="F635" s="1" t="s">
        <v>2124</v>
      </c>
      <c r="G635" s="1" t="s">
        <v>2122</v>
      </c>
      <c r="H635">
        <v>116059</v>
      </c>
      <c r="I635" s="1" t="str" cm="1">
        <f t="array" ref="I635">_xlfn.IFS(metrobank_customers[[#This Row],[Income]]&lt;=30000,"Low",metrobank_customers[[#This Row],[Income]]&lt;=60000,"Medium",metrobank_customers[[#This Row],[Income]]&lt;=100000,"High", metrobank_customers[[#This Row],[Income]]&gt;100000," Premium")</f>
        <v xml:space="preserve"> Premium</v>
      </c>
      <c r="J635" s="1" t="s">
        <v>2118</v>
      </c>
      <c r="K635" s="2">
        <v>43432</v>
      </c>
      <c r="L635" s="2">
        <f t="shared" ca="1" si="9"/>
        <v>45940</v>
      </c>
      <c r="M635" s="4">
        <f ca="1">YEARFRAC(metrobank_customers[[#This Row],[Join_Date]],metrobank_customers[[#This Row],[Today]],3)</f>
        <v>6.8712328767123285</v>
      </c>
      <c r="N635" s="4" t="str" cm="1">
        <f t="array" aca="1" ref="N635" ca="1">_xlfn.IFS(
   metrobank_customers[[#This Row],[Customer_Tenure]]&lt;=2,"New",
   metrobank_customers[[#This Row],[Customer_Tenure]]&lt;=5,"Emerging",
   metrobank_customers[[#This Row],[Customer_Tenure]]&lt;9,"Established",
   TRUE,"Loyal"
)</f>
        <v>Established</v>
      </c>
      <c r="O635" s="1" t="s">
        <v>1656</v>
      </c>
      <c r="P635" s="1" t="s">
        <v>1223</v>
      </c>
      <c r="Q635" s="2">
        <v>45259</v>
      </c>
      <c r="R635">
        <v>16999</v>
      </c>
      <c r="S635" s="1" t="str" cm="1">
        <f t="array" ref="S635">_xlfn.IFS(
    metrobank_customers[[#This Row],[Balance]]&lt;=50000,"Low",
    metrobank_customers[[#This Row],[Balance]]&lt;=200000,"Medium",
    metrobank_customers[[#This Row],[Balance]]&gt;200000,"High"
)</f>
        <v>Low</v>
      </c>
      <c r="T635">
        <v>555</v>
      </c>
      <c r="U635">
        <v>378957</v>
      </c>
      <c r="V635" s="1" t="s">
        <v>2652</v>
      </c>
      <c r="W635" s="1" t="s">
        <v>221</v>
      </c>
      <c r="X635" s="2">
        <v>45795</v>
      </c>
      <c r="Y635" s="4">
        <f ca="1">YEARFRAC(metrobank_customers[[#This Row],[Date]],metrobank_customers[[#This Row],[Today]],3)</f>
        <v>0.39726027397260272</v>
      </c>
      <c r="Z635" s="1" t="s">
        <v>12</v>
      </c>
      <c r="AA635" s="1" t="s">
        <v>23</v>
      </c>
      <c r="AB635">
        <v>20</v>
      </c>
    </row>
    <row r="636" spans="1:28" x14ac:dyDescent="0.25">
      <c r="A636" s="1" t="s">
        <v>222</v>
      </c>
      <c r="B636" s="1" t="s">
        <v>2258</v>
      </c>
      <c r="C636" s="1" t="s">
        <v>2120</v>
      </c>
      <c r="D636">
        <v>45</v>
      </c>
      <c r="E636" s="1" t="str" cm="1">
        <f t="array" ref="E636">_xlfn.IFS(metrobank_customers[[#This Row],[Age]]&lt;= 28,"Gen Z", metrobank_customers[[#This Row],[Age]]&lt;=44,"Millennials", metrobank_customers[[#This Row],[Age]]&lt;=60,"Gen X", metrobank_customers[[#This Row],[Age]]&gt;60,"Baby Boomers")</f>
        <v>Gen X</v>
      </c>
      <c r="F636" s="1" t="s">
        <v>2124</v>
      </c>
      <c r="G636" s="1" t="s">
        <v>2122</v>
      </c>
      <c r="H636">
        <v>116059</v>
      </c>
      <c r="I636" s="1" t="str" cm="1">
        <f t="array" ref="I636">_xlfn.IFS(metrobank_customers[[#This Row],[Income]]&lt;=30000,"Low",metrobank_customers[[#This Row],[Income]]&lt;=60000,"Medium",metrobank_customers[[#This Row],[Income]]&lt;=100000,"High", metrobank_customers[[#This Row],[Income]]&gt;100000," Premium")</f>
        <v xml:space="preserve"> Premium</v>
      </c>
      <c r="J636" s="1" t="s">
        <v>2118</v>
      </c>
      <c r="K636" s="2">
        <v>43432</v>
      </c>
      <c r="L636" s="2">
        <f t="shared" ca="1" si="9"/>
        <v>45940</v>
      </c>
      <c r="M636" s="4">
        <f ca="1">YEARFRAC(metrobank_customers[[#This Row],[Join_Date]],metrobank_customers[[#This Row],[Today]],3)</f>
        <v>6.8712328767123285</v>
      </c>
      <c r="N636" s="4" t="str" cm="1">
        <f t="array" aca="1" ref="N636" ca="1">_xlfn.IFS(
   metrobank_customers[[#This Row],[Customer_Tenure]]&lt;=2,"New",
   metrobank_customers[[#This Row],[Customer_Tenure]]&lt;=5,"Emerging",
   metrobank_customers[[#This Row],[Customer_Tenure]]&lt;9,"Established",
   TRUE,"Loyal"
)</f>
        <v>Established</v>
      </c>
      <c r="O636" s="1" t="s">
        <v>1656</v>
      </c>
      <c r="P636" s="1" t="s">
        <v>1223</v>
      </c>
      <c r="Q636" s="2">
        <v>45259</v>
      </c>
      <c r="R636">
        <v>16999</v>
      </c>
      <c r="S636" s="1" t="str" cm="1">
        <f t="array" ref="S636">_xlfn.IFS(
    metrobank_customers[[#This Row],[Balance]]&lt;=50000,"Low",
    metrobank_customers[[#This Row],[Balance]]&lt;=200000,"Medium",
    metrobank_customers[[#This Row],[Balance]]&gt;200000,"High"
)</f>
        <v>Low</v>
      </c>
      <c r="T636">
        <v>555</v>
      </c>
      <c r="U636">
        <v>378957</v>
      </c>
      <c r="V636" s="1" t="s">
        <v>2652</v>
      </c>
      <c r="W636" s="1" t="s">
        <v>344</v>
      </c>
      <c r="X636" s="2">
        <v>45488</v>
      </c>
      <c r="Y636" s="4">
        <f ca="1">YEARFRAC(metrobank_customers[[#This Row],[Date]],metrobank_customers[[#This Row],[Today]],3)</f>
        <v>1.2383561643835617</v>
      </c>
      <c r="Z636" s="1" t="s">
        <v>20</v>
      </c>
      <c r="AA636" s="1" t="s">
        <v>23</v>
      </c>
      <c r="AB636">
        <v>27</v>
      </c>
    </row>
    <row r="637" spans="1:28" x14ac:dyDescent="0.25">
      <c r="A637" s="1" t="s">
        <v>222</v>
      </c>
      <c r="B637" s="1" t="s">
        <v>2258</v>
      </c>
      <c r="C637" s="1" t="s">
        <v>2120</v>
      </c>
      <c r="D637">
        <v>45</v>
      </c>
      <c r="E637" s="1" t="str" cm="1">
        <f t="array" ref="E637">_xlfn.IFS(metrobank_customers[[#This Row],[Age]]&lt;= 28,"Gen Z", metrobank_customers[[#This Row],[Age]]&lt;=44,"Millennials", metrobank_customers[[#This Row],[Age]]&lt;=60,"Gen X", metrobank_customers[[#This Row],[Age]]&gt;60,"Baby Boomers")</f>
        <v>Gen X</v>
      </c>
      <c r="F637" s="1" t="s">
        <v>2124</v>
      </c>
      <c r="G637" s="1" t="s">
        <v>2122</v>
      </c>
      <c r="H637">
        <v>116059</v>
      </c>
      <c r="I637" s="1" t="str" cm="1">
        <f t="array" ref="I637">_xlfn.IFS(metrobank_customers[[#This Row],[Income]]&lt;=30000,"Low",metrobank_customers[[#This Row],[Income]]&lt;=60000,"Medium",metrobank_customers[[#This Row],[Income]]&lt;=100000,"High", metrobank_customers[[#This Row],[Income]]&gt;100000," Premium")</f>
        <v xml:space="preserve"> Premium</v>
      </c>
      <c r="J637" s="1" t="s">
        <v>2118</v>
      </c>
      <c r="K637" s="2">
        <v>43432</v>
      </c>
      <c r="L637" s="2">
        <f t="shared" ca="1" si="9"/>
        <v>45940</v>
      </c>
      <c r="M637" s="4">
        <f ca="1">YEARFRAC(metrobank_customers[[#This Row],[Join_Date]],metrobank_customers[[#This Row],[Today]],3)</f>
        <v>6.8712328767123285</v>
      </c>
      <c r="N637" s="4" t="str" cm="1">
        <f t="array" aca="1" ref="N637" ca="1">_xlfn.IFS(
   metrobank_customers[[#This Row],[Customer_Tenure]]&lt;=2,"New",
   metrobank_customers[[#This Row],[Customer_Tenure]]&lt;=5,"Emerging",
   metrobank_customers[[#This Row],[Customer_Tenure]]&lt;9,"Established",
   TRUE,"Loyal"
)</f>
        <v>Established</v>
      </c>
      <c r="O637" s="1" t="s">
        <v>1656</v>
      </c>
      <c r="P637" s="1" t="s">
        <v>1223</v>
      </c>
      <c r="Q637" s="2">
        <v>45259</v>
      </c>
      <c r="R637">
        <v>16999</v>
      </c>
      <c r="S637" s="1" t="str" cm="1">
        <f t="array" ref="S637">_xlfn.IFS(
    metrobank_customers[[#This Row],[Balance]]&lt;=50000,"Low",
    metrobank_customers[[#This Row],[Balance]]&lt;=200000,"Medium",
    metrobank_customers[[#This Row],[Balance]]&gt;200000,"High"
)</f>
        <v>Low</v>
      </c>
      <c r="T637">
        <v>555</v>
      </c>
      <c r="U637">
        <v>378957</v>
      </c>
      <c r="V637" s="1" t="s">
        <v>2652</v>
      </c>
      <c r="W637" s="1" t="s">
        <v>871</v>
      </c>
      <c r="X637" s="2">
        <v>45361</v>
      </c>
      <c r="Y637" s="4">
        <f ca="1">YEARFRAC(metrobank_customers[[#This Row],[Date]],metrobank_customers[[#This Row],[Today]],3)</f>
        <v>1.5863013698630137</v>
      </c>
      <c r="Z637" s="1" t="s">
        <v>20</v>
      </c>
      <c r="AA637" s="1" t="s">
        <v>23</v>
      </c>
      <c r="AB637">
        <v>32</v>
      </c>
    </row>
    <row r="638" spans="1:28" x14ac:dyDescent="0.25">
      <c r="A638" s="1" t="s">
        <v>222</v>
      </c>
      <c r="B638" s="1" t="s">
        <v>2258</v>
      </c>
      <c r="C638" s="1" t="s">
        <v>2120</v>
      </c>
      <c r="D638">
        <v>45</v>
      </c>
      <c r="E638" s="1" t="str" cm="1">
        <f t="array" ref="E638">_xlfn.IFS(metrobank_customers[[#This Row],[Age]]&lt;= 28,"Gen Z", metrobank_customers[[#This Row],[Age]]&lt;=44,"Millennials", metrobank_customers[[#This Row],[Age]]&lt;=60,"Gen X", metrobank_customers[[#This Row],[Age]]&gt;60,"Baby Boomers")</f>
        <v>Gen X</v>
      </c>
      <c r="F638" s="1" t="s">
        <v>2124</v>
      </c>
      <c r="G638" s="1" t="s">
        <v>2122</v>
      </c>
      <c r="H638">
        <v>116059</v>
      </c>
      <c r="I638" s="1" t="str" cm="1">
        <f t="array" ref="I638">_xlfn.IFS(metrobank_customers[[#This Row],[Income]]&lt;=30000,"Low",metrobank_customers[[#This Row],[Income]]&lt;=60000,"Medium",metrobank_customers[[#This Row],[Income]]&lt;=100000,"High", metrobank_customers[[#This Row],[Income]]&gt;100000," Premium")</f>
        <v xml:space="preserve"> Premium</v>
      </c>
      <c r="J638" s="1" t="s">
        <v>2118</v>
      </c>
      <c r="K638" s="2">
        <v>43432</v>
      </c>
      <c r="L638" s="2">
        <f t="shared" ca="1" si="9"/>
        <v>45940</v>
      </c>
      <c r="M638" s="4">
        <f ca="1">YEARFRAC(metrobank_customers[[#This Row],[Join_Date]],metrobank_customers[[#This Row],[Today]],3)</f>
        <v>6.8712328767123285</v>
      </c>
      <c r="N638" s="4" t="str" cm="1">
        <f t="array" aca="1" ref="N638" ca="1">_xlfn.IFS(
   metrobank_customers[[#This Row],[Customer_Tenure]]&lt;=2,"New",
   metrobank_customers[[#This Row],[Customer_Tenure]]&lt;=5,"Emerging",
   metrobank_customers[[#This Row],[Customer_Tenure]]&lt;9,"Established",
   TRUE,"Loyal"
)</f>
        <v>Established</v>
      </c>
      <c r="O638" s="1" t="s">
        <v>1731</v>
      </c>
      <c r="P638" s="1" t="s">
        <v>1226</v>
      </c>
      <c r="Q638" s="2">
        <v>43877</v>
      </c>
      <c r="R638">
        <v>409115</v>
      </c>
      <c r="S638" s="1" t="str" cm="1">
        <f t="array" ref="S638">_xlfn.IFS(
    metrobank_customers[[#This Row],[Balance]]&lt;=50000,"Low",
    metrobank_customers[[#This Row],[Balance]]&lt;=200000,"Medium",
    metrobank_customers[[#This Row],[Balance]]&gt;200000,"High"
)</f>
        <v>High</v>
      </c>
      <c r="T638">
        <v>760</v>
      </c>
      <c r="U638">
        <v>419336</v>
      </c>
      <c r="V638" s="1" t="s">
        <v>1255</v>
      </c>
      <c r="W638" s="1" t="s">
        <v>221</v>
      </c>
      <c r="X638" s="2">
        <v>45795</v>
      </c>
      <c r="Y638" s="4">
        <f ca="1">YEARFRAC(metrobank_customers[[#This Row],[Date]],metrobank_customers[[#This Row],[Today]],3)</f>
        <v>0.39726027397260272</v>
      </c>
      <c r="Z638" s="1" t="s">
        <v>12</v>
      </c>
      <c r="AA638" s="1" t="s">
        <v>23</v>
      </c>
      <c r="AB638">
        <v>20</v>
      </c>
    </row>
    <row r="639" spans="1:28" x14ac:dyDescent="0.25">
      <c r="A639" s="1" t="s">
        <v>222</v>
      </c>
      <c r="B639" s="1" t="s">
        <v>2258</v>
      </c>
      <c r="C639" s="1" t="s">
        <v>2120</v>
      </c>
      <c r="D639">
        <v>45</v>
      </c>
      <c r="E639" s="1" t="str" cm="1">
        <f t="array" ref="E639">_xlfn.IFS(metrobank_customers[[#This Row],[Age]]&lt;= 28,"Gen Z", metrobank_customers[[#This Row],[Age]]&lt;=44,"Millennials", metrobank_customers[[#This Row],[Age]]&lt;=60,"Gen X", metrobank_customers[[#This Row],[Age]]&gt;60,"Baby Boomers")</f>
        <v>Gen X</v>
      </c>
      <c r="F639" s="1" t="s">
        <v>2124</v>
      </c>
      <c r="G639" s="1" t="s">
        <v>2122</v>
      </c>
      <c r="H639">
        <v>116059</v>
      </c>
      <c r="I639" s="1" t="str" cm="1">
        <f t="array" ref="I639">_xlfn.IFS(metrobank_customers[[#This Row],[Income]]&lt;=30000,"Low",metrobank_customers[[#This Row],[Income]]&lt;=60000,"Medium",metrobank_customers[[#This Row],[Income]]&lt;=100000,"High", metrobank_customers[[#This Row],[Income]]&gt;100000," Premium")</f>
        <v xml:space="preserve"> Premium</v>
      </c>
      <c r="J639" s="1" t="s">
        <v>2118</v>
      </c>
      <c r="K639" s="2">
        <v>43432</v>
      </c>
      <c r="L639" s="2">
        <f t="shared" ca="1" si="9"/>
        <v>45940</v>
      </c>
      <c r="M639" s="4">
        <f ca="1">YEARFRAC(metrobank_customers[[#This Row],[Join_Date]],metrobank_customers[[#This Row],[Today]],3)</f>
        <v>6.8712328767123285</v>
      </c>
      <c r="N639" s="4" t="str" cm="1">
        <f t="array" aca="1" ref="N639" ca="1">_xlfn.IFS(
   metrobank_customers[[#This Row],[Customer_Tenure]]&lt;=2,"New",
   metrobank_customers[[#This Row],[Customer_Tenure]]&lt;=5,"Emerging",
   metrobank_customers[[#This Row],[Customer_Tenure]]&lt;9,"Established",
   TRUE,"Loyal"
)</f>
        <v>Established</v>
      </c>
      <c r="O639" s="1" t="s">
        <v>1731</v>
      </c>
      <c r="P639" s="1" t="s">
        <v>1226</v>
      </c>
      <c r="Q639" s="2">
        <v>43877</v>
      </c>
      <c r="R639">
        <v>409115</v>
      </c>
      <c r="S639" s="1" t="str" cm="1">
        <f t="array" ref="S639">_xlfn.IFS(
    metrobank_customers[[#This Row],[Balance]]&lt;=50000,"Low",
    metrobank_customers[[#This Row],[Balance]]&lt;=200000,"Medium",
    metrobank_customers[[#This Row],[Balance]]&gt;200000,"High"
)</f>
        <v>High</v>
      </c>
      <c r="T639">
        <v>760</v>
      </c>
      <c r="U639">
        <v>419336</v>
      </c>
      <c r="V639" s="1" t="s">
        <v>1255</v>
      </c>
      <c r="W639" s="1" t="s">
        <v>344</v>
      </c>
      <c r="X639" s="2">
        <v>45488</v>
      </c>
      <c r="Y639" s="4">
        <f ca="1">YEARFRAC(metrobank_customers[[#This Row],[Date]],metrobank_customers[[#This Row],[Today]],3)</f>
        <v>1.2383561643835617</v>
      </c>
      <c r="Z639" s="1" t="s">
        <v>20</v>
      </c>
      <c r="AA639" s="1" t="s">
        <v>23</v>
      </c>
      <c r="AB639">
        <v>27</v>
      </c>
    </row>
    <row r="640" spans="1:28" x14ac:dyDescent="0.25">
      <c r="A640" s="1" t="s">
        <v>222</v>
      </c>
      <c r="B640" s="1" t="s">
        <v>2258</v>
      </c>
      <c r="C640" s="1" t="s">
        <v>2120</v>
      </c>
      <c r="D640">
        <v>45</v>
      </c>
      <c r="E640" s="1" t="str" cm="1">
        <f t="array" ref="E640">_xlfn.IFS(metrobank_customers[[#This Row],[Age]]&lt;= 28,"Gen Z", metrobank_customers[[#This Row],[Age]]&lt;=44,"Millennials", metrobank_customers[[#This Row],[Age]]&lt;=60,"Gen X", metrobank_customers[[#This Row],[Age]]&gt;60,"Baby Boomers")</f>
        <v>Gen X</v>
      </c>
      <c r="F640" s="1" t="s">
        <v>2124</v>
      </c>
      <c r="G640" s="1" t="s">
        <v>2122</v>
      </c>
      <c r="H640">
        <v>116059</v>
      </c>
      <c r="I640" s="1" t="str" cm="1">
        <f t="array" ref="I640">_xlfn.IFS(metrobank_customers[[#This Row],[Income]]&lt;=30000,"Low",metrobank_customers[[#This Row],[Income]]&lt;=60000,"Medium",metrobank_customers[[#This Row],[Income]]&lt;=100000,"High", metrobank_customers[[#This Row],[Income]]&gt;100000," Premium")</f>
        <v xml:space="preserve"> Premium</v>
      </c>
      <c r="J640" s="1" t="s">
        <v>2118</v>
      </c>
      <c r="K640" s="2">
        <v>43432</v>
      </c>
      <c r="L640" s="2">
        <f t="shared" ca="1" si="9"/>
        <v>45940</v>
      </c>
      <c r="M640" s="4">
        <f ca="1">YEARFRAC(metrobank_customers[[#This Row],[Join_Date]],metrobank_customers[[#This Row],[Today]],3)</f>
        <v>6.8712328767123285</v>
      </c>
      <c r="N640" s="4" t="str" cm="1">
        <f t="array" aca="1" ref="N640" ca="1">_xlfn.IFS(
   metrobank_customers[[#This Row],[Customer_Tenure]]&lt;=2,"New",
   metrobank_customers[[#This Row],[Customer_Tenure]]&lt;=5,"Emerging",
   metrobank_customers[[#This Row],[Customer_Tenure]]&lt;9,"Established",
   TRUE,"Loyal"
)</f>
        <v>Established</v>
      </c>
      <c r="O640" s="1" t="s">
        <v>1731</v>
      </c>
      <c r="P640" s="1" t="s">
        <v>1226</v>
      </c>
      <c r="Q640" s="2">
        <v>43877</v>
      </c>
      <c r="R640">
        <v>409115</v>
      </c>
      <c r="S640" s="1" t="str" cm="1">
        <f t="array" ref="S640">_xlfn.IFS(
    metrobank_customers[[#This Row],[Balance]]&lt;=50000,"Low",
    metrobank_customers[[#This Row],[Balance]]&lt;=200000,"Medium",
    metrobank_customers[[#This Row],[Balance]]&gt;200000,"High"
)</f>
        <v>High</v>
      </c>
      <c r="T640">
        <v>760</v>
      </c>
      <c r="U640">
        <v>419336</v>
      </c>
      <c r="V640" s="1" t="s">
        <v>1255</v>
      </c>
      <c r="W640" s="1" t="s">
        <v>871</v>
      </c>
      <c r="X640" s="2">
        <v>45361</v>
      </c>
      <c r="Y640" s="4">
        <f ca="1">YEARFRAC(metrobank_customers[[#This Row],[Date]],metrobank_customers[[#This Row],[Today]],3)</f>
        <v>1.5863013698630137</v>
      </c>
      <c r="Z640" s="1" t="s">
        <v>20</v>
      </c>
      <c r="AA640" s="1" t="s">
        <v>23</v>
      </c>
      <c r="AB640">
        <v>32</v>
      </c>
    </row>
    <row r="641" spans="1:28" x14ac:dyDescent="0.25">
      <c r="A641" s="1" t="s">
        <v>226</v>
      </c>
      <c r="B641" s="1" t="s">
        <v>2259</v>
      </c>
      <c r="C641" s="1" t="s">
        <v>2115</v>
      </c>
      <c r="D641">
        <v>56</v>
      </c>
      <c r="E641" s="1" t="str" cm="1">
        <f t="array" ref="E641">_xlfn.IFS(metrobank_customers[[#This Row],[Age]]&lt;= 28,"Gen Z", metrobank_customers[[#This Row],[Age]]&lt;=44,"Millennials", metrobank_customers[[#This Row],[Age]]&lt;=60,"Gen X", metrobank_customers[[#This Row],[Age]]&gt;60,"Baby Boomers")</f>
        <v>Gen X</v>
      </c>
      <c r="F641" s="1" t="s">
        <v>2121</v>
      </c>
      <c r="G641" s="1" t="s">
        <v>2129</v>
      </c>
      <c r="H641">
        <v>67837</v>
      </c>
      <c r="I641" s="1" t="str" cm="1">
        <f t="array" ref="I641">_xlfn.IFS(metrobank_customers[[#This Row],[Income]]&lt;=30000,"Low",metrobank_customers[[#This Row],[Income]]&lt;=60000,"Medium",metrobank_customers[[#This Row],[Income]]&lt;=100000,"High", metrobank_customers[[#This Row],[Income]]&gt;100000," Premium")</f>
        <v>High</v>
      </c>
      <c r="J641" s="1" t="s">
        <v>2126</v>
      </c>
      <c r="K641" s="2">
        <v>43395</v>
      </c>
      <c r="L641" s="2">
        <f t="shared" ca="1" si="9"/>
        <v>45940</v>
      </c>
      <c r="M641" s="4">
        <f ca="1">YEARFRAC(metrobank_customers[[#This Row],[Join_Date]],metrobank_customers[[#This Row],[Today]],3)</f>
        <v>6.9726027397260273</v>
      </c>
      <c r="N641" s="4" t="str" cm="1">
        <f t="array" aca="1" ref="N641" ca="1">_xlfn.IFS(
   metrobank_customers[[#This Row],[Customer_Tenure]]&lt;=2,"New",
   metrobank_customers[[#This Row],[Customer_Tenure]]&lt;=5,"Emerging",
   metrobank_customers[[#This Row],[Customer_Tenure]]&lt;9,"Established",
   TRUE,"Loyal"
)</f>
        <v>Established</v>
      </c>
      <c r="O641" s="1" t="s">
        <v>1309</v>
      </c>
      <c r="P641" s="1" t="s">
        <v>1226</v>
      </c>
      <c r="Q641" s="2">
        <v>44558</v>
      </c>
      <c r="R641">
        <v>319764</v>
      </c>
      <c r="S641" s="1" t="str" cm="1">
        <f t="array" ref="S641">_xlfn.IFS(
    metrobank_customers[[#This Row],[Balance]]&lt;=50000,"Low",
    metrobank_customers[[#This Row],[Balance]]&lt;=200000,"Medium",
    metrobank_customers[[#This Row],[Balance]]&gt;200000,"High"
)</f>
        <v>High</v>
      </c>
      <c r="T641">
        <v>408</v>
      </c>
      <c r="U641">
        <v>0</v>
      </c>
      <c r="V641" s="1" t="s">
        <v>1244</v>
      </c>
      <c r="W641" s="1" t="s">
        <v>225</v>
      </c>
      <c r="X641" s="2">
        <v>45621</v>
      </c>
      <c r="Y641" s="4">
        <f ca="1">YEARFRAC(metrobank_customers[[#This Row],[Date]],metrobank_customers[[#This Row],[Today]],3)</f>
        <v>0.87397260273972599</v>
      </c>
      <c r="Z641" s="1" t="s">
        <v>8</v>
      </c>
      <c r="AA641" s="1" t="s">
        <v>15</v>
      </c>
      <c r="AB641">
        <v>45</v>
      </c>
    </row>
    <row r="642" spans="1:28" x14ac:dyDescent="0.25">
      <c r="A642" s="1" t="s">
        <v>226</v>
      </c>
      <c r="B642" s="1" t="s">
        <v>2259</v>
      </c>
      <c r="C642" s="1" t="s">
        <v>2115</v>
      </c>
      <c r="D642">
        <v>56</v>
      </c>
      <c r="E642" s="1" t="str" cm="1">
        <f t="array" ref="E642">_xlfn.IFS(metrobank_customers[[#This Row],[Age]]&lt;= 28,"Gen Z", metrobank_customers[[#This Row],[Age]]&lt;=44,"Millennials", metrobank_customers[[#This Row],[Age]]&lt;=60,"Gen X", metrobank_customers[[#This Row],[Age]]&gt;60,"Baby Boomers")</f>
        <v>Gen X</v>
      </c>
      <c r="F642" s="1" t="s">
        <v>2121</v>
      </c>
      <c r="G642" s="1" t="s">
        <v>2129</v>
      </c>
      <c r="H642">
        <v>67837</v>
      </c>
      <c r="I642" s="1" t="str" cm="1">
        <f t="array" ref="I642">_xlfn.IFS(metrobank_customers[[#This Row],[Income]]&lt;=30000,"Low",metrobank_customers[[#This Row],[Income]]&lt;=60000,"Medium",metrobank_customers[[#This Row],[Income]]&lt;=100000,"High", metrobank_customers[[#This Row],[Income]]&gt;100000," Premium")</f>
        <v>High</v>
      </c>
      <c r="J642" s="1" t="s">
        <v>2126</v>
      </c>
      <c r="K642" s="2">
        <v>43395</v>
      </c>
      <c r="L642" s="2">
        <f t="shared" ref="L642:L705" ca="1" si="10">TODAY()</f>
        <v>45940</v>
      </c>
      <c r="M642" s="4">
        <f ca="1">YEARFRAC(metrobank_customers[[#This Row],[Join_Date]],metrobank_customers[[#This Row],[Today]],3)</f>
        <v>6.9726027397260273</v>
      </c>
      <c r="N642" s="4" t="str" cm="1">
        <f t="array" aca="1" ref="N642" ca="1">_xlfn.IFS(
   metrobank_customers[[#This Row],[Customer_Tenure]]&lt;=2,"New",
   metrobank_customers[[#This Row],[Customer_Tenure]]&lt;=5,"Emerging",
   metrobank_customers[[#This Row],[Customer_Tenure]]&lt;9,"Established",
   TRUE,"Loyal"
)</f>
        <v>Established</v>
      </c>
      <c r="O642" s="1" t="s">
        <v>2003</v>
      </c>
      <c r="P642" s="1" t="s">
        <v>1223</v>
      </c>
      <c r="Q642" s="2">
        <v>42712</v>
      </c>
      <c r="R642">
        <v>441441</v>
      </c>
      <c r="S642" s="1" t="str" cm="1">
        <f t="array" ref="S642">_xlfn.IFS(
    metrobank_customers[[#This Row],[Balance]]&lt;=50000,"Low",
    metrobank_customers[[#This Row],[Balance]]&lt;=200000,"Medium",
    metrobank_customers[[#This Row],[Balance]]&gt;200000,"High"
)</f>
        <v>High</v>
      </c>
      <c r="T642">
        <v>612</v>
      </c>
      <c r="U642">
        <v>307666</v>
      </c>
      <c r="V642" s="1" t="s">
        <v>2652</v>
      </c>
      <c r="W642" s="1" t="s">
        <v>225</v>
      </c>
      <c r="X642" s="2">
        <v>45621</v>
      </c>
      <c r="Y642" s="4">
        <f ca="1">YEARFRAC(metrobank_customers[[#This Row],[Date]],metrobank_customers[[#This Row],[Today]],3)</f>
        <v>0.87397260273972599</v>
      </c>
      <c r="Z642" s="1" t="s">
        <v>8</v>
      </c>
      <c r="AA642" s="1" t="s">
        <v>15</v>
      </c>
      <c r="AB642">
        <v>45</v>
      </c>
    </row>
    <row r="643" spans="1:28" x14ac:dyDescent="0.25">
      <c r="A643" s="1" t="s">
        <v>1103</v>
      </c>
      <c r="B643" s="1" t="s">
        <v>2260</v>
      </c>
      <c r="C643" s="1" t="s">
        <v>2115</v>
      </c>
      <c r="D643">
        <v>30</v>
      </c>
      <c r="E643" s="1" t="str" cm="1">
        <f t="array" ref="E643">_xlfn.IFS(metrobank_customers[[#This Row],[Age]]&lt;= 28,"Gen Z", metrobank_customers[[#This Row],[Age]]&lt;=44,"Millennials", metrobank_customers[[#This Row],[Age]]&lt;=60,"Gen X", metrobank_customers[[#This Row],[Age]]&gt;60,"Baby Boomers")</f>
        <v>Millennials</v>
      </c>
      <c r="F643" s="1" t="s">
        <v>2121</v>
      </c>
      <c r="G643" s="1" t="s">
        <v>2122</v>
      </c>
      <c r="H643">
        <v>176497</v>
      </c>
      <c r="I643" s="1" t="str" cm="1">
        <f t="array" ref="I643">_xlfn.IFS(metrobank_customers[[#This Row],[Income]]&lt;=30000,"Low",metrobank_customers[[#This Row],[Income]]&lt;=60000,"Medium",metrobank_customers[[#This Row],[Income]]&lt;=100000,"High", metrobank_customers[[#This Row],[Income]]&gt;100000," Premium")</f>
        <v xml:space="preserve"> Premium</v>
      </c>
      <c r="J643" s="1" t="s">
        <v>2126</v>
      </c>
      <c r="K643" s="2">
        <v>42853</v>
      </c>
      <c r="L643" s="2">
        <f t="shared" ca="1" si="10"/>
        <v>45940</v>
      </c>
      <c r="M643" s="4">
        <f ca="1">YEARFRAC(metrobank_customers[[#This Row],[Join_Date]],metrobank_customers[[#This Row],[Today]],3)</f>
        <v>8.4575342465753423</v>
      </c>
      <c r="N643" s="4" t="str" cm="1">
        <f t="array" aca="1" ref="N643" ca="1">_xlfn.IFS(
   metrobank_customers[[#This Row],[Customer_Tenure]]&lt;=2,"New",
   metrobank_customers[[#This Row],[Customer_Tenure]]&lt;=5,"Emerging",
   metrobank_customers[[#This Row],[Customer_Tenure]]&lt;9,"Established",
   TRUE,"Loyal"
)</f>
        <v>Established</v>
      </c>
      <c r="O643" s="1" t="s">
        <v>1707</v>
      </c>
      <c r="P643" s="1" t="s">
        <v>1226</v>
      </c>
      <c r="Q643" s="2">
        <v>44348</v>
      </c>
      <c r="R643">
        <v>261497</v>
      </c>
      <c r="S643" s="1" t="str" cm="1">
        <f t="array" ref="S643">_xlfn.IFS(
    metrobank_customers[[#This Row],[Balance]]&lt;=50000,"Low",
    metrobank_customers[[#This Row],[Balance]]&lt;=200000,"Medium",
    metrobank_customers[[#This Row],[Balance]]&gt;200000,"High"
)</f>
        <v>High</v>
      </c>
      <c r="T643">
        <v>371</v>
      </c>
      <c r="U643">
        <v>0</v>
      </c>
      <c r="V643" s="1" t="s">
        <v>2652</v>
      </c>
      <c r="W643" s="1" t="s">
        <v>1102</v>
      </c>
      <c r="X643" s="2">
        <v>45476</v>
      </c>
      <c r="Y643" s="4">
        <f ca="1">YEARFRAC(metrobank_customers[[#This Row],[Date]],metrobank_customers[[#This Row],[Today]],3)</f>
        <v>1.2712328767123289</v>
      </c>
      <c r="Z643" s="1" t="s">
        <v>20</v>
      </c>
      <c r="AA643" s="1" t="s">
        <v>9</v>
      </c>
      <c r="AB643">
        <v>27</v>
      </c>
    </row>
    <row r="644" spans="1:28" x14ac:dyDescent="0.25">
      <c r="A644" s="1" t="s">
        <v>1103</v>
      </c>
      <c r="B644" s="1" t="s">
        <v>2260</v>
      </c>
      <c r="C644" s="1" t="s">
        <v>2115</v>
      </c>
      <c r="D644">
        <v>30</v>
      </c>
      <c r="E644" s="1" t="str" cm="1">
        <f t="array" ref="E644">_xlfn.IFS(metrobank_customers[[#This Row],[Age]]&lt;= 28,"Gen Z", metrobank_customers[[#This Row],[Age]]&lt;=44,"Millennials", metrobank_customers[[#This Row],[Age]]&lt;=60,"Gen X", metrobank_customers[[#This Row],[Age]]&gt;60,"Baby Boomers")</f>
        <v>Millennials</v>
      </c>
      <c r="F644" s="1" t="s">
        <v>2121</v>
      </c>
      <c r="G644" s="1" t="s">
        <v>2122</v>
      </c>
      <c r="H644">
        <v>176497</v>
      </c>
      <c r="I644" s="1" t="str" cm="1">
        <f t="array" ref="I644">_xlfn.IFS(metrobank_customers[[#This Row],[Income]]&lt;=30000,"Low",metrobank_customers[[#This Row],[Income]]&lt;=60000,"Medium",metrobank_customers[[#This Row],[Income]]&lt;=100000,"High", metrobank_customers[[#This Row],[Income]]&gt;100000," Premium")</f>
        <v xml:space="preserve"> Premium</v>
      </c>
      <c r="J644" s="1" t="s">
        <v>2126</v>
      </c>
      <c r="K644" s="2">
        <v>42853</v>
      </c>
      <c r="L644" s="2">
        <f t="shared" ca="1" si="10"/>
        <v>45940</v>
      </c>
      <c r="M644" s="4">
        <f ca="1">YEARFRAC(metrobank_customers[[#This Row],[Join_Date]],metrobank_customers[[#This Row],[Today]],3)</f>
        <v>8.4575342465753423</v>
      </c>
      <c r="N644" s="4" t="str" cm="1">
        <f t="array" aca="1" ref="N644" ca="1">_xlfn.IFS(
   metrobank_customers[[#This Row],[Customer_Tenure]]&lt;=2,"New",
   metrobank_customers[[#This Row],[Customer_Tenure]]&lt;=5,"Emerging",
   metrobank_customers[[#This Row],[Customer_Tenure]]&lt;9,"Established",
   TRUE,"Loyal"
)</f>
        <v>Established</v>
      </c>
      <c r="O644" s="1" t="s">
        <v>1859</v>
      </c>
      <c r="P644" s="1" t="s">
        <v>1223</v>
      </c>
      <c r="Q644" s="2">
        <v>42498</v>
      </c>
      <c r="R644">
        <v>166667</v>
      </c>
      <c r="S644" s="1" t="str" cm="1">
        <f t="array" ref="S644">_xlfn.IFS(
    metrobank_customers[[#This Row],[Balance]]&lt;=50000,"Low",
    metrobank_customers[[#This Row],[Balance]]&lt;=200000,"Medium",
    metrobank_customers[[#This Row],[Balance]]&gt;200000,"High"
)</f>
        <v>Medium</v>
      </c>
      <c r="T644">
        <v>455</v>
      </c>
      <c r="U644">
        <v>0</v>
      </c>
      <c r="V644" s="1" t="s">
        <v>1229</v>
      </c>
      <c r="W644" s="1" t="s">
        <v>1102</v>
      </c>
      <c r="X644" s="2">
        <v>45476</v>
      </c>
      <c r="Y644" s="4">
        <f ca="1">YEARFRAC(metrobank_customers[[#This Row],[Date]],metrobank_customers[[#This Row],[Today]],3)</f>
        <v>1.2712328767123289</v>
      </c>
      <c r="Z644" s="1" t="s">
        <v>20</v>
      </c>
      <c r="AA644" s="1" t="s">
        <v>9</v>
      </c>
      <c r="AB644">
        <v>27</v>
      </c>
    </row>
    <row r="645" spans="1:28" x14ac:dyDescent="0.25">
      <c r="A645" s="1" t="s">
        <v>1103</v>
      </c>
      <c r="B645" s="1" t="s">
        <v>2260</v>
      </c>
      <c r="C645" s="1" t="s">
        <v>2115</v>
      </c>
      <c r="D645">
        <v>30</v>
      </c>
      <c r="E645" s="1" t="str" cm="1">
        <f t="array" ref="E645">_xlfn.IFS(metrobank_customers[[#This Row],[Age]]&lt;= 28,"Gen Z", metrobank_customers[[#This Row],[Age]]&lt;=44,"Millennials", metrobank_customers[[#This Row],[Age]]&lt;=60,"Gen X", metrobank_customers[[#This Row],[Age]]&gt;60,"Baby Boomers")</f>
        <v>Millennials</v>
      </c>
      <c r="F645" s="1" t="s">
        <v>2121</v>
      </c>
      <c r="G645" s="1" t="s">
        <v>2122</v>
      </c>
      <c r="H645">
        <v>176497</v>
      </c>
      <c r="I645" s="1" t="str" cm="1">
        <f t="array" ref="I645">_xlfn.IFS(metrobank_customers[[#This Row],[Income]]&lt;=30000,"Low",metrobank_customers[[#This Row],[Income]]&lt;=60000,"Medium",metrobank_customers[[#This Row],[Income]]&lt;=100000,"High", metrobank_customers[[#This Row],[Income]]&gt;100000," Premium")</f>
        <v xml:space="preserve"> Premium</v>
      </c>
      <c r="J645" s="1" t="s">
        <v>2126</v>
      </c>
      <c r="K645" s="2">
        <v>42853</v>
      </c>
      <c r="L645" s="2">
        <f t="shared" ca="1" si="10"/>
        <v>45940</v>
      </c>
      <c r="M645" s="4">
        <f ca="1">YEARFRAC(metrobank_customers[[#This Row],[Join_Date]],metrobank_customers[[#This Row],[Today]],3)</f>
        <v>8.4575342465753423</v>
      </c>
      <c r="N645" s="4" t="str" cm="1">
        <f t="array" aca="1" ref="N645" ca="1">_xlfn.IFS(
   metrobank_customers[[#This Row],[Customer_Tenure]]&lt;=2,"New",
   metrobank_customers[[#This Row],[Customer_Tenure]]&lt;=5,"Emerging",
   metrobank_customers[[#This Row],[Customer_Tenure]]&lt;9,"Established",
   TRUE,"Loyal"
)</f>
        <v>Established</v>
      </c>
      <c r="O645" s="1" t="s">
        <v>2016</v>
      </c>
      <c r="P645" s="1" t="s">
        <v>1223</v>
      </c>
      <c r="Q645" s="2">
        <v>43459</v>
      </c>
      <c r="R645">
        <v>439054</v>
      </c>
      <c r="S645" s="1" t="str" cm="1">
        <f t="array" ref="S645">_xlfn.IFS(
    metrobank_customers[[#This Row],[Balance]]&lt;=50000,"Low",
    metrobank_customers[[#This Row],[Balance]]&lt;=200000,"Medium",
    metrobank_customers[[#This Row],[Balance]]&gt;200000,"High"
)</f>
        <v>High</v>
      </c>
      <c r="T645">
        <v>378</v>
      </c>
      <c r="U645">
        <v>0</v>
      </c>
      <c r="V645" s="1" t="s">
        <v>2652</v>
      </c>
      <c r="W645" s="1" t="s">
        <v>1102</v>
      </c>
      <c r="X645" s="2">
        <v>45476</v>
      </c>
      <c r="Y645" s="4">
        <f ca="1">YEARFRAC(metrobank_customers[[#This Row],[Date]],metrobank_customers[[#This Row],[Today]],3)</f>
        <v>1.2712328767123289</v>
      </c>
      <c r="Z645" s="1" t="s">
        <v>20</v>
      </c>
      <c r="AA645" s="1" t="s">
        <v>9</v>
      </c>
      <c r="AB645">
        <v>27</v>
      </c>
    </row>
    <row r="646" spans="1:28" x14ac:dyDescent="0.25">
      <c r="A646" s="1" t="s">
        <v>1103</v>
      </c>
      <c r="B646" s="1" t="s">
        <v>2260</v>
      </c>
      <c r="C646" s="1" t="s">
        <v>2115</v>
      </c>
      <c r="D646">
        <v>30</v>
      </c>
      <c r="E646" s="1" t="str" cm="1">
        <f t="array" ref="E646">_xlfn.IFS(metrobank_customers[[#This Row],[Age]]&lt;= 28,"Gen Z", metrobank_customers[[#This Row],[Age]]&lt;=44,"Millennials", metrobank_customers[[#This Row],[Age]]&lt;=60,"Gen X", metrobank_customers[[#This Row],[Age]]&gt;60,"Baby Boomers")</f>
        <v>Millennials</v>
      </c>
      <c r="F646" s="1" t="s">
        <v>2121</v>
      </c>
      <c r="G646" s="1" t="s">
        <v>2122</v>
      </c>
      <c r="H646">
        <v>176497</v>
      </c>
      <c r="I646" s="1" t="str" cm="1">
        <f t="array" ref="I646">_xlfn.IFS(metrobank_customers[[#This Row],[Income]]&lt;=30000,"Low",metrobank_customers[[#This Row],[Income]]&lt;=60000,"Medium",metrobank_customers[[#This Row],[Income]]&lt;=100000,"High", metrobank_customers[[#This Row],[Income]]&gt;100000," Premium")</f>
        <v xml:space="preserve"> Premium</v>
      </c>
      <c r="J646" s="1" t="s">
        <v>2126</v>
      </c>
      <c r="K646" s="2">
        <v>42853</v>
      </c>
      <c r="L646" s="2">
        <f t="shared" ca="1" si="10"/>
        <v>45940</v>
      </c>
      <c r="M646" s="4">
        <f ca="1">YEARFRAC(metrobank_customers[[#This Row],[Join_Date]],metrobank_customers[[#This Row],[Today]],3)</f>
        <v>8.4575342465753423</v>
      </c>
      <c r="N646" s="4" t="str" cm="1">
        <f t="array" aca="1" ref="N646" ca="1">_xlfn.IFS(
   metrobank_customers[[#This Row],[Customer_Tenure]]&lt;=2,"New",
   metrobank_customers[[#This Row],[Customer_Tenure]]&lt;=5,"Emerging",
   metrobank_customers[[#This Row],[Customer_Tenure]]&lt;9,"Established",
   TRUE,"Loyal"
)</f>
        <v>Established</v>
      </c>
      <c r="O646" s="1" t="s">
        <v>2024</v>
      </c>
      <c r="P646" s="1" t="s">
        <v>1226</v>
      </c>
      <c r="Q646" s="2">
        <v>44638</v>
      </c>
      <c r="R646">
        <v>221767</v>
      </c>
      <c r="S646" s="1" t="str" cm="1">
        <f t="array" ref="S646">_xlfn.IFS(
    metrobank_customers[[#This Row],[Balance]]&lt;=50000,"Low",
    metrobank_customers[[#This Row],[Balance]]&lt;=200000,"Medium",
    metrobank_customers[[#This Row],[Balance]]&gt;200000,"High"
)</f>
        <v>High</v>
      </c>
      <c r="T646">
        <v>721</v>
      </c>
      <c r="U646">
        <v>0</v>
      </c>
      <c r="V646" s="1" t="s">
        <v>2652</v>
      </c>
      <c r="W646" s="1" t="s">
        <v>1102</v>
      </c>
      <c r="X646" s="2">
        <v>45476</v>
      </c>
      <c r="Y646" s="4">
        <f ca="1">YEARFRAC(metrobank_customers[[#This Row],[Date]],metrobank_customers[[#This Row],[Today]],3)</f>
        <v>1.2712328767123289</v>
      </c>
      <c r="Z646" s="1" t="s">
        <v>20</v>
      </c>
      <c r="AA646" s="1" t="s">
        <v>9</v>
      </c>
      <c r="AB646">
        <v>27</v>
      </c>
    </row>
    <row r="647" spans="1:28" x14ac:dyDescent="0.25">
      <c r="A647" s="1" t="s">
        <v>1103</v>
      </c>
      <c r="B647" s="1" t="s">
        <v>2260</v>
      </c>
      <c r="C647" s="1" t="s">
        <v>2115</v>
      </c>
      <c r="D647">
        <v>30</v>
      </c>
      <c r="E647" s="1" t="str" cm="1">
        <f t="array" ref="E647">_xlfn.IFS(metrobank_customers[[#This Row],[Age]]&lt;= 28,"Gen Z", metrobank_customers[[#This Row],[Age]]&lt;=44,"Millennials", metrobank_customers[[#This Row],[Age]]&lt;=60,"Gen X", metrobank_customers[[#This Row],[Age]]&gt;60,"Baby Boomers")</f>
        <v>Millennials</v>
      </c>
      <c r="F647" s="1" t="s">
        <v>2121</v>
      </c>
      <c r="G647" s="1" t="s">
        <v>2122</v>
      </c>
      <c r="H647">
        <v>176497</v>
      </c>
      <c r="I647" s="1" t="str" cm="1">
        <f t="array" ref="I647">_xlfn.IFS(metrobank_customers[[#This Row],[Income]]&lt;=30000,"Low",metrobank_customers[[#This Row],[Income]]&lt;=60000,"Medium",metrobank_customers[[#This Row],[Income]]&lt;=100000,"High", metrobank_customers[[#This Row],[Income]]&gt;100000," Premium")</f>
        <v xml:space="preserve"> Premium</v>
      </c>
      <c r="J647" s="1" t="s">
        <v>2126</v>
      </c>
      <c r="K647" s="2">
        <v>42853</v>
      </c>
      <c r="L647" s="2">
        <f t="shared" ca="1" si="10"/>
        <v>45940</v>
      </c>
      <c r="M647" s="4">
        <f ca="1">YEARFRAC(metrobank_customers[[#This Row],[Join_Date]],metrobank_customers[[#This Row],[Today]],3)</f>
        <v>8.4575342465753423</v>
      </c>
      <c r="N647" s="4" t="str" cm="1">
        <f t="array" aca="1" ref="N647" ca="1">_xlfn.IFS(
   metrobank_customers[[#This Row],[Customer_Tenure]]&lt;=2,"New",
   metrobank_customers[[#This Row],[Customer_Tenure]]&lt;=5,"Emerging",
   metrobank_customers[[#This Row],[Customer_Tenure]]&lt;9,"Established",
   TRUE,"Loyal"
)</f>
        <v>Established</v>
      </c>
      <c r="O647" s="1" t="s">
        <v>2091</v>
      </c>
      <c r="P647" s="1" t="s">
        <v>1239</v>
      </c>
      <c r="Q647" s="2">
        <v>44910</v>
      </c>
      <c r="R647">
        <v>403561</v>
      </c>
      <c r="S647" s="1" t="str" cm="1">
        <f t="array" ref="S647">_xlfn.IFS(
    metrobank_customers[[#This Row],[Balance]]&lt;=50000,"Low",
    metrobank_customers[[#This Row],[Balance]]&lt;=200000,"Medium",
    metrobank_customers[[#This Row],[Balance]]&gt;200000,"High"
)</f>
        <v>High</v>
      </c>
      <c r="T647">
        <v>400</v>
      </c>
      <c r="U647">
        <v>0</v>
      </c>
      <c r="V647" s="1" t="s">
        <v>2652</v>
      </c>
      <c r="W647" s="1" t="s">
        <v>1102</v>
      </c>
      <c r="X647" s="2">
        <v>45476</v>
      </c>
      <c r="Y647" s="4">
        <f ca="1">YEARFRAC(metrobank_customers[[#This Row],[Date]],metrobank_customers[[#This Row],[Today]],3)</f>
        <v>1.2712328767123289</v>
      </c>
      <c r="Z647" s="1" t="s">
        <v>20</v>
      </c>
      <c r="AA647" s="1" t="s">
        <v>9</v>
      </c>
      <c r="AB647">
        <v>27</v>
      </c>
    </row>
    <row r="648" spans="1:28" x14ac:dyDescent="0.25">
      <c r="A648" s="1" t="s">
        <v>230</v>
      </c>
      <c r="B648" s="1" t="s">
        <v>2261</v>
      </c>
      <c r="C648" s="1" t="s">
        <v>2120</v>
      </c>
      <c r="D648">
        <v>66</v>
      </c>
      <c r="E648" s="1" t="str" cm="1">
        <f t="array" ref="E648">_xlfn.IFS(metrobank_customers[[#This Row],[Age]]&lt;= 28,"Gen Z", metrobank_customers[[#This Row],[Age]]&lt;=44,"Millennials", metrobank_customers[[#This Row],[Age]]&lt;=60,"Gen X", metrobank_customers[[#This Row],[Age]]&gt;60,"Baby Boomers")</f>
        <v>Baby Boomers</v>
      </c>
      <c r="F648" s="1" t="s">
        <v>2124</v>
      </c>
      <c r="G648" s="1" t="s">
        <v>2147</v>
      </c>
      <c r="H648">
        <v>66542</v>
      </c>
      <c r="I648" s="1" t="str" cm="1">
        <f t="array" ref="I648">_xlfn.IFS(metrobank_customers[[#This Row],[Income]]&lt;=30000,"Low",metrobank_customers[[#This Row],[Income]]&lt;=60000,"Medium",metrobank_customers[[#This Row],[Income]]&lt;=100000,"High", metrobank_customers[[#This Row],[Income]]&gt;100000," Premium")</f>
        <v>High</v>
      </c>
      <c r="J648" s="1" t="s">
        <v>2118</v>
      </c>
      <c r="K648" s="2">
        <v>43091</v>
      </c>
      <c r="L648" s="2">
        <f t="shared" ca="1" si="10"/>
        <v>45940</v>
      </c>
      <c r="M648" s="4">
        <f ca="1">YEARFRAC(metrobank_customers[[#This Row],[Join_Date]],metrobank_customers[[#This Row],[Today]],3)</f>
        <v>7.8054794520547945</v>
      </c>
      <c r="N648" s="4" t="str" cm="1">
        <f t="array" aca="1" ref="N648" ca="1">_xlfn.IFS(
   metrobank_customers[[#This Row],[Customer_Tenure]]&lt;=2,"New",
   metrobank_customers[[#This Row],[Customer_Tenure]]&lt;=5,"Emerging",
   metrobank_customers[[#This Row],[Customer_Tenure]]&lt;9,"Established",
   TRUE,"Loyal"
)</f>
        <v>Established</v>
      </c>
      <c r="O648" s="1" t="s">
        <v>1488</v>
      </c>
      <c r="P648" s="1" t="s">
        <v>1226</v>
      </c>
      <c r="Q648" s="2">
        <v>44996</v>
      </c>
      <c r="R648">
        <v>178969</v>
      </c>
      <c r="S648" s="1" t="str" cm="1">
        <f t="array" ref="S648">_xlfn.IFS(
    metrobank_customers[[#This Row],[Balance]]&lt;=50000,"Low",
    metrobank_customers[[#This Row],[Balance]]&lt;=200000,"Medium",
    metrobank_customers[[#This Row],[Balance]]&gt;200000,"High"
)</f>
        <v>Medium</v>
      </c>
      <c r="T648">
        <v>802</v>
      </c>
      <c r="U648">
        <v>102493</v>
      </c>
      <c r="V648" s="1" t="s">
        <v>2652</v>
      </c>
      <c r="W648" s="1" t="s">
        <v>229</v>
      </c>
      <c r="X648" s="2">
        <v>45332</v>
      </c>
      <c r="Y648" s="4">
        <f ca="1">YEARFRAC(metrobank_customers[[#This Row],[Date]],metrobank_customers[[#This Row],[Today]],3)</f>
        <v>1.6657534246575343</v>
      </c>
      <c r="Z648" s="1" t="s">
        <v>36</v>
      </c>
      <c r="AA648" s="1" t="s">
        <v>15</v>
      </c>
      <c r="AB648">
        <v>8</v>
      </c>
    </row>
    <row r="649" spans="1:28" x14ac:dyDescent="0.25">
      <c r="A649" s="1" t="s">
        <v>230</v>
      </c>
      <c r="B649" s="1" t="s">
        <v>2261</v>
      </c>
      <c r="C649" s="1" t="s">
        <v>2120</v>
      </c>
      <c r="D649">
        <v>66</v>
      </c>
      <c r="E649" s="1" t="str" cm="1">
        <f t="array" ref="E649">_xlfn.IFS(metrobank_customers[[#This Row],[Age]]&lt;= 28,"Gen Z", metrobank_customers[[#This Row],[Age]]&lt;=44,"Millennials", metrobank_customers[[#This Row],[Age]]&lt;=60,"Gen X", metrobank_customers[[#This Row],[Age]]&gt;60,"Baby Boomers")</f>
        <v>Baby Boomers</v>
      </c>
      <c r="F649" s="1" t="s">
        <v>2124</v>
      </c>
      <c r="G649" s="1" t="s">
        <v>2147</v>
      </c>
      <c r="H649">
        <v>66542</v>
      </c>
      <c r="I649" s="1" t="str" cm="1">
        <f t="array" ref="I649">_xlfn.IFS(metrobank_customers[[#This Row],[Income]]&lt;=30000,"Low",metrobank_customers[[#This Row],[Income]]&lt;=60000,"Medium",metrobank_customers[[#This Row],[Income]]&lt;=100000,"High", metrobank_customers[[#This Row],[Income]]&gt;100000," Premium")</f>
        <v>High</v>
      </c>
      <c r="J649" s="1" t="s">
        <v>2118</v>
      </c>
      <c r="K649" s="2">
        <v>43091</v>
      </c>
      <c r="L649" s="2">
        <f t="shared" ca="1" si="10"/>
        <v>45940</v>
      </c>
      <c r="M649" s="4">
        <f ca="1">YEARFRAC(metrobank_customers[[#This Row],[Join_Date]],metrobank_customers[[#This Row],[Today]],3)</f>
        <v>7.8054794520547945</v>
      </c>
      <c r="N649" s="4" t="str" cm="1">
        <f t="array" aca="1" ref="N649" ca="1">_xlfn.IFS(
   metrobank_customers[[#This Row],[Customer_Tenure]]&lt;=2,"New",
   metrobank_customers[[#This Row],[Customer_Tenure]]&lt;=5,"Emerging",
   metrobank_customers[[#This Row],[Customer_Tenure]]&lt;9,"Established",
   TRUE,"Loyal"
)</f>
        <v>Established</v>
      </c>
      <c r="O649" s="1" t="s">
        <v>1488</v>
      </c>
      <c r="P649" s="1" t="s">
        <v>1226</v>
      </c>
      <c r="Q649" s="2">
        <v>44996</v>
      </c>
      <c r="R649">
        <v>178969</v>
      </c>
      <c r="S649" s="1" t="str" cm="1">
        <f t="array" ref="S649">_xlfn.IFS(
    metrobank_customers[[#This Row],[Balance]]&lt;=50000,"Low",
    metrobank_customers[[#This Row],[Balance]]&lt;=200000,"Medium",
    metrobank_customers[[#This Row],[Balance]]&gt;200000,"High"
)</f>
        <v>Medium</v>
      </c>
      <c r="T649">
        <v>802</v>
      </c>
      <c r="U649">
        <v>102493</v>
      </c>
      <c r="V649" s="1" t="s">
        <v>2652</v>
      </c>
      <c r="W649" s="1" t="s">
        <v>670</v>
      </c>
      <c r="X649" s="2">
        <v>45687</v>
      </c>
      <c r="Y649" s="4">
        <f ca="1">YEARFRAC(metrobank_customers[[#This Row],[Date]],metrobank_customers[[#This Row],[Today]],3)</f>
        <v>0.69315068493150689</v>
      </c>
      <c r="Z649" s="1" t="s">
        <v>12</v>
      </c>
      <c r="AA649" s="1" t="s">
        <v>23</v>
      </c>
      <c r="AB649">
        <v>13</v>
      </c>
    </row>
    <row r="650" spans="1:28" x14ac:dyDescent="0.25">
      <c r="A650" s="1" t="s">
        <v>230</v>
      </c>
      <c r="B650" s="1" t="s">
        <v>2261</v>
      </c>
      <c r="C650" s="1" t="s">
        <v>2120</v>
      </c>
      <c r="D650">
        <v>66</v>
      </c>
      <c r="E650" s="1" t="str" cm="1">
        <f t="array" ref="E650">_xlfn.IFS(metrobank_customers[[#This Row],[Age]]&lt;= 28,"Gen Z", metrobank_customers[[#This Row],[Age]]&lt;=44,"Millennials", metrobank_customers[[#This Row],[Age]]&lt;=60,"Gen X", metrobank_customers[[#This Row],[Age]]&gt;60,"Baby Boomers")</f>
        <v>Baby Boomers</v>
      </c>
      <c r="F650" s="1" t="s">
        <v>2124</v>
      </c>
      <c r="G650" s="1" t="s">
        <v>2147</v>
      </c>
      <c r="H650">
        <v>66542</v>
      </c>
      <c r="I650" s="1" t="str" cm="1">
        <f t="array" ref="I650">_xlfn.IFS(metrobank_customers[[#This Row],[Income]]&lt;=30000,"Low",metrobank_customers[[#This Row],[Income]]&lt;=60000,"Medium",metrobank_customers[[#This Row],[Income]]&lt;=100000,"High", metrobank_customers[[#This Row],[Income]]&gt;100000," Premium")</f>
        <v>High</v>
      </c>
      <c r="J650" s="1" t="s">
        <v>2118</v>
      </c>
      <c r="K650" s="2">
        <v>43091</v>
      </c>
      <c r="L650" s="2">
        <f t="shared" ca="1" si="10"/>
        <v>45940</v>
      </c>
      <c r="M650" s="4">
        <f ca="1">YEARFRAC(metrobank_customers[[#This Row],[Join_Date]],metrobank_customers[[#This Row],[Today]],3)</f>
        <v>7.8054794520547945</v>
      </c>
      <c r="N650" s="4" t="str" cm="1">
        <f t="array" aca="1" ref="N650" ca="1">_xlfn.IFS(
   metrobank_customers[[#This Row],[Customer_Tenure]]&lt;=2,"New",
   metrobank_customers[[#This Row],[Customer_Tenure]]&lt;=5,"Emerging",
   metrobank_customers[[#This Row],[Customer_Tenure]]&lt;9,"Established",
   TRUE,"Loyal"
)</f>
        <v>Established</v>
      </c>
      <c r="O650" s="1" t="s">
        <v>1488</v>
      </c>
      <c r="P650" s="1" t="s">
        <v>1226</v>
      </c>
      <c r="Q650" s="2">
        <v>44996</v>
      </c>
      <c r="R650">
        <v>178969</v>
      </c>
      <c r="S650" s="1" t="str" cm="1">
        <f t="array" ref="S650">_xlfn.IFS(
    metrobank_customers[[#This Row],[Balance]]&lt;=50000,"Low",
    metrobank_customers[[#This Row],[Balance]]&lt;=200000,"Medium",
    metrobank_customers[[#This Row],[Balance]]&gt;200000,"High"
)</f>
        <v>Medium</v>
      </c>
      <c r="T650">
        <v>802</v>
      </c>
      <c r="U650">
        <v>102493</v>
      </c>
      <c r="V650" s="1" t="s">
        <v>2652</v>
      </c>
      <c r="W650" s="1" t="s">
        <v>1180</v>
      </c>
      <c r="X650" s="2">
        <v>45759</v>
      </c>
      <c r="Y650" s="4">
        <f ca="1">YEARFRAC(metrobank_customers[[#This Row],[Date]],metrobank_customers[[#This Row],[Today]],3)</f>
        <v>0.49589041095890413</v>
      </c>
      <c r="Z650" s="1" t="s">
        <v>36</v>
      </c>
      <c r="AA650" s="1" t="s">
        <v>23</v>
      </c>
      <c r="AB650">
        <v>9</v>
      </c>
    </row>
    <row r="651" spans="1:28" x14ac:dyDescent="0.25">
      <c r="A651" s="1" t="s">
        <v>230</v>
      </c>
      <c r="B651" s="1" t="s">
        <v>2261</v>
      </c>
      <c r="C651" s="1" t="s">
        <v>2120</v>
      </c>
      <c r="D651">
        <v>66</v>
      </c>
      <c r="E651" s="1" t="str" cm="1">
        <f t="array" ref="E651">_xlfn.IFS(metrobank_customers[[#This Row],[Age]]&lt;= 28,"Gen Z", metrobank_customers[[#This Row],[Age]]&lt;=44,"Millennials", metrobank_customers[[#This Row],[Age]]&lt;=60,"Gen X", metrobank_customers[[#This Row],[Age]]&gt;60,"Baby Boomers")</f>
        <v>Baby Boomers</v>
      </c>
      <c r="F651" s="1" t="s">
        <v>2124</v>
      </c>
      <c r="G651" s="1" t="s">
        <v>2147</v>
      </c>
      <c r="H651">
        <v>66542</v>
      </c>
      <c r="I651" s="1" t="str" cm="1">
        <f t="array" ref="I651">_xlfn.IFS(metrobank_customers[[#This Row],[Income]]&lt;=30000,"Low",metrobank_customers[[#This Row],[Income]]&lt;=60000,"Medium",metrobank_customers[[#This Row],[Income]]&lt;=100000,"High", metrobank_customers[[#This Row],[Income]]&gt;100000," Premium")</f>
        <v>High</v>
      </c>
      <c r="J651" s="1" t="s">
        <v>2118</v>
      </c>
      <c r="K651" s="2">
        <v>43091</v>
      </c>
      <c r="L651" s="2">
        <f t="shared" ca="1" si="10"/>
        <v>45940</v>
      </c>
      <c r="M651" s="4">
        <f ca="1">YEARFRAC(metrobank_customers[[#This Row],[Join_Date]],metrobank_customers[[#This Row],[Today]],3)</f>
        <v>7.8054794520547945</v>
      </c>
      <c r="N651" s="4" t="str" cm="1">
        <f t="array" aca="1" ref="N651" ca="1">_xlfn.IFS(
   metrobank_customers[[#This Row],[Customer_Tenure]]&lt;=2,"New",
   metrobank_customers[[#This Row],[Customer_Tenure]]&lt;=5,"Emerging",
   metrobank_customers[[#This Row],[Customer_Tenure]]&lt;9,"Established",
   TRUE,"Loyal"
)</f>
        <v>Established</v>
      </c>
      <c r="O651" s="1" t="s">
        <v>1544</v>
      </c>
      <c r="P651" s="1" t="s">
        <v>1223</v>
      </c>
      <c r="Q651" s="2">
        <v>45591</v>
      </c>
      <c r="R651">
        <v>227443</v>
      </c>
      <c r="S651" s="1" t="str" cm="1">
        <f t="array" ref="S651">_xlfn.IFS(
    metrobank_customers[[#This Row],[Balance]]&lt;=50000,"Low",
    metrobank_customers[[#This Row],[Balance]]&lt;=200000,"Medium",
    metrobank_customers[[#This Row],[Balance]]&gt;200000,"High"
)</f>
        <v>High</v>
      </c>
      <c r="T651">
        <v>706</v>
      </c>
      <c r="U651">
        <v>44236</v>
      </c>
      <c r="V651" s="1" t="s">
        <v>2652</v>
      </c>
      <c r="W651" s="1" t="s">
        <v>229</v>
      </c>
      <c r="X651" s="2">
        <v>45332</v>
      </c>
      <c r="Y651" s="4">
        <f ca="1">YEARFRAC(metrobank_customers[[#This Row],[Date]],metrobank_customers[[#This Row],[Today]],3)</f>
        <v>1.6657534246575343</v>
      </c>
      <c r="Z651" s="1" t="s">
        <v>36</v>
      </c>
      <c r="AA651" s="1" t="s">
        <v>15</v>
      </c>
      <c r="AB651">
        <v>8</v>
      </c>
    </row>
    <row r="652" spans="1:28" x14ac:dyDescent="0.25">
      <c r="A652" s="1" t="s">
        <v>230</v>
      </c>
      <c r="B652" s="1" t="s">
        <v>2261</v>
      </c>
      <c r="C652" s="1" t="s">
        <v>2120</v>
      </c>
      <c r="D652">
        <v>66</v>
      </c>
      <c r="E652" s="1" t="str" cm="1">
        <f t="array" ref="E652">_xlfn.IFS(metrobank_customers[[#This Row],[Age]]&lt;= 28,"Gen Z", metrobank_customers[[#This Row],[Age]]&lt;=44,"Millennials", metrobank_customers[[#This Row],[Age]]&lt;=60,"Gen X", metrobank_customers[[#This Row],[Age]]&gt;60,"Baby Boomers")</f>
        <v>Baby Boomers</v>
      </c>
      <c r="F652" s="1" t="s">
        <v>2124</v>
      </c>
      <c r="G652" s="1" t="s">
        <v>2147</v>
      </c>
      <c r="H652">
        <v>66542</v>
      </c>
      <c r="I652" s="1" t="str" cm="1">
        <f t="array" ref="I652">_xlfn.IFS(metrobank_customers[[#This Row],[Income]]&lt;=30000,"Low",metrobank_customers[[#This Row],[Income]]&lt;=60000,"Medium",metrobank_customers[[#This Row],[Income]]&lt;=100000,"High", metrobank_customers[[#This Row],[Income]]&gt;100000," Premium")</f>
        <v>High</v>
      </c>
      <c r="J652" s="1" t="s">
        <v>2118</v>
      </c>
      <c r="K652" s="2">
        <v>43091</v>
      </c>
      <c r="L652" s="2">
        <f t="shared" ca="1" si="10"/>
        <v>45940</v>
      </c>
      <c r="M652" s="4">
        <f ca="1">YEARFRAC(metrobank_customers[[#This Row],[Join_Date]],metrobank_customers[[#This Row],[Today]],3)</f>
        <v>7.8054794520547945</v>
      </c>
      <c r="N652" s="4" t="str" cm="1">
        <f t="array" aca="1" ref="N652" ca="1">_xlfn.IFS(
   metrobank_customers[[#This Row],[Customer_Tenure]]&lt;=2,"New",
   metrobank_customers[[#This Row],[Customer_Tenure]]&lt;=5,"Emerging",
   metrobank_customers[[#This Row],[Customer_Tenure]]&lt;9,"Established",
   TRUE,"Loyal"
)</f>
        <v>Established</v>
      </c>
      <c r="O652" s="1" t="s">
        <v>1544</v>
      </c>
      <c r="P652" s="1" t="s">
        <v>1223</v>
      </c>
      <c r="Q652" s="2">
        <v>45591</v>
      </c>
      <c r="R652">
        <v>227443</v>
      </c>
      <c r="S652" s="1" t="str" cm="1">
        <f t="array" ref="S652">_xlfn.IFS(
    metrobank_customers[[#This Row],[Balance]]&lt;=50000,"Low",
    metrobank_customers[[#This Row],[Balance]]&lt;=200000,"Medium",
    metrobank_customers[[#This Row],[Balance]]&gt;200000,"High"
)</f>
        <v>High</v>
      </c>
      <c r="T652">
        <v>706</v>
      </c>
      <c r="U652">
        <v>44236</v>
      </c>
      <c r="V652" s="1" t="s">
        <v>2652</v>
      </c>
      <c r="W652" s="1" t="s">
        <v>670</v>
      </c>
      <c r="X652" s="2">
        <v>45687</v>
      </c>
      <c r="Y652" s="4">
        <f ca="1">YEARFRAC(metrobank_customers[[#This Row],[Date]],metrobank_customers[[#This Row],[Today]],3)</f>
        <v>0.69315068493150689</v>
      </c>
      <c r="Z652" s="1" t="s">
        <v>12</v>
      </c>
      <c r="AA652" s="1" t="s">
        <v>23</v>
      </c>
      <c r="AB652">
        <v>13</v>
      </c>
    </row>
    <row r="653" spans="1:28" x14ac:dyDescent="0.25">
      <c r="A653" s="1" t="s">
        <v>230</v>
      </c>
      <c r="B653" s="1" t="s">
        <v>2261</v>
      </c>
      <c r="C653" s="1" t="s">
        <v>2120</v>
      </c>
      <c r="D653">
        <v>66</v>
      </c>
      <c r="E653" s="1" t="str" cm="1">
        <f t="array" ref="E653">_xlfn.IFS(metrobank_customers[[#This Row],[Age]]&lt;= 28,"Gen Z", metrobank_customers[[#This Row],[Age]]&lt;=44,"Millennials", metrobank_customers[[#This Row],[Age]]&lt;=60,"Gen X", metrobank_customers[[#This Row],[Age]]&gt;60,"Baby Boomers")</f>
        <v>Baby Boomers</v>
      </c>
      <c r="F653" s="1" t="s">
        <v>2124</v>
      </c>
      <c r="G653" s="1" t="s">
        <v>2147</v>
      </c>
      <c r="H653">
        <v>66542</v>
      </c>
      <c r="I653" s="1" t="str" cm="1">
        <f t="array" ref="I653">_xlfn.IFS(metrobank_customers[[#This Row],[Income]]&lt;=30000,"Low",metrobank_customers[[#This Row],[Income]]&lt;=60000,"Medium",metrobank_customers[[#This Row],[Income]]&lt;=100000,"High", metrobank_customers[[#This Row],[Income]]&gt;100000," Premium")</f>
        <v>High</v>
      </c>
      <c r="J653" s="1" t="s">
        <v>2118</v>
      </c>
      <c r="K653" s="2">
        <v>43091</v>
      </c>
      <c r="L653" s="2">
        <f t="shared" ca="1" si="10"/>
        <v>45940</v>
      </c>
      <c r="M653" s="4">
        <f ca="1">YEARFRAC(metrobank_customers[[#This Row],[Join_Date]],metrobank_customers[[#This Row],[Today]],3)</f>
        <v>7.8054794520547945</v>
      </c>
      <c r="N653" s="4" t="str" cm="1">
        <f t="array" aca="1" ref="N653" ca="1">_xlfn.IFS(
   metrobank_customers[[#This Row],[Customer_Tenure]]&lt;=2,"New",
   metrobank_customers[[#This Row],[Customer_Tenure]]&lt;=5,"Emerging",
   metrobank_customers[[#This Row],[Customer_Tenure]]&lt;9,"Established",
   TRUE,"Loyal"
)</f>
        <v>Established</v>
      </c>
      <c r="O653" s="1" t="s">
        <v>1544</v>
      </c>
      <c r="P653" s="1" t="s">
        <v>1223</v>
      </c>
      <c r="Q653" s="2">
        <v>45591</v>
      </c>
      <c r="R653">
        <v>227443</v>
      </c>
      <c r="S653" s="1" t="str" cm="1">
        <f t="array" ref="S653">_xlfn.IFS(
    metrobank_customers[[#This Row],[Balance]]&lt;=50000,"Low",
    metrobank_customers[[#This Row],[Balance]]&lt;=200000,"Medium",
    metrobank_customers[[#This Row],[Balance]]&gt;200000,"High"
)</f>
        <v>High</v>
      </c>
      <c r="T653">
        <v>706</v>
      </c>
      <c r="U653">
        <v>44236</v>
      </c>
      <c r="V653" s="1" t="s">
        <v>2652</v>
      </c>
      <c r="W653" s="1" t="s">
        <v>1180</v>
      </c>
      <c r="X653" s="2">
        <v>45759</v>
      </c>
      <c r="Y653" s="4">
        <f ca="1">YEARFRAC(metrobank_customers[[#This Row],[Date]],metrobank_customers[[#This Row],[Today]],3)</f>
        <v>0.49589041095890413</v>
      </c>
      <c r="Z653" s="1" t="s">
        <v>36</v>
      </c>
      <c r="AA653" s="1" t="s">
        <v>23</v>
      </c>
      <c r="AB653">
        <v>9</v>
      </c>
    </row>
    <row r="654" spans="1:28" x14ac:dyDescent="0.25">
      <c r="A654" s="1" t="s">
        <v>230</v>
      </c>
      <c r="B654" s="1" t="s">
        <v>2261</v>
      </c>
      <c r="C654" s="1" t="s">
        <v>2120</v>
      </c>
      <c r="D654">
        <v>66</v>
      </c>
      <c r="E654" s="1" t="str" cm="1">
        <f t="array" ref="E654">_xlfn.IFS(metrobank_customers[[#This Row],[Age]]&lt;= 28,"Gen Z", metrobank_customers[[#This Row],[Age]]&lt;=44,"Millennials", metrobank_customers[[#This Row],[Age]]&lt;=60,"Gen X", metrobank_customers[[#This Row],[Age]]&gt;60,"Baby Boomers")</f>
        <v>Baby Boomers</v>
      </c>
      <c r="F654" s="1" t="s">
        <v>2124</v>
      </c>
      <c r="G654" s="1" t="s">
        <v>2147</v>
      </c>
      <c r="H654">
        <v>66542</v>
      </c>
      <c r="I654" s="1" t="str" cm="1">
        <f t="array" ref="I654">_xlfn.IFS(metrobank_customers[[#This Row],[Income]]&lt;=30000,"Low",metrobank_customers[[#This Row],[Income]]&lt;=60000,"Medium",metrobank_customers[[#This Row],[Income]]&lt;=100000,"High", metrobank_customers[[#This Row],[Income]]&gt;100000," Premium")</f>
        <v>High</v>
      </c>
      <c r="J654" s="1" t="s">
        <v>2118</v>
      </c>
      <c r="K654" s="2">
        <v>43091</v>
      </c>
      <c r="L654" s="2">
        <f t="shared" ca="1" si="10"/>
        <v>45940</v>
      </c>
      <c r="M654" s="4">
        <f ca="1">YEARFRAC(metrobank_customers[[#This Row],[Join_Date]],metrobank_customers[[#This Row],[Today]],3)</f>
        <v>7.8054794520547945</v>
      </c>
      <c r="N654" s="4" t="str" cm="1">
        <f t="array" aca="1" ref="N654" ca="1">_xlfn.IFS(
   metrobank_customers[[#This Row],[Customer_Tenure]]&lt;=2,"New",
   metrobank_customers[[#This Row],[Customer_Tenure]]&lt;=5,"Emerging",
   metrobank_customers[[#This Row],[Customer_Tenure]]&lt;9,"Established",
   TRUE,"Loyal"
)</f>
        <v>Established</v>
      </c>
      <c r="O654" s="1" t="s">
        <v>1732</v>
      </c>
      <c r="P654" s="1" t="s">
        <v>1226</v>
      </c>
      <c r="Q654" s="2">
        <v>43400</v>
      </c>
      <c r="R654">
        <v>291207</v>
      </c>
      <c r="S654" s="1" t="str" cm="1">
        <f t="array" ref="S654">_xlfn.IFS(
    metrobank_customers[[#This Row],[Balance]]&lt;=50000,"Low",
    metrobank_customers[[#This Row],[Balance]]&lt;=200000,"Medium",
    metrobank_customers[[#This Row],[Balance]]&gt;200000,"High"
)</f>
        <v>High</v>
      </c>
      <c r="T654">
        <v>320</v>
      </c>
      <c r="U654">
        <v>0</v>
      </c>
      <c r="V654" s="1" t="s">
        <v>2652</v>
      </c>
      <c r="W654" s="1" t="s">
        <v>229</v>
      </c>
      <c r="X654" s="2">
        <v>45332</v>
      </c>
      <c r="Y654" s="4">
        <f ca="1">YEARFRAC(metrobank_customers[[#This Row],[Date]],metrobank_customers[[#This Row],[Today]],3)</f>
        <v>1.6657534246575343</v>
      </c>
      <c r="Z654" s="1" t="s">
        <v>36</v>
      </c>
      <c r="AA654" s="1" t="s">
        <v>15</v>
      </c>
      <c r="AB654">
        <v>8</v>
      </c>
    </row>
    <row r="655" spans="1:28" x14ac:dyDescent="0.25">
      <c r="A655" s="1" t="s">
        <v>230</v>
      </c>
      <c r="B655" s="1" t="s">
        <v>2261</v>
      </c>
      <c r="C655" s="1" t="s">
        <v>2120</v>
      </c>
      <c r="D655">
        <v>66</v>
      </c>
      <c r="E655" s="1" t="str" cm="1">
        <f t="array" ref="E655">_xlfn.IFS(metrobank_customers[[#This Row],[Age]]&lt;= 28,"Gen Z", metrobank_customers[[#This Row],[Age]]&lt;=44,"Millennials", metrobank_customers[[#This Row],[Age]]&lt;=60,"Gen X", metrobank_customers[[#This Row],[Age]]&gt;60,"Baby Boomers")</f>
        <v>Baby Boomers</v>
      </c>
      <c r="F655" s="1" t="s">
        <v>2124</v>
      </c>
      <c r="G655" s="1" t="s">
        <v>2147</v>
      </c>
      <c r="H655">
        <v>66542</v>
      </c>
      <c r="I655" s="1" t="str" cm="1">
        <f t="array" ref="I655">_xlfn.IFS(metrobank_customers[[#This Row],[Income]]&lt;=30000,"Low",metrobank_customers[[#This Row],[Income]]&lt;=60000,"Medium",metrobank_customers[[#This Row],[Income]]&lt;=100000,"High", metrobank_customers[[#This Row],[Income]]&gt;100000," Premium")</f>
        <v>High</v>
      </c>
      <c r="J655" s="1" t="s">
        <v>2118</v>
      </c>
      <c r="K655" s="2">
        <v>43091</v>
      </c>
      <c r="L655" s="2">
        <f t="shared" ca="1" si="10"/>
        <v>45940</v>
      </c>
      <c r="M655" s="4">
        <f ca="1">YEARFRAC(metrobank_customers[[#This Row],[Join_Date]],metrobank_customers[[#This Row],[Today]],3)</f>
        <v>7.8054794520547945</v>
      </c>
      <c r="N655" s="4" t="str" cm="1">
        <f t="array" aca="1" ref="N655" ca="1">_xlfn.IFS(
   metrobank_customers[[#This Row],[Customer_Tenure]]&lt;=2,"New",
   metrobank_customers[[#This Row],[Customer_Tenure]]&lt;=5,"Emerging",
   metrobank_customers[[#This Row],[Customer_Tenure]]&lt;9,"Established",
   TRUE,"Loyal"
)</f>
        <v>Established</v>
      </c>
      <c r="O655" s="1" t="s">
        <v>1732</v>
      </c>
      <c r="P655" s="1" t="s">
        <v>1226</v>
      </c>
      <c r="Q655" s="2">
        <v>43400</v>
      </c>
      <c r="R655">
        <v>291207</v>
      </c>
      <c r="S655" s="1" t="str" cm="1">
        <f t="array" ref="S655">_xlfn.IFS(
    metrobank_customers[[#This Row],[Balance]]&lt;=50000,"Low",
    metrobank_customers[[#This Row],[Balance]]&lt;=200000,"Medium",
    metrobank_customers[[#This Row],[Balance]]&gt;200000,"High"
)</f>
        <v>High</v>
      </c>
      <c r="T655">
        <v>320</v>
      </c>
      <c r="U655">
        <v>0</v>
      </c>
      <c r="V655" s="1" t="s">
        <v>2652</v>
      </c>
      <c r="W655" s="1" t="s">
        <v>670</v>
      </c>
      <c r="X655" s="2">
        <v>45687</v>
      </c>
      <c r="Y655" s="4">
        <f ca="1">YEARFRAC(metrobank_customers[[#This Row],[Date]],metrobank_customers[[#This Row],[Today]],3)</f>
        <v>0.69315068493150689</v>
      </c>
      <c r="Z655" s="1" t="s">
        <v>12</v>
      </c>
      <c r="AA655" s="1" t="s">
        <v>23</v>
      </c>
      <c r="AB655">
        <v>13</v>
      </c>
    </row>
    <row r="656" spans="1:28" x14ac:dyDescent="0.25">
      <c r="A656" s="1" t="s">
        <v>230</v>
      </c>
      <c r="B656" s="1" t="s">
        <v>2261</v>
      </c>
      <c r="C656" s="1" t="s">
        <v>2120</v>
      </c>
      <c r="D656">
        <v>66</v>
      </c>
      <c r="E656" s="1" t="str" cm="1">
        <f t="array" ref="E656">_xlfn.IFS(metrobank_customers[[#This Row],[Age]]&lt;= 28,"Gen Z", metrobank_customers[[#This Row],[Age]]&lt;=44,"Millennials", metrobank_customers[[#This Row],[Age]]&lt;=60,"Gen X", metrobank_customers[[#This Row],[Age]]&gt;60,"Baby Boomers")</f>
        <v>Baby Boomers</v>
      </c>
      <c r="F656" s="1" t="s">
        <v>2124</v>
      </c>
      <c r="G656" s="1" t="s">
        <v>2147</v>
      </c>
      <c r="H656">
        <v>66542</v>
      </c>
      <c r="I656" s="1" t="str" cm="1">
        <f t="array" ref="I656">_xlfn.IFS(metrobank_customers[[#This Row],[Income]]&lt;=30000,"Low",metrobank_customers[[#This Row],[Income]]&lt;=60000,"Medium",metrobank_customers[[#This Row],[Income]]&lt;=100000,"High", metrobank_customers[[#This Row],[Income]]&gt;100000," Premium")</f>
        <v>High</v>
      </c>
      <c r="J656" s="1" t="s">
        <v>2118</v>
      </c>
      <c r="K656" s="2">
        <v>43091</v>
      </c>
      <c r="L656" s="2">
        <f t="shared" ca="1" si="10"/>
        <v>45940</v>
      </c>
      <c r="M656" s="4">
        <f ca="1">YEARFRAC(metrobank_customers[[#This Row],[Join_Date]],metrobank_customers[[#This Row],[Today]],3)</f>
        <v>7.8054794520547945</v>
      </c>
      <c r="N656" s="4" t="str" cm="1">
        <f t="array" aca="1" ref="N656" ca="1">_xlfn.IFS(
   metrobank_customers[[#This Row],[Customer_Tenure]]&lt;=2,"New",
   metrobank_customers[[#This Row],[Customer_Tenure]]&lt;=5,"Emerging",
   metrobank_customers[[#This Row],[Customer_Tenure]]&lt;9,"Established",
   TRUE,"Loyal"
)</f>
        <v>Established</v>
      </c>
      <c r="O656" s="1" t="s">
        <v>1732</v>
      </c>
      <c r="P656" s="1" t="s">
        <v>1226</v>
      </c>
      <c r="Q656" s="2">
        <v>43400</v>
      </c>
      <c r="R656">
        <v>291207</v>
      </c>
      <c r="S656" s="1" t="str" cm="1">
        <f t="array" ref="S656">_xlfn.IFS(
    metrobank_customers[[#This Row],[Balance]]&lt;=50000,"Low",
    metrobank_customers[[#This Row],[Balance]]&lt;=200000,"Medium",
    metrobank_customers[[#This Row],[Balance]]&gt;200000,"High"
)</f>
        <v>High</v>
      </c>
      <c r="T656">
        <v>320</v>
      </c>
      <c r="U656">
        <v>0</v>
      </c>
      <c r="V656" s="1" t="s">
        <v>2652</v>
      </c>
      <c r="W656" s="1" t="s">
        <v>1180</v>
      </c>
      <c r="X656" s="2">
        <v>45759</v>
      </c>
      <c r="Y656" s="4">
        <f ca="1">YEARFRAC(metrobank_customers[[#This Row],[Date]],metrobank_customers[[#This Row],[Today]],3)</f>
        <v>0.49589041095890413</v>
      </c>
      <c r="Z656" s="1" t="s">
        <v>36</v>
      </c>
      <c r="AA656" s="1" t="s">
        <v>23</v>
      </c>
      <c r="AB656">
        <v>9</v>
      </c>
    </row>
    <row r="657" spans="1:28" x14ac:dyDescent="0.25">
      <c r="A657" s="1" t="s">
        <v>1554</v>
      </c>
      <c r="B657" s="1" t="s">
        <v>2262</v>
      </c>
      <c r="C657" s="1" t="s">
        <v>2115</v>
      </c>
      <c r="D657">
        <v>24</v>
      </c>
      <c r="E657" s="1" t="str" cm="1">
        <f t="array" ref="E657">_xlfn.IFS(metrobank_customers[[#This Row],[Age]]&lt;= 28,"Gen Z", metrobank_customers[[#This Row],[Age]]&lt;=44,"Millennials", metrobank_customers[[#This Row],[Age]]&lt;=60,"Gen X", metrobank_customers[[#This Row],[Age]]&gt;60,"Baby Boomers")</f>
        <v>Gen Z</v>
      </c>
      <c r="F657" s="1" t="s">
        <v>2121</v>
      </c>
      <c r="G657" s="1" t="s">
        <v>2129</v>
      </c>
      <c r="H657">
        <v>177757</v>
      </c>
      <c r="I657" s="1" t="str" cm="1">
        <f t="array" ref="I657">_xlfn.IFS(metrobank_customers[[#This Row],[Income]]&lt;=30000,"Low",metrobank_customers[[#This Row],[Income]]&lt;=60000,"Medium",metrobank_customers[[#This Row],[Income]]&lt;=100000,"High", metrobank_customers[[#This Row],[Income]]&gt;100000," Premium")</f>
        <v xml:space="preserve"> Premium</v>
      </c>
      <c r="J657" s="1" t="s">
        <v>2118</v>
      </c>
      <c r="K657" s="2">
        <v>42576</v>
      </c>
      <c r="L657" s="2">
        <f t="shared" ca="1" si="10"/>
        <v>45940</v>
      </c>
      <c r="M657" s="4">
        <f ca="1">YEARFRAC(metrobank_customers[[#This Row],[Join_Date]],metrobank_customers[[#This Row],[Today]],3)</f>
        <v>9.2164383561643834</v>
      </c>
      <c r="N657" s="4" t="str" cm="1">
        <f t="array" aca="1" ref="N657" ca="1">_xlfn.IFS(
   metrobank_customers[[#This Row],[Customer_Tenure]]&lt;=2,"New",
   metrobank_customers[[#This Row],[Customer_Tenure]]&lt;=5,"Emerging",
   metrobank_customers[[#This Row],[Customer_Tenure]]&lt;9,"Established",
   TRUE,"Loyal"
)</f>
        <v>Loyal</v>
      </c>
      <c r="O657" s="1" t="s">
        <v>1553</v>
      </c>
      <c r="P657" s="1" t="s">
        <v>1226</v>
      </c>
      <c r="Q657" s="2">
        <v>43618</v>
      </c>
      <c r="R657">
        <v>352245</v>
      </c>
      <c r="S657" s="1" t="str" cm="1">
        <f t="array" ref="S657">_xlfn.IFS(
    metrobank_customers[[#This Row],[Balance]]&lt;=50000,"Low",
    metrobank_customers[[#This Row],[Balance]]&lt;=200000,"Medium",
    metrobank_customers[[#This Row],[Balance]]&gt;200000,"High"
)</f>
        <v>High</v>
      </c>
      <c r="T657">
        <v>687</v>
      </c>
      <c r="U657">
        <v>0</v>
      </c>
      <c r="V657" s="1" t="s">
        <v>2652</v>
      </c>
      <c r="W657" s="1"/>
      <c r="X657" s="2"/>
      <c r="Y657" s="4">
        <f ca="1">YEARFRAC(metrobank_customers[[#This Row],[Date]],metrobank_customers[[#This Row],[Today]],3)</f>
        <v>125.86301369863014</v>
      </c>
      <c r="Z657" s="1"/>
      <c r="AA657" s="1"/>
    </row>
    <row r="658" spans="1:28" x14ac:dyDescent="0.25">
      <c r="A658" s="1" t="s">
        <v>1554</v>
      </c>
      <c r="B658" s="1" t="s">
        <v>2262</v>
      </c>
      <c r="C658" s="1" t="s">
        <v>2115</v>
      </c>
      <c r="D658">
        <v>24</v>
      </c>
      <c r="E658" s="1" t="str" cm="1">
        <f t="array" ref="E658">_xlfn.IFS(metrobank_customers[[#This Row],[Age]]&lt;= 28,"Gen Z", metrobank_customers[[#This Row],[Age]]&lt;=44,"Millennials", metrobank_customers[[#This Row],[Age]]&lt;=60,"Gen X", metrobank_customers[[#This Row],[Age]]&gt;60,"Baby Boomers")</f>
        <v>Gen Z</v>
      </c>
      <c r="F658" s="1" t="s">
        <v>2121</v>
      </c>
      <c r="G658" s="1" t="s">
        <v>2129</v>
      </c>
      <c r="H658">
        <v>177757</v>
      </c>
      <c r="I658" s="1" t="str" cm="1">
        <f t="array" ref="I658">_xlfn.IFS(metrobank_customers[[#This Row],[Income]]&lt;=30000,"Low",metrobank_customers[[#This Row],[Income]]&lt;=60000,"Medium",metrobank_customers[[#This Row],[Income]]&lt;=100000,"High", metrobank_customers[[#This Row],[Income]]&gt;100000," Premium")</f>
        <v xml:space="preserve"> Premium</v>
      </c>
      <c r="J658" s="1" t="s">
        <v>2118</v>
      </c>
      <c r="K658" s="2">
        <v>42576</v>
      </c>
      <c r="L658" s="2">
        <f t="shared" ca="1" si="10"/>
        <v>45940</v>
      </c>
      <c r="M658" s="4">
        <f ca="1">YEARFRAC(metrobank_customers[[#This Row],[Join_Date]],metrobank_customers[[#This Row],[Today]],3)</f>
        <v>9.2164383561643834</v>
      </c>
      <c r="N658" s="4" t="str" cm="1">
        <f t="array" aca="1" ref="N658" ca="1">_xlfn.IFS(
   metrobank_customers[[#This Row],[Customer_Tenure]]&lt;=2,"New",
   metrobank_customers[[#This Row],[Customer_Tenure]]&lt;=5,"Emerging",
   metrobank_customers[[#This Row],[Customer_Tenure]]&lt;9,"Established",
   TRUE,"Loyal"
)</f>
        <v>Loyal</v>
      </c>
      <c r="O658" s="1" t="s">
        <v>1590</v>
      </c>
      <c r="P658" s="1" t="s">
        <v>1239</v>
      </c>
      <c r="Q658" s="2">
        <v>43862</v>
      </c>
      <c r="R658">
        <v>310152</v>
      </c>
      <c r="S658" s="1" t="str" cm="1">
        <f t="array" ref="S658">_xlfn.IFS(
    metrobank_customers[[#This Row],[Balance]]&lt;=50000,"Low",
    metrobank_customers[[#This Row],[Balance]]&lt;=200000,"Medium",
    metrobank_customers[[#This Row],[Balance]]&gt;200000,"High"
)</f>
        <v>High</v>
      </c>
      <c r="T658">
        <v>536</v>
      </c>
      <c r="U658">
        <v>0</v>
      </c>
      <c r="V658" s="1" t="s">
        <v>2652</v>
      </c>
      <c r="W658" s="1"/>
      <c r="X658" s="2"/>
      <c r="Y658" s="4">
        <f ca="1">YEARFRAC(metrobank_customers[[#This Row],[Date]],metrobank_customers[[#This Row],[Today]],3)</f>
        <v>125.86301369863014</v>
      </c>
      <c r="Z658" s="1"/>
      <c r="AA658" s="1"/>
    </row>
    <row r="659" spans="1:28" x14ac:dyDescent="0.25">
      <c r="A659" s="1" t="s">
        <v>237</v>
      </c>
      <c r="B659" s="1" t="s">
        <v>2263</v>
      </c>
      <c r="C659" s="1" t="s">
        <v>2120</v>
      </c>
      <c r="D659">
        <v>30</v>
      </c>
      <c r="E659" s="1" t="str" cm="1">
        <f t="array" ref="E659">_xlfn.IFS(metrobank_customers[[#This Row],[Age]]&lt;= 28,"Gen Z", metrobank_customers[[#This Row],[Age]]&lt;=44,"Millennials", metrobank_customers[[#This Row],[Age]]&lt;=60,"Gen X", metrobank_customers[[#This Row],[Age]]&gt;60,"Baby Boomers")</f>
        <v>Millennials</v>
      </c>
      <c r="F659" s="1" t="s">
        <v>2116</v>
      </c>
      <c r="G659" s="1" t="s">
        <v>2117</v>
      </c>
      <c r="H659">
        <v>138154</v>
      </c>
      <c r="I659" s="1" t="str" cm="1">
        <f t="array" ref="I659">_xlfn.IFS(metrobank_customers[[#This Row],[Income]]&lt;=30000,"Low",metrobank_customers[[#This Row],[Income]]&lt;=60000,"Medium",metrobank_customers[[#This Row],[Income]]&lt;=100000,"High", metrobank_customers[[#This Row],[Income]]&gt;100000," Premium")</f>
        <v xml:space="preserve"> Premium</v>
      </c>
      <c r="J659" s="1" t="s">
        <v>2118</v>
      </c>
      <c r="K659" s="2">
        <v>44896</v>
      </c>
      <c r="L659" s="2">
        <f t="shared" ca="1" si="10"/>
        <v>45940</v>
      </c>
      <c r="M659" s="4">
        <f ca="1">YEARFRAC(metrobank_customers[[#This Row],[Join_Date]],metrobank_customers[[#This Row],[Today]],3)</f>
        <v>2.8602739726027395</v>
      </c>
      <c r="N659" s="4" t="str" cm="1">
        <f t="array" aca="1" ref="N659" ca="1">_xlfn.IFS(
   metrobank_customers[[#This Row],[Customer_Tenure]]&lt;=2,"New",
   metrobank_customers[[#This Row],[Customer_Tenure]]&lt;=5,"Emerging",
   metrobank_customers[[#This Row],[Customer_Tenure]]&lt;9,"Established",
   TRUE,"Loyal"
)</f>
        <v>Emerging</v>
      </c>
      <c r="O659" s="1" t="s">
        <v>1495</v>
      </c>
      <c r="P659" s="1" t="s">
        <v>1235</v>
      </c>
      <c r="Q659" s="2">
        <v>45520</v>
      </c>
      <c r="R659">
        <v>236187</v>
      </c>
      <c r="S659" s="1" t="str" cm="1">
        <f t="array" ref="S659">_xlfn.IFS(
    metrobank_customers[[#This Row],[Balance]]&lt;=50000,"Low",
    metrobank_customers[[#This Row],[Balance]]&lt;=200000,"Medium",
    metrobank_customers[[#This Row],[Balance]]&gt;200000,"High"
)</f>
        <v>High</v>
      </c>
      <c r="T659">
        <v>610</v>
      </c>
      <c r="U659">
        <v>0</v>
      </c>
      <c r="V659" s="1" t="s">
        <v>2652</v>
      </c>
      <c r="W659" s="1" t="s">
        <v>236</v>
      </c>
      <c r="X659" s="2">
        <v>45451</v>
      </c>
      <c r="Y659" s="4">
        <f ca="1">YEARFRAC(metrobank_customers[[#This Row],[Date]],metrobank_customers[[#This Row],[Today]],3)</f>
        <v>1.3397260273972602</v>
      </c>
      <c r="Z659" s="1" t="s">
        <v>31</v>
      </c>
      <c r="AA659" s="1" t="s">
        <v>23</v>
      </c>
      <c r="AB659">
        <v>41</v>
      </c>
    </row>
    <row r="660" spans="1:28" x14ac:dyDescent="0.25">
      <c r="A660" s="1" t="s">
        <v>237</v>
      </c>
      <c r="B660" s="1" t="s">
        <v>2263</v>
      </c>
      <c r="C660" s="1" t="s">
        <v>2120</v>
      </c>
      <c r="D660">
        <v>30</v>
      </c>
      <c r="E660" s="1" t="str" cm="1">
        <f t="array" ref="E660">_xlfn.IFS(metrobank_customers[[#This Row],[Age]]&lt;= 28,"Gen Z", metrobank_customers[[#This Row],[Age]]&lt;=44,"Millennials", metrobank_customers[[#This Row],[Age]]&lt;=60,"Gen X", metrobank_customers[[#This Row],[Age]]&gt;60,"Baby Boomers")</f>
        <v>Millennials</v>
      </c>
      <c r="F660" s="1" t="s">
        <v>2116</v>
      </c>
      <c r="G660" s="1" t="s">
        <v>2117</v>
      </c>
      <c r="H660">
        <v>138154</v>
      </c>
      <c r="I660" s="1" t="str" cm="1">
        <f t="array" ref="I660">_xlfn.IFS(metrobank_customers[[#This Row],[Income]]&lt;=30000,"Low",metrobank_customers[[#This Row],[Income]]&lt;=60000,"Medium",metrobank_customers[[#This Row],[Income]]&lt;=100000,"High", metrobank_customers[[#This Row],[Income]]&gt;100000," Premium")</f>
        <v xml:space="preserve"> Premium</v>
      </c>
      <c r="J660" s="1" t="s">
        <v>2118</v>
      </c>
      <c r="K660" s="2">
        <v>44896</v>
      </c>
      <c r="L660" s="2">
        <f t="shared" ca="1" si="10"/>
        <v>45940</v>
      </c>
      <c r="M660" s="4">
        <f ca="1">YEARFRAC(metrobank_customers[[#This Row],[Join_Date]],metrobank_customers[[#This Row],[Today]],3)</f>
        <v>2.8602739726027395</v>
      </c>
      <c r="N660" s="4" t="str" cm="1">
        <f t="array" aca="1" ref="N660" ca="1">_xlfn.IFS(
   metrobank_customers[[#This Row],[Customer_Tenure]]&lt;=2,"New",
   metrobank_customers[[#This Row],[Customer_Tenure]]&lt;=5,"Emerging",
   metrobank_customers[[#This Row],[Customer_Tenure]]&lt;9,"Established",
   TRUE,"Loyal"
)</f>
        <v>Emerging</v>
      </c>
      <c r="O660" s="1" t="s">
        <v>1495</v>
      </c>
      <c r="P660" s="1" t="s">
        <v>1235</v>
      </c>
      <c r="Q660" s="2">
        <v>45520</v>
      </c>
      <c r="R660">
        <v>236187</v>
      </c>
      <c r="S660" s="1" t="str" cm="1">
        <f t="array" ref="S660">_xlfn.IFS(
    metrobank_customers[[#This Row],[Balance]]&lt;=50000,"Low",
    metrobank_customers[[#This Row],[Balance]]&lt;=200000,"Medium",
    metrobank_customers[[#This Row],[Balance]]&gt;200000,"High"
)</f>
        <v>High</v>
      </c>
      <c r="T660">
        <v>610</v>
      </c>
      <c r="U660">
        <v>0</v>
      </c>
      <c r="V660" s="1" t="s">
        <v>2652</v>
      </c>
      <c r="W660" s="1" t="s">
        <v>250</v>
      </c>
      <c r="X660" s="2">
        <v>45715</v>
      </c>
      <c r="Y660" s="4">
        <f ca="1">YEARFRAC(metrobank_customers[[#This Row],[Date]],metrobank_customers[[#This Row],[Today]],3)</f>
        <v>0.61643835616438358</v>
      </c>
      <c r="Z660" s="1" t="s">
        <v>36</v>
      </c>
      <c r="AA660" s="1" t="s">
        <v>9</v>
      </c>
      <c r="AB660">
        <v>31</v>
      </c>
    </row>
    <row r="661" spans="1:28" x14ac:dyDescent="0.25">
      <c r="A661" s="1" t="s">
        <v>237</v>
      </c>
      <c r="B661" s="1" t="s">
        <v>2263</v>
      </c>
      <c r="C661" s="1" t="s">
        <v>2120</v>
      </c>
      <c r="D661">
        <v>30</v>
      </c>
      <c r="E661" s="1" t="str" cm="1">
        <f t="array" ref="E661">_xlfn.IFS(metrobank_customers[[#This Row],[Age]]&lt;= 28,"Gen Z", metrobank_customers[[#This Row],[Age]]&lt;=44,"Millennials", metrobank_customers[[#This Row],[Age]]&lt;=60,"Gen X", metrobank_customers[[#This Row],[Age]]&gt;60,"Baby Boomers")</f>
        <v>Millennials</v>
      </c>
      <c r="F661" s="1" t="s">
        <v>2116</v>
      </c>
      <c r="G661" s="1" t="s">
        <v>2117</v>
      </c>
      <c r="H661">
        <v>138154</v>
      </c>
      <c r="I661" s="1" t="str" cm="1">
        <f t="array" ref="I661">_xlfn.IFS(metrobank_customers[[#This Row],[Income]]&lt;=30000,"Low",metrobank_customers[[#This Row],[Income]]&lt;=60000,"Medium",metrobank_customers[[#This Row],[Income]]&lt;=100000,"High", metrobank_customers[[#This Row],[Income]]&gt;100000," Premium")</f>
        <v xml:space="preserve"> Premium</v>
      </c>
      <c r="J661" s="1" t="s">
        <v>2118</v>
      </c>
      <c r="K661" s="2">
        <v>44896</v>
      </c>
      <c r="L661" s="2">
        <f t="shared" ca="1" si="10"/>
        <v>45940</v>
      </c>
      <c r="M661" s="4">
        <f ca="1">YEARFRAC(metrobank_customers[[#This Row],[Join_Date]],metrobank_customers[[#This Row],[Today]],3)</f>
        <v>2.8602739726027395</v>
      </c>
      <c r="N661" s="4" t="str" cm="1">
        <f t="array" aca="1" ref="N661" ca="1">_xlfn.IFS(
   metrobank_customers[[#This Row],[Customer_Tenure]]&lt;=2,"New",
   metrobank_customers[[#This Row],[Customer_Tenure]]&lt;=5,"Emerging",
   metrobank_customers[[#This Row],[Customer_Tenure]]&lt;9,"Established",
   TRUE,"Loyal"
)</f>
        <v>Emerging</v>
      </c>
      <c r="O661" s="1" t="s">
        <v>1495</v>
      </c>
      <c r="P661" s="1" t="s">
        <v>1235</v>
      </c>
      <c r="Q661" s="2">
        <v>45520</v>
      </c>
      <c r="R661">
        <v>236187</v>
      </c>
      <c r="S661" s="1" t="str" cm="1">
        <f t="array" ref="S661">_xlfn.IFS(
    metrobank_customers[[#This Row],[Balance]]&lt;=50000,"Low",
    metrobank_customers[[#This Row],[Balance]]&lt;=200000,"Medium",
    metrobank_customers[[#This Row],[Balance]]&gt;200000,"High"
)</f>
        <v>High</v>
      </c>
      <c r="T661">
        <v>610</v>
      </c>
      <c r="U661">
        <v>0</v>
      </c>
      <c r="V661" s="1" t="s">
        <v>2652</v>
      </c>
      <c r="W661" s="1" t="s">
        <v>612</v>
      </c>
      <c r="X661" s="2">
        <v>45527</v>
      </c>
      <c r="Y661" s="4">
        <f ca="1">YEARFRAC(metrobank_customers[[#This Row],[Date]],metrobank_customers[[#This Row],[Today]],3)</f>
        <v>1.1315068493150684</v>
      </c>
      <c r="Z661" s="1" t="s">
        <v>8</v>
      </c>
      <c r="AA661" s="1" t="s">
        <v>9</v>
      </c>
      <c r="AB661">
        <v>51</v>
      </c>
    </row>
    <row r="662" spans="1:28" x14ac:dyDescent="0.25">
      <c r="A662" s="1" t="s">
        <v>237</v>
      </c>
      <c r="B662" s="1" t="s">
        <v>2263</v>
      </c>
      <c r="C662" s="1" t="s">
        <v>2120</v>
      </c>
      <c r="D662">
        <v>30</v>
      </c>
      <c r="E662" s="1" t="str" cm="1">
        <f t="array" ref="E662">_xlfn.IFS(metrobank_customers[[#This Row],[Age]]&lt;= 28,"Gen Z", metrobank_customers[[#This Row],[Age]]&lt;=44,"Millennials", metrobank_customers[[#This Row],[Age]]&lt;=60,"Gen X", metrobank_customers[[#This Row],[Age]]&gt;60,"Baby Boomers")</f>
        <v>Millennials</v>
      </c>
      <c r="F662" s="1" t="s">
        <v>2116</v>
      </c>
      <c r="G662" s="1" t="s">
        <v>2117</v>
      </c>
      <c r="H662">
        <v>138154</v>
      </c>
      <c r="I662" s="1" t="str" cm="1">
        <f t="array" ref="I662">_xlfn.IFS(metrobank_customers[[#This Row],[Income]]&lt;=30000,"Low",metrobank_customers[[#This Row],[Income]]&lt;=60000,"Medium",metrobank_customers[[#This Row],[Income]]&lt;=100000,"High", metrobank_customers[[#This Row],[Income]]&gt;100000," Premium")</f>
        <v xml:space="preserve"> Premium</v>
      </c>
      <c r="J662" s="1" t="s">
        <v>2118</v>
      </c>
      <c r="K662" s="2">
        <v>44896</v>
      </c>
      <c r="L662" s="2">
        <f t="shared" ca="1" si="10"/>
        <v>45940</v>
      </c>
      <c r="M662" s="4">
        <f ca="1">YEARFRAC(metrobank_customers[[#This Row],[Join_Date]],metrobank_customers[[#This Row],[Today]],3)</f>
        <v>2.8602739726027395</v>
      </c>
      <c r="N662" s="4" t="str" cm="1">
        <f t="array" aca="1" ref="N662" ca="1">_xlfn.IFS(
   metrobank_customers[[#This Row],[Customer_Tenure]]&lt;=2,"New",
   metrobank_customers[[#This Row],[Customer_Tenure]]&lt;=5,"Emerging",
   metrobank_customers[[#This Row],[Customer_Tenure]]&lt;9,"Established",
   TRUE,"Loyal"
)</f>
        <v>Emerging</v>
      </c>
      <c r="O662" s="1" t="s">
        <v>1814</v>
      </c>
      <c r="P662" s="1" t="s">
        <v>1235</v>
      </c>
      <c r="Q662" s="2">
        <v>43329</v>
      </c>
      <c r="R662">
        <v>368753</v>
      </c>
      <c r="S662" s="1" t="str" cm="1">
        <f t="array" ref="S662">_xlfn.IFS(
    metrobank_customers[[#This Row],[Balance]]&lt;=50000,"Low",
    metrobank_customers[[#This Row],[Balance]]&lt;=200000,"Medium",
    metrobank_customers[[#This Row],[Balance]]&gt;200000,"High"
)</f>
        <v>High</v>
      </c>
      <c r="T662">
        <v>494</v>
      </c>
      <c r="U662">
        <v>0</v>
      </c>
      <c r="V662" s="1" t="s">
        <v>2652</v>
      </c>
      <c r="W662" s="1" t="s">
        <v>236</v>
      </c>
      <c r="X662" s="2">
        <v>45451</v>
      </c>
      <c r="Y662" s="4">
        <f ca="1">YEARFRAC(metrobank_customers[[#This Row],[Date]],metrobank_customers[[#This Row],[Today]],3)</f>
        <v>1.3397260273972602</v>
      </c>
      <c r="Z662" s="1" t="s">
        <v>31</v>
      </c>
      <c r="AA662" s="1" t="s">
        <v>23</v>
      </c>
      <c r="AB662">
        <v>41</v>
      </c>
    </row>
    <row r="663" spans="1:28" x14ac:dyDescent="0.25">
      <c r="A663" s="1" t="s">
        <v>237</v>
      </c>
      <c r="B663" s="1" t="s">
        <v>2263</v>
      </c>
      <c r="C663" s="1" t="s">
        <v>2120</v>
      </c>
      <c r="D663">
        <v>30</v>
      </c>
      <c r="E663" s="1" t="str" cm="1">
        <f t="array" ref="E663">_xlfn.IFS(metrobank_customers[[#This Row],[Age]]&lt;= 28,"Gen Z", metrobank_customers[[#This Row],[Age]]&lt;=44,"Millennials", metrobank_customers[[#This Row],[Age]]&lt;=60,"Gen X", metrobank_customers[[#This Row],[Age]]&gt;60,"Baby Boomers")</f>
        <v>Millennials</v>
      </c>
      <c r="F663" s="1" t="s">
        <v>2116</v>
      </c>
      <c r="G663" s="1" t="s">
        <v>2117</v>
      </c>
      <c r="H663">
        <v>138154</v>
      </c>
      <c r="I663" s="1" t="str" cm="1">
        <f t="array" ref="I663">_xlfn.IFS(metrobank_customers[[#This Row],[Income]]&lt;=30000,"Low",metrobank_customers[[#This Row],[Income]]&lt;=60000,"Medium",metrobank_customers[[#This Row],[Income]]&lt;=100000,"High", metrobank_customers[[#This Row],[Income]]&gt;100000," Premium")</f>
        <v xml:space="preserve"> Premium</v>
      </c>
      <c r="J663" s="1" t="s">
        <v>2118</v>
      </c>
      <c r="K663" s="2">
        <v>44896</v>
      </c>
      <c r="L663" s="2">
        <f t="shared" ca="1" si="10"/>
        <v>45940</v>
      </c>
      <c r="M663" s="4">
        <f ca="1">YEARFRAC(metrobank_customers[[#This Row],[Join_Date]],metrobank_customers[[#This Row],[Today]],3)</f>
        <v>2.8602739726027395</v>
      </c>
      <c r="N663" s="4" t="str" cm="1">
        <f t="array" aca="1" ref="N663" ca="1">_xlfn.IFS(
   metrobank_customers[[#This Row],[Customer_Tenure]]&lt;=2,"New",
   metrobank_customers[[#This Row],[Customer_Tenure]]&lt;=5,"Emerging",
   metrobank_customers[[#This Row],[Customer_Tenure]]&lt;9,"Established",
   TRUE,"Loyal"
)</f>
        <v>Emerging</v>
      </c>
      <c r="O663" s="1" t="s">
        <v>1814</v>
      </c>
      <c r="P663" s="1" t="s">
        <v>1235</v>
      </c>
      <c r="Q663" s="2">
        <v>43329</v>
      </c>
      <c r="R663">
        <v>368753</v>
      </c>
      <c r="S663" s="1" t="str" cm="1">
        <f t="array" ref="S663">_xlfn.IFS(
    metrobank_customers[[#This Row],[Balance]]&lt;=50000,"Low",
    metrobank_customers[[#This Row],[Balance]]&lt;=200000,"Medium",
    metrobank_customers[[#This Row],[Balance]]&gt;200000,"High"
)</f>
        <v>High</v>
      </c>
      <c r="T663">
        <v>494</v>
      </c>
      <c r="U663">
        <v>0</v>
      </c>
      <c r="V663" s="1" t="s">
        <v>2652</v>
      </c>
      <c r="W663" s="1" t="s">
        <v>250</v>
      </c>
      <c r="X663" s="2">
        <v>45715</v>
      </c>
      <c r="Y663" s="4">
        <f ca="1">YEARFRAC(metrobank_customers[[#This Row],[Date]],metrobank_customers[[#This Row],[Today]],3)</f>
        <v>0.61643835616438358</v>
      </c>
      <c r="Z663" s="1" t="s">
        <v>36</v>
      </c>
      <c r="AA663" s="1" t="s">
        <v>9</v>
      </c>
      <c r="AB663">
        <v>31</v>
      </c>
    </row>
    <row r="664" spans="1:28" x14ac:dyDescent="0.25">
      <c r="A664" s="1" t="s">
        <v>237</v>
      </c>
      <c r="B664" s="1" t="s">
        <v>2263</v>
      </c>
      <c r="C664" s="1" t="s">
        <v>2120</v>
      </c>
      <c r="D664">
        <v>30</v>
      </c>
      <c r="E664" s="1" t="str" cm="1">
        <f t="array" ref="E664">_xlfn.IFS(metrobank_customers[[#This Row],[Age]]&lt;= 28,"Gen Z", metrobank_customers[[#This Row],[Age]]&lt;=44,"Millennials", metrobank_customers[[#This Row],[Age]]&lt;=60,"Gen X", metrobank_customers[[#This Row],[Age]]&gt;60,"Baby Boomers")</f>
        <v>Millennials</v>
      </c>
      <c r="F664" s="1" t="s">
        <v>2116</v>
      </c>
      <c r="G664" s="1" t="s">
        <v>2117</v>
      </c>
      <c r="H664">
        <v>138154</v>
      </c>
      <c r="I664" s="1" t="str" cm="1">
        <f t="array" ref="I664">_xlfn.IFS(metrobank_customers[[#This Row],[Income]]&lt;=30000,"Low",metrobank_customers[[#This Row],[Income]]&lt;=60000,"Medium",metrobank_customers[[#This Row],[Income]]&lt;=100000,"High", metrobank_customers[[#This Row],[Income]]&gt;100000," Premium")</f>
        <v xml:space="preserve"> Premium</v>
      </c>
      <c r="J664" s="1" t="s">
        <v>2118</v>
      </c>
      <c r="K664" s="2">
        <v>44896</v>
      </c>
      <c r="L664" s="2">
        <f t="shared" ca="1" si="10"/>
        <v>45940</v>
      </c>
      <c r="M664" s="4">
        <f ca="1">YEARFRAC(metrobank_customers[[#This Row],[Join_Date]],metrobank_customers[[#This Row],[Today]],3)</f>
        <v>2.8602739726027395</v>
      </c>
      <c r="N664" s="4" t="str" cm="1">
        <f t="array" aca="1" ref="N664" ca="1">_xlfn.IFS(
   metrobank_customers[[#This Row],[Customer_Tenure]]&lt;=2,"New",
   metrobank_customers[[#This Row],[Customer_Tenure]]&lt;=5,"Emerging",
   metrobank_customers[[#This Row],[Customer_Tenure]]&lt;9,"Established",
   TRUE,"Loyal"
)</f>
        <v>Emerging</v>
      </c>
      <c r="O664" s="1" t="s">
        <v>1814</v>
      </c>
      <c r="P664" s="1" t="s">
        <v>1235</v>
      </c>
      <c r="Q664" s="2">
        <v>43329</v>
      </c>
      <c r="R664">
        <v>368753</v>
      </c>
      <c r="S664" s="1" t="str" cm="1">
        <f t="array" ref="S664">_xlfn.IFS(
    metrobank_customers[[#This Row],[Balance]]&lt;=50000,"Low",
    metrobank_customers[[#This Row],[Balance]]&lt;=200000,"Medium",
    metrobank_customers[[#This Row],[Balance]]&gt;200000,"High"
)</f>
        <v>High</v>
      </c>
      <c r="T664">
        <v>494</v>
      </c>
      <c r="U664">
        <v>0</v>
      </c>
      <c r="V664" s="1" t="s">
        <v>2652</v>
      </c>
      <c r="W664" s="1" t="s">
        <v>612</v>
      </c>
      <c r="X664" s="2">
        <v>45527</v>
      </c>
      <c r="Y664" s="4">
        <f ca="1">YEARFRAC(metrobank_customers[[#This Row],[Date]],metrobank_customers[[#This Row],[Today]],3)</f>
        <v>1.1315068493150684</v>
      </c>
      <c r="Z664" s="1" t="s">
        <v>8</v>
      </c>
      <c r="AA664" s="1" t="s">
        <v>9</v>
      </c>
      <c r="AB664">
        <v>51</v>
      </c>
    </row>
    <row r="665" spans="1:28" x14ac:dyDescent="0.25">
      <c r="A665" s="1" t="s">
        <v>1276</v>
      </c>
      <c r="B665" s="1" t="s">
        <v>2264</v>
      </c>
      <c r="C665" s="1" t="s">
        <v>2120</v>
      </c>
      <c r="D665">
        <v>52</v>
      </c>
      <c r="E665" s="1" t="str" cm="1">
        <f t="array" ref="E665">_xlfn.IFS(metrobank_customers[[#This Row],[Age]]&lt;= 28,"Gen Z", metrobank_customers[[#This Row],[Age]]&lt;=44,"Millennials", metrobank_customers[[#This Row],[Age]]&lt;=60,"Gen X", metrobank_customers[[#This Row],[Age]]&gt;60,"Baby Boomers")</f>
        <v>Gen X</v>
      </c>
      <c r="F665" s="1" t="s">
        <v>2121</v>
      </c>
      <c r="G665" s="1" t="s">
        <v>2129</v>
      </c>
      <c r="H665">
        <v>72098</v>
      </c>
      <c r="I665" s="1" t="str" cm="1">
        <f t="array" ref="I665">_xlfn.IFS(metrobank_customers[[#This Row],[Income]]&lt;=30000,"Low",metrobank_customers[[#This Row],[Income]]&lt;=60000,"Medium",metrobank_customers[[#This Row],[Income]]&lt;=100000,"High", metrobank_customers[[#This Row],[Income]]&gt;100000," Premium")</f>
        <v>High</v>
      </c>
      <c r="J665" s="1" t="s">
        <v>2118</v>
      </c>
      <c r="K665" s="2">
        <v>44544</v>
      </c>
      <c r="L665" s="2">
        <f t="shared" ca="1" si="10"/>
        <v>45940</v>
      </c>
      <c r="M665" s="4">
        <f ca="1">YEARFRAC(metrobank_customers[[#This Row],[Join_Date]],metrobank_customers[[#This Row],[Today]],3)</f>
        <v>3.8246575342465752</v>
      </c>
      <c r="N665" s="4" t="str" cm="1">
        <f t="array" aca="1" ref="N665" ca="1">_xlfn.IFS(
   metrobank_customers[[#This Row],[Customer_Tenure]]&lt;=2,"New",
   metrobank_customers[[#This Row],[Customer_Tenure]]&lt;=5,"Emerging",
   metrobank_customers[[#This Row],[Customer_Tenure]]&lt;9,"Established",
   TRUE,"Loyal"
)</f>
        <v>Emerging</v>
      </c>
      <c r="O665" s="1" t="s">
        <v>1275</v>
      </c>
      <c r="P665" s="1" t="s">
        <v>1223</v>
      </c>
      <c r="Q665" s="2">
        <v>44171</v>
      </c>
      <c r="R665">
        <v>368760</v>
      </c>
      <c r="S665" s="1" t="str" cm="1">
        <f t="array" ref="S665">_xlfn.IFS(
    metrobank_customers[[#This Row],[Balance]]&lt;=50000,"Low",
    metrobank_customers[[#This Row],[Balance]]&lt;=200000,"Medium",
    metrobank_customers[[#This Row],[Balance]]&gt;200000,"High"
)</f>
        <v>High</v>
      </c>
      <c r="T665">
        <v>536</v>
      </c>
      <c r="U665">
        <v>0</v>
      </c>
      <c r="V665" s="1" t="s">
        <v>2652</v>
      </c>
      <c r="W665" s="1"/>
      <c r="X665" s="2"/>
      <c r="Y665" s="4">
        <f ca="1">YEARFRAC(metrobank_customers[[#This Row],[Date]],metrobank_customers[[#This Row],[Today]],3)</f>
        <v>125.86301369863014</v>
      </c>
      <c r="Z665" s="1"/>
      <c r="AA665" s="1"/>
    </row>
    <row r="666" spans="1:28" x14ac:dyDescent="0.25">
      <c r="A666" s="1" t="s">
        <v>1276</v>
      </c>
      <c r="B666" s="1" t="s">
        <v>2264</v>
      </c>
      <c r="C666" s="1" t="s">
        <v>2120</v>
      </c>
      <c r="D666">
        <v>52</v>
      </c>
      <c r="E666" s="1" t="str" cm="1">
        <f t="array" ref="E666">_xlfn.IFS(metrobank_customers[[#This Row],[Age]]&lt;= 28,"Gen Z", metrobank_customers[[#This Row],[Age]]&lt;=44,"Millennials", metrobank_customers[[#This Row],[Age]]&lt;=60,"Gen X", metrobank_customers[[#This Row],[Age]]&gt;60,"Baby Boomers")</f>
        <v>Gen X</v>
      </c>
      <c r="F666" s="1" t="s">
        <v>2121</v>
      </c>
      <c r="G666" s="1" t="s">
        <v>2129</v>
      </c>
      <c r="H666">
        <v>72098</v>
      </c>
      <c r="I666" s="1" t="str" cm="1">
        <f t="array" ref="I666">_xlfn.IFS(metrobank_customers[[#This Row],[Income]]&lt;=30000,"Low",metrobank_customers[[#This Row],[Income]]&lt;=60000,"Medium",metrobank_customers[[#This Row],[Income]]&lt;=100000,"High", metrobank_customers[[#This Row],[Income]]&gt;100000," Premium")</f>
        <v>High</v>
      </c>
      <c r="J666" s="1" t="s">
        <v>2118</v>
      </c>
      <c r="K666" s="2">
        <v>44544</v>
      </c>
      <c r="L666" s="2">
        <f t="shared" ca="1" si="10"/>
        <v>45940</v>
      </c>
      <c r="M666" s="4">
        <f ca="1">YEARFRAC(metrobank_customers[[#This Row],[Join_Date]],metrobank_customers[[#This Row],[Today]],3)</f>
        <v>3.8246575342465752</v>
      </c>
      <c r="N666" s="4" t="str" cm="1">
        <f t="array" aca="1" ref="N666" ca="1">_xlfn.IFS(
   metrobank_customers[[#This Row],[Customer_Tenure]]&lt;=2,"New",
   metrobank_customers[[#This Row],[Customer_Tenure]]&lt;=5,"Emerging",
   metrobank_customers[[#This Row],[Customer_Tenure]]&lt;9,"Established",
   TRUE,"Loyal"
)</f>
        <v>Emerging</v>
      </c>
      <c r="O666" s="1" t="s">
        <v>2048</v>
      </c>
      <c r="P666" s="1" t="s">
        <v>1223</v>
      </c>
      <c r="Q666" s="2">
        <v>43852</v>
      </c>
      <c r="R666">
        <v>273493</v>
      </c>
      <c r="S666" s="1" t="str" cm="1">
        <f t="array" ref="S666">_xlfn.IFS(
    metrobank_customers[[#This Row],[Balance]]&lt;=50000,"Low",
    metrobank_customers[[#This Row],[Balance]]&lt;=200000,"Medium",
    metrobank_customers[[#This Row],[Balance]]&gt;200000,"High"
)</f>
        <v>High</v>
      </c>
      <c r="T666">
        <v>477</v>
      </c>
      <c r="U666">
        <v>0</v>
      </c>
      <c r="V666" s="1" t="s">
        <v>2652</v>
      </c>
      <c r="W666" s="1"/>
      <c r="X666" s="2"/>
      <c r="Y666" s="4">
        <f ca="1">YEARFRAC(metrobank_customers[[#This Row],[Date]],metrobank_customers[[#This Row],[Today]],3)</f>
        <v>125.86301369863014</v>
      </c>
      <c r="Z666" s="1"/>
      <c r="AA666" s="1"/>
    </row>
    <row r="667" spans="1:28" x14ac:dyDescent="0.25">
      <c r="A667" s="1" t="s">
        <v>239</v>
      </c>
      <c r="B667" s="1" t="s">
        <v>2265</v>
      </c>
      <c r="C667" s="1" t="s">
        <v>2115</v>
      </c>
      <c r="D667">
        <v>60</v>
      </c>
      <c r="E667" s="1" t="str" cm="1">
        <f t="array" ref="E667">_xlfn.IFS(metrobank_customers[[#This Row],[Age]]&lt;= 28,"Gen Z", metrobank_customers[[#This Row],[Age]]&lt;=44,"Millennials", metrobank_customers[[#This Row],[Age]]&lt;=60,"Gen X", metrobank_customers[[#This Row],[Age]]&gt;60,"Baby Boomers")</f>
        <v>Gen X</v>
      </c>
      <c r="F667" s="1" t="s">
        <v>2121</v>
      </c>
      <c r="G667" s="1" t="s">
        <v>2122</v>
      </c>
      <c r="H667">
        <v>157612</v>
      </c>
      <c r="I667" s="1" t="str" cm="1">
        <f t="array" ref="I667">_xlfn.IFS(metrobank_customers[[#This Row],[Income]]&lt;=30000,"Low",metrobank_customers[[#This Row],[Income]]&lt;=60000,"Medium",metrobank_customers[[#This Row],[Income]]&lt;=100000,"High", metrobank_customers[[#This Row],[Income]]&gt;100000," Premium")</f>
        <v xml:space="preserve"> Premium</v>
      </c>
      <c r="J667" s="1" t="s">
        <v>2118</v>
      </c>
      <c r="K667" s="2">
        <v>43780</v>
      </c>
      <c r="L667" s="2">
        <f t="shared" ca="1" si="10"/>
        <v>45940</v>
      </c>
      <c r="M667" s="4">
        <f ca="1">YEARFRAC(metrobank_customers[[#This Row],[Join_Date]],metrobank_customers[[#This Row],[Today]],3)</f>
        <v>5.9178082191780819</v>
      </c>
      <c r="N667" s="4" t="str" cm="1">
        <f t="array" aca="1" ref="N667" ca="1">_xlfn.IFS(
   metrobank_customers[[#This Row],[Customer_Tenure]]&lt;=2,"New",
   metrobank_customers[[#This Row],[Customer_Tenure]]&lt;=5,"Emerging",
   metrobank_customers[[#This Row],[Customer_Tenure]]&lt;9,"Established",
   TRUE,"Loyal"
)</f>
        <v>Established</v>
      </c>
      <c r="O667" s="1" t="s">
        <v>1750</v>
      </c>
      <c r="P667" s="1" t="s">
        <v>1235</v>
      </c>
      <c r="Q667" s="2">
        <v>42275</v>
      </c>
      <c r="R667">
        <v>347823</v>
      </c>
      <c r="S667" s="1" t="str" cm="1">
        <f t="array" ref="S667">_xlfn.IFS(
    metrobank_customers[[#This Row],[Balance]]&lt;=50000,"Low",
    metrobank_customers[[#This Row],[Balance]]&lt;=200000,"Medium",
    metrobank_customers[[#This Row],[Balance]]&gt;200000,"High"
)</f>
        <v>High</v>
      </c>
      <c r="T667">
        <v>833</v>
      </c>
      <c r="U667">
        <v>0</v>
      </c>
      <c r="V667" s="1" t="s">
        <v>2652</v>
      </c>
      <c r="W667" s="1" t="s">
        <v>238</v>
      </c>
      <c r="X667" s="2">
        <v>45361</v>
      </c>
      <c r="Y667" s="4">
        <f ca="1">YEARFRAC(metrobank_customers[[#This Row],[Date]],metrobank_customers[[#This Row],[Today]],3)</f>
        <v>1.5863013698630137</v>
      </c>
      <c r="Z667" s="1" t="s">
        <v>12</v>
      </c>
      <c r="AA667" s="1" t="s">
        <v>23</v>
      </c>
      <c r="AB667">
        <v>52</v>
      </c>
    </row>
    <row r="668" spans="1:28" x14ac:dyDescent="0.25">
      <c r="A668" s="1" t="s">
        <v>239</v>
      </c>
      <c r="B668" s="1" t="s">
        <v>2265</v>
      </c>
      <c r="C668" s="1" t="s">
        <v>2115</v>
      </c>
      <c r="D668">
        <v>60</v>
      </c>
      <c r="E668" s="1" t="str" cm="1">
        <f t="array" ref="E668">_xlfn.IFS(metrobank_customers[[#This Row],[Age]]&lt;= 28,"Gen Z", metrobank_customers[[#This Row],[Age]]&lt;=44,"Millennials", metrobank_customers[[#This Row],[Age]]&lt;=60,"Gen X", metrobank_customers[[#This Row],[Age]]&gt;60,"Baby Boomers")</f>
        <v>Gen X</v>
      </c>
      <c r="F668" s="1" t="s">
        <v>2121</v>
      </c>
      <c r="G668" s="1" t="s">
        <v>2122</v>
      </c>
      <c r="H668">
        <v>157612</v>
      </c>
      <c r="I668" s="1" t="str" cm="1">
        <f t="array" ref="I668">_xlfn.IFS(metrobank_customers[[#This Row],[Income]]&lt;=30000,"Low",metrobank_customers[[#This Row],[Income]]&lt;=60000,"Medium",metrobank_customers[[#This Row],[Income]]&lt;=100000,"High", metrobank_customers[[#This Row],[Income]]&gt;100000," Premium")</f>
        <v xml:space="preserve"> Premium</v>
      </c>
      <c r="J668" s="1" t="s">
        <v>2118</v>
      </c>
      <c r="K668" s="2">
        <v>43780</v>
      </c>
      <c r="L668" s="2">
        <f t="shared" ca="1" si="10"/>
        <v>45940</v>
      </c>
      <c r="M668" s="4">
        <f ca="1">YEARFRAC(metrobank_customers[[#This Row],[Join_Date]],metrobank_customers[[#This Row],[Today]],3)</f>
        <v>5.9178082191780819</v>
      </c>
      <c r="N668" s="4" t="str" cm="1">
        <f t="array" aca="1" ref="N668" ca="1">_xlfn.IFS(
   metrobank_customers[[#This Row],[Customer_Tenure]]&lt;=2,"New",
   metrobank_customers[[#This Row],[Customer_Tenure]]&lt;=5,"Emerging",
   metrobank_customers[[#This Row],[Customer_Tenure]]&lt;9,"Established",
   TRUE,"Loyal"
)</f>
        <v>Established</v>
      </c>
      <c r="O668" s="1" t="s">
        <v>1758</v>
      </c>
      <c r="P668" s="1" t="s">
        <v>1226</v>
      </c>
      <c r="Q668" s="2">
        <v>44246</v>
      </c>
      <c r="R668">
        <v>98046</v>
      </c>
      <c r="S668" s="1" t="str" cm="1">
        <f t="array" ref="S668">_xlfn.IFS(
    metrobank_customers[[#This Row],[Balance]]&lt;=50000,"Low",
    metrobank_customers[[#This Row],[Balance]]&lt;=200000,"Medium",
    metrobank_customers[[#This Row],[Balance]]&gt;200000,"High"
)</f>
        <v>Medium</v>
      </c>
      <c r="T668">
        <v>308</v>
      </c>
      <c r="U668">
        <v>236226</v>
      </c>
      <c r="V668" s="1" t="s">
        <v>2652</v>
      </c>
      <c r="W668" s="1" t="s">
        <v>238</v>
      </c>
      <c r="X668" s="2">
        <v>45361</v>
      </c>
      <c r="Y668" s="4">
        <f ca="1">YEARFRAC(metrobank_customers[[#This Row],[Date]],metrobank_customers[[#This Row],[Today]],3)</f>
        <v>1.5863013698630137</v>
      </c>
      <c r="Z668" s="1" t="s">
        <v>12</v>
      </c>
      <c r="AA668" s="1" t="s">
        <v>23</v>
      </c>
      <c r="AB668">
        <v>52</v>
      </c>
    </row>
    <row r="669" spans="1:28" x14ac:dyDescent="0.25">
      <c r="A669" s="1" t="s">
        <v>1464</v>
      </c>
      <c r="B669" s="1" t="s">
        <v>2266</v>
      </c>
      <c r="C669" s="1" t="s">
        <v>2120</v>
      </c>
      <c r="D669">
        <v>74</v>
      </c>
      <c r="E669" s="1" t="str" cm="1">
        <f t="array" ref="E669">_xlfn.IFS(metrobank_customers[[#This Row],[Age]]&lt;= 28,"Gen Z", metrobank_customers[[#This Row],[Age]]&lt;=44,"Millennials", metrobank_customers[[#This Row],[Age]]&lt;=60,"Gen X", metrobank_customers[[#This Row],[Age]]&gt;60,"Baby Boomers")</f>
        <v>Baby Boomers</v>
      </c>
      <c r="F669" s="1" t="s">
        <v>2131</v>
      </c>
      <c r="G669" s="1" t="s">
        <v>2129</v>
      </c>
      <c r="H669">
        <v>132855</v>
      </c>
      <c r="I669" s="1" t="str" cm="1">
        <f t="array" ref="I669">_xlfn.IFS(metrobank_customers[[#This Row],[Income]]&lt;=30000,"Low",metrobank_customers[[#This Row],[Income]]&lt;=60000,"Medium",metrobank_customers[[#This Row],[Income]]&lt;=100000,"High", metrobank_customers[[#This Row],[Income]]&gt;100000," Premium")</f>
        <v xml:space="preserve"> Premium</v>
      </c>
      <c r="J669" s="1" t="s">
        <v>2126</v>
      </c>
      <c r="K669" s="2">
        <v>44752</v>
      </c>
      <c r="L669" s="2">
        <f t="shared" ca="1" si="10"/>
        <v>45940</v>
      </c>
      <c r="M669" s="4">
        <f ca="1">YEARFRAC(metrobank_customers[[#This Row],[Join_Date]],metrobank_customers[[#This Row],[Today]],3)</f>
        <v>3.2547945205479452</v>
      </c>
      <c r="N669" s="4" t="str" cm="1">
        <f t="array" aca="1" ref="N669" ca="1">_xlfn.IFS(
   metrobank_customers[[#This Row],[Customer_Tenure]]&lt;=2,"New",
   metrobank_customers[[#This Row],[Customer_Tenure]]&lt;=5,"Emerging",
   metrobank_customers[[#This Row],[Customer_Tenure]]&lt;9,"Established",
   TRUE,"Loyal"
)</f>
        <v>Emerging</v>
      </c>
      <c r="O669" s="1" t="s">
        <v>1463</v>
      </c>
      <c r="P669" s="1" t="s">
        <v>1226</v>
      </c>
      <c r="Q669" s="2">
        <v>43962</v>
      </c>
      <c r="R669">
        <v>277954</v>
      </c>
      <c r="S669" s="1" t="str" cm="1">
        <f t="array" ref="S669">_xlfn.IFS(
    metrobank_customers[[#This Row],[Balance]]&lt;=50000,"Low",
    metrobank_customers[[#This Row],[Balance]]&lt;=200000,"Medium",
    metrobank_customers[[#This Row],[Balance]]&gt;200000,"High"
)</f>
        <v>High</v>
      </c>
      <c r="T669">
        <v>745</v>
      </c>
      <c r="U669">
        <v>0</v>
      </c>
      <c r="V669" s="1" t="s">
        <v>2652</v>
      </c>
      <c r="W669" s="1"/>
      <c r="X669" s="2"/>
      <c r="Y669" s="4">
        <f ca="1">YEARFRAC(metrobank_customers[[#This Row],[Date]],metrobank_customers[[#This Row],[Today]],3)</f>
        <v>125.86301369863014</v>
      </c>
      <c r="Z669" s="1"/>
      <c r="AA669" s="1"/>
    </row>
    <row r="670" spans="1:28" x14ac:dyDescent="0.25">
      <c r="A670" s="1" t="s">
        <v>1464</v>
      </c>
      <c r="B670" s="1" t="s">
        <v>2266</v>
      </c>
      <c r="C670" s="1" t="s">
        <v>2120</v>
      </c>
      <c r="D670">
        <v>74</v>
      </c>
      <c r="E670" s="1" t="str" cm="1">
        <f t="array" ref="E670">_xlfn.IFS(metrobank_customers[[#This Row],[Age]]&lt;= 28,"Gen Z", metrobank_customers[[#This Row],[Age]]&lt;=44,"Millennials", metrobank_customers[[#This Row],[Age]]&lt;=60,"Gen X", metrobank_customers[[#This Row],[Age]]&gt;60,"Baby Boomers")</f>
        <v>Baby Boomers</v>
      </c>
      <c r="F670" s="1" t="s">
        <v>2131</v>
      </c>
      <c r="G670" s="1" t="s">
        <v>2129</v>
      </c>
      <c r="H670">
        <v>132855</v>
      </c>
      <c r="I670" s="1" t="str" cm="1">
        <f t="array" ref="I670">_xlfn.IFS(metrobank_customers[[#This Row],[Income]]&lt;=30000,"Low",metrobank_customers[[#This Row],[Income]]&lt;=60000,"Medium",metrobank_customers[[#This Row],[Income]]&lt;=100000,"High", metrobank_customers[[#This Row],[Income]]&gt;100000," Premium")</f>
        <v xml:space="preserve"> Premium</v>
      </c>
      <c r="J670" s="1" t="s">
        <v>2126</v>
      </c>
      <c r="K670" s="2">
        <v>44752</v>
      </c>
      <c r="L670" s="2">
        <f t="shared" ca="1" si="10"/>
        <v>45940</v>
      </c>
      <c r="M670" s="4">
        <f ca="1">YEARFRAC(metrobank_customers[[#This Row],[Join_Date]],metrobank_customers[[#This Row],[Today]],3)</f>
        <v>3.2547945205479452</v>
      </c>
      <c r="N670" s="4" t="str" cm="1">
        <f t="array" aca="1" ref="N670" ca="1">_xlfn.IFS(
   metrobank_customers[[#This Row],[Customer_Tenure]]&lt;=2,"New",
   metrobank_customers[[#This Row],[Customer_Tenure]]&lt;=5,"Emerging",
   metrobank_customers[[#This Row],[Customer_Tenure]]&lt;9,"Established",
   TRUE,"Loyal"
)</f>
        <v>Emerging</v>
      </c>
      <c r="O670" s="1" t="s">
        <v>1996</v>
      </c>
      <c r="P670" s="1" t="s">
        <v>1223</v>
      </c>
      <c r="Q670" s="2">
        <v>45220</v>
      </c>
      <c r="R670">
        <v>340912</v>
      </c>
      <c r="S670" s="1" t="str" cm="1">
        <f t="array" ref="S670">_xlfn.IFS(
    metrobank_customers[[#This Row],[Balance]]&lt;=50000,"Low",
    metrobank_customers[[#This Row],[Balance]]&lt;=200000,"Medium",
    metrobank_customers[[#This Row],[Balance]]&gt;200000,"High"
)</f>
        <v>High</v>
      </c>
      <c r="T670">
        <v>647</v>
      </c>
      <c r="U670">
        <v>0</v>
      </c>
      <c r="V670" s="1" t="s">
        <v>1244</v>
      </c>
      <c r="W670" s="1"/>
      <c r="X670" s="2"/>
      <c r="Y670" s="4">
        <f ca="1">YEARFRAC(metrobank_customers[[#This Row],[Date]],metrobank_customers[[#This Row],[Today]],3)</f>
        <v>125.86301369863014</v>
      </c>
      <c r="Z670" s="1"/>
      <c r="AA670" s="1"/>
    </row>
    <row r="671" spans="1:28" x14ac:dyDescent="0.25">
      <c r="A671" s="1" t="s">
        <v>641</v>
      </c>
      <c r="B671" s="1" t="s">
        <v>2267</v>
      </c>
      <c r="C671" s="1" t="s">
        <v>2120</v>
      </c>
      <c r="D671">
        <v>18</v>
      </c>
      <c r="E671" s="1" t="str" cm="1">
        <f t="array" ref="E671">_xlfn.IFS(metrobank_customers[[#This Row],[Age]]&lt;= 28,"Gen Z", metrobank_customers[[#This Row],[Age]]&lt;=44,"Millennials", metrobank_customers[[#This Row],[Age]]&lt;=60,"Gen X", metrobank_customers[[#This Row],[Age]]&gt;60,"Baby Boomers")</f>
        <v>Gen Z</v>
      </c>
      <c r="F671" s="1" t="s">
        <v>2124</v>
      </c>
      <c r="G671" s="1" t="s">
        <v>2117</v>
      </c>
      <c r="H671">
        <v>81413</v>
      </c>
      <c r="I671" s="1" t="str" cm="1">
        <f t="array" ref="I671">_xlfn.IFS(metrobank_customers[[#This Row],[Income]]&lt;=30000,"Low",metrobank_customers[[#This Row],[Income]]&lt;=60000,"Medium",metrobank_customers[[#This Row],[Income]]&lt;=100000,"High", metrobank_customers[[#This Row],[Income]]&gt;100000," Premium")</f>
        <v>High</v>
      </c>
      <c r="J671" s="1" t="s">
        <v>2118</v>
      </c>
      <c r="K671" s="2">
        <v>42831</v>
      </c>
      <c r="L671" s="2">
        <f t="shared" ca="1" si="10"/>
        <v>45940</v>
      </c>
      <c r="M671" s="4">
        <f ca="1">YEARFRAC(metrobank_customers[[#This Row],[Join_Date]],metrobank_customers[[#This Row],[Today]],3)</f>
        <v>8.5178082191780824</v>
      </c>
      <c r="N671" s="4" t="str" cm="1">
        <f t="array" aca="1" ref="N671" ca="1">_xlfn.IFS(
   metrobank_customers[[#This Row],[Customer_Tenure]]&lt;=2,"New",
   metrobank_customers[[#This Row],[Customer_Tenure]]&lt;=5,"Emerging",
   metrobank_customers[[#This Row],[Customer_Tenure]]&lt;9,"Established",
   TRUE,"Loyal"
)</f>
        <v>Established</v>
      </c>
      <c r="O671" s="1" t="s">
        <v>1277</v>
      </c>
      <c r="P671" s="1" t="s">
        <v>1226</v>
      </c>
      <c r="Q671" s="2">
        <v>45200</v>
      </c>
      <c r="R671">
        <v>449920</v>
      </c>
      <c r="S671" s="1" t="str" cm="1">
        <f t="array" ref="S671">_xlfn.IFS(
    metrobank_customers[[#This Row],[Balance]]&lt;=50000,"Low",
    metrobank_customers[[#This Row],[Balance]]&lt;=200000,"Medium",
    metrobank_customers[[#This Row],[Balance]]&gt;200000,"High"
)</f>
        <v>High</v>
      </c>
      <c r="T671">
        <v>705</v>
      </c>
      <c r="U671">
        <v>0</v>
      </c>
      <c r="V671" s="1" t="s">
        <v>2652</v>
      </c>
      <c r="W671" s="1" t="s">
        <v>640</v>
      </c>
      <c r="X671" s="2">
        <v>45759</v>
      </c>
      <c r="Y671" s="4">
        <f ca="1">YEARFRAC(metrobank_customers[[#This Row],[Date]],metrobank_customers[[#This Row],[Today]],3)</f>
        <v>0.49589041095890413</v>
      </c>
      <c r="Z671" s="1" t="s">
        <v>12</v>
      </c>
      <c r="AA671" s="1" t="s">
        <v>15</v>
      </c>
      <c r="AB671">
        <v>56</v>
      </c>
    </row>
    <row r="672" spans="1:28" x14ac:dyDescent="0.25">
      <c r="A672" s="1" t="s">
        <v>641</v>
      </c>
      <c r="B672" s="1" t="s">
        <v>2267</v>
      </c>
      <c r="C672" s="1" t="s">
        <v>2120</v>
      </c>
      <c r="D672">
        <v>18</v>
      </c>
      <c r="E672" s="1" t="str" cm="1">
        <f t="array" ref="E672">_xlfn.IFS(metrobank_customers[[#This Row],[Age]]&lt;= 28,"Gen Z", metrobank_customers[[#This Row],[Age]]&lt;=44,"Millennials", metrobank_customers[[#This Row],[Age]]&lt;=60,"Gen X", metrobank_customers[[#This Row],[Age]]&gt;60,"Baby Boomers")</f>
        <v>Gen Z</v>
      </c>
      <c r="F672" s="1" t="s">
        <v>2124</v>
      </c>
      <c r="G672" s="1" t="s">
        <v>2117</v>
      </c>
      <c r="H672">
        <v>81413</v>
      </c>
      <c r="I672" s="1" t="str" cm="1">
        <f t="array" ref="I672">_xlfn.IFS(metrobank_customers[[#This Row],[Income]]&lt;=30000,"Low",metrobank_customers[[#This Row],[Income]]&lt;=60000,"Medium",metrobank_customers[[#This Row],[Income]]&lt;=100000,"High", metrobank_customers[[#This Row],[Income]]&gt;100000," Premium")</f>
        <v>High</v>
      </c>
      <c r="J672" s="1" t="s">
        <v>2118</v>
      </c>
      <c r="K672" s="2">
        <v>42831</v>
      </c>
      <c r="L672" s="2">
        <f t="shared" ca="1" si="10"/>
        <v>45940</v>
      </c>
      <c r="M672" s="4">
        <f ca="1">YEARFRAC(metrobank_customers[[#This Row],[Join_Date]],metrobank_customers[[#This Row],[Today]],3)</f>
        <v>8.5178082191780824</v>
      </c>
      <c r="N672" s="4" t="str" cm="1">
        <f t="array" aca="1" ref="N672" ca="1">_xlfn.IFS(
   metrobank_customers[[#This Row],[Customer_Tenure]]&lt;=2,"New",
   metrobank_customers[[#This Row],[Customer_Tenure]]&lt;=5,"Emerging",
   metrobank_customers[[#This Row],[Customer_Tenure]]&lt;9,"Established",
   TRUE,"Loyal"
)</f>
        <v>Established</v>
      </c>
      <c r="O672" s="1" t="s">
        <v>1281</v>
      </c>
      <c r="P672" s="1" t="s">
        <v>1239</v>
      </c>
      <c r="Q672" s="2">
        <v>44782</v>
      </c>
      <c r="R672">
        <v>267247</v>
      </c>
      <c r="S672" s="1" t="str" cm="1">
        <f t="array" ref="S672">_xlfn.IFS(
    metrobank_customers[[#This Row],[Balance]]&lt;=50000,"Low",
    metrobank_customers[[#This Row],[Balance]]&lt;=200000,"Medium",
    metrobank_customers[[#This Row],[Balance]]&gt;200000,"High"
)</f>
        <v>High</v>
      </c>
      <c r="T672">
        <v>484</v>
      </c>
      <c r="U672">
        <v>0</v>
      </c>
      <c r="V672" s="1" t="s">
        <v>2652</v>
      </c>
      <c r="W672" s="1" t="s">
        <v>640</v>
      </c>
      <c r="X672" s="2">
        <v>45759</v>
      </c>
      <c r="Y672" s="4">
        <f ca="1">YEARFRAC(metrobank_customers[[#This Row],[Date]],metrobank_customers[[#This Row],[Today]],3)</f>
        <v>0.49589041095890413</v>
      </c>
      <c r="Z672" s="1" t="s">
        <v>12</v>
      </c>
      <c r="AA672" s="1" t="s">
        <v>15</v>
      </c>
      <c r="AB672">
        <v>56</v>
      </c>
    </row>
    <row r="673" spans="1:28" x14ac:dyDescent="0.25">
      <c r="A673" s="1" t="s">
        <v>641</v>
      </c>
      <c r="B673" s="1" t="s">
        <v>2267</v>
      </c>
      <c r="C673" s="1" t="s">
        <v>2120</v>
      </c>
      <c r="D673">
        <v>18</v>
      </c>
      <c r="E673" s="1" t="str" cm="1">
        <f t="array" ref="E673">_xlfn.IFS(metrobank_customers[[#This Row],[Age]]&lt;= 28,"Gen Z", metrobank_customers[[#This Row],[Age]]&lt;=44,"Millennials", metrobank_customers[[#This Row],[Age]]&lt;=60,"Gen X", metrobank_customers[[#This Row],[Age]]&gt;60,"Baby Boomers")</f>
        <v>Gen Z</v>
      </c>
      <c r="F673" s="1" t="s">
        <v>2124</v>
      </c>
      <c r="G673" s="1" t="s">
        <v>2117</v>
      </c>
      <c r="H673">
        <v>81413</v>
      </c>
      <c r="I673" s="1" t="str" cm="1">
        <f t="array" ref="I673">_xlfn.IFS(metrobank_customers[[#This Row],[Income]]&lt;=30000,"Low",metrobank_customers[[#This Row],[Income]]&lt;=60000,"Medium",metrobank_customers[[#This Row],[Income]]&lt;=100000,"High", metrobank_customers[[#This Row],[Income]]&gt;100000," Premium")</f>
        <v>High</v>
      </c>
      <c r="J673" s="1" t="s">
        <v>2118</v>
      </c>
      <c r="K673" s="2">
        <v>42831</v>
      </c>
      <c r="L673" s="2">
        <f t="shared" ca="1" si="10"/>
        <v>45940</v>
      </c>
      <c r="M673" s="4">
        <f ca="1">YEARFRAC(metrobank_customers[[#This Row],[Join_Date]],metrobank_customers[[#This Row],[Today]],3)</f>
        <v>8.5178082191780824</v>
      </c>
      <c r="N673" s="4" t="str" cm="1">
        <f t="array" aca="1" ref="N673" ca="1">_xlfn.IFS(
   metrobank_customers[[#This Row],[Customer_Tenure]]&lt;=2,"New",
   metrobank_customers[[#This Row],[Customer_Tenure]]&lt;=5,"Emerging",
   metrobank_customers[[#This Row],[Customer_Tenure]]&lt;9,"Established",
   TRUE,"Loyal"
)</f>
        <v>Established</v>
      </c>
      <c r="O673" s="1" t="s">
        <v>1583</v>
      </c>
      <c r="P673" s="1" t="s">
        <v>1235</v>
      </c>
      <c r="Q673" s="2">
        <v>44821</v>
      </c>
      <c r="R673">
        <v>327069</v>
      </c>
      <c r="S673" s="1" t="str" cm="1">
        <f t="array" ref="S673">_xlfn.IFS(
    metrobank_customers[[#This Row],[Balance]]&lt;=50000,"Low",
    metrobank_customers[[#This Row],[Balance]]&lt;=200000,"Medium",
    metrobank_customers[[#This Row],[Balance]]&gt;200000,"High"
)</f>
        <v>High</v>
      </c>
      <c r="T673">
        <v>762</v>
      </c>
      <c r="U673">
        <v>0</v>
      </c>
      <c r="V673" s="1" t="s">
        <v>2652</v>
      </c>
      <c r="W673" s="1" t="s">
        <v>640</v>
      </c>
      <c r="X673" s="2">
        <v>45759</v>
      </c>
      <c r="Y673" s="4">
        <f ca="1">YEARFRAC(metrobank_customers[[#This Row],[Date]],metrobank_customers[[#This Row],[Today]],3)</f>
        <v>0.49589041095890413</v>
      </c>
      <c r="Z673" s="1" t="s">
        <v>12</v>
      </c>
      <c r="AA673" s="1" t="s">
        <v>15</v>
      </c>
      <c r="AB673">
        <v>56</v>
      </c>
    </row>
    <row r="674" spans="1:28" x14ac:dyDescent="0.25">
      <c r="A674" s="1" t="s">
        <v>641</v>
      </c>
      <c r="B674" s="1" t="s">
        <v>2267</v>
      </c>
      <c r="C674" s="1" t="s">
        <v>2120</v>
      </c>
      <c r="D674">
        <v>18</v>
      </c>
      <c r="E674" s="1" t="str" cm="1">
        <f t="array" ref="E674">_xlfn.IFS(metrobank_customers[[#This Row],[Age]]&lt;= 28,"Gen Z", metrobank_customers[[#This Row],[Age]]&lt;=44,"Millennials", metrobank_customers[[#This Row],[Age]]&lt;=60,"Gen X", metrobank_customers[[#This Row],[Age]]&gt;60,"Baby Boomers")</f>
        <v>Gen Z</v>
      </c>
      <c r="F674" s="1" t="s">
        <v>2124</v>
      </c>
      <c r="G674" s="1" t="s">
        <v>2117</v>
      </c>
      <c r="H674">
        <v>81413</v>
      </c>
      <c r="I674" s="1" t="str" cm="1">
        <f t="array" ref="I674">_xlfn.IFS(metrobank_customers[[#This Row],[Income]]&lt;=30000,"Low",metrobank_customers[[#This Row],[Income]]&lt;=60000,"Medium",metrobank_customers[[#This Row],[Income]]&lt;=100000,"High", metrobank_customers[[#This Row],[Income]]&gt;100000," Premium")</f>
        <v>High</v>
      </c>
      <c r="J674" s="1" t="s">
        <v>2118</v>
      </c>
      <c r="K674" s="2">
        <v>42831</v>
      </c>
      <c r="L674" s="2">
        <f t="shared" ca="1" si="10"/>
        <v>45940</v>
      </c>
      <c r="M674" s="4">
        <f ca="1">YEARFRAC(metrobank_customers[[#This Row],[Join_Date]],metrobank_customers[[#This Row],[Today]],3)</f>
        <v>8.5178082191780824</v>
      </c>
      <c r="N674" s="4" t="str" cm="1">
        <f t="array" aca="1" ref="N674" ca="1">_xlfn.IFS(
   metrobank_customers[[#This Row],[Customer_Tenure]]&lt;=2,"New",
   metrobank_customers[[#This Row],[Customer_Tenure]]&lt;=5,"Emerging",
   metrobank_customers[[#This Row],[Customer_Tenure]]&lt;9,"Established",
   TRUE,"Loyal"
)</f>
        <v>Established</v>
      </c>
      <c r="O674" s="1" t="s">
        <v>1737</v>
      </c>
      <c r="P674" s="1" t="s">
        <v>1226</v>
      </c>
      <c r="Q674" s="2">
        <v>42841</v>
      </c>
      <c r="R674">
        <v>459845</v>
      </c>
      <c r="S674" s="1" t="str" cm="1">
        <f t="array" ref="S674">_xlfn.IFS(
    metrobank_customers[[#This Row],[Balance]]&lt;=50000,"Low",
    metrobank_customers[[#This Row],[Balance]]&lt;=200000,"Medium",
    metrobank_customers[[#This Row],[Balance]]&gt;200000,"High"
)</f>
        <v>High</v>
      </c>
      <c r="T674">
        <v>584</v>
      </c>
      <c r="U674">
        <v>0</v>
      </c>
      <c r="V674" s="1" t="s">
        <v>1229</v>
      </c>
      <c r="W674" s="1" t="s">
        <v>640</v>
      </c>
      <c r="X674" s="2">
        <v>45759</v>
      </c>
      <c r="Y674" s="4">
        <f ca="1">YEARFRAC(metrobank_customers[[#This Row],[Date]],metrobank_customers[[#This Row],[Today]],3)</f>
        <v>0.49589041095890413</v>
      </c>
      <c r="Z674" s="1" t="s">
        <v>12</v>
      </c>
      <c r="AA674" s="1" t="s">
        <v>15</v>
      </c>
      <c r="AB674">
        <v>56</v>
      </c>
    </row>
    <row r="675" spans="1:28" x14ac:dyDescent="0.25">
      <c r="A675" s="1" t="s">
        <v>641</v>
      </c>
      <c r="B675" s="1" t="s">
        <v>2267</v>
      </c>
      <c r="C675" s="1" t="s">
        <v>2120</v>
      </c>
      <c r="D675">
        <v>18</v>
      </c>
      <c r="E675" s="1" t="str" cm="1">
        <f t="array" ref="E675">_xlfn.IFS(metrobank_customers[[#This Row],[Age]]&lt;= 28,"Gen Z", metrobank_customers[[#This Row],[Age]]&lt;=44,"Millennials", metrobank_customers[[#This Row],[Age]]&lt;=60,"Gen X", metrobank_customers[[#This Row],[Age]]&gt;60,"Baby Boomers")</f>
        <v>Gen Z</v>
      </c>
      <c r="F675" s="1" t="s">
        <v>2124</v>
      </c>
      <c r="G675" s="1" t="s">
        <v>2117</v>
      </c>
      <c r="H675">
        <v>81413</v>
      </c>
      <c r="I675" s="1" t="str" cm="1">
        <f t="array" ref="I675">_xlfn.IFS(metrobank_customers[[#This Row],[Income]]&lt;=30000,"Low",metrobank_customers[[#This Row],[Income]]&lt;=60000,"Medium",metrobank_customers[[#This Row],[Income]]&lt;=100000,"High", metrobank_customers[[#This Row],[Income]]&gt;100000," Premium")</f>
        <v>High</v>
      </c>
      <c r="J675" s="1" t="s">
        <v>2118</v>
      </c>
      <c r="K675" s="2">
        <v>42831</v>
      </c>
      <c r="L675" s="2">
        <f t="shared" ca="1" si="10"/>
        <v>45940</v>
      </c>
      <c r="M675" s="4">
        <f ca="1">YEARFRAC(metrobank_customers[[#This Row],[Join_Date]],metrobank_customers[[#This Row],[Today]],3)</f>
        <v>8.5178082191780824</v>
      </c>
      <c r="N675" s="4" t="str" cm="1">
        <f t="array" aca="1" ref="N675" ca="1">_xlfn.IFS(
   metrobank_customers[[#This Row],[Customer_Tenure]]&lt;=2,"New",
   metrobank_customers[[#This Row],[Customer_Tenure]]&lt;=5,"Emerging",
   metrobank_customers[[#This Row],[Customer_Tenure]]&lt;9,"Established",
   TRUE,"Loyal"
)</f>
        <v>Established</v>
      </c>
      <c r="O675" s="1" t="s">
        <v>1919</v>
      </c>
      <c r="P675" s="1" t="s">
        <v>1226</v>
      </c>
      <c r="Q675" s="2">
        <v>45379</v>
      </c>
      <c r="R675">
        <v>234538</v>
      </c>
      <c r="S675" s="1" t="str" cm="1">
        <f t="array" ref="S675">_xlfn.IFS(
    metrobank_customers[[#This Row],[Balance]]&lt;=50000,"Low",
    metrobank_customers[[#This Row],[Balance]]&lt;=200000,"Medium",
    metrobank_customers[[#This Row],[Balance]]&gt;200000,"High"
)</f>
        <v>High</v>
      </c>
      <c r="T675">
        <v>353</v>
      </c>
      <c r="U675">
        <v>0</v>
      </c>
      <c r="V675" s="1" t="s">
        <v>2652</v>
      </c>
      <c r="W675" s="1" t="s">
        <v>640</v>
      </c>
      <c r="X675" s="2">
        <v>45759</v>
      </c>
      <c r="Y675" s="4">
        <f ca="1">YEARFRAC(metrobank_customers[[#This Row],[Date]],metrobank_customers[[#This Row],[Today]],3)</f>
        <v>0.49589041095890413</v>
      </c>
      <c r="Z675" s="1" t="s">
        <v>12</v>
      </c>
      <c r="AA675" s="1" t="s">
        <v>15</v>
      </c>
      <c r="AB675">
        <v>56</v>
      </c>
    </row>
    <row r="676" spans="1:28" x14ac:dyDescent="0.25">
      <c r="A676" s="1" t="s">
        <v>242</v>
      </c>
      <c r="B676" s="1" t="s">
        <v>2268</v>
      </c>
      <c r="C676" s="1" t="s">
        <v>2115</v>
      </c>
      <c r="D676">
        <v>71</v>
      </c>
      <c r="E676" s="1" t="str" cm="1">
        <f t="array" ref="E676">_xlfn.IFS(metrobank_customers[[#This Row],[Age]]&lt;= 28,"Gen Z", metrobank_customers[[#This Row],[Age]]&lt;=44,"Millennials", metrobank_customers[[#This Row],[Age]]&lt;=60,"Gen X", metrobank_customers[[#This Row],[Age]]&gt;60,"Baby Boomers")</f>
        <v>Baby Boomers</v>
      </c>
      <c r="F676" s="1" t="s">
        <v>2121</v>
      </c>
      <c r="G676" s="1" t="s">
        <v>2122</v>
      </c>
      <c r="H676">
        <v>164832</v>
      </c>
      <c r="I676" s="1" t="str" cm="1">
        <f t="array" ref="I676">_xlfn.IFS(metrobank_customers[[#This Row],[Income]]&lt;=30000,"Low",metrobank_customers[[#This Row],[Income]]&lt;=60000,"Medium",metrobank_customers[[#This Row],[Income]]&lt;=100000,"High", metrobank_customers[[#This Row],[Income]]&gt;100000," Premium")</f>
        <v xml:space="preserve"> Premium</v>
      </c>
      <c r="J676" s="1" t="s">
        <v>2118</v>
      </c>
      <c r="K676" s="2">
        <v>42971</v>
      </c>
      <c r="L676" s="2">
        <f t="shared" ca="1" si="10"/>
        <v>45940</v>
      </c>
      <c r="M676" s="4">
        <f ca="1">YEARFRAC(metrobank_customers[[#This Row],[Join_Date]],metrobank_customers[[#This Row],[Today]],3)</f>
        <v>8.1342465753424662</v>
      </c>
      <c r="N676" s="4" t="str" cm="1">
        <f t="array" aca="1" ref="N676" ca="1">_xlfn.IFS(
   metrobank_customers[[#This Row],[Customer_Tenure]]&lt;=2,"New",
   metrobank_customers[[#This Row],[Customer_Tenure]]&lt;=5,"Emerging",
   metrobank_customers[[#This Row],[Customer_Tenure]]&lt;9,"Established",
   TRUE,"Loyal"
)</f>
        <v>Established</v>
      </c>
      <c r="O676" s="1" t="s">
        <v>1943</v>
      </c>
      <c r="P676" s="1" t="s">
        <v>1235</v>
      </c>
      <c r="Q676" s="2">
        <v>44592</v>
      </c>
      <c r="R676">
        <v>286663</v>
      </c>
      <c r="S676" s="1" t="str" cm="1">
        <f t="array" ref="S676">_xlfn.IFS(
    metrobank_customers[[#This Row],[Balance]]&lt;=50000,"Low",
    metrobank_customers[[#This Row],[Balance]]&lt;=200000,"Medium",
    metrobank_customers[[#This Row],[Balance]]&gt;200000,"High"
)</f>
        <v>High</v>
      </c>
      <c r="T676">
        <v>487</v>
      </c>
      <c r="U676">
        <v>0</v>
      </c>
      <c r="V676" s="1" t="s">
        <v>1244</v>
      </c>
      <c r="W676" s="1" t="s">
        <v>241</v>
      </c>
      <c r="X676" s="2">
        <v>45801</v>
      </c>
      <c r="Y676" s="4">
        <f ca="1">YEARFRAC(metrobank_customers[[#This Row],[Date]],metrobank_customers[[#This Row],[Today]],3)</f>
        <v>0.38082191780821917</v>
      </c>
      <c r="Z676" s="1" t="s">
        <v>36</v>
      </c>
      <c r="AA676" s="1" t="s">
        <v>15</v>
      </c>
      <c r="AB676">
        <v>17</v>
      </c>
    </row>
    <row r="677" spans="1:28" x14ac:dyDescent="0.25">
      <c r="A677" s="1" t="s">
        <v>245</v>
      </c>
      <c r="B677" s="1" t="s">
        <v>2269</v>
      </c>
      <c r="C677" s="1" t="s">
        <v>2115</v>
      </c>
      <c r="D677">
        <v>31</v>
      </c>
      <c r="E677" s="1" t="str" cm="1">
        <f t="array" ref="E677">_xlfn.IFS(metrobank_customers[[#This Row],[Age]]&lt;= 28,"Gen Z", metrobank_customers[[#This Row],[Age]]&lt;=44,"Millennials", metrobank_customers[[#This Row],[Age]]&lt;=60,"Gen X", metrobank_customers[[#This Row],[Age]]&gt;60,"Baby Boomers")</f>
        <v>Millennials</v>
      </c>
      <c r="F677" s="1" t="s">
        <v>2124</v>
      </c>
      <c r="G677" s="1" t="s">
        <v>2133</v>
      </c>
      <c r="H677">
        <v>89298</v>
      </c>
      <c r="I677" s="1" t="str" cm="1">
        <f t="array" ref="I677">_xlfn.IFS(metrobank_customers[[#This Row],[Income]]&lt;=30000,"Low",metrobank_customers[[#This Row],[Income]]&lt;=60000,"Medium",metrobank_customers[[#This Row],[Income]]&lt;=100000,"High", metrobank_customers[[#This Row],[Income]]&gt;100000," Premium")</f>
        <v>High</v>
      </c>
      <c r="J677" s="1" t="s">
        <v>2118</v>
      </c>
      <c r="K677" s="2">
        <v>43083</v>
      </c>
      <c r="L677" s="2">
        <f t="shared" ca="1" si="10"/>
        <v>45940</v>
      </c>
      <c r="M677" s="4">
        <f ca="1">YEARFRAC(metrobank_customers[[#This Row],[Join_Date]],metrobank_customers[[#This Row],[Today]],3)</f>
        <v>7.8273972602739725</v>
      </c>
      <c r="N677" s="4" t="str" cm="1">
        <f t="array" aca="1" ref="N677" ca="1">_xlfn.IFS(
   metrobank_customers[[#This Row],[Customer_Tenure]]&lt;=2,"New",
   metrobank_customers[[#This Row],[Customer_Tenure]]&lt;=5,"Emerging",
   metrobank_customers[[#This Row],[Customer_Tenure]]&lt;9,"Established",
   TRUE,"Loyal"
)</f>
        <v>Established</v>
      </c>
      <c r="O677" s="1" t="s">
        <v>1516</v>
      </c>
      <c r="P677" s="1" t="s">
        <v>1223</v>
      </c>
      <c r="Q677" s="2">
        <v>45233</v>
      </c>
      <c r="R677">
        <v>496577</v>
      </c>
      <c r="S677" s="1" t="str" cm="1">
        <f t="array" ref="S677">_xlfn.IFS(
    metrobank_customers[[#This Row],[Balance]]&lt;=50000,"Low",
    metrobank_customers[[#This Row],[Balance]]&lt;=200000,"Medium",
    metrobank_customers[[#This Row],[Balance]]&gt;200000,"High"
)</f>
        <v>High</v>
      </c>
      <c r="T677">
        <v>684</v>
      </c>
      <c r="U677">
        <v>185388</v>
      </c>
      <c r="V677" s="1" t="s">
        <v>2652</v>
      </c>
      <c r="W677" s="1" t="s">
        <v>244</v>
      </c>
      <c r="X677" s="2">
        <v>45336</v>
      </c>
      <c r="Y677" s="4">
        <f ca="1">YEARFRAC(metrobank_customers[[#This Row],[Date]],metrobank_customers[[#This Row],[Today]],3)</f>
        <v>1.6547945205479453</v>
      </c>
      <c r="Z677" s="1" t="s">
        <v>8</v>
      </c>
      <c r="AA677" s="1" t="s">
        <v>23</v>
      </c>
      <c r="AB677">
        <v>57</v>
      </c>
    </row>
    <row r="678" spans="1:28" x14ac:dyDescent="0.25">
      <c r="A678" s="1" t="s">
        <v>245</v>
      </c>
      <c r="B678" s="1" t="s">
        <v>2269</v>
      </c>
      <c r="C678" s="1" t="s">
        <v>2115</v>
      </c>
      <c r="D678">
        <v>31</v>
      </c>
      <c r="E678" s="1" t="str" cm="1">
        <f t="array" ref="E678">_xlfn.IFS(metrobank_customers[[#This Row],[Age]]&lt;= 28,"Gen Z", metrobank_customers[[#This Row],[Age]]&lt;=44,"Millennials", metrobank_customers[[#This Row],[Age]]&lt;=60,"Gen X", metrobank_customers[[#This Row],[Age]]&gt;60,"Baby Boomers")</f>
        <v>Millennials</v>
      </c>
      <c r="F678" s="1" t="s">
        <v>2124</v>
      </c>
      <c r="G678" s="1" t="s">
        <v>2133</v>
      </c>
      <c r="H678">
        <v>89298</v>
      </c>
      <c r="I678" s="1" t="str" cm="1">
        <f t="array" ref="I678">_xlfn.IFS(metrobank_customers[[#This Row],[Income]]&lt;=30000,"Low",metrobank_customers[[#This Row],[Income]]&lt;=60000,"Medium",metrobank_customers[[#This Row],[Income]]&lt;=100000,"High", metrobank_customers[[#This Row],[Income]]&gt;100000," Premium")</f>
        <v>High</v>
      </c>
      <c r="J678" s="1" t="s">
        <v>2118</v>
      </c>
      <c r="K678" s="2">
        <v>43083</v>
      </c>
      <c r="L678" s="2">
        <f t="shared" ca="1" si="10"/>
        <v>45940</v>
      </c>
      <c r="M678" s="4">
        <f ca="1">YEARFRAC(metrobank_customers[[#This Row],[Join_Date]],metrobank_customers[[#This Row],[Today]],3)</f>
        <v>7.8273972602739725</v>
      </c>
      <c r="N678" s="4" t="str" cm="1">
        <f t="array" aca="1" ref="N678" ca="1">_xlfn.IFS(
   metrobank_customers[[#This Row],[Customer_Tenure]]&lt;=2,"New",
   metrobank_customers[[#This Row],[Customer_Tenure]]&lt;=5,"Emerging",
   metrobank_customers[[#This Row],[Customer_Tenure]]&lt;9,"Established",
   TRUE,"Loyal"
)</f>
        <v>Established</v>
      </c>
      <c r="O678" s="1" t="s">
        <v>1696</v>
      </c>
      <c r="P678" s="1" t="s">
        <v>1223</v>
      </c>
      <c r="Q678" s="2">
        <v>42894</v>
      </c>
      <c r="R678">
        <v>445093</v>
      </c>
      <c r="S678" s="1" t="str" cm="1">
        <f t="array" ref="S678">_xlfn.IFS(
    metrobank_customers[[#This Row],[Balance]]&lt;=50000,"Low",
    metrobank_customers[[#This Row],[Balance]]&lt;=200000,"Medium",
    metrobank_customers[[#This Row],[Balance]]&gt;200000,"High"
)</f>
        <v>High</v>
      </c>
      <c r="T678">
        <v>663</v>
      </c>
      <c r="U678">
        <v>0</v>
      </c>
      <c r="V678" s="1" t="s">
        <v>2652</v>
      </c>
      <c r="W678" s="1" t="s">
        <v>244</v>
      </c>
      <c r="X678" s="2">
        <v>45336</v>
      </c>
      <c r="Y678" s="4">
        <f ca="1">YEARFRAC(metrobank_customers[[#This Row],[Date]],metrobank_customers[[#This Row],[Today]],3)</f>
        <v>1.6547945205479453</v>
      </c>
      <c r="Z678" s="1" t="s">
        <v>8</v>
      </c>
      <c r="AA678" s="1" t="s">
        <v>23</v>
      </c>
      <c r="AB678">
        <v>57</v>
      </c>
    </row>
    <row r="679" spans="1:28" x14ac:dyDescent="0.25">
      <c r="A679" s="1" t="s">
        <v>245</v>
      </c>
      <c r="B679" s="1" t="s">
        <v>2269</v>
      </c>
      <c r="C679" s="1" t="s">
        <v>2115</v>
      </c>
      <c r="D679">
        <v>31</v>
      </c>
      <c r="E679" s="1" t="str" cm="1">
        <f t="array" ref="E679">_xlfn.IFS(metrobank_customers[[#This Row],[Age]]&lt;= 28,"Gen Z", metrobank_customers[[#This Row],[Age]]&lt;=44,"Millennials", metrobank_customers[[#This Row],[Age]]&lt;=60,"Gen X", metrobank_customers[[#This Row],[Age]]&gt;60,"Baby Boomers")</f>
        <v>Millennials</v>
      </c>
      <c r="F679" s="1" t="s">
        <v>2124</v>
      </c>
      <c r="G679" s="1" t="s">
        <v>2133</v>
      </c>
      <c r="H679">
        <v>89298</v>
      </c>
      <c r="I679" s="1" t="str" cm="1">
        <f t="array" ref="I679">_xlfn.IFS(metrobank_customers[[#This Row],[Income]]&lt;=30000,"Low",metrobank_customers[[#This Row],[Income]]&lt;=60000,"Medium",metrobank_customers[[#This Row],[Income]]&lt;=100000,"High", metrobank_customers[[#This Row],[Income]]&gt;100000," Premium")</f>
        <v>High</v>
      </c>
      <c r="J679" s="1" t="s">
        <v>2118</v>
      </c>
      <c r="K679" s="2">
        <v>43083</v>
      </c>
      <c r="L679" s="2">
        <f t="shared" ca="1" si="10"/>
        <v>45940</v>
      </c>
      <c r="M679" s="4">
        <f ca="1">YEARFRAC(metrobank_customers[[#This Row],[Join_Date]],metrobank_customers[[#This Row],[Today]],3)</f>
        <v>7.8273972602739725</v>
      </c>
      <c r="N679" s="4" t="str" cm="1">
        <f t="array" aca="1" ref="N679" ca="1">_xlfn.IFS(
   metrobank_customers[[#This Row],[Customer_Tenure]]&lt;=2,"New",
   metrobank_customers[[#This Row],[Customer_Tenure]]&lt;=5,"Emerging",
   metrobank_customers[[#This Row],[Customer_Tenure]]&lt;9,"Established",
   TRUE,"Loyal"
)</f>
        <v>Established</v>
      </c>
      <c r="O679" s="1" t="s">
        <v>2019</v>
      </c>
      <c r="P679" s="1" t="s">
        <v>1223</v>
      </c>
      <c r="Q679" s="2">
        <v>44241</v>
      </c>
      <c r="R679">
        <v>233346</v>
      </c>
      <c r="S679" s="1" t="str" cm="1">
        <f t="array" ref="S679">_xlfn.IFS(
    metrobank_customers[[#This Row],[Balance]]&lt;=50000,"Low",
    metrobank_customers[[#This Row],[Balance]]&lt;=200000,"Medium",
    metrobank_customers[[#This Row],[Balance]]&gt;200000,"High"
)</f>
        <v>High</v>
      </c>
      <c r="T679">
        <v>806</v>
      </c>
      <c r="U679">
        <v>0</v>
      </c>
      <c r="V679" s="1" t="s">
        <v>1244</v>
      </c>
      <c r="W679" s="1" t="s">
        <v>244</v>
      </c>
      <c r="X679" s="2">
        <v>45336</v>
      </c>
      <c r="Y679" s="4">
        <f ca="1">YEARFRAC(metrobank_customers[[#This Row],[Date]],metrobank_customers[[#This Row],[Today]],3)</f>
        <v>1.6547945205479453</v>
      </c>
      <c r="Z679" s="1" t="s">
        <v>8</v>
      </c>
      <c r="AA679" s="1" t="s">
        <v>23</v>
      </c>
      <c r="AB679">
        <v>57</v>
      </c>
    </row>
    <row r="680" spans="1:28" x14ac:dyDescent="0.25">
      <c r="A680" s="1" t="s">
        <v>247</v>
      </c>
      <c r="B680" s="1" t="s">
        <v>2270</v>
      </c>
      <c r="C680" s="1" t="s">
        <v>2120</v>
      </c>
      <c r="D680">
        <v>23</v>
      </c>
      <c r="E680" s="1" t="str" cm="1">
        <f t="array" ref="E680">_xlfn.IFS(metrobank_customers[[#This Row],[Age]]&lt;= 28,"Gen Z", metrobank_customers[[#This Row],[Age]]&lt;=44,"Millennials", metrobank_customers[[#This Row],[Age]]&lt;=60,"Gen X", metrobank_customers[[#This Row],[Age]]&gt;60,"Baby Boomers")</f>
        <v>Gen Z</v>
      </c>
      <c r="F680" s="1" t="s">
        <v>2124</v>
      </c>
      <c r="G680" s="1" t="s">
        <v>2125</v>
      </c>
      <c r="H680">
        <v>146267</v>
      </c>
      <c r="I680" s="1" t="str" cm="1">
        <f t="array" ref="I680">_xlfn.IFS(metrobank_customers[[#This Row],[Income]]&lt;=30000,"Low",metrobank_customers[[#This Row],[Income]]&lt;=60000,"Medium",metrobank_customers[[#This Row],[Income]]&lt;=100000,"High", metrobank_customers[[#This Row],[Income]]&gt;100000," Premium")</f>
        <v xml:space="preserve"> Premium</v>
      </c>
      <c r="J680" s="1" t="s">
        <v>2135</v>
      </c>
      <c r="K680" s="2">
        <v>45791</v>
      </c>
      <c r="L680" s="2">
        <f t="shared" ca="1" si="10"/>
        <v>45940</v>
      </c>
      <c r="M680" s="4">
        <f ca="1">YEARFRAC(metrobank_customers[[#This Row],[Join_Date]],metrobank_customers[[#This Row],[Today]],3)</f>
        <v>0.40821917808219177</v>
      </c>
      <c r="N680" s="4" t="str" cm="1">
        <f t="array" aca="1" ref="N680" ca="1">_xlfn.IFS(
   metrobank_customers[[#This Row],[Customer_Tenure]]&lt;=2,"New",
   metrobank_customers[[#This Row],[Customer_Tenure]]&lt;=5,"Emerging",
   metrobank_customers[[#This Row],[Customer_Tenure]]&lt;9,"Established",
   TRUE,"Loyal"
)</f>
        <v>New</v>
      </c>
      <c r="O680" s="1" t="s">
        <v>1427</v>
      </c>
      <c r="P680" s="1" t="s">
        <v>1223</v>
      </c>
      <c r="Q680" s="2">
        <v>43992</v>
      </c>
      <c r="R680">
        <v>100546</v>
      </c>
      <c r="S680" s="1" t="str" cm="1">
        <f t="array" ref="S680">_xlfn.IFS(
    metrobank_customers[[#This Row],[Balance]]&lt;=50000,"Low",
    metrobank_customers[[#This Row],[Balance]]&lt;=200000,"Medium",
    metrobank_customers[[#This Row],[Balance]]&gt;200000,"High"
)</f>
        <v>Medium</v>
      </c>
      <c r="T680">
        <v>809</v>
      </c>
      <c r="U680">
        <v>0</v>
      </c>
      <c r="V680" s="1" t="s">
        <v>2652</v>
      </c>
      <c r="W680" s="1" t="s">
        <v>246</v>
      </c>
      <c r="X680" s="2">
        <v>45598</v>
      </c>
      <c r="Y680" s="4">
        <f ca="1">YEARFRAC(metrobank_customers[[#This Row],[Date]],metrobank_customers[[#This Row],[Today]],3)</f>
        <v>0.93698630136986305</v>
      </c>
      <c r="Z680" s="1" t="s">
        <v>31</v>
      </c>
      <c r="AA680" s="1" t="s">
        <v>23</v>
      </c>
      <c r="AB680">
        <v>32</v>
      </c>
    </row>
    <row r="681" spans="1:28" x14ac:dyDescent="0.25">
      <c r="A681" s="1" t="s">
        <v>247</v>
      </c>
      <c r="B681" s="1" t="s">
        <v>2270</v>
      </c>
      <c r="C681" s="1" t="s">
        <v>2120</v>
      </c>
      <c r="D681">
        <v>23</v>
      </c>
      <c r="E681" s="1" t="str" cm="1">
        <f t="array" ref="E681">_xlfn.IFS(metrobank_customers[[#This Row],[Age]]&lt;= 28,"Gen Z", metrobank_customers[[#This Row],[Age]]&lt;=44,"Millennials", metrobank_customers[[#This Row],[Age]]&lt;=60,"Gen X", metrobank_customers[[#This Row],[Age]]&gt;60,"Baby Boomers")</f>
        <v>Gen Z</v>
      </c>
      <c r="F681" s="1" t="s">
        <v>2124</v>
      </c>
      <c r="G681" s="1" t="s">
        <v>2125</v>
      </c>
      <c r="H681">
        <v>146267</v>
      </c>
      <c r="I681" s="1" t="str" cm="1">
        <f t="array" ref="I681">_xlfn.IFS(metrobank_customers[[#This Row],[Income]]&lt;=30000,"Low",metrobank_customers[[#This Row],[Income]]&lt;=60000,"Medium",metrobank_customers[[#This Row],[Income]]&lt;=100000,"High", metrobank_customers[[#This Row],[Income]]&gt;100000," Premium")</f>
        <v xml:space="preserve"> Premium</v>
      </c>
      <c r="J681" s="1" t="s">
        <v>2135</v>
      </c>
      <c r="K681" s="2">
        <v>45791</v>
      </c>
      <c r="L681" s="2">
        <f t="shared" ca="1" si="10"/>
        <v>45940</v>
      </c>
      <c r="M681" s="4">
        <f ca="1">YEARFRAC(metrobank_customers[[#This Row],[Join_Date]],metrobank_customers[[#This Row],[Today]],3)</f>
        <v>0.40821917808219177</v>
      </c>
      <c r="N681" s="4" t="str" cm="1">
        <f t="array" aca="1" ref="N681" ca="1">_xlfn.IFS(
   metrobank_customers[[#This Row],[Customer_Tenure]]&lt;=2,"New",
   metrobank_customers[[#This Row],[Customer_Tenure]]&lt;=5,"Emerging",
   metrobank_customers[[#This Row],[Customer_Tenure]]&lt;9,"Established",
   TRUE,"Loyal"
)</f>
        <v>New</v>
      </c>
      <c r="O681" s="1" t="s">
        <v>1427</v>
      </c>
      <c r="P681" s="1" t="s">
        <v>1223</v>
      </c>
      <c r="Q681" s="2">
        <v>43992</v>
      </c>
      <c r="R681">
        <v>100546</v>
      </c>
      <c r="S681" s="1" t="str" cm="1">
        <f t="array" ref="S681">_xlfn.IFS(
    metrobank_customers[[#This Row],[Balance]]&lt;=50000,"Low",
    metrobank_customers[[#This Row],[Balance]]&lt;=200000,"Medium",
    metrobank_customers[[#This Row],[Balance]]&gt;200000,"High"
)</f>
        <v>Medium</v>
      </c>
      <c r="T681">
        <v>809</v>
      </c>
      <c r="U681">
        <v>0</v>
      </c>
      <c r="V681" s="1" t="s">
        <v>2652</v>
      </c>
      <c r="W681" s="1" t="s">
        <v>802</v>
      </c>
      <c r="X681" s="2">
        <v>45589</v>
      </c>
      <c r="Y681" s="4">
        <f ca="1">YEARFRAC(metrobank_customers[[#This Row],[Date]],metrobank_customers[[#This Row],[Today]],3)</f>
        <v>0.9616438356164384</v>
      </c>
      <c r="Z681" s="1" t="s">
        <v>20</v>
      </c>
      <c r="AA681" s="1" t="s">
        <v>9</v>
      </c>
      <c r="AB681">
        <v>28</v>
      </c>
    </row>
    <row r="682" spans="1:28" x14ac:dyDescent="0.25">
      <c r="A682" s="1" t="s">
        <v>247</v>
      </c>
      <c r="B682" s="1" t="s">
        <v>2270</v>
      </c>
      <c r="C682" s="1" t="s">
        <v>2120</v>
      </c>
      <c r="D682">
        <v>23</v>
      </c>
      <c r="E682" s="1" t="str" cm="1">
        <f t="array" ref="E682">_xlfn.IFS(metrobank_customers[[#This Row],[Age]]&lt;= 28,"Gen Z", metrobank_customers[[#This Row],[Age]]&lt;=44,"Millennials", metrobank_customers[[#This Row],[Age]]&lt;=60,"Gen X", metrobank_customers[[#This Row],[Age]]&gt;60,"Baby Boomers")</f>
        <v>Gen Z</v>
      </c>
      <c r="F682" s="1" t="s">
        <v>2124</v>
      </c>
      <c r="G682" s="1" t="s">
        <v>2125</v>
      </c>
      <c r="H682">
        <v>146267</v>
      </c>
      <c r="I682" s="1" t="str" cm="1">
        <f t="array" ref="I682">_xlfn.IFS(metrobank_customers[[#This Row],[Income]]&lt;=30000,"Low",metrobank_customers[[#This Row],[Income]]&lt;=60000,"Medium",metrobank_customers[[#This Row],[Income]]&lt;=100000,"High", metrobank_customers[[#This Row],[Income]]&gt;100000," Premium")</f>
        <v xml:space="preserve"> Premium</v>
      </c>
      <c r="J682" s="1" t="s">
        <v>2135</v>
      </c>
      <c r="K682" s="2">
        <v>45791</v>
      </c>
      <c r="L682" s="2">
        <f t="shared" ca="1" si="10"/>
        <v>45940</v>
      </c>
      <c r="M682" s="4">
        <f ca="1">YEARFRAC(metrobank_customers[[#This Row],[Join_Date]],metrobank_customers[[#This Row],[Today]],3)</f>
        <v>0.40821917808219177</v>
      </c>
      <c r="N682" s="4" t="str" cm="1">
        <f t="array" aca="1" ref="N682" ca="1">_xlfn.IFS(
   metrobank_customers[[#This Row],[Customer_Tenure]]&lt;=2,"New",
   metrobank_customers[[#This Row],[Customer_Tenure]]&lt;=5,"Emerging",
   metrobank_customers[[#This Row],[Customer_Tenure]]&lt;9,"Established",
   TRUE,"Loyal"
)</f>
        <v>New</v>
      </c>
      <c r="O682" s="1" t="s">
        <v>2077</v>
      </c>
      <c r="P682" s="1" t="s">
        <v>1226</v>
      </c>
      <c r="Q682" s="2">
        <v>42864</v>
      </c>
      <c r="R682">
        <v>417122</v>
      </c>
      <c r="S682" s="1" t="str" cm="1">
        <f t="array" ref="S682">_xlfn.IFS(
    metrobank_customers[[#This Row],[Balance]]&lt;=50000,"Low",
    metrobank_customers[[#This Row],[Balance]]&lt;=200000,"Medium",
    metrobank_customers[[#This Row],[Balance]]&gt;200000,"High"
)</f>
        <v>High</v>
      </c>
      <c r="T682">
        <v>521</v>
      </c>
      <c r="U682">
        <v>0</v>
      </c>
      <c r="V682" s="1" t="s">
        <v>2652</v>
      </c>
      <c r="W682" s="1" t="s">
        <v>246</v>
      </c>
      <c r="X682" s="2">
        <v>45598</v>
      </c>
      <c r="Y682" s="4">
        <f ca="1">YEARFRAC(metrobank_customers[[#This Row],[Date]],metrobank_customers[[#This Row],[Today]],3)</f>
        <v>0.93698630136986305</v>
      </c>
      <c r="Z682" s="1" t="s">
        <v>31</v>
      </c>
      <c r="AA682" s="1" t="s">
        <v>23</v>
      </c>
      <c r="AB682">
        <v>32</v>
      </c>
    </row>
    <row r="683" spans="1:28" x14ac:dyDescent="0.25">
      <c r="A683" s="1" t="s">
        <v>247</v>
      </c>
      <c r="B683" s="1" t="s">
        <v>2270</v>
      </c>
      <c r="C683" s="1" t="s">
        <v>2120</v>
      </c>
      <c r="D683">
        <v>23</v>
      </c>
      <c r="E683" s="1" t="str" cm="1">
        <f t="array" ref="E683">_xlfn.IFS(metrobank_customers[[#This Row],[Age]]&lt;= 28,"Gen Z", metrobank_customers[[#This Row],[Age]]&lt;=44,"Millennials", metrobank_customers[[#This Row],[Age]]&lt;=60,"Gen X", metrobank_customers[[#This Row],[Age]]&gt;60,"Baby Boomers")</f>
        <v>Gen Z</v>
      </c>
      <c r="F683" s="1" t="s">
        <v>2124</v>
      </c>
      <c r="G683" s="1" t="s">
        <v>2125</v>
      </c>
      <c r="H683">
        <v>146267</v>
      </c>
      <c r="I683" s="1" t="str" cm="1">
        <f t="array" ref="I683">_xlfn.IFS(metrobank_customers[[#This Row],[Income]]&lt;=30000,"Low",metrobank_customers[[#This Row],[Income]]&lt;=60000,"Medium",metrobank_customers[[#This Row],[Income]]&lt;=100000,"High", metrobank_customers[[#This Row],[Income]]&gt;100000," Premium")</f>
        <v xml:space="preserve"> Premium</v>
      </c>
      <c r="J683" s="1" t="s">
        <v>2135</v>
      </c>
      <c r="K683" s="2">
        <v>45791</v>
      </c>
      <c r="L683" s="2">
        <f t="shared" ca="1" si="10"/>
        <v>45940</v>
      </c>
      <c r="M683" s="4">
        <f ca="1">YEARFRAC(metrobank_customers[[#This Row],[Join_Date]],metrobank_customers[[#This Row],[Today]],3)</f>
        <v>0.40821917808219177</v>
      </c>
      <c r="N683" s="4" t="str" cm="1">
        <f t="array" aca="1" ref="N683" ca="1">_xlfn.IFS(
   metrobank_customers[[#This Row],[Customer_Tenure]]&lt;=2,"New",
   metrobank_customers[[#This Row],[Customer_Tenure]]&lt;=5,"Emerging",
   metrobank_customers[[#This Row],[Customer_Tenure]]&lt;9,"Established",
   TRUE,"Loyal"
)</f>
        <v>New</v>
      </c>
      <c r="O683" s="1" t="s">
        <v>2077</v>
      </c>
      <c r="P683" s="1" t="s">
        <v>1226</v>
      </c>
      <c r="Q683" s="2">
        <v>42864</v>
      </c>
      <c r="R683">
        <v>417122</v>
      </c>
      <c r="S683" s="1" t="str" cm="1">
        <f t="array" ref="S683">_xlfn.IFS(
    metrobank_customers[[#This Row],[Balance]]&lt;=50000,"Low",
    metrobank_customers[[#This Row],[Balance]]&lt;=200000,"Medium",
    metrobank_customers[[#This Row],[Balance]]&gt;200000,"High"
)</f>
        <v>High</v>
      </c>
      <c r="T683">
        <v>521</v>
      </c>
      <c r="U683">
        <v>0</v>
      </c>
      <c r="V683" s="1" t="s">
        <v>2652</v>
      </c>
      <c r="W683" s="1" t="s">
        <v>802</v>
      </c>
      <c r="X683" s="2">
        <v>45589</v>
      </c>
      <c r="Y683" s="4">
        <f ca="1">YEARFRAC(metrobank_customers[[#This Row],[Date]],metrobank_customers[[#This Row],[Today]],3)</f>
        <v>0.9616438356164384</v>
      </c>
      <c r="Z683" s="1" t="s">
        <v>20</v>
      </c>
      <c r="AA683" s="1" t="s">
        <v>9</v>
      </c>
      <c r="AB683">
        <v>28</v>
      </c>
    </row>
    <row r="684" spans="1:28" x14ac:dyDescent="0.25">
      <c r="A684" s="1" t="s">
        <v>1066</v>
      </c>
      <c r="B684" s="1" t="s">
        <v>2271</v>
      </c>
      <c r="C684" s="1" t="s">
        <v>2115</v>
      </c>
      <c r="D684">
        <v>52</v>
      </c>
      <c r="E684" s="1" t="str" cm="1">
        <f t="array" ref="E684">_xlfn.IFS(metrobank_customers[[#This Row],[Age]]&lt;= 28,"Gen Z", metrobank_customers[[#This Row],[Age]]&lt;=44,"Millennials", metrobank_customers[[#This Row],[Age]]&lt;=60,"Gen X", metrobank_customers[[#This Row],[Age]]&gt;60,"Baby Boomers")</f>
        <v>Gen X</v>
      </c>
      <c r="F684" s="1" t="s">
        <v>2124</v>
      </c>
      <c r="G684" s="1" t="s">
        <v>2133</v>
      </c>
      <c r="H684">
        <v>84178</v>
      </c>
      <c r="I684" s="1" t="str" cm="1">
        <f t="array" ref="I684">_xlfn.IFS(metrobank_customers[[#This Row],[Income]]&lt;=30000,"Low",metrobank_customers[[#This Row],[Income]]&lt;=60000,"Medium",metrobank_customers[[#This Row],[Income]]&lt;=100000,"High", metrobank_customers[[#This Row],[Income]]&gt;100000," Premium")</f>
        <v>High</v>
      </c>
      <c r="J684" s="1" t="s">
        <v>2135</v>
      </c>
      <c r="K684" s="2">
        <v>44123</v>
      </c>
      <c r="L684" s="2">
        <f t="shared" ca="1" si="10"/>
        <v>45940</v>
      </c>
      <c r="M684" s="4">
        <f ca="1">YEARFRAC(metrobank_customers[[#This Row],[Join_Date]],metrobank_customers[[#This Row],[Today]],3)</f>
        <v>4.978082191780822</v>
      </c>
      <c r="N684" s="4" t="str" cm="1">
        <f t="array" aca="1" ref="N684" ca="1">_xlfn.IFS(
   metrobank_customers[[#This Row],[Customer_Tenure]]&lt;=2,"New",
   metrobank_customers[[#This Row],[Customer_Tenure]]&lt;=5,"Emerging",
   metrobank_customers[[#This Row],[Customer_Tenure]]&lt;9,"Established",
   TRUE,"Loyal"
)</f>
        <v>Emerging</v>
      </c>
      <c r="O684" s="1" t="s">
        <v>1278</v>
      </c>
      <c r="P684" s="1" t="s">
        <v>1223</v>
      </c>
      <c r="Q684" s="2">
        <v>42460</v>
      </c>
      <c r="R684">
        <v>329317</v>
      </c>
      <c r="S684" s="1" t="str" cm="1">
        <f t="array" ref="S684">_xlfn.IFS(
    metrobank_customers[[#This Row],[Balance]]&lt;=50000,"Low",
    metrobank_customers[[#This Row],[Balance]]&lt;=200000,"Medium",
    metrobank_customers[[#This Row],[Balance]]&gt;200000,"High"
)</f>
        <v>High</v>
      </c>
      <c r="T684">
        <v>721</v>
      </c>
      <c r="U684">
        <v>0</v>
      </c>
      <c r="V684" s="1" t="s">
        <v>2652</v>
      </c>
      <c r="W684" s="1" t="s">
        <v>1065</v>
      </c>
      <c r="X684" s="2">
        <v>45578</v>
      </c>
      <c r="Y684" s="4">
        <f ca="1">YEARFRAC(metrobank_customers[[#This Row],[Date]],metrobank_customers[[#This Row],[Today]],3)</f>
        <v>0.99178082191780825</v>
      </c>
      <c r="Z684" s="1" t="s">
        <v>20</v>
      </c>
      <c r="AA684" s="1" t="s">
        <v>23</v>
      </c>
      <c r="AB684">
        <v>12</v>
      </c>
    </row>
    <row r="685" spans="1:28" x14ac:dyDescent="0.25">
      <c r="A685" s="1" t="s">
        <v>1066</v>
      </c>
      <c r="B685" s="1" t="s">
        <v>2271</v>
      </c>
      <c r="C685" s="1" t="s">
        <v>2115</v>
      </c>
      <c r="D685">
        <v>52</v>
      </c>
      <c r="E685" s="1" t="str" cm="1">
        <f t="array" ref="E685">_xlfn.IFS(metrobank_customers[[#This Row],[Age]]&lt;= 28,"Gen Z", metrobank_customers[[#This Row],[Age]]&lt;=44,"Millennials", metrobank_customers[[#This Row],[Age]]&lt;=60,"Gen X", metrobank_customers[[#This Row],[Age]]&gt;60,"Baby Boomers")</f>
        <v>Gen X</v>
      </c>
      <c r="F685" s="1" t="s">
        <v>2124</v>
      </c>
      <c r="G685" s="1" t="s">
        <v>2133</v>
      </c>
      <c r="H685">
        <v>84178</v>
      </c>
      <c r="I685" s="1" t="str" cm="1">
        <f t="array" ref="I685">_xlfn.IFS(metrobank_customers[[#This Row],[Income]]&lt;=30000,"Low",metrobank_customers[[#This Row],[Income]]&lt;=60000,"Medium",metrobank_customers[[#This Row],[Income]]&lt;=100000,"High", metrobank_customers[[#This Row],[Income]]&gt;100000," Premium")</f>
        <v>High</v>
      </c>
      <c r="J685" s="1" t="s">
        <v>2135</v>
      </c>
      <c r="K685" s="2">
        <v>44123</v>
      </c>
      <c r="L685" s="2">
        <f t="shared" ca="1" si="10"/>
        <v>45940</v>
      </c>
      <c r="M685" s="4">
        <f ca="1">YEARFRAC(metrobank_customers[[#This Row],[Join_Date]],metrobank_customers[[#This Row],[Today]],3)</f>
        <v>4.978082191780822</v>
      </c>
      <c r="N685" s="4" t="str" cm="1">
        <f t="array" aca="1" ref="N685" ca="1">_xlfn.IFS(
   metrobank_customers[[#This Row],[Customer_Tenure]]&lt;=2,"New",
   metrobank_customers[[#This Row],[Customer_Tenure]]&lt;=5,"Emerging",
   metrobank_customers[[#This Row],[Customer_Tenure]]&lt;9,"Established",
   TRUE,"Loyal"
)</f>
        <v>Emerging</v>
      </c>
      <c r="O685" s="1" t="s">
        <v>1399</v>
      </c>
      <c r="P685" s="1" t="s">
        <v>1223</v>
      </c>
      <c r="Q685" s="2">
        <v>44820</v>
      </c>
      <c r="R685">
        <v>255688</v>
      </c>
      <c r="S685" s="1" t="str" cm="1">
        <f t="array" ref="S685">_xlfn.IFS(
    metrobank_customers[[#This Row],[Balance]]&lt;=50000,"Low",
    metrobank_customers[[#This Row],[Balance]]&lt;=200000,"Medium",
    metrobank_customers[[#This Row],[Balance]]&gt;200000,"High"
)</f>
        <v>High</v>
      </c>
      <c r="T685">
        <v>607</v>
      </c>
      <c r="U685">
        <v>0</v>
      </c>
      <c r="V685" s="1" t="s">
        <v>2652</v>
      </c>
      <c r="W685" s="1" t="s">
        <v>1065</v>
      </c>
      <c r="X685" s="2">
        <v>45578</v>
      </c>
      <c r="Y685" s="4">
        <f ca="1">YEARFRAC(metrobank_customers[[#This Row],[Date]],metrobank_customers[[#This Row],[Today]],3)</f>
        <v>0.99178082191780825</v>
      </c>
      <c r="Z685" s="1" t="s">
        <v>20</v>
      </c>
      <c r="AA685" s="1" t="s">
        <v>23</v>
      </c>
      <c r="AB685">
        <v>12</v>
      </c>
    </row>
    <row r="686" spans="1:28" x14ac:dyDescent="0.25">
      <c r="A686" s="1" t="s">
        <v>252</v>
      </c>
      <c r="B686" s="1" t="s">
        <v>2272</v>
      </c>
      <c r="C686" s="1" t="s">
        <v>2120</v>
      </c>
      <c r="D686">
        <v>36</v>
      </c>
      <c r="E686" s="1" t="str" cm="1">
        <f t="array" ref="E686">_xlfn.IFS(metrobank_customers[[#This Row],[Age]]&lt;= 28,"Gen Z", metrobank_customers[[#This Row],[Age]]&lt;=44,"Millennials", metrobank_customers[[#This Row],[Age]]&lt;=60,"Gen X", metrobank_customers[[#This Row],[Age]]&gt;60,"Baby Boomers")</f>
        <v>Millennials</v>
      </c>
      <c r="F686" s="1" t="s">
        <v>2124</v>
      </c>
      <c r="G686" s="1" t="s">
        <v>2122</v>
      </c>
      <c r="H686">
        <v>59499</v>
      </c>
      <c r="I686" s="1" t="str" cm="1">
        <f t="array" ref="I686">_xlfn.IFS(metrobank_customers[[#This Row],[Income]]&lt;=30000,"Low",metrobank_customers[[#This Row],[Income]]&lt;=60000,"Medium",metrobank_customers[[#This Row],[Income]]&lt;=100000,"High", metrobank_customers[[#This Row],[Income]]&gt;100000," Premium")</f>
        <v>Medium</v>
      </c>
      <c r="J686" s="1" t="s">
        <v>2126</v>
      </c>
      <c r="K686" s="2">
        <v>42882</v>
      </c>
      <c r="L686" s="2">
        <f t="shared" ca="1" si="10"/>
        <v>45940</v>
      </c>
      <c r="M686" s="4">
        <f ca="1">YEARFRAC(metrobank_customers[[#This Row],[Join_Date]],metrobank_customers[[#This Row],[Today]],3)</f>
        <v>8.3780821917808215</v>
      </c>
      <c r="N686" s="4" t="str" cm="1">
        <f t="array" aca="1" ref="N686" ca="1">_xlfn.IFS(
   metrobank_customers[[#This Row],[Customer_Tenure]]&lt;=2,"New",
   metrobank_customers[[#This Row],[Customer_Tenure]]&lt;=5,"Emerging",
   metrobank_customers[[#This Row],[Customer_Tenure]]&lt;9,"Established",
   TRUE,"Loyal"
)</f>
        <v>Established</v>
      </c>
      <c r="O686" s="1" t="s">
        <v>1338</v>
      </c>
      <c r="P686" s="1" t="s">
        <v>1226</v>
      </c>
      <c r="Q686" s="2">
        <v>43608</v>
      </c>
      <c r="R686">
        <v>59500</v>
      </c>
      <c r="S686" s="1" t="str" cm="1">
        <f t="array" ref="S686">_xlfn.IFS(
    metrobank_customers[[#This Row],[Balance]]&lt;=50000,"Low",
    metrobank_customers[[#This Row],[Balance]]&lt;=200000,"Medium",
    metrobank_customers[[#This Row],[Balance]]&gt;200000,"High"
)</f>
        <v>Medium</v>
      </c>
      <c r="T686">
        <v>683</v>
      </c>
      <c r="U686">
        <v>0</v>
      </c>
      <c r="V686" s="1" t="s">
        <v>2652</v>
      </c>
      <c r="W686" s="1" t="s">
        <v>251</v>
      </c>
      <c r="X686" s="2">
        <v>45486</v>
      </c>
      <c r="Y686" s="4">
        <f ca="1">YEARFRAC(metrobank_customers[[#This Row],[Date]],metrobank_customers[[#This Row],[Today]],3)</f>
        <v>1.2438356164383562</v>
      </c>
      <c r="Z686" s="1" t="s">
        <v>36</v>
      </c>
      <c r="AA686" s="1" t="s">
        <v>23</v>
      </c>
      <c r="AB686">
        <v>55</v>
      </c>
    </row>
    <row r="687" spans="1:28" x14ac:dyDescent="0.25">
      <c r="A687" s="1" t="s">
        <v>252</v>
      </c>
      <c r="B687" s="1" t="s">
        <v>2272</v>
      </c>
      <c r="C687" s="1" t="s">
        <v>2120</v>
      </c>
      <c r="D687">
        <v>36</v>
      </c>
      <c r="E687" s="1" t="str" cm="1">
        <f t="array" ref="E687">_xlfn.IFS(metrobank_customers[[#This Row],[Age]]&lt;= 28,"Gen Z", metrobank_customers[[#This Row],[Age]]&lt;=44,"Millennials", metrobank_customers[[#This Row],[Age]]&lt;=60,"Gen X", metrobank_customers[[#This Row],[Age]]&gt;60,"Baby Boomers")</f>
        <v>Millennials</v>
      </c>
      <c r="F687" s="1" t="s">
        <v>2124</v>
      </c>
      <c r="G687" s="1" t="s">
        <v>2122</v>
      </c>
      <c r="H687">
        <v>59499</v>
      </c>
      <c r="I687" s="1" t="str" cm="1">
        <f t="array" ref="I687">_xlfn.IFS(metrobank_customers[[#This Row],[Income]]&lt;=30000,"Low",metrobank_customers[[#This Row],[Income]]&lt;=60000,"Medium",metrobank_customers[[#This Row],[Income]]&lt;=100000,"High", metrobank_customers[[#This Row],[Income]]&gt;100000," Premium")</f>
        <v>Medium</v>
      </c>
      <c r="J687" s="1" t="s">
        <v>2126</v>
      </c>
      <c r="K687" s="2">
        <v>42882</v>
      </c>
      <c r="L687" s="2">
        <f t="shared" ca="1" si="10"/>
        <v>45940</v>
      </c>
      <c r="M687" s="4">
        <f ca="1">YEARFRAC(metrobank_customers[[#This Row],[Join_Date]],metrobank_customers[[#This Row],[Today]],3)</f>
        <v>8.3780821917808215</v>
      </c>
      <c r="N687" s="4" t="str" cm="1">
        <f t="array" aca="1" ref="N687" ca="1">_xlfn.IFS(
   metrobank_customers[[#This Row],[Customer_Tenure]]&lt;=2,"New",
   metrobank_customers[[#This Row],[Customer_Tenure]]&lt;=5,"Emerging",
   metrobank_customers[[#This Row],[Customer_Tenure]]&lt;9,"Established",
   TRUE,"Loyal"
)</f>
        <v>Established</v>
      </c>
      <c r="O687" s="1" t="s">
        <v>1338</v>
      </c>
      <c r="P687" s="1" t="s">
        <v>1226</v>
      </c>
      <c r="Q687" s="2">
        <v>43608</v>
      </c>
      <c r="R687">
        <v>59500</v>
      </c>
      <c r="S687" s="1" t="str" cm="1">
        <f t="array" ref="S687">_xlfn.IFS(
    metrobank_customers[[#This Row],[Balance]]&lt;=50000,"Low",
    metrobank_customers[[#This Row],[Balance]]&lt;=200000,"Medium",
    metrobank_customers[[#This Row],[Balance]]&gt;200000,"High"
)</f>
        <v>Medium</v>
      </c>
      <c r="T687">
        <v>683</v>
      </c>
      <c r="U687">
        <v>0</v>
      </c>
      <c r="V687" s="1" t="s">
        <v>2652</v>
      </c>
      <c r="W687" s="1" t="s">
        <v>383</v>
      </c>
      <c r="X687" s="2">
        <v>45413</v>
      </c>
      <c r="Y687" s="4">
        <f ca="1">YEARFRAC(metrobank_customers[[#This Row],[Date]],metrobank_customers[[#This Row],[Today]],3)</f>
        <v>1.4438356164383561</v>
      </c>
      <c r="Z687" s="1" t="s">
        <v>20</v>
      </c>
      <c r="AA687" s="1" t="s">
        <v>23</v>
      </c>
      <c r="AB687">
        <v>1</v>
      </c>
    </row>
    <row r="688" spans="1:28" x14ac:dyDescent="0.25">
      <c r="A688" s="1" t="s">
        <v>252</v>
      </c>
      <c r="B688" s="1" t="s">
        <v>2272</v>
      </c>
      <c r="C688" s="1" t="s">
        <v>2120</v>
      </c>
      <c r="D688">
        <v>36</v>
      </c>
      <c r="E688" s="1" t="str" cm="1">
        <f t="array" ref="E688">_xlfn.IFS(metrobank_customers[[#This Row],[Age]]&lt;= 28,"Gen Z", metrobank_customers[[#This Row],[Age]]&lt;=44,"Millennials", metrobank_customers[[#This Row],[Age]]&lt;=60,"Gen X", metrobank_customers[[#This Row],[Age]]&gt;60,"Baby Boomers")</f>
        <v>Millennials</v>
      </c>
      <c r="F688" s="1" t="s">
        <v>2124</v>
      </c>
      <c r="G688" s="1" t="s">
        <v>2122</v>
      </c>
      <c r="H688">
        <v>59499</v>
      </c>
      <c r="I688" s="1" t="str" cm="1">
        <f t="array" ref="I688">_xlfn.IFS(metrobank_customers[[#This Row],[Income]]&lt;=30000,"Low",metrobank_customers[[#This Row],[Income]]&lt;=60000,"Medium",metrobank_customers[[#This Row],[Income]]&lt;=100000,"High", metrobank_customers[[#This Row],[Income]]&gt;100000," Premium")</f>
        <v>Medium</v>
      </c>
      <c r="J688" s="1" t="s">
        <v>2126</v>
      </c>
      <c r="K688" s="2">
        <v>42882</v>
      </c>
      <c r="L688" s="2">
        <f t="shared" ca="1" si="10"/>
        <v>45940</v>
      </c>
      <c r="M688" s="4">
        <f ca="1">YEARFRAC(metrobank_customers[[#This Row],[Join_Date]],metrobank_customers[[#This Row],[Today]],3)</f>
        <v>8.3780821917808215</v>
      </c>
      <c r="N688" s="4" t="str" cm="1">
        <f t="array" aca="1" ref="N688" ca="1">_xlfn.IFS(
   metrobank_customers[[#This Row],[Customer_Tenure]]&lt;=2,"New",
   metrobank_customers[[#This Row],[Customer_Tenure]]&lt;=5,"Emerging",
   metrobank_customers[[#This Row],[Customer_Tenure]]&lt;9,"Established",
   TRUE,"Loyal"
)</f>
        <v>Established</v>
      </c>
      <c r="O688" s="1" t="s">
        <v>1338</v>
      </c>
      <c r="P688" s="1" t="s">
        <v>1226</v>
      </c>
      <c r="Q688" s="2">
        <v>43608</v>
      </c>
      <c r="R688">
        <v>59500</v>
      </c>
      <c r="S688" s="1" t="str" cm="1">
        <f t="array" ref="S688">_xlfn.IFS(
    metrobank_customers[[#This Row],[Balance]]&lt;=50000,"Low",
    metrobank_customers[[#This Row],[Balance]]&lt;=200000,"Medium",
    metrobank_customers[[#This Row],[Balance]]&gt;200000,"High"
)</f>
        <v>Medium</v>
      </c>
      <c r="T688">
        <v>683</v>
      </c>
      <c r="U688">
        <v>0</v>
      </c>
      <c r="V688" s="1" t="s">
        <v>2652</v>
      </c>
      <c r="W688" s="1" t="s">
        <v>447</v>
      </c>
      <c r="X688" s="2">
        <v>45185</v>
      </c>
      <c r="Y688" s="4">
        <f ca="1">YEARFRAC(metrobank_customers[[#This Row],[Date]],metrobank_customers[[#This Row],[Today]],3)</f>
        <v>2.0684931506849313</v>
      </c>
      <c r="Z688" s="1" t="s">
        <v>12</v>
      </c>
      <c r="AA688" s="1" t="s">
        <v>15</v>
      </c>
      <c r="AB688">
        <v>52</v>
      </c>
    </row>
    <row r="689" spans="1:28" x14ac:dyDescent="0.25">
      <c r="A689" s="1" t="s">
        <v>252</v>
      </c>
      <c r="B689" s="1" t="s">
        <v>2272</v>
      </c>
      <c r="C689" s="1" t="s">
        <v>2120</v>
      </c>
      <c r="D689">
        <v>36</v>
      </c>
      <c r="E689" s="1" t="str" cm="1">
        <f t="array" ref="E689">_xlfn.IFS(metrobank_customers[[#This Row],[Age]]&lt;= 28,"Gen Z", metrobank_customers[[#This Row],[Age]]&lt;=44,"Millennials", metrobank_customers[[#This Row],[Age]]&lt;=60,"Gen X", metrobank_customers[[#This Row],[Age]]&gt;60,"Baby Boomers")</f>
        <v>Millennials</v>
      </c>
      <c r="F689" s="1" t="s">
        <v>2124</v>
      </c>
      <c r="G689" s="1" t="s">
        <v>2122</v>
      </c>
      <c r="H689">
        <v>59499</v>
      </c>
      <c r="I689" s="1" t="str" cm="1">
        <f t="array" ref="I689">_xlfn.IFS(metrobank_customers[[#This Row],[Income]]&lt;=30000,"Low",metrobank_customers[[#This Row],[Income]]&lt;=60000,"Medium",metrobank_customers[[#This Row],[Income]]&lt;=100000,"High", metrobank_customers[[#This Row],[Income]]&gt;100000," Premium")</f>
        <v>Medium</v>
      </c>
      <c r="J689" s="1" t="s">
        <v>2126</v>
      </c>
      <c r="K689" s="2">
        <v>42882</v>
      </c>
      <c r="L689" s="2">
        <f t="shared" ca="1" si="10"/>
        <v>45940</v>
      </c>
      <c r="M689" s="4">
        <f ca="1">YEARFRAC(metrobank_customers[[#This Row],[Join_Date]],metrobank_customers[[#This Row],[Today]],3)</f>
        <v>8.3780821917808215</v>
      </c>
      <c r="N689" s="4" t="str" cm="1">
        <f t="array" aca="1" ref="N689" ca="1">_xlfn.IFS(
   metrobank_customers[[#This Row],[Customer_Tenure]]&lt;=2,"New",
   metrobank_customers[[#This Row],[Customer_Tenure]]&lt;=5,"Emerging",
   metrobank_customers[[#This Row],[Customer_Tenure]]&lt;9,"Established",
   TRUE,"Loyal"
)</f>
        <v>Established</v>
      </c>
      <c r="O689" s="1" t="s">
        <v>1338</v>
      </c>
      <c r="P689" s="1" t="s">
        <v>1226</v>
      </c>
      <c r="Q689" s="2">
        <v>43608</v>
      </c>
      <c r="R689">
        <v>59500</v>
      </c>
      <c r="S689" s="1" t="str" cm="1">
        <f t="array" ref="S689">_xlfn.IFS(
    metrobank_customers[[#This Row],[Balance]]&lt;=50000,"Low",
    metrobank_customers[[#This Row],[Balance]]&lt;=200000,"Medium",
    metrobank_customers[[#This Row],[Balance]]&gt;200000,"High"
)</f>
        <v>Medium</v>
      </c>
      <c r="T689">
        <v>683</v>
      </c>
      <c r="U689">
        <v>0</v>
      </c>
      <c r="V689" s="1" t="s">
        <v>2652</v>
      </c>
      <c r="W689" s="1" t="s">
        <v>632</v>
      </c>
      <c r="X689" s="2">
        <v>45732</v>
      </c>
      <c r="Y689" s="4">
        <f ca="1">YEARFRAC(metrobank_customers[[#This Row],[Date]],metrobank_customers[[#This Row],[Today]],3)</f>
        <v>0.56986301369863013</v>
      </c>
      <c r="Z689" s="1" t="s">
        <v>8</v>
      </c>
      <c r="AA689" s="1" t="s">
        <v>23</v>
      </c>
      <c r="AB689">
        <v>55</v>
      </c>
    </row>
    <row r="690" spans="1:28" x14ac:dyDescent="0.25">
      <c r="A690" s="1" t="s">
        <v>252</v>
      </c>
      <c r="B690" s="1" t="s">
        <v>2272</v>
      </c>
      <c r="C690" s="1" t="s">
        <v>2120</v>
      </c>
      <c r="D690">
        <v>36</v>
      </c>
      <c r="E690" s="1" t="str" cm="1">
        <f t="array" ref="E690">_xlfn.IFS(metrobank_customers[[#This Row],[Age]]&lt;= 28,"Gen Z", metrobank_customers[[#This Row],[Age]]&lt;=44,"Millennials", metrobank_customers[[#This Row],[Age]]&lt;=60,"Gen X", metrobank_customers[[#This Row],[Age]]&gt;60,"Baby Boomers")</f>
        <v>Millennials</v>
      </c>
      <c r="F690" s="1" t="s">
        <v>2124</v>
      </c>
      <c r="G690" s="1" t="s">
        <v>2122</v>
      </c>
      <c r="H690">
        <v>59499</v>
      </c>
      <c r="I690" s="1" t="str" cm="1">
        <f t="array" ref="I690">_xlfn.IFS(metrobank_customers[[#This Row],[Income]]&lt;=30000,"Low",metrobank_customers[[#This Row],[Income]]&lt;=60000,"Medium",metrobank_customers[[#This Row],[Income]]&lt;=100000,"High", metrobank_customers[[#This Row],[Income]]&gt;100000," Premium")</f>
        <v>Medium</v>
      </c>
      <c r="J690" s="1" t="s">
        <v>2126</v>
      </c>
      <c r="K690" s="2">
        <v>42882</v>
      </c>
      <c r="L690" s="2">
        <f t="shared" ca="1" si="10"/>
        <v>45940</v>
      </c>
      <c r="M690" s="4">
        <f ca="1">YEARFRAC(metrobank_customers[[#This Row],[Join_Date]],metrobank_customers[[#This Row],[Today]],3)</f>
        <v>8.3780821917808215</v>
      </c>
      <c r="N690" s="4" t="str" cm="1">
        <f t="array" aca="1" ref="N690" ca="1">_xlfn.IFS(
   metrobank_customers[[#This Row],[Customer_Tenure]]&lt;=2,"New",
   metrobank_customers[[#This Row],[Customer_Tenure]]&lt;=5,"Emerging",
   metrobank_customers[[#This Row],[Customer_Tenure]]&lt;9,"Established",
   TRUE,"Loyal"
)</f>
        <v>Established</v>
      </c>
      <c r="O690" s="1" t="s">
        <v>1338</v>
      </c>
      <c r="P690" s="1" t="s">
        <v>1226</v>
      </c>
      <c r="Q690" s="2">
        <v>43608</v>
      </c>
      <c r="R690">
        <v>59500</v>
      </c>
      <c r="S690" s="1" t="str" cm="1">
        <f t="array" ref="S690">_xlfn.IFS(
    metrobank_customers[[#This Row],[Balance]]&lt;=50000,"Low",
    metrobank_customers[[#This Row],[Balance]]&lt;=200000,"Medium",
    metrobank_customers[[#This Row],[Balance]]&gt;200000,"High"
)</f>
        <v>Medium</v>
      </c>
      <c r="T690">
        <v>683</v>
      </c>
      <c r="U690">
        <v>0</v>
      </c>
      <c r="V690" s="1" t="s">
        <v>2652</v>
      </c>
      <c r="W690" s="1" t="s">
        <v>942</v>
      </c>
      <c r="X690" s="2">
        <v>45488</v>
      </c>
      <c r="Y690" s="4">
        <f ca="1">YEARFRAC(metrobank_customers[[#This Row],[Date]],metrobank_customers[[#This Row],[Today]],3)</f>
        <v>1.2383561643835617</v>
      </c>
      <c r="Z690" s="1" t="s">
        <v>12</v>
      </c>
      <c r="AA690" s="1" t="s">
        <v>23</v>
      </c>
      <c r="AB690">
        <v>18</v>
      </c>
    </row>
    <row r="691" spans="1:28" x14ac:dyDescent="0.25">
      <c r="A691" s="1" t="s">
        <v>256</v>
      </c>
      <c r="B691" s="1" t="s">
        <v>2273</v>
      </c>
      <c r="C691" s="1" t="s">
        <v>2120</v>
      </c>
      <c r="D691">
        <v>33</v>
      </c>
      <c r="E691" s="1" t="str" cm="1">
        <f t="array" ref="E691">_xlfn.IFS(metrobank_customers[[#This Row],[Age]]&lt;= 28,"Gen Z", metrobank_customers[[#This Row],[Age]]&lt;=44,"Millennials", metrobank_customers[[#This Row],[Age]]&lt;=60,"Gen X", metrobank_customers[[#This Row],[Age]]&gt;60,"Baby Boomers")</f>
        <v>Millennials</v>
      </c>
      <c r="F691" s="1" t="s">
        <v>2124</v>
      </c>
      <c r="G691" s="1" t="s">
        <v>2125</v>
      </c>
      <c r="H691">
        <v>22396</v>
      </c>
      <c r="I691" s="1" t="str" cm="1">
        <f t="array" ref="I691">_xlfn.IFS(metrobank_customers[[#This Row],[Income]]&lt;=30000,"Low",metrobank_customers[[#This Row],[Income]]&lt;=60000,"Medium",metrobank_customers[[#This Row],[Income]]&lt;=100000,"High", metrobank_customers[[#This Row],[Income]]&gt;100000," Premium")</f>
        <v>Low</v>
      </c>
      <c r="J691" s="1" t="s">
        <v>2118</v>
      </c>
      <c r="K691" s="2">
        <v>42531</v>
      </c>
      <c r="L691" s="2">
        <f t="shared" ca="1" si="10"/>
        <v>45940</v>
      </c>
      <c r="M691" s="4">
        <f ca="1">YEARFRAC(metrobank_customers[[#This Row],[Join_Date]],metrobank_customers[[#This Row],[Today]],3)</f>
        <v>9.3397260273972602</v>
      </c>
      <c r="N691" s="4" t="str" cm="1">
        <f t="array" aca="1" ref="N691" ca="1">_xlfn.IFS(
   metrobank_customers[[#This Row],[Customer_Tenure]]&lt;=2,"New",
   metrobank_customers[[#This Row],[Customer_Tenure]]&lt;=5,"Emerging",
   metrobank_customers[[#This Row],[Customer_Tenure]]&lt;9,"Established",
   TRUE,"Loyal"
)</f>
        <v>Loyal</v>
      </c>
      <c r="O691" s="1" t="s">
        <v>1531</v>
      </c>
      <c r="P691" s="1" t="s">
        <v>1223</v>
      </c>
      <c r="Q691" s="2">
        <v>43413</v>
      </c>
      <c r="R691">
        <v>339679</v>
      </c>
      <c r="S691" s="1" t="str" cm="1">
        <f t="array" ref="S691">_xlfn.IFS(
    metrobank_customers[[#This Row],[Balance]]&lt;=50000,"Low",
    metrobank_customers[[#This Row],[Balance]]&lt;=200000,"Medium",
    metrobank_customers[[#This Row],[Balance]]&gt;200000,"High"
)</f>
        <v>High</v>
      </c>
      <c r="T691">
        <v>665</v>
      </c>
      <c r="U691">
        <v>215387</v>
      </c>
      <c r="V691" s="1" t="s">
        <v>2652</v>
      </c>
      <c r="W691" s="1" t="s">
        <v>255</v>
      </c>
      <c r="X691" s="2">
        <v>45760</v>
      </c>
      <c r="Y691" s="4">
        <f ca="1">YEARFRAC(metrobank_customers[[#This Row],[Date]],metrobank_customers[[#This Row],[Today]],3)</f>
        <v>0.49315068493150682</v>
      </c>
      <c r="Z691" s="1" t="s">
        <v>8</v>
      </c>
      <c r="AA691" s="1" t="s">
        <v>23</v>
      </c>
      <c r="AB691">
        <v>39</v>
      </c>
    </row>
    <row r="692" spans="1:28" x14ac:dyDescent="0.25">
      <c r="A692" s="1" t="s">
        <v>558</v>
      </c>
      <c r="B692" s="1" t="s">
        <v>2274</v>
      </c>
      <c r="C692" s="1" t="s">
        <v>2120</v>
      </c>
      <c r="D692">
        <v>63</v>
      </c>
      <c r="E692" s="1" t="str" cm="1">
        <f t="array" ref="E692">_xlfn.IFS(metrobank_customers[[#This Row],[Age]]&lt;= 28,"Gen Z", metrobank_customers[[#This Row],[Age]]&lt;=44,"Millennials", metrobank_customers[[#This Row],[Age]]&lt;=60,"Gen X", metrobank_customers[[#This Row],[Age]]&gt;60,"Baby Boomers")</f>
        <v>Baby Boomers</v>
      </c>
      <c r="F692" s="1" t="s">
        <v>2121</v>
      </c>
      <c r="G692" s="1" t="s">
        <v>2133</v>
      </c>
      <c r="H692">
        <v>27287</v>
      </c>
      <c r="I692" s="1" t="str" cm="1">
        <f t="array" ref="I692">_xlfn.IFS(metrobank_customers[[#This Row],[Income]]&lt;=30000,"Low",metrobank_customers[[#This Row],[Income]]&lt;=60000,"Medium",metrobank_customers[[#This Row],[Income]]&lt;=100000,"High", metrobank_customers[[#This Row],[Income]]&gt;100000," Premium")</f>
        <v>Low</v>
      </c>
      <c r="J692" s="1" t="s">
        <v>2118</v>
      </c>
      <c r="K692" s="2">
        <v>42750</v>
      </c>
      <c r="L692" s="2">
        <f t="shared" ca="1" si="10"/>
        <v>45940</v>
      </c>
      <c r="M692" s="4">
        <f ca="1">YEARFRAC(metrobank_customers[[#This Row],[Join_Date]],metrobank_customers[[#This Row],[Today]],3)</f>
        <v>8.7397260273972606</v>
      </c>
      <c r="N692" s="4" t="str" cm="1">
        <f t="array" aca="1" ref="N692" ca="1">_xlfn.IFS(
   metrobank_customers[[#This Row],[Customer_Tenure]]&lt;=2,"New",
   metrobank_customers[[#This Row],[Customer_Tenure]]&lt;=5,"Emerging",
   metrobank_customers[[#This Row],[Customer_Tenure]]&lt;9,"Established",
   TRUE,"Loyal"
)</f>
        <v>Established</v>
      </c>
      <c r="O692" s="1" t="s">
        <v>1321</v>
      </c>
      <c r="P692" s="1" t="s">
        <v>1226</v>
      </c>
      <c r="Q692" s="2">
        <v>43176</v>
      </c>
      <c r="R692">
        <v>353827</v>
      </c>
      <c r="S692" s="1" t="str" cm="1">
        <f t="array" ref="S692">_xlfn.IFS(
    metrobank_customers[[#This Row],[Balance]]&lt;=50000,"Low",
    metrobank_customers[[#This Row],[Balance]]&lt;=200000,"Medium",
    metrobank_customers[[#This Row],[Balance]]&gt;200000,"High"
)</f>
        <v>High</v>
      </c>
      <c r="T692">
        <v>810</v>
      </c>
      <c r="U692">
        <v>0</v>
      </c>
      <c r="V692" s="1" t="s">
        <v>2652</v>
      </c>
      <c r="W692" s="1" t="s">
        <v>557</v>
      </c>
      <c r="X692" s="2">
        <v>45178</v>
      </c>
      <c r="Y692" s="4">
        <f ca="1">YEARFRAC(metrobank_customers[[#This Row],[Date]],metrobank_customers[[#This Row],[Today]],3)</f>
        <v>2.0876712328767124</v>
      </c>
      <c r="Z692" s="1" t="s">
        <v>31</v>
      </c>
      <c r="AA692" s="1" t="s">
        <v>9</v>
      </c>
      <c r="AB692">
        <v>8</v>
      </c>
    </row>
    <row r="693" spans="1:28" x14ac:dyDescent="0.25">
      <c r="A693" s="1" t="s">
        <v>558</v>
      </c>
      <c r="B693" s="1" t="s">
        <v>2274</v>
      </c>
      <c r="C693" s="1" t="s">
        <v>2120</v>
      </c>
      <c r="D693">
        <v>63</v>
      </c>
      <c r="E693" s="1" t="str" cm="1">
        <f t="array" ref="E693">_xlfn.IFS(metrobank_customers[[#This Row],[Age]]&lt;= 28,"Gen Z", metrobank_customers[[#This Row],[Age]]&lt;=44,"Millennials", metrobank_customers[[#This Row],[Age]]&lt;=60,"Gen X", metrobank_customers[[#This Row],[Age]]&gt;60,"Baby Boomers")</f>
        <v>Baby Boomers</v>
      </c>
      <c r="F693" s="1" t="s">
        <v>2121</v>
      </c>
      <c r="G693" s="1" t="s">
        <v>2133</v>
      </c>
      <c r="H693">
        <v>27287</v>
      </c>
      <c r="I693" s="1" t="str" cm="1">
        <f t="array" ref="I693">_xlfn.IFS(metrobank_customers[[#This Row],[Income]]&lt;=30000,"Low",metrobank_customers[[#This Row],[Income]]&lt;=60000,"Medium",metrobank_customers[[#This Row],[Income]]&lt;=100000,"High", metrobank_customers[[#This Row],[Income]]&gt;100000," Premium")</f>
        <v>Low</v>
      </c>
      <c r="J693" s="1" t="s">
        <v>2118</v>
      </c>
      <c r="K693" s="2">
        <v>42750</v>
      </c>
      <c r="L693" s="2">
        <f t="shared" ca="1" si="10"/>
        <v>45940</v>
      </c>
      <c r="M693" s="4">
        <f ca="1">YEARFRAC(metrobank_customers[[#This Row],[Join_Date]],metrobank_customers[[#This Row],[Today]],3)</f>
        <v>8.7397260273972606</v>
      </c>
      <c r="N693" s="4" t="str" cm="1">
        <f t="array" aca="1" ref="N693" ca="1">_xlfn.IFS(
   metrobank_customers[[#This Row],[Customer_Tenure]]&lt;=2,"New",
   metrobank_customers[[#This Row],[Customer_Tenure]]&lt;=5,"Emerging",
   metrobank_customers[[#This Row],[Customer_Tenure]]&lt;9,"Established",
   TRUE,"Loyal"
)</f>
        <v>Established</v>
      </c>
      <c r="O693" s="1" t="s">
        <v>1321</v>
      </c>
      <c r="P693" s="1" t="s">
        <v>1226</v>
      </c>
      <c r="Q693" s="2">
        <v>43176</v>
      </c>
      <c r="R693">
        <v>353827</v>
      </c>
      <c r="S693" s="1" t="str" cm="1">
        <f t="array" ref="S693">_xlfn.IFS(
    metrobank_customers[[#This Row],[Balance]]&lt;=50000,"Low",
    metrobank_customers[[#This Row],[Balance]]&lt;=200000,"Medium",
    metrobank_customers[[#This Row],[Balance]]&gt;200000,"High"
)</f>
        <v>High</v>
      </c>
      <c r="T693">
        <v>810</v>
      </c>
      <c r="U693">
        <v>0</v>
      </c>
      <c r="V693" s="1" t="s">
        <v>2652</v>
      </c>
      <c r="W693" s="1" t="s">
        <v>1107</v>
      </c>
      <c r="X693" s="2">
        <v>45858</v>
      </c>
      <c r="Y693" s="4">
        <f ca="1">YEARFRAC(metrobank_customers[[#This Row],[Date]],metrobank_customers[[#This Row],[Today]],3)</f>
        <v>0.22465753424657534</v>
      </c>
      <c r="Z693" s="1" t="s">
        <v>31</v>
      </c>
      <c r="AA693" s="1" t="s">
        <v>23</v>
      </c>
      <c r="AB693">
        <v>48</v>
      </c>
    </row>
    <row r="694" spans="1:28" x14ac:dyDescent="0.25">
      <c r="A694" s="1" t="s">
        <v>558</v>
      </c>
      <c r="B694" s="1" t="s">
        <v>2274</v>
      </c>
      <c r="C694" s="1" t="s">
        <v>2120</v>
      </c>
      <c r="D694">
        <v>63</v>
      </c>
      <c r="E694" s="1" t="str" cm="1">
        <f t="array" ref="E694">_xlfn.IFS(metrobank_customers[[#This Row],[Age]]&lt;= 28,"Gen Z", metrobank_customers[[#This Row],[Age]]&lt;=44,"Millennials", metrobank_customers[[#This Row],[Age]]&lt;=60,"Gen X", metrobank_customers[[#This Row],[Age]]&gt;60,"Baby Boomers")</f>
        <v>Baby Boomers</v>
      </c>
      <c r="F694" s="1" t="s">
        <v>2121</v>
      </c>
      <c r="G694" s="1" t="s">
        <v>2133</v>
      </c>
      <c r="H694">
        <v>27287</v>
      </c>
      <c r="I694" s="1" t="str" cm="1">
        <f t="array" ref="I694">_xlfn.IFS(metrobank_customers[[#This Row],[Income]]&lt;=30000,"Low",metrobank_customers[[#This Row],[Income]]&lt;=60000,"Medium",metrobank_customers[[#This Row],[Income]]&lt;=100000,"High", metrobank_customers[[#This Row],[Income]]&gt;100000," Premium")</f>
        <v>Low</v>
      </c>
      <c r="J694" s="1" t="s">
        <v>2118</v>
      </c>
      <c r="K694" s="2">
        <v>42750</v>
      </c>
      <c r="L694" s="2">
        <f t="shared" ca="1" si="10"/>
        <v>45940</v>
      </c>
      <c r="M694" s="4">
        <f ca="1">YEARFRAC(metrobank_customers[[#This Row],[Join_Date]],metrobank_customers[[#This Row],[Today]],3)</f>
        <v>8.7397260273972606</v>
      </c>
      <c r="N694" s="4" t="str" cm="1">
        <f t="array" aca="1" ref="N694" ca="1">_xlfn.IFS(
   metrobank_customers[[#This Row],[Customer_Tenure]]&lt;=2,"New",
   metrobank_customers[[#This Row],[Customer_Tenure]]&lt;=5,"Emerging",
   metrobank_customers[[#This Row],[Customer_Tenure]]&lt;9,"Established",
   TRUE,"Loyal"
)</f>
        <v>Established</v>
      </c>
      <c r="O694" s="1" t="s">
        <v>1511</v>
      </c>
      <c r="P694" s="1" t="s">
        <v>1235</v>
      </c>
      <c r="Q694" s="2">
        <v>44785</v>
      </c>
      <c r="R694">
        <v>717</v>
      </c>
      <c r="S694" s="1" t="str" cm="1">
        <f t="array" ref="S694">_xlfn.IFS(
    metrobank_customers[[#This Row],[Balance]]&lt;=50000,"Low",
    metrobank_customers[[#This Row],[Balance]]&lt;=200000,"Medium",
    metrobank_customers[[#This Row],[Balance]]&gt;200000,"High"
)</f>
        <v>Low</v>
      </c>
      <c r="T694">
        <v>842</v>
      </c>
      <c r="U694">
        <v>197718</v>
      </c>
      <c r="V694" s="1" t="s">
        <v>2652</v>
      </c>
      <c r="W694" s="1" t="s">
        <v>557</v>
      </c>
      <c r="X694" s="2">
        <v>45178</v>
      </c>
      <c r="Y694" s="4">
        <f ca="1">YEARFRAC(metrobank_customers[[#This Row],[Date]],metrobank_customers[[#This Row],[Today]],3)</f>
        <v>2.0876712328767124</v>
      </c>
      <c r="Z694" s="1" t="s">
        <v>31</v>
      </c>
      <c r="AA694" s="1" t="s">
        <v>9</v>
      </c>
      <c r="AB694">
        <v>8</v>
      </c>
    </row>
    <row r="695" spans="1:28" x14ac:dyDescent="0.25">
      <c r="A695" s="1" t="s">
        <v>558</v>
      </c>
      <c r="B695" s="1" t="s">
        <v>2274</v>
      </c>
      <c r="C695" s="1" t="s">
        <v>2120</v>
      </c>
      <c r="D695">
        <v>63</v>
      </c>
      <c r="E695" s="1" t="str" cm="1">
        <f t="array" ref="E695">_xlfn.IFS(metrobank_customers[[#This Row],[Age]]&lt;= 28,"Gen Z", metrobank_customers[[#This Row],[Age]]&lt;=44,"Millennials", metrobank_customers[[#This Row],[Age]]&lt;=60,"Gen X", metrobank_customers[[#This Row],[Age]]&gt;60,"Baby Boomers")</f>
        <v>Baby Boomers</v>
      </c>
      <c r="F695" s="1" t="s">
        <v>2121</v>
      </c>
      <c r="G695" s="1" t="s">
        <v>2133</v>
      </c>
      <c r="H695">
        <v>27287</v>
      </c>
      <c r="I695" s="1" t="str" cm="1">
        <f t="array" ref="I695">_xlfn.IFS(metrobank_customers[[#This Row],[Income]]&lt;=30000,"Low",metrobank_customers[[#This Row],[Income]]&lt;=60000,"Medium",metrobank_customers[[#This Row],[Income]]&lt;=100000,"High", metrobank_customers[[#This Row],[Income]]&gt;100000," Premium")</f>
        <v>Low</v>
      </c>
      <c r="J695" s="1" t="s">
        <v>2118</v>
      </c>
      <c r="K695" s="2">
        <v>42750</v>
      </c>
      <c r="L695" s="2">
        <f t="shared" ca="1" si="10"/>
        <v>45940</v>
      </c>
      <c r="M695" s="4">
        <f ca="1">YEARFRAC(metrobank_customers[[#This Row],[Join_Date]],metrobank_customers[[#This Row],[Today]],3)</f>
        <v>8.7397260273972606</v>
      </c>
      <c r="N695" s="4" t="str" cm="1">
        <f t="array" aca="1" ref="N695" ca="1">_xlfn.IFS(
   metrobank_customers[[#This Row],[Customer_Tenure]]&lt;=2,"New",
   metrobank_customers[[#This Row],[Customer_Tenure]]&lt;=5,"Emerging",
   metrobank_customers[[#This Row],[Customer_Tenure]]&lt;9,"Established",
   TRUE,"Loyal"
)</f>
        <v>Established</v>
      </c>
      <c r="O695" s="1" t="s">
        <v>1511</v>
      </c>
      <c r="P695" s="1" t="s">
        <v>1235</v>
      </c>
      <c r="Q695" s="2">
        <v>44785</v>
      </c>
      <c r="R695">
        <v>717</v>
      </c>
      <c r="S695" s="1" t="str" cm="1">
        <f t="array" ref="S695">_xlfn.IFS(
    metrobank_customers[[#This Row],[Balance]]&lt;=50000,"Low",
    metrobank_customers[[#This Row],[Balance]]&lt;=200000,"Medium",
    metrobank_customers[[#This Row],[Balance]]&gt;200000,"High"
)</f>
        <v>Low</v>
      </c>
      <c r="T695">
        <v>842</v>
      </c>
      <c r="U695">
        <v>197718</v>
      </c>
      <c r="V695" s="1" t="s">
        <v>2652</v>
      </c>
      <c r="W695" s="1" t="s">
        <v>1107</v>
      </c>
      <c r="X695" s="2">
        <v>45858</v>
      </c>
      <c r="Y695" s="4">
        <f ca="1">YEARFRAC(metrobank_customers[[#This Row],[Date]],metrobank_customers[[#This Row],[Today]],3)</f>
        <v>0.22465753424657534</v>
      </c>
      <c r="Z695" s="1" t="s">
        <v>31</v>
      </c>
      <c r="AA695" s="1" t="s">
        <v>23</v>
      </c>
      <c r="AB695">
        <v>48</v>
      </c>
    </row>
    <row r="696" spans="1:28" x14ac:dyDescent="0.25">
      <c r="A696" s="1" t="s">
        <v>558</v>
      </c>
      <c r="B696" s="1" t="s">
        <v>2274</v>
      </c>
      <c r="C696" s="1" t="s">
        <v>2120</v>
      </c>
      <c r="D696">
        <v>63</v>
      </c>
      <c r="E696" s="1" t="str" cm="1">
        <f t="array" ref="E696">_xlfn.IFS(metrobank_customers[[#This Row],[Age]]&lt;= 28,"Gen Z", metrobank_customers[[#This Row],[Age]]&lt;=44,"Millennials", metrobank_customers[[#This Row],[Age]]&lt;=60,"Gen X", metrobank_customers[[#This Row],[Age]]&gt;60,"Baby Boomers")</f>
        <v>Baby Boomers</v>
      </c>
      <c r="F696" s="1" t="s">
        <v>2121</v>
      </c>
      <c r="G696" s="1" t="s">
        <v>2133</v>
      </c>
      <c r="H696">
        <v>27287</v>
      </c>
      <c r="I696" s="1" t="str" cm="1">
        <f t="array" ref="I696">_xlfn.IFS(metrobank_customers[[#This Row],[Income]]&lt;=30000,"Low",metrobank_customers[[#This Row],[Income]]&lt;=60000,"Medium",metrobank_customers[[#This Row],[Income]]&lt;=100000,"High", metrobank_customers[[#This Row],[Income]]&gt;100000," Premium")</f>
        <v>Low</v>
      </c>
      <c r="J696" s="1" t="s">
        <v>2118</v>
      </c>
      <c r="K696" s="2">
        <v>42750</v>
      </c>
      <c r="L696" s="2">
        <f t="shared" ca="1" si="10"/>
        <v>45940</v>
      </c>
      <c r="M696" s="4">
        <f ca="1">YEARFRAC(metrobank_customers[[#This Row],[Join_Date]],metrobank_customers[[#This Row],[Today]],3)</f>
        <v>8.7397260273972606</v>
      </c>
      <c r="N696" s="4" t="str" cm="1">
        <f t="array" aca="1" ref="N696" ca="1">_xlfn.IFS(
   metrobank_customers[[#This Row],[Customer_Tenure]]&lt;=2,"New",
   metrobank_customers[[#This Row],[Customer_Tenure]]&lt;=5,"Emerging",
   metrobank_customers[[#This Row],[Customer_Tenure]]&lt;9,"Established",
   TRUE,"Loyal"
)</f>
        <v>Established</v>
      </c>
      <c r="O696" s="1" t="s">
        <v>1991</v>
      </c>
      <c r="P696" s="1" t="s">
        <v>1226</v>
      </c>
      <c r="Q696" s="2">
        <v>44838</v>
      </c>
      <c r="R696">
        <v>317715</v>
      </c>
      <c r="S696" s="1" t="str" cm="1">
        <f t="array" ref="S696">_xlfn.IFS(
    metrobank_customers[[#This Row],[Balance]]&lt;=50000,"Low",
    metrobank_customers[[#This Row],[Balance]]&lt;=200000,"Medium",
    metrobank_customers[[#This Row],[Balance]]&gt;200000,"High"
)</f>
        <v>High</v>
      </c>
      <c r="T696">
        <v>779</v>
      </c>
      <c r="U696">
        <v>0</v>
      </c>
      <c r="V696" s="1" t="s">
        <v>2652</v>
      </c>
      <c r="W696" s="1" t="s">
        <v>557</v>
      </c>
      <c r="X696" s="2">
        <v>45178</v>
      </c>
      <c r="Y696" s="4">
        <f ca="1">YEARFRAC(metrobank_customers[[#This Row],[Date]],metrobank_customers[[#This Row],[Today]],3)</f>
        <v>2.0876712328767124</v>
      </c>
      <c r="Z696" s="1" t="s">
        <v>31</v>
      </c>
      <c r="AA696" s="1" t="s">
        <v>9</v>
      </c>
      <c r="AB696">
        <v>8</v>
      </c>
    </row>
    <row r="697" spans="1:28" x14ac:dyDescent="0.25">
      <c r="A697" s="1" t="s">
        <v>558</v>
      </c>
      <c r="B697" s="1" t="s">
        <v>2274</v>
      </c>
      <c r="C697" s="1" t="s">
        <v>2120</v>
      </c>
      <c r="D697">
        <v>63</v>
      </c>
      <c r="E697" s="1" t="str" cm="1">
        <f t="array" ref="E697">_xlfn.IFS(metrobank_customers[[#This Row],[Age]]&lt;= 28,"Gen Z", metrobank_customers[[#This Row],[Age]]&lt;=44,"Millennials", metrobank_customers[[#This Row],[Age]]&lt;=60,"Gen X", metrobank_customers[[#This Row],[Age]]&gt;60,"Baby Boomers")</f>
        <v>Baby Boomers</v>
      </c>
      <c r="F697" s="1" t="s">
        <v>2121</v>
      </c>
      <c r="G697" s="1" t="s">
        <v>2133</v>
      </c>
      <c r="H697">
        <v>27287</v>
      </c>
      <c r="I697" s="1" t="str" cm="1">
        <f t="array" ref="I697">_xlfn.IFS(metrobank_customers[[#This Row],[Income]]&lt;=30000,"Low",metrobank_customers[[#This Row],[Income]]&lt;=60000,"Medium",metrobank_customers[[#This Row],[Income]]&lt;=100000,"High", metrobank_customers[[#This Row],[Income]]&gt;100000," Premium")</f>
        <v>Low</v>
      </c>
      <c r="J697" s="1" t="s">
        <v>2118</v>
      </c>
      <c r="K697" s="2">
        <v>42750</v>
      </c>
      <c r="L697" s="2">
        <f t="shared" ca="1" si="10"/>
        <v>45940</v>
      </c>
      <c r="M697" s="4">
        <f ca="1">YEARFRAC(metrobank_customers[[#This Row],[Join_Date]],metrobank_customers[[#This Row],[Today]],3)</f>
        <v>8.7397260273972606</v>
      </c>
      <c r="N697" s="4" t="str" cm="1">
        <f t="array" aca="1" ref="N697" ca="1">_xlfn.IFS(
   metrobank_customers[[#This Row],[Customer_Tenure]]&lt;=2,"New",
   metrobank_customers[[#This Row],[Customer_Tenure]]&lt;=5,"Emerging",
   metrobank_customers[[#This Row],[Customer_Tenure]]&lt;9,"Established",
   TRUE,"Loyal"
)</f>
        <v>Established</v>
      </c>
      <c r="O697" s="1" t="s">
        <v>1991</v>
      </c>
      <c r="P697" s="1" t="s">
        <v>1226</v>
      </c>
      <c r="Q697" s="2">
        <v>44838</v>
      </c>
      <c r="R697">
        <v>317715</v>
      </c>
      <c r="S697" s="1" t="str" cm="1">
        <f t="array" ref="S697">_xlfn.IFS(
    metrobank_customers[[#This Row],[Balance]]&lt;=50000,"Low",
    metrobank_customers[[#This Row],[Balance]]&lt;=200000,"Medium",
    metrobank_customers[[#This Row],[Balance]]&gt;200000,"High"
)</f>
        <v>High</v>
      </c>
      <c r="T697">
        <v>779</v>
      </c>
      <c r="U697">
        <v>0</v>
      </c>
      <c r="V697" s="1" t="s">
        <v>2652</v>
      </c>
      <c r="W697" s="1" t="s">
        <v>1107</v>
      </c>
      <c r="X697" s="2">
        <v>45858</v>
      </c>
      <c r="Y697" s="4">
        <f ca="1">YEARFRAC(metrobank_customers[[#This Row],[Date]],metrobank_customers[[#This Row],[Today]],3)</f>
        <v>0.22465753424657534</v>
      </c>
      <c r="Z697" s="1" t="s">
        <v>31</v>
      </c>
      <c r="AA697" s="1" t="s">
        <v>23</v>
      </c>
      <c r="AB697">
        <v>48</v>
      </c>
    </row>
    <row r="698" spans="1:28" x14ac:dyDescent="0.25">
      <c r="A698" s="1" t="s">
        <v>628</v>
      </c>
      <c r="B698" s="1" t="s">
        <v>2275</v>
      </c>
      <c r="C698" s="1" t="s">
        <v>2115</v>
      </c>
      <c r="D698">
        <v>56</v>
      </c>
      <c r="E698" s="1" t="str" cm="1">
        <f t="array" ref="E698">_xlfn.IFS(metrobank_customers[[#This Row],[Age]]&lt;= 28,"Gen Z", metrobank_customers[[#This Row],[Age]]&lt;=44,"Millennials", metrobank_customers[[#This Row],[Age]]&lt;=60,"Gen X", metrobank_customers[[#This Row],[Age]]&gt;60,"Baby Boomers")</f>
        <v>Gen X</v>
      </c>
      <c r="F698" s="1" t="s">
        <v>2124</v>
      </c>
      <c r="G698" s="1" t="s">
        <v>2153</v>
      </c>
      <c r="H698">
        <v>173962</v>
      </c>
      <c r="I698" s="1" t="str" cm="1">
        <f t="array" ref="I698">_xlfn.IFS(metrobank_customers[[#This Row],[Income]]&lt;=30000,"Low",metrobank_customers[[#This Row],[Income]]&lt;=60000,"Medium",metrobank_customers[[#This Row],[Income]]&lt;=100000,"High", metrobank_customers[[#This Row],[Income]]&gt;100000," Premium")</f>
        <v xml:space="preserve"> Premium</v>
      </c>
      <c r="J698" s="1" t="s">
        <v>2118</v>
      </c>
      <c r="K698" s="2">
        <v>44752</v>
      </c>
      <c r="L698" s="2">
        <f t="shared" ca="1" si="10"/>
        <v>45940</v>
      </c>
      <c r="M698" s="4">
        <f ca="1">YEARFRAC(metrobank_customers[[#This Row],[Join_Date]],metrobank_customers[[#This Row],[Today]],3)</f>
        <v>3.2547945205479452</v>
      </c>
      <c r="N698" s="4" t="str" cm="1">
        <f t="array" aca="1" ref="N698" ca="1">_xlfn.IFS(
   metrobank_customers[[#This Row],[Customer_Tenure]]&lt;=2,"New",
   metrobank_customers[[#This Row],[Customer_Tenure]]&lt;=5,"Emerging",
   metrobank_customers[[#This Row],[Customer_Tenure]]&lt;9,"Established",
   TRUE,"Loyal"
)</f>
        <v>Emerging</v>
      </c>
      <c r="O698" s="1" t="s">
        <v>1283</v>
      </c>
      <c r="P698" s="1" t="s">
        <v>1223</v>
      </c>
      <c r="Q698" s="2">
        <v>43835</v>
      </c>
      <c r="R698">
        <v>246404</v>
      </c>
      <c r="S698" s="1" t="str" cm="1">
        <f t="array" ref="S698">_xlfn.IFS(
    metrobank_customers[[#This Row],[Balance]]&lt;=50000,"Low",
    metrobank_customers[[#This Row],[Balance]]&lt;=200000,"Medium",
    metrobank_customers[[#This Row],[Balance]]&gt;200000,"High"
)</f>
        <v>High</v>
      </c>
      <c r="T698">
        <v>505</v>
      </c>
      <c r="U698">
        <v>0</v>
      </c>
      <c r="V698" s="1" t="s">
        <v>2652</v>
      </c>
      <c r="W698" s="1" t="s">
        <v>627</v>
      </c>
      <c r="X698" s="2">
        <v>45542</v>
      </c>
      <c r="Y698" s="4">
        <f ca="1">YEARFRAC(metrobank_customers[[#This Row],[Date]],metrobank_customers[[#This Row],[Today]],3)</f>
        <v>1.0904109589041096</v>
      </c>
      <c r="Z698" s="1" t="s">
        <v>36</v>
      </c>
      <c r="AA698" s="1" t="s">
        <v>15</v>
      </c>
      <c r="AB698">
        <v>27</v>
      </c>
    </row>
    <row r="699" spans="1:28" x14ac:dyDescent="0.25">
      <c r="A699" s="1" t="s">
        <v>628</v>
      </c>
      <c r="B699" s="1" t="s">
        <v>2275</v>
      </c>
      <c r="C699" s="1" t="s">
        <v>2115</v>
      </c>
      <c r="D699">
        <v>56</v>
      </c>
      <c r="E699" s="1" t="str" cm="1">
        <f t="array" ref="E699">_xlfn.IFS(metrobank_customers[[#This Row],[Age]]&lt;= 28,"Gen Z", metrobank_customers[[#This Row],[Age]]&lt;=44,"Millennials", metrobank_customers[[#This Row],[Age]]&lt;=60,"Gen X", metrobank_customers[[#This Row],[Age]]&gt;60,"Baby Boomers")</f>
        <v>Gen X</v>
      </c>
      <c r="F699" s="1" t="s">
        <v>2124</v>
      </c>
      <c r="G699" s="1" t="s">
        <v>2153</v>
      </c>
      <c r="H699">
        <v>173962</v>
      </c>
      <c r="I699" s="1" t="str" cm="1">
        <f t="array" ref="I699">_xlfn.IFS(metrobank_customers[[#This Row],[Income]]&lt;=30000,"Low",metrobank_customers[[#This Row],[Income]]&lt;=60000,"Medium",metrobank_customers[[#This Row],[Income]]&lt;=100000,"High", metrobank_customers[[#This Row],[Income]]&gt;100000," Premium")</f>
        <v xml:space="preserve"> Premium</v>
      </c>
      <c r="J699" s="1" t="s">
        <v>2118</v>
      </c>
      <c r="K699" s="2">
        <v>44752</v>
      </c>
      <c r="L699" s="2">
        <f t="shared" ca="1" si="10"/>
        <v>45940</v>
      </c>
      <c r="M699" s="4">
        <f ca="1">YEARFRAC(metrobank_customers[[#This Row],[Join_Date]],metrobank_customers[[#This Row],[Today]],3)</f>
        <v>3.2547945205479452</v>
      </c>
      <c r="N699" s="4" t="str" cm="1">
        <f t="array" aca="1" ref="N699" ca="1">_xlfn.IFS(
   metrobank_customers[[#This Row],[Customer_Tenure]]&lt;=2,"New",
   metrobank_customers[[#This Row],[Customer_Tenure]]&lt;=5,"Emerging",
   metrobank_customers[[#This Row],[Customer_Tenure]]&lt;9,"Established",
   TRUE,"Loyal"
)</f>
        <v>Emerging</v>
      </c>
      <c r="O699" s="1" t="s">
        <v>1283</v>
      </c>
      <c r="P699" s="1" t="s">
        <v>1223</v>
      </c>
      <c r="Q699" s="2">
        <v>43835</v>
      </c>
      <c r="R699">
        <v>246404</v>
      </c>
      <c r="S699" s="1" t="str" cm="1">
        <f t="array" ref="S699">_xlfn.IFS(
    metrobank_customers[[#This Row],[Balance]]&lt;=50000,"Low",
    metrobank_customers[[#This Row],[Balance]]&lt;=200000,"Medium",
    metrobank_customers[[#This Row],[Balance]]&gt;200000,"High"
)</f>
        <v>High</v>
      </c>
      <c r="T699">
        <v>505</v>
      </c>
      <c r="U699">
        <v>0</v>
      </c>
      <c r="V699" s="1" t="s">
        <v>2652</v>
      </c>
      <c r="W699" s="1" t="s">
        <v>908</v>
      </c>
      <c r="X699" s="2">
        <v>45826</v>
      </c>
      <c r="Y699" s="4">
        <f ca="1">YEARFRAC(metrobank_customers[[#This Row],[Date]],metrobank_customers[[#This Row],[Today]],3)</f>
        <v>0.31232876712328766</v>
      </c>
      <c r="Z699" s="1" t="s">
        <v>36</v>
      </c>
      <c r="AA699" s="1" t="s">
        <v>23</v>
      </c>
      <c r="AB699">
        <v>56</v>
      </c>
    </row>
    <row r="700" spans="1:28" x14ac:dyDescent="0.25">
      <c r="A700" s="1" t="s">
        <v>628</v>
      </c>
      <c r="B700" s="1" t="s">
        <v>2275</v>
      </c>
      <c r="C700" s="1" t="s">
        <v>2115</v>
      </c>
      <c r="D700">
        <v>56</v>
      </c>
      <c r="E700" s="1" t="str" cm="1">
        <f t="array" ref="E700">_xlfn.IFS(metrobank_customers[[#This Row],[Age]]&lt;= 28,"Gen Z", metrobank_customers[[#This Row],[Age]]&lt;=44,"Millennials", metrobank_customers[[#This Row],[Age]]&lt;=60,"Gen X", metrobank_customers[[#This Row],[Age]]&gt;60,"Baby Boomers")</f>
        <v>Gen X</v>
      </c>
      <c r="F700" s="1" t="s">
        <v>2124</v>
      </c>
      <c r="G700" s="1" t="s">
        <v>2153</v>
      </c>
      <c r="H700">
        <v>173962</v>
      </c>
      <c r="I700" s="1" t="str" cm="1">
        <f t="array" ref="I700">_xlfn.IFS(metrobank_customers[[#This Row],[Income]]&lt;=30000,"Low",metrobank_customers[[#This Row],[Income]]&lt;=60000,"Medium",metrobank_customers[[#This Row],[Income]]&lt;=100000,"High", metrobank_customers[[#This Row],[Income]]&gt;100000," Premium")</f>
        <v xml:space="preserve"> Premium</v>
      </c>
      <c r="J700" s="1" t="s">
        <v>2118</v>
      </c>
      <c r="K700" s="2">
        <v>44752</v>
      </c>
      <c r="L700" s="2">
        <f t="shared" ca="1" si="10"/>
        <v>45940</v>
      </c>
      <c r="M700" s="4">
        <f ca="1">YEARFRAC(metrobank_customers[[#This Row],[Join_Date]],metrobank_customers[[#This Row],[Today]],3)</f>
        <v>3.2547945205479452</v>
      </c>
      <c r="N700" s="4" t="str" cm="1">
        <f t="array" aca="1" ref="N700" ca="1">_xlfn.IFS(
   metrobank_customers[[#This Row],[Customer_Tenure]]&lt;=2,"New",
   metrobank_customers[[#This Row],[Customer_Tenure]]&lt;=5,"Emerging",
   metrobank_customers[[#This Row],[Customer_Tenure]]&lt;9,"Established",
   TRUE,"Loyal"
)</f>
        <v>Emerging</v>
      </c>
      <c r="O700" s="1" t="s">
        <v>1743</v>
      </c>
      <c r="P700" s="1" t="s">
        <v>1235</v>
      </c>
      <c r="Q700" s="2">
        <v>45766</v>
      </c>
      <c r="R700">
        <v>464462</v>
      </c>
      <c r="S700" s="1" t="str" cm="1">
        <f t="array" ref="S700">_xlfn.IFS(
    metrobank_customers[[#This Row],[Balance]]&lt;=50000,"Low",
    metrobank_customers[[#This Row],[Balance]]&lt;=200000,"Medium",
    metrobank_customers[[#This Row],[Balance]]&gt;200000,"High"
)</f>
        <v>High</v>
      </c>
      <c r="T700">
        <v>329</v>
      </c>
      <c r="U700">
        <v>0</v>
      </c>
      <c r="V700" s="1" t="s">
        <v>2652</v>
      </c>
      <c r="W700" s="1" t="s">
        <v>627</v>
      </c>
      <c r="X700" s="2">
        <v>45542</v>
      </c>
      <c r="Y700" s="4">
        <f ca="1">YEARFRAC(metrobank_customers[[#This Row],[Date]],metrobank_customers[[#This Row],[Today]],3)</f>
        <v>1.0904109589041096</v>
      </c>
      <c r="Z700" s="1" t="s">
        <v>36</v>
      </c>
      <c r="AA700" s="1" t="s">
        <v>15</v>
      </c>
      <c r="AB700">
        <v>27</v>
      </c>
    </row>
    <row r="701" spans="1:28" x14ac:dyDescent="0.25">
      <c r="A701" s="1" t="s">
        <v>628</v>
      </c>
      <c r="B701" s="1" t="s">
        <v>2275</v>
      </c>
      <c r="C701" s="1" t="s">
        <v>2115</v>
      </c>
      <c r="D701">
        <v>56</v>
      </c>
      <c r="E701" s="1" t="str" cm="1">
        <f t="array" ref="E701">_xlfn.IFS(metrobank_customers[[#This Row],[Age]]&lt;= 28,"Gen Z", metrobank_customers[[#This Row],[Age]]&lt;=44,"Millennials", metrobank_customers[[#This Row],[Age]]&lt;=60,"Gen X", metrobank_customers[[#This Row],[Age]]&gt;60,"Baby Boomers")</f>
        <v>Gen X</v>
      </c>
      <c r="F701" s="1" t="s">
        <v>2124</v>
      </c>
      <c r="G701" s="1" t="s">
        <v>2153</v>
      </c>
      <c r="H701">
        <v>173962</v>
      </c>
      <c r="I701" s="1" t="str" cm="1">
        <f t="array" ref="I701">_xlfn.IFS(metrobank_customers[[#This Row],[Income]]&lt;=30000,"Low",metrobank_customers[[#This Row],[Income]]&lt;=60000,"Medium",metrobank_customers[[#This Row],[Income]]&lt;=100000,"High", metrobank_customers[[#This Row],[Income]]&gt;100000," Premium")</f>
        <v xml:space="preserve"> Premium</v>
      </c>
      <c r="J701" s="1" t="s">
        <v>2118</v>
      </c>
      <c r="K701" s="2">
        <v>44752</v>
      </c>
      <c r="L701" s="2">
        <f t="shared" ca="1" si="10"/>
        <v>45940</v>
      </c>
      <c r="M701" s="4">
        <f ca="1">YEARFRAC(metrobank_customers[[#This Row],[Join_Date]],metrobank_customers[[#This Row],[Today]],3)</f>
        <v>3.2547945205479452</v>
      </c>
      <c r="N701" s="4" t="str" cm="1">
        <f t="array" aca="1" ref="N701" ca="1">_xlfn.IFS(
   metrobank_customers[[#This Row],[Customer_Tenure]]&lt;=2,"New",
   metrobank_customers[[#This Row],[Customer_Tenure]]&lt;=5,"Emerging",
   metrobank_customers[[#This Row],[Customer_Tenure]]&lt;9,"Established",
   TRUE,"Loyal"
)</f>
        <v>Emerging</v>
      </c>
      <c r="O701" s="1" t="s">
        <v>1743</v>
      </c>
      <c r="P701" s="1" t="s">
        <v>1235</v>
      </c>
      <c r="Q701" s="2">
        <v>45766</v>
      </c>
      <c r="R701">
        <v>464462</v>
      </c>
      <c r="S701" s="1" t="str" cm="1">
        <f t="array" ref="S701">_xlfn.IFS(
    metrobank_customers[[#This Row],[Balance]]&lt;=50000,"Low",
    metrobank_customers[[#This Row],[Balance]]&lt;=200000,"Medium",
    metrobank_customers[[#This Row],[Balance]]&gt;200000,"High"
)</f>
        <v>High</v>
      </c>
      <c r="T701">
        <v>329</v>
      </c>
      <c r="U701">
        <v>0</v>
      </c>
      <c r="V701" s="1" t="s">
        <v>2652</v>
      </c>
      <c r="W701" s="1" t="s">
        <v>908</v>
      </c>
      <c r="X701" s="2">
        <v>45826</v>
      </c>
      <c r="Y701" s="4">
        <f ca="1">YEARFRAC(metrobank_customers[[#This Row],[Date]],metrobank_customers[[#This Row],[Today]],3)</f>
        <v>0.31232876712328766</v>
      </c>
      <c r="Z701" s="1" t="s">
        <v>36</v>
      </c>
      <c r="AA701" s="1" t="s">
        <v>23</v>
      </c>
      <c r="AB701">
        <v>56</v>
      </c>
    </row>
    <row r="702" spans="1:28" x14ac:dyDescent="0.25">
      <c r="A702" s="1" t="s">
        <v>628</v>
      </c>
      <c r="B702" s="1" t="s">
        <v>2275</v>
      </c>
      <c r="C702" s="1" t="s">
        <v>2115</v>
      </c>
      <c r="D702">
        <v>56</v>
      </c>
      <c r="E702" s="1" t="str" cm="1">
        <f t="array" ref="E702">_xlfn.IFS(metrobank_customers[[#This Row],[Age]]&lt;= 28,"Gen Z", metrobank_customers[[#This Row],[Age]]&lt;=44,"Millennials", metrobank_customers[[#This Row],[Age]]&lt;=60,"Gen X", metrobank_customers[[#This Row],[Age]]&gt;60,"Baby Boomers")</f>
        <v>Gen X</v>
      </c>
      <c r="F702" s="1" t="s">
        <v>2124</v>
      </c>
      <c r="G702" s="1" t="s">
        <v>2153</v>
      </c>
      <c r="H702">
        <v>173962</v>
      </c>
      <c r="I702" s="1" t="str" cm="1">
        <f t="array" ref="I702">_xlfn.IFS(metrobank_customers[[#This Row],[Income]]&lt;=30000,"Low",metrobank_customers[[#This Row],[Income]]&lt;=60000,"Medium",metrobank_customers[[#This Row],[Income]]&lt;=100000,"High", metrobank_customers[[#This Row],[Income]]&gt;100000," Premium")</f>
        <v xml:space="preserve"> Premium</v>
      </c>
      <c r="J702" s="1" t="s">
        <v>2118</v>
      </c>
      <c r="K702" s="2">
        <v>44752</v>
      </c>
      <c r="L702" s="2">
        <f t="shared" ca="1" si="10"/>
        <v>45940</v>
      </c>
      <c r="M702" s="4">
        <f ca="1">YEARFRAC(metrobank_customers[[#This Row],[Join_Date]],metrobank_customers[[#This Row],[Today]],3)</f>
        <v>3.2547945205479452</v>
      </c>
      <c r="N702" s="4" t="str" cm="1">
        <f t="array" aca="1" ref="N702" ca="1">_xlfn.IFS(
   metrobank_customers[[#This Row],[Customer_Tenure]]&lt;=2,"New",
   metrobank_customers[[#This Row],[Customer_Tenure]]&lt;=5,"Emerging",
   metrobank_customers[[#This Row],[Customer_Tenure]]&lt;9,"Established",
   TRUE,"Loyal"
)</f>
        <v>Emerging</v>
      </c>
      <c r="O702" s="1" t="s">
        <v>1827</v>
      </c>
      <c r="P702" s="1" t="s">
        <v>1226</v>
      </c>
      <c r="Q702" s="2">
        <v>42409</v>
      </c>
      <c r="R702">
        <v>486524</v>
      </c>
      <c r="S702" s="1" t="str" cm="1">
        <f t="array" ref="S702">_xlfn.IFS(
    metrobank_customers[[#This Row],[Balance]]&lt;=50000,"Low",
    metrobank_customers[[#This Row],[Balance]]&lt;=200000,"Medium",
    metrobank_customers[[#This Row],[Balance]]&gt;200000,"High"
)</f>
        <v>High</v>
      </c>
      <c r="T702">
        <v>545</v>
      </c>
      <c r="U702">
        <v>0</v>
      </c>
      <c r="V702" s="1" t="s">
        <v>2652</v>
      </c>
      <c r="W702" s="1" t="s">
        <v>627</v>
      </c>
      <c r="X702" s="2">
        <v>45542</v>
      </c>
      <c r="Y702" s="4">
        <f ca="1">YEARFRAC(metrobank_customers[[#This Row],[Date]],metrobank_customers[[#This Row],[Today]],3)</f>
        <v>1.0904109589041096</v>
      </c>
      <c r="Z702" s="1" t="s">
        <v>36</v>
      </c>
      <c r="AA702" s="1" t="s">
        <v>15</v>
      </c>
      <c r="AB702">
        <v>27</v>
      </c>
    </row>
    <row r="703" spans="1:28" x14ac:dyDescent="0.25">
      <c r="A703" s="1" t="s">
        <v>628</v>
      </c>
      <c r="B703" s="1" t="s">
        <v>2275</v>
      </c>
      <c r="C703" s="1" t="s">
        <v>2115</v>
      </c>
      <c r="D703">
        <v>56</v>
      </c>
      <c r="E703" s="1" t="str" cm="1">
        <f t="array" ref="E703">_xlfn.IFS(metrobank_customers[[#This Row],[Age]]&lt;= 28,"Gen Z", metrobank_customers[[#This Row],[Age]]&lt;=44,"Millennials", metrobank_customers[[#This Row],[Age]]&lt;=60,"Gen X", metrobank_customers[[#This Row],[Age]]&gt;60,"Baby Boomers")</f>
        <v>Gen X</v>
      </c>
      <c r="F703" s="1" t="s">
        <v>2124</v>
      </c>
      <c r="G703" s="1" t="s">
        <v>2153</v>
      </c>
      <c r="H703">
        <v>173962</v>
      </c>
      <c r="I703" s="1" t="str" cm="1">
        <f t="array" ref="I703">_xlfn.IFS(metrobank_customers[[#This Row],[Income]]&lt;=30000,"Low",metrobank_customers[[#This Row],[Income]]&lt;=60000,"Medium",metrobank_customers[[#This Row],[Income]]&lt;=100000,"High", metrobank_customers[[#This Row],[Income]]&gt;100000," Premium")</f>
        <v xml:space="preserve"> Premium</v>
      </c>
      <c r="J703" s="1" t="s">
        <v>2118</v>
      </c>
      <c r="K703" s="2">
        <v>44752</v>
      </c>
      <c r="L703" s="2">
        <f t="shared" ca="1" si="10"/>
        <v>45940</v>
      </c>
      <c r="M703" s="4">
        <f ca="1">YEARFRAC(metrobank_customers[[#This Row],[Join_Date]],metrobank_customers[[#This Row],[Today]],3)</f>
        <v>3.2547945205479452</v>
      </c>
      <c r="N703" s="4" t="str" cm="1">
        <f t="array" aca="1" ref="N703" ca="1">_xlfn.IFS(
   metrobank_customers[[#This Row],[Customer_Tenure]]&lt;=2,"New",
   metrobank_customers[[#This Row],[Customer_Tenure]]&lt;=5,"Emerging",
   metrobank_customers[[#This Row],[Customer_Tenure]]&lt;9,"Established",
   TRUE,"Loyal"
)</f>
        <v>Emerging</v>
      </c>
      <c r="O703" s="1" t="s">
        <v>1827</v>
      </c>
      <c r="P703" s="1" t="s">
        <v>1226</v>
      </c>
      <c r="Q703" s="2">
        <v>42409</v>
      </c>
      <c r="R703">
        <v>486524</v>
      </c>
      <c r="S703" s="1" t="str" cm="1">
        <f t="array" ref="S703">_xlfn.IFS(
    metrobank_customers[[#This Row],[Balance]]&lt;=50000,"Low",
    metrobank_customers[[#This Row],[Balance]]&lt;=200000,"Medium",
    metrobank_customers[[#This Row],[Balance]]&gt;200000,"High"
)</f>
        <v>High</v>
      </c>
      <c r="T703">
        <v>545</v>
      </c>
      <c r="U703">
        <v>0</v>
      </c>
      <c r="V703" s="1" t="s">
        <v>2652</v>
      </c>
      <c r="W703" s="1" t="s">
        <v>908</v>
      </c>
      <c r="X703" s="2">
        <v>45826</v>
      </c>
      <c r="Y703" s="4">
        <f ca="1">YEARFRAC(metrobank_customers[[#This Row],[Date]],metrobank_customers[[#This Row],[Today]],3)</f>
        <v>0.31232876712328766</v>
      </c>
      <c r="Z703" s="1" t="s">
        <v>36</v>
      </c>
      <c r="AA703" s="1" t="s">
        <v>23</v>
      </c>
      <c r="AB703">
        <v>56</v>
      </c>
    </row>
    <row r="704" spans="1:28" x14ac:dyDescent="0.25">
      <c r="A704" s="1" t="s">
        <v>268</v>
      </c>
      <c r="B704" s="1" t="s">
        <v>2276</v>
      </c>
      <c r="C704" s="1" t="s">
        <v>2115</v>
      </c>
      <c r="D704">
        <v>58</v>
      </c>
      <c r="E704" s="1" t="str" cm="1">
        <f t="array" ref="E704">_xlfn.IFS(metrobank_customers[[#This Row],[Age]]&lt;= 28,"Gen Z", metrobank_customers[[#This Row],[Age]]&lt;=44,"Millennials", metrobank_customers[[#This Row],[Age]]&lt;=60,"Gen X", metrobank_customers[[#This Row],[Age]]&gt;60,"Baby Boomers")</f>
        <v>Gen X</v>
      </c>
      <c r="F704" s="1" t="s">
        <v>2116</v>
      </c>
      <c r="G704" s="1" t="s">
        <v>2129</v>
      </c>
      <c r="H704">
        <v>102711</v>
      </c>
      <c r="I704" s="1" t="str" cm="1">
        <f t="array" ref="I704">_xlfn.IFS(metrobank_customers[[#This Row],[Income]]&lt;=30000,"Low",metrobank_customers[[#This Row],[Income]]&lt;=60000,"Medium",metrobank_customers[[#This Row],[Income]]&lt;=100000,"High", metrobank_customers[[#This Row],[Income]]&gt;100000," Premium")</f>
        <v xml:space="preserve"> Premium</v>
      </c>
      <c r="J704" s="1" t="s">
        <v>2118</v>
      </c>
      <c r="K704" s="2">
        <v>45427</v>
      </c>
      <c r="L704" s="2">
        <f t="shared" ca="1" si="10"/>
        <v>45940</v>
      </c>
      <c r="M704" s="4">
        <f ca="1">YEARFRAC(metrobank_customers[[#This Row],[Join_Date]],metrobank_customers[[#This Row],[Today]],3)</f>
        <v>1.4054794520547946</v>
      </c>
      <c r="N704" s="4" t="str" cm="1">
        <f t="array" aca="1" ref="N704" ca="1">_xlfn.IFS(
   metrobank_customers[[#This Row],[Customer_Tenure]]&lt;=2,"New",
   metrobank_customers[[#This Row],[Customer_Tenure]]&lt;=5,"Emerging",
   metrobank_customers[[#This Row],[Customer_Tenure]]&lt;9,"Established",
   TRUE,"Loyal"
)</f>
        <v>New</v>
      </c>
      <c r="O704" s="1" t="s">
        <v>1364</v>
      </c>
      <c r="P704" s="1" t="s">
        <v>1226</v>
      </c>
      <c r="Q704" s="2">
        <v>43515</v>
      </c>
      <c r="R704">
        <v>23199</v>
      </c>
      <c r="S704" s="1" t="str" cm="1">
        <f t="array" ref="S704">_xlfn.IFS(
    metrobank_customers[[#This Row],[Balance]]&lt;=50000,"Low",
    metrobank_customers[[#This Row],[Balance]]&lt;=200000,"Medium",
    metrobank_customers[[#This Row],[Balance]]&gt;200000,"High"
)</f>
        <v>Low</v>
      </c>
      <c r="T704">
        <v>723</v>
      </c>
      <c r="U704">
        <v>0</v>
      </c>
      <c r="V704" s="1" t="s">
        <v>2652</v>
      </c>
      <c r="W704" s="1" t="s">
        <v>267</v>
      </c>
      <c r="X704" s="2">
        <v>45497</v>
      </c>
      <c r="Y704" s="4">
        <f ca="1">YEARFRAC(metrobank_customers[[#This Row],[Date]],metrobank_customers[[#This Row],[Today]],3)</f>
        <v>1.2136986301369863</v>
      </c>
      <c r="Z704" s="1" t="s">
        <v>8</v>
      </c>
      <c r="AA704" s="1" t="s">
        <v>15</v>
      </c>
      <c r="AB704">
        <v>41</v>
      </c>
    </row>
    <row r="705" spans="1:28" x14ac:dyDescent="0.25">
      <c r="A705" s="1" t="s">
        <v>268</v>
      </c>
      <c r="B705" s="1" t="s">
        <v>2276</v>
      </c>
      <c r="C705" s="1" t="s">
        <v>2115</v>
      </c>
      <c r="D705">
        <v>58</v>
      </c>
      <c r="E705" s="1" t="str" cm="1">
        <f t="array" ref="E705">_xlfn.IFS(metrobank_customers[[#This Row],[Age]]&lt;= 28,"Gen Z", metrobank_customers[[#This Row],[Age]]&lt;=44,"Millennials", metrobank_customers[[#This Row],[Age]]&lt;=60,"Gen X", metrobank_customers[[#This Row],[Age]]&gt;60,"Baby Boomers")</f>
        <v>Gen X</v>
      </c>
      <c r="F705" s="1" t="s">
        <v>2116</v>
      </c>
      <c r="G705" s="1" t="s">
        <v>2129</v>
      </c>
      <c r="H705">
        <v>102711</v>
      </c>
      <c r="I705" s="1" t="str" cm="1">
        <f t="array" ref="I705">_xlfn.IFS(metrobank_customers[[#This Row],[Income]]&lt;=30000,"Low",metrobank_customers[[#This Row],[Income]]&lt;=60000,"Medium",metrobank_customers[[#This Row],[Income]]&lt;=100000,"High", metrobank_customers[[#This Row],[Income]]&gt;100000," Premium")</f>
        <v xml:space="preserve"> Premium</v>
      </c>
      <c r="J705" s="1" t="s">
        <v>2118</v>
      </c>
      <c r="K705" s="2">
        <v>45427</v>
      </c>
      <c r="L705" s="2">
        <f t="shared" ca="1" si="10"/>
        <v>45940</v>
      </c>
      <c r="M705" s="4">
        <f ca="1">YEARFRAC(metrobank_customers[[#This Row],[Join_Date]],metrobank_customers[[#This Row],[Today]],3)</f>
        <v>1.4054794520547946</v>
      </c>
      <c r="N705" s="4" t="str" cm="1">
        <f t="array" aca="1" ref="N705" ca="1">_xlfn.IFS(
   metrobank_customers[[#This Row],[Customer_Tenure]]&lt;=2,"New",
   metrobank_customers[[#This Row],[Customer_Tenure]]&lt;=5,"Emerging",
   metrobank_customers[[#This Row],[Customer_Tenure]]&lt;9,"Established",
   TRUE,"Loyal"
)</f>
        <v>New</v>
      </c>
      <c r="O705" s="1" t="s">
        <v>1369</v>
      </c>
      <c r="P705" s="1" t="s">
        <v>1223</v>
      </c>
      <c r="Q705" s="2">
        <v>42587</v>
      </c>
      <c r="R705">
        <v>185388</v>
      </c>
      <c r="S705" s="1" t="str" cm="1">
        <f t="array" ref="S705">_xlfn.IFS(
    metrobank_customers[[#This Row],[Balance]]&lt;=50000,"Low",
    metrobank_customers[[#This Row],[Balance]]&lt;=200000,"Medium",
    metrobank_customers[[#This Row],[Balance]]&gt;200000,"High"
)</f>
        <v>Medium</v>
      </c>
      <c r="T705">
        <v>792</v>
      </c>
      <c r="U705">
        <v>0</v>
      </c>
      <c r="V705" s="1" t="s">
        <v>2652</v>
      </c>
      <c r="W705" s="1" t="s">
        <v>267</v>
      </c>
      <c r="X705" s="2">
        <v>45497</v>
      </c>
      <c r="Y705" s="4">
        <f ca="1">YEARFRAC(metrobank_customers[[#This Row],[Date]],metrobank_customers[[#This Row],[Today]],3)</f>
        <v>1.2136986301369863</v>
      </c>
      <c r="Z705" s="1" t="s">
        <v>8</v>
      </c>
      <c r="AA705" s="1" t="s">
        <v>15</v>
      </c>
      <c r="AB705">
        <v>41</v>
      </c>
    </row>
    <row r="706" spans="1:28" x14ac:dyDescent="0.25">
      <c r="A706" s="1" t="s">
        <v>268</v>
      </c>
      <c r="B706" s="1" t="s">
        <v>2276</v>
      </c>
      <c r="C706" s="1" t="s">
        <v>2115</v>
      </c>
      <c r="D706">
        <v>58</v>
      </c>
      <c r="E706" s="1" t="str" cm="1">
        <f t="array" ref="E706">_xlfn.IFS(metrobank_customers[[#This Row],[Age]]&lt;= 28,"Gen Z", metrobank_customers[[#This Row],[Age]]&lt;=44,"Millennials", metrobank_customers[[#This Row],[Age]]&lt;=60,"Gen X", metrobank_customers[[#This Row],[Age]]&gt;60,"Baby Boomers")</f>
        <v>Gen X</v>
      </c>
      <c r="F706" s="1" t="s">
        <v>2116</v>
      </c>
      <c r="G706" s="1" t="s">
        <v>2129</v>
      </c>
      <c r="H706">
        <v>102711</v>
      </c>
      <c r="I706" s="1" t="str" cm="1">
        <f t="array" ref="I706">_xlfn.IFS(metrobank_customers[[#This Row],[Income]]&lt;=30000,"Low",metrobank_customers[[#This Row],[Income]]&lt;=60000,"Medium",metrobank_customers[[#This Row],[Income]]&lt;=100000,"High", metrobank_customers[[#This Row],[Income]]&gt;100000," Premium")</f>
        <v xml:space="preserve"> Premium</v>
      </c>
      <c r="J706" s="1" t="s">
        <v>2118</v>
      </c>
      <c r="K706" s="2">
        <v>45427</v>
      </c>
      <c r="L706" s="2">
        <f t="shared" ref="L706:L769" ca="1" si="11">TODAY()</f>
        <v>45940</v>
      </c>
      <c r="M706" s="4">
        <f ca="1">YEARFRAC(metrobank_customers[[#This Row],[Join_Date]],metrobank_customers[[#This Row],[Today]],3)</f>
        <v>1.4054794520547946</v>
      </c>
      <c r="N706" s="4" t="str" cm="1">
        <f t="array" aca="1" ref="N706" ca="1">_xlfn.IFS(
   metrobank_customers[[#This Row],[Customer_Tenure]]&lt;=2,"New",
   metrobank_customers[[#This Row],[Customer_Tenure]]&lt;=5,"Emerging",
   metrobank_customers[[#This Row],[Customer_Tenure]]&lt;9,"Established",
   TRUE,"Loyal"
)</f>
        <v>New</v>
      </c>
      <c r="O706" s="1" t="s">
        <v>1610</v>
      </c>
      <c r="P706" s="1" t="s">
        <v>1239</v>
      </c>
      <c r="Q706" s="2">
        <v>42767</v>
      </c>
      <c r="R706">
        <v>163244</v>
      </c>
      <c r="S706" s="1" t="str" cm="1">
        <f t="array" ref="S706">_xlfn.IFS(
    metrobank_customers[[#This Row],[Balance]]&lt;=50000,"Low",
    metrobank_customers[[#This Row],[Balance]]&lt;=200000,"Medium",
    metrobank_customers[[#This Row],[Balance]]&gt;200000,"High"
)</f>
        <v>Medium</v>
      </c>
      <c r="T706">
        <v>470</v>
      </c>
      <c r="U706">
        <v>0</v>
      </c>
      <c r="V706" s="1" t="s">
        <v>2652</v>
      </c>
      <c r="W706" s="1" t="s">
        <v>267</v>
      </c>
      <c r="X706" s="2">
        <v>45497</v>
      </c>
      <c r="Y706" s="4">
        <f ca="1">YEARFRAC(metrobank_customers[[#This Row],[Date]],metrobank_customers[[#This Row],[Today]],3)</f>
        <v>1.2136986301369863</v>
      </c>
      <c r="Z706" s="1" t="s">
        <v>8</v>
      </c>
      <c r="AA706" s="1" t="s">
        <v>15</v>
      </c>
      <c r="AB706">
        <v>41</v>
      </c>
    </row>
    <row r="707" spans="1:28" x14ac:dyDescent="0.25">
      <c r="A707" s="1" t="s">
        <v>426</v>
      </c>
      <c r="B707" s="1" t="s">
        <v>2277</v>
      </c>
      <c r="C707" s="1" t="s">
        <v>2120</v>
      </c>
      <c r="D707">
        <v>33</v>
      </c>
      <c r="E707" s="1" t="str" cm="1">
        <f t="array" ref="E707">_xlfn.IFS(metrobank_customers[[#This Row],[Age]]&lt;= 28,"Gen Z", metrobank_customers[[#This Row],[Age]]&lt;=44,"Millennials", metrobank_customers[[#This Row],[Age]]&lt;=60,"Gen X", metrobank_customers[[#This Row],[Age]]&gt;60,"Baby Boomers")</f>
        <v>Millennials</v>
      </c>
      <c r="F707" s="1" t="s">
        <v>2121</v>
      </c>
      <c r="G707" s="1" t="s">
        <v>2122</v>
      </c>
      <c r="H707">
        <v>53660</v>
      </c>
      <c r="I707" s="1" t="str" cm="1">
        <f t="array" ref="I707">_xlfn.IFS(metrobank_customers[[#This Row],[Income]]&lt;=30000,"Low",metrobank_customers[[#This Row],[Income]]&lt;=60000,"Medium",metrobank_customers[[#This Row],[Income]]&lt;=100000,"High", metrobank_customers[[#This Row],[Income]]&gt;100000," Premium")</f>
        <v>Medium</v>
      </c>
      <c r="J707" s="1" t="s">
        <v>2126</v>
      </c>
      <c r="K707" s="2">
        <v>44992</v>
      </c>
      <c r="L707" s="2">
        <f t="shared" ca="1" si="11"/>
        <v>45940</v>
      </c>
      <c r="M707" s="4">
        <f ca="1">YEARFRAC(metrobank_customers[[#This Row],[Join_Date]],metrobank_customers[[#This Row],[Today]],3)</f>
        <v>2.5972602739726027</v>
      </c>
      <c r="N707" s="4" t="str" cm="1">
        <f t="array" aca="1" ref="N707" ca="1">_xlfn.IFS(
   metrobank_customers[[#This Row],[Customer_Tenure]]&lt;=2,"New",
   metrobank_customers[[#This Row],[Customer_Tenure]]&lt;=5,"Emerging",
   metrobank_customers[[#This Row],[Customer_Tenure]]&lt;9,"Established",
   TRUE,"Loyal"
)</f>
        <v>Emerging</v>
      </c>
      <c r="O707" s="1" t="s">
        <v>1295</v>
      </c>
      <c r="P707" s="1" t="s">
        <v>1223</v>
      </c>
      <c r="Q707" s="2">
        <v>43744</v>
      </c>
      <c r="R707">
        <v>325203</v>
      </c>
      <c r="S707" s="1" t="str" cm="1">
        <f t="array" ref="S707">_xlfn.IFS(
    metrobank_customers[[#This Row],[Balance]]&lt;=50000,"Low",
    metrobank_customers[[#This Row],[Balance]]&lt;=200000,"Medium",
    metrobank_customers[[#This Row],[Balance]]&gt;200000,"High"
)</f>
        <v>High</v>
      </c>
      <c r="T707">
        <v>586</v>
      </c>
      <c r="U707">
        <v>0</v>
      </c>
      <c r="V707" s="1" t="s">
        <v>2652</v>
      </c>
      <c r="W707" s="1" t="s">
        <v>425</v>
      </c>
      <c r="X707" s="2">
        <v>45708</v>
      </c>
      <c r="Y707" s="4">
        <f ca="1">YEARFRAC(metrobank_customers[[#This Row],[Date]],metrobank_customers[[#This Row],[Today]],3)</f>
        <v>0.63561643835616444</v>
      </c>
      <c r="Z707" s="1" t="s">
        <v>20</v>
      </c>
      <c r="AA707" s="1" t="s">
        <v>23</v>
      </c>
      <c r="AB707">
        <v>24</v>
      </c>
    </row>
    <row r="708" spans="1:28" x14ac:dyDescent="0.25">
      <c r="A708" s="1" t="s">
        <v>426</v>
      </c>
      <c r="B708" s="1" t="s">
        <v>2277</v>
      </c>
      <c r="C708" s="1" t="s">
        <v>2120</v>
      </c>
      <c r="D708">
        <v>33</v>
      </c>
      <c r="E708" s="1" t="str" cm="1">
        <f t="array" ref="E708">_xlfn.IFS(metrobank_customers[[#This Row],[Age]]&lt;= 28,"Gen Z", metrobank_customers[[#This Row],[Age]]&lt;=44,"Millennials", metrobank_customers[[#This Row],[Age]]&lt;=60,"Gen X", metrobank_customers[[#This Row],[Age]]&gt;60,"Baby Boomers")</f>
        <v>Millennials</v>
      </c>
      <c r="F708" s="1" t="s">
        <v>2121</v>
      </c>
      <c r="G708" s="1" t="s">
        <v>2122</v>
      </c>
      <c r="H708">
        <v>53660</v>
      </c>
      <c r="I708" s="1" t="str" cm="1">
        <f t="array" ref="I708">_xlfn.IFS(metrobank_customers[[#This Row],[Income]]&lt;=30000,"Low",metrobank_customers[[#This Row],[Income]]&lt;=60000,"Medium",metrobank_customers[[#This Row],[Income]]&lt;=100000,"High", metrobank_customers[[#This Row],[Income]]&gt;100000," Premium")</f>
        <v>Medium</v>
      </c>
      <c r="J708" s="1" t="s">
        <v>2126</v>
      </c>
      <c r="K708" s="2">
        <v>44992</v>
      </c>
      <c r="L708" s="2">
        <f t="shared" ca="1" si="11"/>
        <v>45940</v>
      </c>
      <c r="M708" s="4">
        <f ca="1">YEARFRAC(metrobank_customers[[#This Row],[Join_Date]],metrobank_customers[[#This Row],[Today]],3)</f>
        <v>2.5972602739726027</v>
      </c>
      <c r="N708" s="4" t="str" cm="1">
        <f t="array" aca="1" ref="N708" ca="1">_xlfn.IFS(
   metrobank_customers[[#This Row],[Customer_Tenure]]&lt;=2,"New",
   metrobank_customers[[#This Row],[Customer_Tenure]]&lt;=5,"Emerging",
   metrobank_customers[[#This Row],[Customer_Tenure]]&lt;9,"Established",
   TRUE,"Loyal"
)</f>
        <v>Emerging</v>
      </c>
      <c r="O708" s="1" t="s">
        <v>1295</v>
      </c>
      <c r="P708" s="1" t="s">
        <v>1223</v>
      </c>
      <c r="Q708" s="2">
        <v>43744</v>
      </c>
      <c r="R708">
        <v>325203</v>
      </c>
      <c r="S708" s="1" t="str" cm="1">
        <f t="array" ref="S708">_xlfn.IFS(
    metrobank_customers[[#This Row],[Balance]]&lt;=50000,"Low",
    metrobank_customers[[#This Row],[Balance]]&lt;=200000,"Medium",
    metrobank_customers[[#This Row],[Balance]]&gt;200000,"High"
)</f>
        <v>High</v>
      </c>
      <c r="T708">
        <v>586</v>
      </c>
      <c r="U708">
        <v>0</v>
      </c>
      <c r="V708" s="1" t="s">
        <v>2652</v>
      </c>
      <c r="W708" s="1" t="s">
        <v>829</v>
      </c>
      <c r="X708" s="2">
        <v>45777</v>
      </c>
      <c r="Y708" s="4">
        <f ca="1">YEARFRAC(metrobank_customers[[#This Row],[Date]],metrobank_customers[[#This Row],[Today]],3)</f>
        <v>0.44657534246575342</v>
      </c>
      <c r="Z708" s="1" t="s">
        <v>36</v>
      </c>
      <c r="AA708" s="1" t="s">
        <v>23</v>
      </c>
      <c r="AB708">
        <v>56</v>
      </c>
    </row>
    <row r="709" spans="1:28" x14ac:dyDescent="0.25">
      <c r="A709" s="1" t="s">
        <v>426</v>
      </c>
      <c r="B709" s="1" t="s">
        <v>2277</v>
      </c>
      <c r="C709" s="1" t="s">
        <v>2120</v>
      </c>
      <c r="D709">
        <v>33</v>
      </c>
      <c r="E709" s="1" t="str" cm="1">
        <f t="array" ref="E709">_xlfn.IFS(metrobank_customers[[#This Row],[Age]]&lt;= 28,"Gen Z", metrobank_customers[[#This Row],[Age]]&lt;=44,"Millennials", metrobank_customers[[#This Row],[Age]]&lt;=60,"Gen X", metrobank_customers[[#This Row],[Age]]&gt;60,"Baby Boomers")</f>
        <v>Millennials</v>
      </c>
      <c r="F709" s="1" t="s">
        <v>2121</v>
      </c>
      <c r="G709" s="1" t="s">
        <v>2122</v>
      </c>
      <c r="H709">
        <v>53660</v>
      </c>
      <c r="I709" s="1" t="str" cm="1">
        <f t="array" ref="I709">_xlfn.IFS(metrobank_customers[[#This Row],[Income]]&lt;=30000,"Low",metrobank_customers[[#This Row],[Income]]&lt;=60000,"Medium",metrobank_customers[[#This Row],[Income]]&lt;=100000,"High", metrobank_customers[[#This Row],[Income]]&gt;100000," Premium")</f>
        <v>Medium</v>
      </c>
      <c r="J709" s="1" t="s">
        <v>2126</v>
      </c>
      <c r="K709" s="2">
        <v>44992</v>
      </c>
      <c r="L709" s="2">
        <f t="shared" ca="1" si="11"/>
        <v>45940</v>
      </c>
      <c r="M709" s="4">
        <f ca="1">YEARFRAC(metrobank_customers[[#This Row],[Join_Date]],metrobank_customers[[#This Row],[Today]],3)</f>
        <v>2.5972602739726027</v>
      </c>
      <c r="N709" s="4" t="str" cm="1">
        <f t="array" aca="1" ref="N709" ca="1">_xlfn.IFS(
   metrobank_customers[[#This Row],[Customer_Tenure]]&lt;=2,"New",
   metrobank_customers[[#This Row],[Customer_Tenure]]&lt;=5,"Emerging",
   metrobank_customers[[#This Row],[Customer_Tenure]]&lt;9,"Established",
   TRUE,"Loyal"
)</f>
        <v>Emerging</v>
      </c>
      <c r="O709" s="1" t="s">
        <v>1887</v>
      </c>
      <c r="P709" s="1" t="s">
        <v>1223</v>
      </c>
      <c r="Q709" s="2">
        <v>42287</v>
      </c>
      <c r="R709">
        <v>491006</v>
      </c>
      <c r="S709" s="1" t="str" cm="1">
        <f t="array" ref="S709">_xlfn.IFS(
    metrobank_customers[[#This Row],[Balance]]&lt;=50000,"Low",
    metrobank_customers[[#This Row],[Balance]]&lt;=200000,"Medium",
    metrobank_customers[[#This Row],[Balance]]&gt;200000,"High"
)</f>
        <v>High</v>
      </c>
      <c r="T709">
        <v>761</v>
      </c>
      <c r="U709">
        <v>349572</v>
      </c>
      <c r="V709" s="1" t="s">
        <v>2652</v>
      </c>
      <c r="W709" s="1" t="s">
        <v>425</v>
      </c>
      <c r="X709" s="2">
        <v>45708</v>
      </c>
      <c r="Y709" s="4">
        <f ca="1">YEARFRAC(metrobank_customers[[#This Row],[Date]],metrobank_customers[[#This Row],[Today]],3)</f>
        <v>0.63561643835616444</v>
      </c>
      <c r="Z709" s="1" t="s">
        <v>20</v>
      </c>
      <c r="AA709" s="1" t="s">
        <v>23</v>
      </c>
      <c r="AB709">
        <v>24</v>
      </c>
    </row>
    <row r="710" spans="1:28" x14ac:dyDescent="0.25">
      <c r="A710" s="1" t="s">
        <v>426</v>
      </c>
      <c r="B710" s="1" t="s">
        <v>2277</v>
      </c>
      <c r="C710" s="1" t="s">
        <v>2120</v>
      </c>
      <c r="D710">
        <v>33</v>
      </c>
      <c r="E710" s="1" t="str" cm="1">
        <f t="array" ref="E710">_xlfn.IFS(metrobank_customers[[#This Row],[Age]]&lt;= 28,"Gen Z", metrobank_customers[[#This Row],[Age]]&lt;=44,"Millennials", metrobank_customers[[#This Row],[Age]]&lt;=60,"Gen X", metrobank_customers[[#This Row],[Age]]&gt;60,"Baby Boomers")</f>
        <v>Millennials</v>
      </c>
      <c r="F710" s="1" t="s">
        <v>2121</v>
      </c>
      <c r="G710" s="1" t="s">
        <v>2122</v>
      </c>
      <c r="H710">
        <v>53660</v>
      </c>
      <c r="I710" s="1" t="str" cm="1">
        <f t="array" ref="I710">_xlfn.IFS(metrobank_customers[[#This Row],[Income]]&lt;=30000,"Low",metrobank_customers[[#This Row],[Income]]&lt;=60000,"Medium",metrobank_customers[[#This Row],[Income]]&lt;=100000,"High", metrobank_customers[[#This Row],[Income]]&gt;100000," Premium")</f>
        <v>Medium</v>
      </c>
      <c r="J710" s="1" t="s">
        <v>2126</v>
      </c>
      <c r="K710" s="2">
        <v>44992</v>
      </c>
      <c r="L710" s="2">
        <f t="shared" ca="1" si="11"/>
        <v>45940</v>
      </c>
      <c r="M710" s="4">
        <f ca="1">YEARFRAC(metrobank_customers[[#This Row],[Join_Date]],metrobank_customers[[#This Row],[Today]],3)</f>
        <v>2.5972602739726027</v>
      </c>
      <c r="N710" s="4" t="str" cm="1">
        <f t="array" aca="1" ref="N710" ca="1">_xlfn.IFS(
   metrobank_customers[[#This Row],[Customer_Tenure]]&lt;=2,"New",
   metrobank_customers[[#This Row],[Customer_Tenure]]&lt;=5,"Emerging",
   metrobank_customers[[#This Row],[Customer_Tenure]]&lt;9,"Established",
   TRUE,"Loyal"
)</f>
        <v>Emerging</v>
      </c>
      <c r="O710" s="1" t="s">
        <v>1887</v>
      </c>
      <c r="P710" s="1" t="s">
        <v>1223</v>
      </c>
      <c r="Q710" s="2">
        <v>42287</v>
      </c>
      <c r="R710">
        <v>491006</v>
      </c>
      <c r="S710" s="1" t="str" cm="1">
        <f t="array" ref="S710">_xlfn.IFS(
    metrobank_customers[[#This Row],[Balance]]&lt;=50000,"Low",
    metrobank_customers[[#This Row],[Balance]]&lt;=200000,"Medium",
    metrobank_customers[[#This Row],[Balance]]&gt;200000,"High"
)</f>
        <v>High</v>
      </c>
      <c r="T710">
        <v>761</v>
      </c>
      <c r="U710">
        <v>349572</v>
      </c>
      <c r="V710" s="1" t="s">
        <v>2652</v>
      </c>
      <c r="W710" s="1" t="s">
        <v>829</v>
      </c>
      <c r="X710" s="2">
        <v>45777</v>
      </c>
      <c r="Y710" s="4">
        <f ca="1">YEARFRAC(metrobank_customers[[#This Row],[Date]],metrobank_customers[[#This Row],[Today]],3)</f>
        <v>0.44657534246575342</v>
      </c>
      <c r="Z710" s="1" t="s">
        <v>36</v>
      </c>
      <c r="AA710" s="1" t="s">
        <v>23</v>
      </c>
      <c r="AB710">
        <v>56</v>
      </c>
    </row>
    <row r="711" spans="1:28" x14ac:dyDescent="0.25">
      <c r="A711" s="1" t="s">
        <v>270</v>
      </c>
      <c r="B711" s="1" t="s">
        <v>2278</v>
      </c>
      <c r="C711" s="1" t="s">
        <v>2120</v>
      </c>
      <c r="D711">
        <v>44</v>
      </c>
      <c r="E711" s="1" t="str" cm="1">
        <f t="array" ref="E711">_xlfn.IFS(metrobank_customers[[#This Row],[Age]]&lt;= 28,"Gen Z", metrobank_customers[[#This Row],[Age]]&lt;=44,"Millennials", metrobank_customers[[#This Row],[Age]]&lt;=60,"Gen X", metrobank_customers[[#This Row],[Age]]&gt;60,"Baby Boomers")</f>
        <v>Millennials</v>
      </c>
      <c r="F711" s="1" t="s">
        <v>2131</v>
      </c>
      <c r="G711" s="1" t="s">
        <v>2133</v>
      </c>
      <c r="H711">
        <v>171094</v>
      </c>
      <c r="I711" s="1" t="str" cm="1">
        <f t="array" ref="I711">_xlfn.IFS(metrobank_customers[[#This Row],[Income]]&lt;=30000,"Low",metrobank_customers[[#This Row],[Income]]&lt;=60000,"Medium",metrobank_customers[[#This Row],[Income]]&lt;=100000,"High", metrobank_customers[[#This Row],[Income]]&gt;100000," Premium")</f>
        <v xml:space="preserve"> Premium</v>
      </c>
      <c r="J711" s="1" t="s">
        <v>2126</v>
      </c>
      <c r="K711" s="2">
        <v>43485</v>
      </c>
      <c r="L711" s="2">
        <f t="shared" ca="1" si="11"/>
        <v>45940</v>
      </c>
      <c r="M711" s="4">
        <f ca="1">YEARFRAC(metrobank_customers[[#This Row],[Join_Date]],metrobank_customers[[#This Row],[Today]],3)</f>
        <v>6.7260273972602738</v>
      </c>
      <c r="N711" s="4" t="str" cm="1">
        <f t="array" aca="1" ref="N711" ca="1">_xlfn.IFS(
   metrobank_customers[[#This Row],[Customer_Tenure]]&lt;=2,"New",
   metrobank_customers[[#This Row],[Customer_Tenure]]&lt;=5,"Emerging",
   metrobank_customers[[#This Row],[Customer_Tenure]]&lt;9,"Established",
   TRUE,"Loyal"
)</f>
        <v>Established</v>
      </c>
      <c r="O711" s="1" t="s">
        <v>1938</v>
      </c>
      <c r="P711" s="1" t="s">
        <v>1239</v>
      </c>
      <c r="Q711" s="2">
        <v>45766</v>
      </c>
      <c r="R711">
        <v>150245</v>
      </c>
      <c r="S711" s="1" t="str" cm="1">
        <f t="array" ref="S711">_xlfn.IFS(
    metrobank_customers[[#This Row],[Balance]]&lt;=50000,"Low",
    metrobank_customers[[#This Row],[Balance]]&lt;=200000,"Medium",
    metrobank_customers[[#This Row],[Balance]]&gt;200000,"High"
)</f>
        <v>Medium</v>
      </c>
      <c r="T711">
        <v>575</v>
      </c>
      <c r="U711">
        <v>0</v>
      </c>
      <c r="V711" s="1" t="s">
        <v>2652</v>
      </c>
      <c r="W711" s="1" t="s">
        <v>269</v>
      </c>
      <c r="X711" s="2">
        <v>45737</v>
      </c>
      <c r="Y711" s="4">
        <f ca="1">YEARFRAC(metrobank_customers[[#This Row],[Date]],metrobank_customers[[#This Row],[Today]],3)</f>
        <v>0.55616438356164388</v>
      </c>
      <c r="Z711" s="1" t="s">
        <v>12</v>
      </c>
      <c r="AA711" s="1" t="s">
        <v>9</v>
      </c>
      <c r="AB711">
        <v>3</v>
      </c>
    </row>
    <row r="712" spans="1:28" x14ac:dyDescent="0.25">
      <c r="A712" s="1" t="s">
        <v>270</v>
      </c>
      <c r="B712" s="1" t="s">
        <v>2278</v>
      </c>
      <c r="C712" s="1" t="s">
        <v>2120</v>
      </c>
      <c r="D712">
        <v>44</v>
      </c>
      <c r="E712" s="1" t="str" cm="1">
        <f t="array" ref="E712">_xlfn.IFS(metrobank_customers[[#This Row],[Age]]&lt;= 28,"Gen Z", metrobank_customers[[#This Row],[Age]]&lt;=44,"Millennials", metrobank_customers[[#This Row],[Age]]&lt;=60,"Gen X", metrobank_customers[[#This Row],[Age]]&gt;60,"Baby Boomers")</f>
        <v>Millennials</v>
      </c>
      <c r="F712" s="1" t="s">
        <v>2131</v>
      </c>
      <c r="G712" s="1" t="s">
        <v>2133</v>
      </c>
      <c r="H712">
        <v>171094</v>
      </c>
      <c r="I712" s="1" t="str" cm="1">
        <f t="array" ref="I712">_xlfn.IFS(metrobank_customers[[#This Row],[Income]]&lt;=30000,"Low",metrobank_customers[[#This Row],[Income]]&lt;=60000,"Medium",metrobank_customers[[#This Row],[Income]]&lt;=100000,"High", metrobank_customers[[#This Row],[Income]]&gt;100000," Premium")</f>
        <v xml:space="preserve"> Premium</v>
      </c>
      <c r="J712" s="1" t="s">
        <v>2126</v>
      </c>
      <c r="K712" s="2">
        <v>43485</v>
      </c>
      <c r="L712" s="2">
        <f t="shared" ca="1" si="11"/>
        <v>45940</v>
      </c>
      <c r="M712" s="4">
        <f ca="1">YEARFRAC(metrobank_customers[[#This Row],[Join_Date]],metrobank_customers[[#This Row],[Today]],3)</f>
        <v>6.7260273972602738</v>
      </c>
      <c r="N712" s="4" t="str" cm="1">
        <f t="array" aca="1" ref="N712" ca="1">_xlfn.IFS(
   metrobank_customers[[#This Row],[Customer_Tenure]]&lt;=2,"New",
   metrobank_customers[[#This Row],[Customer_Tenure]]&lt;=5,"Emerging",
   metrobank_customers[[#This Row],[Customer_Tenure]]&lt;9,"Established",
   TRUE,"Loyal"
)</f>
        <v>Established</v>
      </c>
      <c r="O712" s="1" t="s">
        <v>1938</v>
      </c>
      <c r="P712" s="1" t="s">
        <v>1239</v>
      </c>
      <c r="Q712" s="2">
        <v>45766</v>
      </c>
      <c r="R712">
        <v>150245</v>
      </c>
      <c r="S712" s="1" t="str" cm="1">
        <f t="array" ref="S712">_xlfn.IFS(
    metrobank_customers[[#This Row],[Balance]]&lt;=50000,"Low",
    metrobank_customers[[#This Row],[Balance]]&lt;=200000,"Medium",
    metrobank_customers[[#This Row],[Balance]]&gt;200000,"High"
)</f>
        <v>Medium</v>
      </c>
      <c r="T712">
        <v>575</v>
      </c>
      <c r="U712">
        <v>0</v>
      </c>
      <c r="V712" s="1" t="s">
        <v>2652</v>
      </c>
      <c r="W712" s="1" t="s">
        <v>326</v>
      </c>
      <c r="X712" s="2">
        <v>45797</v>
      </c>
      <c r="Y712" s="4">
        <f ca="1">YEARFRAC(metrobank_customers[[#This Row],[Date]],metrobank_customers[[#This Row],[Today]],3)</f>
        <v>0.39178082191780822</v>
      </c>
      <c r="Z712" s="1" t="s">
        <v>12</v>
      </c>
      <c r="AA712" s="1" t="s">
        <v>15</v>
      </c>
      <c r="AB712">
        <v>46</v>
      </c>
    </row>
    <row r="713" spans="1:28" x14ac:dyDescent="0.25">
      <c r="A713" s="1" t="s">
        <v>270</v>
      </c>
      <c r="B713" s="1" t="s">
        <v>2278</v>
      </c>
      <c r="C713" s="1" t="s">
        <v>2120</v>
      </c>
      <c r="D713">
        <v>44</v>
      </c>
      <c r="E713" s="1" t="str" cm="1">
        <f t="array" ref="E713">_xlfn.IFS(metrobank_customers[[#This Row],[Age]]&lt;= 28,"Gen Z", metrobank_customers[[#This Row],[Age]]&lt;=44,"Millennials", metrobank_customers[[#This Row],[Age]]&lt;=60,"Gen X", metrobank_customers[[#This Row],[Age]]&gt;60,"Baby Boomers")</f>
        <v>Millennials</v>
      </c>
      <c r="F713" s="1" t="s">
        <v>2131</v>
      </c>
      <c r="G713" s="1" t="s">
        <v>2133</v>
      </c>
      <c r="H713">
        <v>171094</v>
      </c>
      <c r="I713" s="1" t="str" cm="1">
        <f t="array" ref="I713">_xlfn.IFS(metrobank_customers[[#This Row],[Income]]&lt;=30000,"Low",metrobank_customers[[#This Row],[Income]]&lt;=60000,"Medium",metrobank_customers[[#This Row],[Income]]&lt;=100000,"High", metrobank_customers[[#This Row],[Income]]&gt;100000," Premium")</f>
        <v xml:space="preserve"> Premium</v>
      </c>
      <c r="J713" s="1" t="s">
        <v>2126</v>
      </c>
      <c r="K713" s="2">
        <v>43485</v>
      </c>
      <c r="L713" s="2">
        <f t="shared" ca="1" si="11"/>
        <v>45940</v>
      </c>
      <c r="M713" s="4">
        <f ca="1">YEARFRAC(metrobank_customers[[#This Row],[Join_Date]],metrobank_customers[[#This Row],[Today]],3)</f>
        <v>6.7260273972602738</v>
      </c>
      <c r="N713" s="4" t="str" cm="1">
        <f t="array" aca="1" ref="N713" ca="1">_xlfn.IFS(
   metrobank_customers[[#This Row],[Customer_Tenure]]&lt;=2,"New",
   metrobank_customers[[#This Row],[Customer_Tenure]]&lt;=5,"Emerging",
   metrobank_customers[[#This Row],[Customer_Tenure]]&lt;9,"Established",
   TRUE,"Loyal"
)</f>
        <v>Established</v>
      </c>
      <c r="O713" s="1" t="s">
        <v>1938</v>
      </c>
      <c r="P713" s="1" t="s">
        <v>1239</v>
      </c>
      <c r="Q713" s="2">
        <v>45766</v>
      </c>
      <c r="R713">
        <v>150245</v>
      </c>
      <c r="S713" s="1" t="str" cm="1">
        <f t="array" ref="S713">_xlfn.IFS(
    metrobank_customers[[#This Row],[Balance]]&lt;=50000,"Low",
    metrobank_customers[[#This Row],[Balance]]&lt;=200000,"Medium",
    metrobank_customers[[#This Row],[Balance]]&gt;200000,"High"
)</f>
        <v>Medium</v>
      </c>
      <c r="T713">
        <v>575</v>
      </c>
      <c r="U713">
        <v>0</v>
      </c>
      <c r="V713" s="1" t="s">
        <v>2652</v>
      </c>
      <c r="W713" s="1" t="s">
        <v>1106</v>
      </c>
      <c r="X713" s="2">
        <v>45543</v>
      </c>
      <c r="Y713" s="4">
        <f ca="1">YEARFRAC(metrobank_customers[[#This Row],[Date]],metrobank_customers[[#This Row],[Today]],3)</f>
        <v>1.0876712328767124</v>
      </c>
      <c r="Z713" s="1" t="s">
        <v>12</v>
      </c>
      <c r="AA713" s="1" t="s">
        <v>23</v>
      </c>
      <c r="AB713">
        <v>41</v>
      </c>
    </row>
    <row r="714" spans="1:28" x14ac:dyDescent="0.25">
      <c r="A714" s="1" t="s">
        <v>272</v>
      </c>
      <c r="B714" s="1" t="s">
        <v>2279</v>
      </c>
      <c r="C714" s="1" t="s">
        <v>2120</v>
      </c>
      <c r="D714">
        <v>41</v>
      </c>
      <c r="E714" s="1" t="str" cm="1">
        <f t="array" ref="E714">_xlfn.IFS(metrobank_customers[[#This Row],[Age]]&lt;= 28,"Gen Z", metrobank_customers[[#This Row],[Age]]&lt;=44,"Millennials", metrobank_customers[[#This Row],[Age]]&lt;=60,"Gen X", metrobank_customers[[#This Row],[Age]]&gt;60,"Baby Boomers")</f>
        <v>Millennials</v>
      </c>
      <c r="F714" s="1" t="s">
        <v>2124</v>
      </c>
      <c r="G714" s="1" t="s">
        <v>2117</v>
      </c>
      <c r="H714">
        <v>189899</v>
      </c>
      <c r="I714" s="1" t="str" cm="1">
        <f t="array" ref="I714">_xlfn.IFS(metrobank_customers[[#This Row],[Income]]&lt;=30000,"Low",metrobank_customers[[#This Row],[Income]]&lt;=60000,"Medium",metrobank_customers[[#This Row],[Income]]&lt;=100000,"High", metrobank_customers[[#This Row],[Income]]&gt;100000," Premium")</f>
        <v xml:space="preserve"> Premium</v>
      </c>
      <c r="J714" s="1" t="s">
        <v>2126</v>
      </c>
      <c r="K714" s="2">
        <v>45579</v>
      </c>
      <c r="L714" s="2">
        <f t="shared" ca="1" si="11"/>
        <v>45940</v>
      </c>
      <c r="M714" s="4">
        <f ca="1">YEARFRAC(metrobank_customers[[#This Row],[Join_Date]],metrobank_customers[[#This Row],[Today]],3)</f>
        <v>0.989041095890411</v>
      </c>
      <c r="N714" s="4" t="str" cm="1">
        <f t="array" aca="1" ref="N714" ca="1">_xlfn.IFS(
   metrobank_customers[[#This Row],[Customer_Tenure]]&lt;=2,"New",
   metrobank_customers[[#This Row],[Customer_Tenure]]&lt;=5,"Emerging",
   metrobank_customers[[#This Row],[Customer_Tenure]]&lt;9,"Established",
   TRUE,"Loyal"
)</f>
        <v>New</v>
      </c>
      <c r="O714" s="1" t="s">
        <v>1984</v>
      </c>
      <c r="P714" s="1" t="s">
        <v>1239</v>
      </c>
      <c r="Q714" s="2">
        <v>44721</v>
      </c>
      <c r="R714">
        <v>408376</v>
      </c>
      <c r="S714" s="1" t="str" cm="1">
        <f t="array" ref="S714">_xlfn.IFS(
    metrobank_customers[[#This Row],[Balance]]&lt;=50000,"Low",
    metrobank_customers[[#This Row],[Balance]]&lt;=200000,"Medium",
    metrobank_customers[[#This Row],[Balance]]&gt;200000,"High"
)</f>
        <v>High</v>
      </c>
      <c r="T714">
        <v>345</v>
      </c>
      <c r="U714">
        <v>0</v>
      </c>
      <c r="V714" s="1" t="s">
        <v>2652</v>
      </c>
      <c r="W714" s="1" t="s">
        <v>271</v>
      </c>
      <c r="X714" s="2">
        <v>45760</v>
      </c>
      <c r="Y714" s="4">
        <f ca="1">YEARFRAC(metrobank_customers[[#This Row],[Date]],metrobank_customers[[#This Row],[Today]],3)</f>
        <v>0.49315068493150682</v>
      </c>
      <c r="Z714" s="1" t="s">
        <v>8</v>
      </c>
      <c r="AA714" s="1" t="s">
        <v>15</v>
      </c>
      <c r="AB714">
        <v>58</v>
      </c>
    </row>
    <row r="715" spans="1:28" x14ac:dyDescent="0.25">
      <c r="A715" s="1" t="s">
        <v>272</v>
      </c>
      <c r="B715" s="1" t="s">
        <v>2279</v>
      </c>
      <c r="C715" s="1" t="s">
        <v>2120</v>
      </c>
      <c r="D715">
        <v>41</v>
      </c>
      <c r="E715" s="1" t="str" cm="1">
        <f t="array" ref="E715">_xlfn.IFS(metrobank_customers[[#This Row],[Age]]&lt;= 28,"Gen Z", metrobank_customers[[#This Row],[Age]]&lt;=44,"Millennials", metrobank_customers[[#This Row],[Age]]&lt;=60,"Gen X", metrobank_customers[[#This Row],[Age]]&gt;60,"Baby Boomers")</f>
        <v>Millennials</v>
      </c>
      <c r="F715" s="1" t="s">
        <v>2124</v>
      </c>
      <c r="G715" s="1" t="s">
        <v>2117</v>
      </c>
      <c r="H715">
        <v>189899</v>
      </c>
      <c r="I715" s="1" t="str" cm="1">
        <f t="array" ref="I715">_xlfn.IFS(metrobank_customers[[#This Row],[Income]]&lt;=30000,"Low",metrobank_customers[[#This Row],[Income]]&lt;=60000,"Medium",metrobank_customers[[#This Row],[Income]]&lt;=100000,"High", metrobank_customers[[#This Row],[Income]]&gt;100000," Premium")</f>
        <v xml:space="preserve"> Premium</v>
      </c>
      <c r="J715" s="1" t="s">
        <v>2126</v>
      </c>
      <c r="K715" s="2">
        <v>45579</v>
      </c>
      <c r="L715" s="2">
        <f t="shared" ca="1" si="11"/>
        <v>45940</v>
      </c>
      <c r="M715" s="4">
        <f ca="1">YEARFRAC(metrobank_customers[[#This Row],[Join_Date]],metrobank_customers[[#This Row],[Today]],3)</f>
        <v>0.989041095890411</v>
      </c>
      <c r="N715" s="4" t="str" cm="1">
        <f t="array" aca="1" ref="N715" ca="1">_xlfn.IFS(
   metrobank_customers[[#This Row],[Customer_Tenure]]&lt;=2,"New",
   metrobank_customers[[#This Row],[Customer_Tenure]]&lt;=5,"Emerging",
   metrobank_customers[[#This Row],[Customer_Tenure]]&lt;9,"Established",
   TRUE,"Loyal"
)</f>
        <v>New</v>
      </c>
      <c r="O715" s="1" t="s">
        <v>1984</v>
      </c>
      <c r="P715" s="1" t="s">
        <v>1239</v>
      </c>
      <c r="Q715" s="2">
        <v>44721</v>
      </c>
      <c r="R715">
        <v>408376</v>
      </c>
      <c r="S715" s="1" t="str" cm="1">
        <f t="array" ref="S715">_xlfn.IFS(
    metrobank_customers[[#This Row],[Balance]]&lt;=50000,"Low",
    metrobank_customers[[#This Row],[Balance]]&lt;=200000,"Medium",
    metrobank_customers[[#This Row],[Balance]]&gt;200000,"High"
)</f>
        <v>High</v>
      </c>
      <c r="T715">
        <v>345</v>
      </c>
      <c r="U715">
        <v>0</v>
      </c>
      <c r="V715" s="1" t="s">
        <v>2652</v>
      </c>
      <c r="W715" s="1" t="s">
        <v>531</v>
      </c>
      <c r="X715" s="2">
        <v>45272</v>
      </c>
      <c r="Y715" s="4">
        <f ca="1">YEARFRAC(metrobank_customers[[#This Row],[Date]],metrobank_customers[[#This Row],[Today]],3)</f>
        <v>1.8301369863013699</v>
      </c>
      <c r="Z715" s="1" t="s">
        <v>12</v>
      </c>
      <c r="AA715" s="1" t="s">
        <v>23</v>
      </c>
      <c r="AB715">
        <v>30</v>
      </c>
    </row>
    <row r="716" spans="1:28" x14ac:dyDescent="0.25">
      <c r="A716" s="1" t="s">
        <v>1286</v>
      </c>
      <c r="B716" s="1" t="s">
        <v>2280</v>
      </c>
      <c r="C716" s="1" t="s">
        <v>2115</v>
      </c>
      <c r="D716">
        <v>45</v>
      </c>
      <c r="E716" s="1" t="str" cm="1">
        <f t="array" ref="E716">_xlfn.IFS(metrobank_customers[[#This Row],[Age]]&lt;= 28,"Gen Z", metrobank_customers[[#This Row],[Age]]&lt;=44,"Millennials", metrobank_customers[[#This Row],[Age]]&lt;=60,"Gen X", metrobank_customers[[#This Row],[Age]]&gt;60,"Baby Boomers")</f>
        <v>Gen X</v>
      </c>
      <c r="F716" s="1" t="s">
        <v>2116</v>
      </c>
      <c r="G716" s="1" t="s">
        <v>2117</v>
      </c>
      <c r="H716">
        <v>36082</v>
      </c>
      <c r="I716" s="1" t="str" cm="1">
        <f t="array" ref="I716">_xlfn.IFS(metrobank_customers[[#This Row],[Income]]&lt;=30000,"Low",metrobank_customers[[#This Row],[Income]]&lt;=60000,"Medium",metrobank_customers[[#This Row],[Income]]&lt;=100000,"High", metrobank_customers[[#This Row],[Income]]&gt;100000," Premium")</f>
        <v>Medium</v>
      </c>
      <c r="J716" s="1" t="s">
        <v>2126</v>
      </c>
      <c r="K716" s="2">
        <v>44954</v>
      </c>
      <c r="L716" s="2">
        <f t="shared" ca="1" si="11"/>
        <v>45940</v>
      </c>
      <c r="M716" s="4">
        <f ca="1">YEARFRAC(metrobank_customers[[#This Row],[Join_Date]],metrobank_customers[[#This Row],[Today]],3)</f>
        <v>2.7013698630136984</v>
      </c>
      <c r="N716" s="4" t="str" cm="1">
        <f t="array" aca="1" ref="N716" ca="1">_xlfn.IFS(
   metrobank_customers[[#This Row],[Customer_Tenure]]&lt;=2,"New",
   metrobank_customers[[#This Row],[Customer_Tenure]]&lt;=5,"Emerging",
   metrobank_customers[[#This Row],[Customer_Tenure]]&lt;9,"Established",
   TRUE,"Loyal"
)</f>
        <v>Emerging</v>
      </c>
      <c r="O716" s="1" t="s">
        <v>1285</v>
      </c>
      <c r="P716" s="1" t="s">
        <v>1226</v>
      </c>
      <c r="Q716" s="2">
        <v>43810</v>
      </c>
      <c r="R716">
        <v>428745</v>
      </c>
      <c r="S716" s="1" t="str" cm="1">
        <f t="array" ref="S716">_xlfn.IFS(
    metrobank_customers[[#This Row],[Balance]]&lt;=50000,"Low",
    metrobank_customers[[#This Row],[Balance]]&lt;=200000,"Medium",
    metrobank_customers[[#This Row],[Balance]]&gt;200000,"High"
)</f>
        <v>High</v>
      </c>
      <c r="T716">
        <v>686</v>
      </c>
      <c r="U716">
        <v>449244</v>
      </c>
      <c r="V716" s="1" t="s">
        <v>2652</v>
      </c>
      <c r="W716" s="1"/>
      <c r="X716" s="2"/>
      <c r="Y716" s="4">
        <f ca="1">YEARFRAC(metrobank_customers[[#This Row],[Date]],metrobank_customers[[#This Row],[Today]],3)</f>
        <v>125.86301369863014</v>
      </c>
      <c r="Z716" s="1"/>
      <c r="AA716" s="1"/>
    </row>
    <row r="717" spans="1:28" x14ac:dyDescent="0.25">
      <c r="A717" s="1" t="s">
        <v>570</v>
      </c>
      <c r="B717" s="1" t="s">
        <v>2281</v>
      </c>
      <c r="C717" s="1" t="s">
        <v>2115</v>
      </c>
      <c r="D717">
        <v>46</v>
      </c>
      <c r="E717" s="1" t="str" cm="1">
        <f t="array" ref="E717">_xlfn.IFS(metrobank_customers[[#This Row],[Age]]&lt;= 28,"Gen Z", metrobank_customers[[#This Row],[Age]]&lt;=44,"Millennials", metrobank_customers[[#This Row],[Age]]&lt;=60,"Gen X", metrobank_customers[[#This Row],[Age]]&gt;60,"Baby Boomers")</f>
        <v>Gen X</v>
      </c>
      <c r="F717" s="1" t="s">
        <v>2116</v>
      </c>
      <c r="G717" s="1" t="s">
        <v>2117</v>
      </c>
      <c r="H717">
        <v>185904</v>
      </c>
      <c r="I717" s="1" t="str" cm="1">
        <f t="array" ref="I717">_xlfn.IFS(metrobank_customers[[#This Row],[Income]]&lt;=30000,"Low",metrobank_customers[[#This Row],[Income]]&lt;=60000,"Medium",metrobank_customers[[#This Row],[Income]]&lt;=100000,"High", metrobank_customers[[#This Row],[Income]]&gt;100000," Premium")</f>
        <v xml:space="preserve"> Premium</v>
      </c>
      <c r="J717" s="1" t="s">
        <v>2118</v>
      </c>
      <c r="K717" s="2">
        <v>43594</v>
      </c>
      <c r="L717" s="2">
        <f t="shared" ca="1" si="11"/>
        <v>45940</v>
      </c>
      <c r="M717" s="4">
        <f ca="1">YEARFRAC(metrobank_customers[[#This Row],[Join_Date]],metrobank_customers[[#This Row],[Today]],3)</f>
        <v>6.4273972602739722</v>
      </c>
      <c r="N717" s="4" t="str" cm="1">
        <f t="array" aca="1" ref="N717" ca="1">_xlfn.IFS(
   metrobank_customers[[#This Row],[Customer_Tenure]]&lt;=2,"New",
   metrobank_customers[[#This Row],[Customer_Tenure]]&lt;=5,"Emerging",
   metrobank_customers[[#This Row],[Customer_Tenure]]&lt;9,"Established",
   TRUE,"Loyal"
)</f>
        <v>Established</v>
      </c>
      <c r="O717" s="1" t="s">
        <v>1287</v>
      </c>
      <c r="P717" s="1" t="s">
        <v>1226</v>
      </c>
      <c r="Q717" s="2">
        <v>42425</v>
      </c>
      <c r="R717">
        <v>113499</v>
      </c>
      <c r="S717" s="1" t="str" cm="1">
        <f t="array" ref="S717">_xlfn.IFS(
    metrobank_customers[[#This Row],[Balance]]&lt;=50000,"Low",
    metrobank_customers[[#This Row],[Balance]]&lt;=200000,"Medium",
    metrobank_customers[[#This Row],[Balance]]&gt;200000,"High"
)</f>
        <v>Medium</v>
      </c>
      <c r="T717">
        <v>375</v>
      </c>
      <c r="U717">
        <v>0</v>
      </c>
      <c r="V717" s="1" t="s">
        <v>1229</v>
      </c>
      <c r="W717" s="1" t="s">
        <v>569</v>
      </c>
      <c r="X717" s="2">
        <v>45537</v>
      </c>
      <c r="Y717" s="4">
        <f ca="1">YEARFRAC(metrobank_customers[[#This Row],[Date]],metrobank_customers[[#This Row],[Today]],3)</f>
        <v>1.1041095890410959</v>
      </c>
      <c r="Z717" s="1" t="s">
        <v>31</v>
      </c>
      <c r="AA717" s="1" t="s">
        <v>23</v>
      </c>
      <c r="AB717">
        <v>52</v>
      </c>
    </row>
    <row r="718" spans="1:28" x14ac:dyDescent="0.25">
      <c r="A718" s="1" t="s">
        <v>570</v>
      </c>
      <c r="B718" s="1" t="s">
        <v>2281</v>
      </c>
      <c r="C718" s="1" t="s">
        <v>2115</v>
      </c>
      <c r="D718">
        <v>46</v>
      </c>
      <c r="E718" s="1" t="str" cm="1">
        <f t="array" ref="E718">_xlfn.IFS(metrobank_customers[[#This Row],[Age]]&lt;= 28,"Gen Z", metrobank_customers[[#This Row],[Age]]&lt;=44,"Millennials", metrobank_customers[[#This Row],[Age]]&lt;=60,"Gen X", metrobank_customers[[#This Row],[Age]]&gt;60,"Baby Boomers")</f>
        <v>Gen X</v>
      </c>
      <c r="F718" s="1" t="s">
        <v>2116</v>
      </c>
      <c r="G718" s="1" t="s">
        <v>2117</v>
      </c>
      <c r="H718">
        <v>185904</v>
      </c>
      <c r="I718" s="1" t="str" cm="1">
        <f t="array" ref="I718">_xlfn.IFS(metrobank_customers[[#This Row],[Income]]&lt;=30000,"Low",metrobank_customers[[#This Row],[Income]]&lt;=60000,"Medium",metrobank_customers[[#This Row],[Income]]&lt;=100000,"High", metrobank_customers[[#This Row],[Income]]&gt;100000," Premium")</f>
        <v xml:space="preserve"> Premium</v>
      </c>
      <c r="J718" s="1" t="s">
        <v>2118</v>
      </c>
      <c r="K718" s="2">
        <v>43594</v>
      </c>
      <c r="L718" s="2">
        <f t="shared" ca="1" si="11"/>
        <v>45940</v>
      </c>
      <c r="M718" s="4">
        <f ca="1">YEARFRAC(metrobank_customers[[#This Row],[Join_Date]],metrobank_customers[[#This Row],[Today]],3)</f>
        <v>6.4273972602739722</v>
      </c>
      <c r="N718" s="4" t="str" cm="1">
        <f t="array" aca="1" ref="N718" ca="1">_xlfn.IFS(
   metrobank_customers[[#This Row],[Customer_Tenure]]&lt;=2,"New",
   metrobank_customers[[#This Row],[Customer_Tenure]]&lt;=5,"Emerging",
   metrobank_customers[[#This Row],[Customer_Tenure]]&lt;9,"Established",
   TRUE,"Loyal"
)</f>
        <v>Established</v>
      </c>
      <c r="O718" s="1" t="s">
        <v>1287</v>
      </c>
      <c r="P718" s="1" t="s">
        <v>1226</v>
      </c>
      <c r="Q718" s="2">
        <v>42425</v>
      </c>
      <c r="R718">
        <v>113499</v>
      </c>
      <c r="S718" s="1" t="str" cm="1">
        <f t="array" ref="S718">_xlfn.IFS(
    metrobank_customers[[#This Row],[Balance]]&lt;=50000,"Low",
    metrobank_customers[[#This Row],[Balance]]&lt;=200000,"Medium",
    metrobank_customers[[#This Row],[Balance]]&gt;200000,"High"
)</f>
        <v>Medium</v>
      </c>
      <c r="T718">
        <v>375</v>
      </c>
      <c r="U718">
        <v>0</v>
      </c>
      <c r="V718" s="1" t="s">
        <v>1229</v>
      </c>
      <c r="W718" s="1" t="s">
        <v>810</v>
      </c>
      <c r="X718" s="2">
        <v>45471</v>
      </c>
      <c r="Y718" s="4">
        <f ca="1">YEARFRAC(metrobank_customers[[#This Row],[Date]],metrobank_customers[[#This Row],[Today]],3)</f>
        <v>1.284931506849315</v>
      </c>
      <c r="Z718" s="1" t="s">
        <v>12</v>
      </c>
      <c r="AA718" s="1" t="s">
        <v>23</v>
      </c>
      <c r="AB718">
        <v>29</v>
      </c>
    </row>
    <row r="719" spans="1:28" x14ac:dyDescent="0.25">
      <c r="A719" s="1" t="s">
        <v>570</v>
      </c>
      <c r="B719" s="1" t="s">
        <v>2281</v>
      </c>
      <c r="C719" s="1" t="s">
        <v>2115</v>
      </c>
      <c r="D719">
        <v>46</v>
      </c>
      <c r="E719" s="1" t="str" cm="1">
        <f t="array" ref="E719">_xlfn.IFS(metrobank_customers[[#This Row],[Age]]&lt;= 28,"Gen Z", metrobank_customers[[#This Row],[Age]]&lt;=44,"Millennials", metrobank_customers[[#This Row],[Age]]&lt;=60,"Gen X", metrobank_customers[[#This Row],[Age]]&gt;60,"Baby Boomers")</f>
        <v>Gen X</v>
      </c>
      <c r="F719" s="1" t="s">
        <v>2116</v>
      </c>
      <c r="G719" s="1" t="s">
        <v>2117</v>
      </c>
      <c r="H719">
        <v>185904</v>
      </c>
      <c r="I719" s="1" t="str" cm="1">
        <f t="array" ref="I719">_xlfn.IFS(metrobank_customers[[#This Row],[Income]]&lt;=30000,"Low",metrobank_customers[[#This Row],[Income]]&lt;=60000,"Medium",metrobank_customers[[#This Row],[Income]]&lt;=100000,"High", metrobank_customers[[#This Row],[Income]]&gt;100000," Premium")</f>
        <v xml:space="preserve"> Premium</v>
      </c>
      <c r="J719" s="1" t="s">
        <v>2118</v>
      </c>
      <c r="K719" s="2">
        <v>43594</v>
      </c>
      <c r="L719" s="2">
        <f t="shared" ca="1" si="11"/>
        <v>45940</v>
      </c>
      <c r="M719" s="4">
        <f ca="1">YEARFRAC(metrobank_customers[[#This Row],[Join_Date]],metrobank_customers[[#This Row],[Today]],3)</f>
        <v>6.4273972602739722</v>
      </c>
      <c r="N719" s="4" t="str" cm="1">
        <f t="array" aca="1" ref="N719" ca="1">_xlfn.IFS(
   metrobank_customers[[#This Row],[Customer_Tenure]]&lt;=2,"New",
   metrobank_customers[[#This Row],[Customer_Tenure]]&lt;=5,"Emerging",
   metrobank_customers[[#This Row],[Customer_Tenure]]&lt;9,"Established",
   TRUE,"Loyal"
)</f>
        <v>Established</v>
      </c>
      <c r="O719" s="1" t="s">
        <v>1287</v>
      </c>
      <c r="P719" s="1" t="s">
        <v>1226</v>
      </c>
      <c r="Q719" s="2">
        <v>42425</v>
      </c>
      <c r="R719">
        <v>113499</v>
      </c>
      <c r="S719" s="1" t="str" cm="1">
        <f t="array" ref="S719">_xlfn.IFS(
    metrobank_customers[[#This Row],[Balance]]&lt;=50000,"Low",
    metrobank_customers[[#This Row],[Balance]]&lt;=200000,"Medium",
    metrobank_customers[[#This Row],[Balance]]&gt;200000,"High"
)</f>
        <v>Medium</v>
      </c>
      <c r="T719">
        <v>375</v>
      </c>
      <c r="U719">
        <v>0</v>
      </c>
      <c r="V719" s="1" t="s">
        <v>1229</v>
      </c>
      <c r="W719" s="1" t="s">
        <v>1070</v>
      </c>
      <c r="X719" s="2">
        <v>45590</v>
      </c>
      <c r="Y719" s="4">
        <f ca="1">YEARFRAC(metrobank_customers[[#This Row],[Date]],metrobank_customers[[#This Row],[Today]],3)</f>
        <v>0.95890410958904104</v>
      </c>
      <c r="Z719" s="1" t="s">
        <v>36</v>
      </c>
      <c r="AA719" s="1" t="s">
        <v>23</v>
      </c>
      <c r="AB719">
        <v>13</v>
      </c>
    </row>
    <row r="720" spans="1:28" x14ac:dyDescent="0.25">
      <c r="A720" s="1" t="s">
        <v>570</v>
      </c>
      <c r="B720" s="1" t="s">
        <v>2281</v>
      </c>
      <c r="C720" s="1" t="s">
        <v>2115</v>
      </c>
      <c r="D720">
        <v>46</v>
      </c>
      <c r="E720" s="1" t="str" cm="1">
        <f t="array" ref="E720">_xlfn.IFS(metrobank_customers[[#This Row],[Age]]&lt;= 28,"Gen Z", metrobank_customers[[#This Row],[Age]]&lt;=44,"Millennials", metrobank_customers[[#This Row],[Age]]&lt;=60,"Gen X", metrobank_customers[[#This Row],[Age]]&gt;60,"Baby Boomers")</f>
        <v>Gen X</v>
      </c>
      <c r="F720" s="1" t="s">
        <v>2116</v>
      </c>
      <c r="G720" s="1" t="s">
        <v>2117</v>
      </c>
      <c r="H720">
        <v>185904</v>
      </c>
      <c r="I720" s="1" t="str" cm="1">
        <f t="array" ref="I720">_xlfn.IFS(metrobank_customers[[#This Row],[Income]]&lt;=30000,"Low",metrobank_customers[[#This Row],[Income]]&lt;=60000,"Medium",metrobank_customers[[#This Row],[Income]]&lt;=100000,"High", metrobank_customers[[#This Row],[Income]]&gt;100000," Premium")</f>
        <v xml:space="preserve"> Premium</v>
      </c>
      <c r="J720" s="1" t="s">
        <v>2118</v>
      </c>
      <c r="K720" s="2">
        <v>43594</v>
      </c>
      <c r="L720" s="2">
        <f t="shared" ca="1" si="11"/>
        <v>45940</v>
      </c>
      <c r="M720" s="4">
        <f ca="1">YEARFRAC(metrobank_customers[[#This Row],[Join_Date]],metrobank_customers[[#This Row],[Today]],3)</f>
        <v>6.4273972602739722</v>
      </c>
      <c r="N720" s="4" t="str" cm="1">
        <f t="array" aca="1" ref="N720" ca="1">_xlfn.IFS(
   metrobank_customers[[#This Row],[Customer_Tenure]]&lt;=2,"New",
   metrobank_customers[[#This Row],[Customer_Tenure]]&lt;=5,"Emerging",
   metrobank_customers[[#This Row],[Customer_Tenure]]&lt;9,"Established",
   TRUE,"Loyal"
)</f>
        <v>Established</v>
      </c>
      <c r="O720" s="1" t="s">
        <v>1627</v>
      </c>
      <c r="P720" s="1" t="s">
        <v>1223</v>
      </c>
      <c r="Q720" s="2">
        <v>43668</v>
      </c>
      <c r="R720">
        <v>124168</v>
      </c>
      <c r="S720" s="1" t="str" cm="1">
        <f t="array" ref="S720">_xlfn.IFS(
    metrobank_customers[[#This Row],[Balance]]&lt;=50000,"Low",
    metrobank_customers[[#This Row],[Balance]]&lt;=200000,"Medium",
    metrobank_customers[[#This Row],[Balance]]&gt;200000,"High"
)</f>
        <v>Medium</v>
      </c>
      <c r="T720">
        <v>675</v>
      </c>
      <c r="U720">
        <v>478006</v>
      </c>
      <c r="V720" s="1" t="s">
        <v>2652</v>
      </c>
      <c r="W720" s="1" t="s">
        <v>569</v>
      </c>
      <c r="X720" s="2">
        <v>45537</v>
      </c>
      <c r="Y720" s="4">
        <f ca="1">YEARFRAC(metrobank_customers[[#This Row],[Date]],metrobank_customers[[#This Row],[Today]],3)</f>
        <v>1.1041095890410959</v>
      </c>
      <c r="Z720" s="1" t="s">
        <v>31</v>
      </c>
      <c r="AA720" s="1" t="s">
        <v>23</v>
      </c>
      <c r="AB720">
        <v>52</v>
      </c>
    </row>
    <row r="721" spans="1:28" x14ac:dyDescent="0.25">
      <c r="A721" s="1" t="s">
        <v>570</v>
      </c>
      <c r="B721" s="1" t="s">
        <v>2281</v>
      </c>
      <c r="C721" s="1" t="s">
        <v>2115</v>
      </c>
      <c r="D721">
        <v>46</v>
      </c>
      <c r="E721" s="1" t="str" cm="1">
        <f t="array" ref="E721">_xlfn.IFS(metrobank_customers[[#This Row],[Age]]&lt;= 28,"Gen Z", metrobank_customers[[#This Row],[Age]]&lt;=44,"Millennials", metrobank_customers[[#This Row],[Age]]&lt;=60,"Gen X", metrobank_customers[[#This Row],[Age]]&gt;60,"Baby Boomers")</f>
        <v>Gen X</v>
      </c>
      <c r="F721" s="1" t="s">
        <v>2116</v>
      </c>
      <c r="G721" s="1" t="s">
        <v>2117</v>
      </c>
      <c r="H721">
        <v>185904</v>
      </c>
      <c r="I721" s="1" t="str" cm="1">
        <f t="array" ref="I721">_xlfn.IFS(metrobank_customers[[#This Row],[Income]]&lt;=30000,"Low",metrobank_customers[[#This Row],[Income]]&lt;=60000,"Medium",metrobank_customers[[#This Row],[Income]]&lt;=100000,"High", metrobank_customers[[#This Row],[Income]]&gt;100000," Premium")</f>
        <v xml:space="preserve"> Premium</v>
      </c>
      <c r="J721" s="1" t="s">
        <v>2118</v>
      </c>
      <c r="K721" s="2">
        <v>43594</v>
      </c>
      <c r="L721" s="2">
        <f t="shared" ca="1" si="11"/>
        <v>45940</v>
      </c>
      <c r="M721" s="4">
        <f ca="1">YEARFRAC(metrobank_customers[[#This Row],[Join_Date]],metrobank_customers[[#This Row],[Today]],3)</f>
        <v>6.4273972602739722</v>
      </c>
      <c r="N721" s="4" t="str" cm="1">
        <f t="array" aca="1" ref="N721" ca="1">_xlfn.IFS(
   metrobank_customers[[#This Row],[Customer_Tenure]]&lt;=2,"New",
   metrobank_customers[[#This Row],[Customer_Tenure]]&lt;=5,"Emerging",
   metrobank_customers[[#This Row],[Customer_Tenure]]&lt;9,"Established",
   TRUE,"Loyal"
)</f>
        <v>Established</v>
      </c>
      <c r="O721" s="1" t="s">
        <v>1627</v>
      </c>
      <c r="P721" s="1" t="s">
        <v>1223</v>
      </c>
      <c r="Q721" s="2">
        <v>43668</v>
      </c>
      <c r="R721">
        <v>124168</v>
      </c>
      <c r="S721" s="1" t="str" cm="1">
        <f t="array" ref="S721">_xlfn.IFS(
    metrobank_customers[[#This Row],[Balance]]&lt;=50000,"Low",
    metrobank_customers[[#This Row],[Balance]]&lt;=200000,"Medium",
    metrobank_customers[[#This Row],[Balance]]&gt;200000,"High"
)</f>
        <v>Medium</v>
      </c>
      <c r="T721">
        <v>675</v>
      </c>
      <c r="U721">
        <v>478006</v>
      </c>
      <c r="V721" s="1" t="s">
        <v>2652</v>
      </c>
      <c r="W721" s="1" t="s">
        <v>810</v>
      </c>
      <c r="X721" s="2">
        <v>45471</v>
      </c>
      <c r="Y721" s="4">
        <f ca="1">YEARFRAC(metrobank_customers[[#This Row],[Date]],metrobank_customers[[#This Row],[Today]],3)</f>
        <v>1.284931506849315</v>
      </c>
      <c r="Z721" s="1" t="s">
        <v>12</v>
      </c>
      <c r="AA721" s="1" t="s">
        <v>23</v>
      </c>
      <c r="AB721">
        <v>29</v>
      </c>
    </row>
    <row r="722" spans="1:28" x14ac:dyDescent="0.25">
      <c r="A722" s="1" t="s">
        <v>570</v>
      </c>
      <c r="B722" s="1" t="s">
        <v>2281</v>
      </c>
      <c r="C722" s="1" t="s">
        <v>2115</v>
      </c>
      <c r="D722">
        <v>46</v>
      </c>
      <c r="E722" s="1" t="str" cm="1">
        <f t="array" ref="E722">_xlfn.IFS(metrobank_customers[[#This Row],[Age]]&lt;= 28,"Gen Z", metrobank_customers[[#This Row],[Age]]&lt;=44,"Millennials", metrobank_customers[[#This Row],[Age]]&lt;=60,"Gen X", metrobank_customers[[#This Row],[Age]]&gt;60,"Baby Boomers")</f>
        <v>Gen X</v>
      </c>
      <c r="F722" s="1" t="s">
        <v>2116</v>
      </c>
      <c r="G722" s="1" t="s">
        <v>2117</v>
      </c>
      <c r="H722">
        <v>185904</v>
      </c>
      <c r="I722" s="1" t="str" cm="1">
        <f t="array" ref="I722">_xlfn.IFS(metrobank_customers[[#This Row],[Income]]&lt;=30000,"Low",metrobank_customers[[#This Row],[Income]]&lt;=60000,"Medium",metrobank_customers[[#This Row],[Income]]&lt;=100000,"High", metrobank_customers[[#This Row],[Income]]&gt;100000," Premium")</f>
        <v xml:space="preserve"> Premium</v>
      </c>
      <c r="J722" s="1" t="s">
        <v>2118</v>
      </c>
      <c r="K722" s="2">
        <v>43594</v>
      </c>
      <c r="L722" s="2">
        <f t="shared" ca="1" si="11"/>
        <v>45940</v>
      </c>
      <c r="M722" s="4">
        <f ca="1">YEARFRAC(metrobank_customers[[#This Row],[Join_Date]],metrobank_customers[[#This Row],[Today]],3)</f>
        <v>6.4273972602739722</v>
      </c>
      <c r="N722" s="4" t="str" cm="1">
        <f t="array" aca="1" ref="N722" ca="1">_xlfn.IFS(
   metrobank_customers[[#This Row],[Customer_Tenure]]&lt;=2,"New",
   metrobank_customers[[#This Row],[Customer_Tenure]]&lt;=5,"Emerging",
   metrobank_customers[[#This Row],[Customer_Tenure]]&lt;9,"Established",
   TRUE,"Loyal"
)</f>
        <v>Established</v>
      </c>
      <c r="O722" s="1" t="s">
        <v>1627</v>
      </c>
      <c r="P722" s="1" t="s">
        <v>1223</v>
      </c>
      <c r="Q722" s="2">
        <v>43668</v>
      </c>
      <c r="R722">
        <v>124168</v>
      </c>
      <c r="S722" s="1" t="str" cm="1">
        <f t="array" ref="S722">_xlfn.IFS(
    metrobank_customers[[#This Row],[Balance]]&lt;=50000,"Low",
    metrobank_customers[[#This Row],[Balance]]&lt;=200000,"Medium",
    metrobank_customers[[#This Row],[Balance]]&gt;200000,"High"
)</f>
        <v>Medium</v>
      </c>
      <c r="T722">
        <v>675</v>
      </c>
      <c r="U722">
        <v>478006</v>
      </c>
      <c r="V722" s="1" t="s">
        <v>2652</v>
      </c>
      <c r="W722" s="1" t="s">
        <v>1070</v>
      </c>
      <c r="X722" s="2">
        <v>45590</v>
      </c>
      <c r="Y722" s="4">
        <f ca="1">YEARFRAC(metrobank_customers[[#This Row],[Date]],metrobank_customers[[#This Row],[Today]],3)</f>
        <v>0.95890410958904104</v>
      </c>
      <c r="Z722" s="1" t="s">
        <v>36</v>
      </c>
      <c r="AA722" s="1" t="s">
        <v>23</v>
      </c>
      <c r="AB722">
        <v>13</v>
      </c>
    </row>
    <row r="723" spans="1:28" x14ac:dyDescent="0.25">
      <c r="A723" s="1" t="s">
        <v>391</v>
      </c>
      <c r="B723" s="1" t="s">
        <v>2282</v>
      </c>
      <c r="C723" s="1" t="s">
        <v>2120</v>
      </c>
      <c r="D723">
        <v>57</v>
      </c>
      <c r="E723" s="1" t="str" cm="1">
        <f t="array" ref="E723">_xlfn.IFS(metrobank_customers[[#This Row],[Age]]&lt;= 28,"Gen Z", metrobank_customers[[#This Row],[Age]]&lt;=44,"Millennials", metrobank_customers[[#This Row],[Age]]&lt;=60,"Gen X", metrobank_customers[[#This Row],[Age]]&gt;60,"Baby Boomers")</f>
        <v>Gen X</v>
      </c>
      <c r="F723" s="1" t="s">
        <v>2131</v>
      </c>
      <c r="G723" s="1" t="s">
        <v>2147</v>
      </c>
      <c r="H723">
        <v>160588</v>
      </c>
      <c r="I723" s="1" t="str" cm="1">
        <f t="array" ref="I723">_xlfn.IFS(metrobank_customers[[#This Row],[Income]]&lt;=30000,"Low",metrobank_customers[[#This Row],[Income]]&lt;=60000,"Medium",metrobank_customers[[#This Row],[Income]]&lt;=100000,"High", metrobank_customers[[#This Row],[Income]]&gt;100000," Premium")</f>
        <v xml:space="preserve"> Premium</v>
      </c>
      <c r="J723" s="1" t="s">
        <v>2118</v>
      </c>
      <c r="K723" s="2">
        <v>42239</v>
      </c>
      <c r="L723" s="2">
        <f t="shared" ca="1" si="11"/>
        <v>45940</v>
      </c>
      <c r="M723" s="4">
        <f ca="1">YEARFRAC(metrobank_customers[[#This Row],[Join_Date]],metrobank_customers[[#This Row],[Today]],3)</f>
        <v>10.139726027397261</v>
      </c>
      <c r="N723" s="4" t="str" cm="1">
        <f t="array" aca="1" ref="N723" ca="1">_xlfn.IFS(
   metrobank_customers[[#This Row],[Customer_Tenure]]&lt;=2,"New",
   metrobank_customers[[#This Row],[Customer_Tenure]]&lt;=5,"Emerging",
   metrobank_customers[[#This Row],[Customer_Tenure]]&lt;9,"Established",
   TRUE,"Loyal"
)</f>
        <v>Loyal</v>
      </c>
      <c r="O723" s="1" t="s">
        <v>1288</v>
      </c>
      <c r="P723" s="1" t="s">
        <v>1235</v>
      </c>
      <c r="Q723" s="2">
        <v>43028</v>
      </c>
      <c r="R723">
        <v>149524</v>
      </c>
      <c r="S723" s="1" t="str" cm="1">
        <f t="array" ref="S723">_xlfn.IFS(
    metrobank_customers[[#This Row],[Balance]]&lt;=50000,"Low",
    metrobank_customers[[#This Row],[Balance]]&lt;=200000,"Medium",
    metrobank_customers[[#This Row],[Balance]]&gt;200000,"High"
)</f>
        <v>Medium</v>
      </c>
      <c r="T723">
        <v>476</v>
      </c>
      <c r="U723">
        <v>0</v>
      </c>
      <c r="V723" s="1" t="s">
        <v>2652</v>
      </c>
      <c r="W723" s="1" t="s">
        <v>390</v>
      </c>
      <c r="X723" s="2">
        <v>45346</v>
      </c>
      <c r="Y723" s="4">
        <f ca="1">YEARFRAC(metrobank_customers[[#This Row],[Date]],metrobank_customers[[#This Row],[Today]],3)</f>
        <v>1.6273972602739726</v>
      </c>
      <c r="Z723" s="1" t="s">
        <v>20</v>
      </c>
      <c r="AA723" s="1" t="s">
        <v>23</v>
      </c>
      <c r="AB723">
        <v>23</v>
      </c>
    </row>
    <row r="724" spans="1:28" x14ac:dyDescent="0.25">
      <c r="A724" s="1" t="s">
        <v>391</v>
      </c>
      <c r="B724" s="1" t="s">
        <v>2282</v>
      </c>
      <c r="C724" s="1" t="s">
        <v>2120</v>
      </c>
      <c r="D724">
        <v>57</v>
      </c>
      <c r="E724" s="1" t="str" cm="1">
        <f t="array" ref="E724">_xlfn.IFS(metrobank_customers[[#This Row],[Age]]&lt;= 28,"Gen Z", metrobank_customers[[#This Row],[Age]]&lt;=44,"Millennials", metrobank_customers[[#This Row],[Age]]&lt;=60,"Gen X", metrobank_customers[[#This Row],[Age]]&gt;60,"Baby Boomers")</f>
        <v>Gen X</v>
      </c>
      <c r="F724" s="1" t="s">
        <v>2131</v>
      </c>
      <c r="G724" s="1" t="s">
        <v>2147</v>
      </c>
      <c r="H724">
        <v>160588</v>
      </c>
      <c r="I724" s="1" t="str" cm="1">
        <f t="array" ref="I724">_xlfn.IFS(metrobank_customers[[#This Row],[Income]]&lt;=30000,"Low",metrobank_customers[[#This Row],[Income]]&lt;=60000,"Medium",metrobank_customers[[#This Row],[Income]]&lt;=100000,"High", metrobank_customers[[#This Row],[Income]]&gt;100000," Premium")</f>
        <v xml:space="preserve"> Premium</v>
      </c>
      <c r="J724" s="1" t="s">
        <v>2118</v>
      </c>
      <c r="K724" s="2">
        <v>42239</v>
      </c>
      <c r="L724" s="2">
        <f t="shared" ca="1" si="11"/>
        <v>45940</v>
      </c>
      <c r="M724" s="4">
        <f ca="1">YEARFRAC(metrobank_customers[[#This Row],[Join_Date]],metrobank_customers[[#This Row],[Today]],3)</f>
        <v>10.139726027397261</v>
      </c>
      <c r="N724" s="4" t="str" cm="1">
        <f t="array" aca="1" ref="N724" ca="1">_xlfn.IFS(
   metrobank_customers[[#This Row],[Customer_Tenure]]&lt;=2,"New",
   metrobank_customers[[#This Row],[Customer_Tenure]]&lt;=5,"Emerging",
   metrobank_customers[[#This Row],[Customer_Tenure]]&lt;9,"Established",
   TRUE,"Loyal"
)</f>
        <v>Loyal</v>
      </c>
      <c r="O724" s="1" t="s">
        <v>1328</v>
      </c>
      <c r="P724" s="1" t="s">
        <v>1223</v>
      </c>
      <c r="Q724" s="2">
        <v>44681</v>
      </c>
      <c r="R724">
        <v>404303</v>
      </c>
      <c r="S724" s="1" t="str" cm="1">
        <f t="array" ref="S724">_xlfn.IFS(
    metrobank_customers[[#This Row],[Balance]]&lt;=50000,"Low",
    metrobank_customers[[#This Row],[Balance]]&lt;=200000,"Medium",
    metrobank_customers[[#This Row],[Balance]]&gt;200000,"High"
)</f>
        <v>High</v>
      </c>
      <c r="T724">
        <v>470</v>
      </c>
      <c r="U724">
        <v>98109</v>
      </c>
      <c r="V724" s="1" t="s">
        <v>2652</v>
      </c>
      <c r="W724" s="1" t="s">
        <v>390</v>
      </c>
      <c r="X724" s="2">
        <v>45346</v>
      </c>
      <c r="Y724" s="4">
        <f ca="1">YEARFRAC(metrobank_customers[[#This Row],[Date]],metrobank_customers[[#This Row],[Today]],3)</f>
        <v>1.6273972602739726</v>
      </c>
      <c r="Z724" s="1" t="s">
        <v>20</v>
      </c>
      <c r="AA724" s="1" t="s">
        <v>23</v>
      </c>
      <c r="AB724">
        <v>23</v>
      </c>
    </row>
    <row r="725" spans="1:28" x14ac:dyDescent="0.25">
      <c r="A725" s="1" t="s">
        <v>391</v>
      </c>
      <c r="B725" s="1" t="s">
        <v>2282</v>
      </c>
      <c r="C725" s="1" t="s">
        <v>2120</v>
      </c>
      <c r="D725">
        <v>57</v>
      </c>
      <c r="E725" s="1" t="str" cm="1">
        <f t="array" ref="E725">_xlfn.IFS(metrobank_customers[[#This Row],[Age]]&lt;= 28,"Gen Z", metrobank_customers[[#This Row],[Age]]&lt;=44,"Millennials", metrobank_customers[[#This Row],[Age]]&lt;=60,"Gen X", metrobank_customers[[#This Row],[Age]]&gt;60,"Baby Boomers")</f>
        <v>Gen X</v>
      </c>
      <c r="F725" s="1" t="s">
        <v>2131</v>
      </c>
      <c r="G725" s="1" t="s">
        <v>2147</v>
      </c>
      <c r="H725">
        <v>160588</v>
      </c>
      <c r="I725" s="1" t="str" cm="1">
        <f t="array" ref="I725">_xlfn.IFS(metrobank_customers[[#This Row],[Income]]&lt;=30000,"Low",metrobank_customers[[#This Row],[Income]]&lt;=60000,"Medium",metrobank_customers[[#This Row],[Income]]&lt;=100000,"High", metrobank_customers[[#This Row],[Income]]&gt;100000," Premium")</f>
        <v xml:space="preserve"> Premium</v>
      </c>
      <c r="J725" s="1" t="s">
        <v>2118</v>
      </c>
      <c r="K725" s="2">
        <v>42239</v>
      </c>
      <c r="L725" s="2">
        <f t="shared" ca="1" si="11"/>
        <v>45940</v>
      </c>
      <c r="M725" s="4">
        <f ca="1">YEARFRAC(metrobank_customers[[#This Row],[Join_Date]],metrobank_customers[[#This Row],[Today]],3)</f>
        <v>10.139726027397261</v>
      </c>
      <c r="N725" s="4" t="str" cm="1">
        <f t="array" aca="1" ref="N725" ca="1">_xlfn.IFS(
   metrobank_customers[[#This Row],[Customer_Tenure]]&lt;=2,"New",
   metrobank_customers[[#This Row],[Customer_Tenure]]&lt;=5,"Emerging",
   metrobank_customers[[#This Row],[Customer_Tenure]]&lt;9,"Established",
   TRUE,"Loyal"
)</f>
        <v>Loyal</v>
      </c>
      <c r="O725" s="1" t="s">
        <v>2000</v>
      </c>
      <c r="P725" s="1" t="s">
        <v>1223</v>
      </c>
      <c r="Q725" s="2">
        <v>44178</v>
      </c>
      <c r="R725">
        <v>91036</v>
      </c>
      <c r="S725" s="1" t="str" cm="1">
        <f t="array" ref="S725">_xlfn.IFS(
    metrobank_customers[[#This Row],[Balance]]&lt;=50000,"Low",
    metrobank_customers[[#This Row],[Balance]]&lt;=200000,"Medium",
    metrobank_customers[[#This Row],[Balance]]&gt;200000,"High"
)</f>
        <v>Medium</v>
      </c>
      <c r="T725">
        <v>797</v>
      </c>
      <c r="U725">
        <v>0</v>
      </c>
      <c r="V725" s="1" t="s">
        <v>1229</v>
      </c>
      <c r="W725" s="1" t="s">
        <v>390</v>
      </c>
      <c r="X725" s="2">
        <v>45346</v>
      </c>
      <c r="Y725" s="4">
        <f ca="1">YEARFRAC(metrobank_customers[[#This Row],[Date]],metrobank_customers[[#This Row],[Today]],3)</f>
        <v>1.6273972602739726</v>
      </c>
      <c r="Z725" s="1" t="s">
        <v>20</v>
      </c>
      <c r="AA725" s="1" t="s">
        <v>23</v>
      </c>
      <c r="AB725">
        <v>23</v>
      </c>
    </row>
    <row r="726" spans="1:28" x14ac:dyDescent="0.25">
      <c r="A726" s="1" t="s">
        <v>391</v>
      </c>
      <c r="B726" s="1" t="s">
        <v>2282</v>
      </c>
      <c r="C726" s="1" t="s">
        <v>2120</v>
      </c>
      <c r="D726">
        <v>57</v>
      </c>
      <c r="E726" s="1" t="str" cm="1">
        <f t="array" ref="E726">_xlfn.IFS(metrobank_customers[[#This Row],[Age]]&lt;= 28,"Gen Z", metrobank_customers[[#This Row],[Age]]&lt;=44,"Millennials", metrobank_customers[[#This Row],[Age]]&lt;=60,"Gen X", metrobank_customers[[#This Row],[Age]]&gt;60,"Baby Boomers")</f>
        <v>Gen X</v>
      </c>
      <c r="F726" s="1" t="s">
        <v>2131</v>
      </c>
      <c r="G726" s="1" t="s">
        <v>2147</v>
      </c>
      <c r="H726">
        <v>160588</v>
      </c>
      <c r="I726" s="1" t="str" cm="1">
        <f t="array" ref="I726">_xlfn.IFS(metrobank_customers[[#This Row],[Income]]&lt;=30000,"Low",metrobank_customers[[#This Row],[Income]]&lt;=60000,"Medium",metrobank_customers[[#This Row],[Income]]&lt;=100000,"High", metrobank_customers[[#This Row],[Income]]&gt;100000," Premium")</f>
        <v xml:space="preserve"> Premium</v>
      </c>
      <c r="J726" s="1" t="s">
        <v>2118</v>
      </c>
      <c r="K726" s="2">
        <v>42239</v>
      </c>
      <c r="L726" s="2">
        <f t="shared" ca="1" si="11"/>
        <v>45940</v>
      </c>
      <c r="M726" s="4">
        <f ca="1">YEARFRAC(metrobank_customers[[#This Row],[Join_Date]],metrobank_customers[[#This Row],[Today]],3)</f>
        <v>10.139726027397261</v>
      </c>
      <c r="N726" s="4" t="str" cm="1">
        <f t="array" aca="1" ref="N726" ca="1">_xlfn.IFS(
   metrobank_customers[[#This Row],[Customer_Tenure]]&lt;=2,"New",
   metrobank_customers[[#This Row],[Customer_Tenure]]&lt;=5,"Emerging",
   metrobank_customers[[#This Row],[Customer_Tenure]]&lt;9,"Established",
   TRUE,"Loyal"
)</f>
        <v>Loyal</v>
      </c>
      <c r="O726" s="1" t="s">
        <v>2051</v>
      </c>
      <c r="P726" s="1" t="s">
        <v>1226</v>
      </c>
      <c r="Q726" s="2">
        <v>45168</v>
      </c>
      <c r="R726">
        <v>300369</v>
      </c>
      <c r="S726" s="1" t="str" cm="1">
        <f t="array" ref="S726">_xlfn.IFS(
    metrobank_customers[[#This Row],[Balance]]&lt;=50000,"Low",
    metrobank_customers[[#This Row],[Balance]]&lt;=200000,"Medium",
    metrobank_customers[[#This Row],[Balance]]&gt;200000,"High"
)</f>
        <v>High</v>
      </c>
      <c r="T726">
        <v>590</v>
      </c>
      <c r="U726">
        <v>0</v>
      </c>
      <c r="V726" s="1" t="s">
        <v>2652</v>
      </c>
      <c r="W726" s="1" t="s">
        <v>390</v>
      </c>
      <c r="X726" s="2">
        <v>45346</v>
      </c>
      <c r="Y726" s="4">
        <f ca="1">YEARFRAC(metrobank_customers[[#This Row],[Date]],metrobank_customers[[#This Row],[Today]],3)</f>
        <v>1.6273972602739726</v>
      </c>
      <c r="Z726" s="1" t="s">
        <v>20</v>
      </c>
      <c r="AA726" s="1" t="s">
        <v>23</v>
      </c>
      <c r="AB726">
        <v>23</v>
      </c>
    </row>
    <row r="727" spans="1:28" x14ac:dyDescent="0.25">
      <c r="A727" s="1" t="s">
        <v>288</v>
      </c>
      <c r="B727" s="1" t="s">
        <v>2283</v>
      </c>
      <c r="C727" s="1" t="s">
        <v>2120</v>
      </c>
      <c r="D727">
        <v>33</v>
      </c>
      <c r="E727" s="1" t="str" cm="1">
        <f t="array" ref="E727">_xlfn.IFS(metrobank_customers[[#This Row],[Age]]&lt;= 28,"Gen Z", metrobank_customers[[#This Row],[Age]]&lt;=44,"Millennials", metrobank_customers[[#This Row],[Age]]&lt;=60,"Gen X", metrobank_customers[[#This Row],[Age]]&gt;60,"Baby Boomers")</f>
        <v>Millennials</v>
      </c>
      <c r="F727" s="1" t="s">
        <v>2131</v>
      </c>
      <c r="G727" s="1" t="s">
        <v>2133</v>
      </c>
      <c r="H727">
        <v>136400</v>
      </c>
      <c r="I727" s="1" t="str" cm="1">
        <f t="array" ref="I727">_xlfn.IFS(metrobank_customers[[#This Row],[Income]]&lt;=30000,"Low",metrobank_customers[[#This Row],[Income]]&lt;=60000,"Medium",metrobank_customers[[#This Row],[Income]]&lt;=100000,"High", metrobank_customers[[#This Row],[Income]]&gt;100000," Premium")</f>
        <v xml:space="preserve"> Premium</v>
      </c>
      <c r="J727" s="1" t="s">
        <v>2126</v>
      </c>
      <c r="K727" s="2">
        <v>43463</v>
      </c>
      <c r="L727" s="2">
        <f t="shared" ca="1" si="11"/>
        <v>45940</v>
      </c>
      <c r="M727" s="4">
        <f ca="1">YEARFRAC(metrobank_customers[[#This Row],[Join_Date]],metrobank_customers[[#This Row],[Today]],3)</f>
        <v>6.7863013698630139</v>
      </c>
      <c r="N727" s="4" t="str" cm="1">
        <f t="array" aca="1" ref="N727" ca="1">_xlfn.IFS(
   metrobank_customers[[#This Row],[Customer_Tenure]]&lt;=2,"New",
   metrobank_customers[[#This Row],[Customer_Tenure]]&lt;=5,"Emerging",
   metrobank_customers[[#This Row],[Customer_Tenure]]&lt;9,"Established",
   TRUE,"Loyal"
)</f>
        <v>Established</v>
      </c>
      <c r="O727" s="1" t="s">
        <v>1535</v>
      </c>
      <c r="P727" s="1" t="s">
        <v>1239</v>
      </c>
      <c r="Q727" s="2">
        <v>43420</v>
      </c>
      <c r="R727">
        <v>51717</v>
      </c>
      <c r="S727" s="1" t="str" cm="1">
        <f t="array" ref="S727">_xlfn.IFS(
    metrobank_customers[[#This Row],[Balance]]&lt;=50000,"Low",
    metrobank_customers[[#This Row],[Balance]]&lt;=200000,"Medium",
    metrobank_customers[[#This Row],[Balance]]&gt;200000,"High"
)</f>
        <v>Medium</v>
      </c>
      <c r="T727">
        <v>371</v>
      </c>
      <c r="U727">
        <v>0</v>
      </c>
      <c r="V727" s="1" t="s">
        <v>1255</v>
      </c>
      <c r="W727" s="1" t="s">
        <v>287</v>
      </c>
      <c r="X727" s="2">
        <v>45429</v>
      </c>
      <c r="Y727" s="4">
        <f ca="1">YEARFRAC(metrobank_customers[[#This Row],[Date]],metrobank_customers[[#This Row],[Today]],3)</f>
        <v>1.4</v>
      </c>
      <c r="Z727" s="1" t="s">
        <v>31</v>
      </c>
      <c r="AA727" s="1" t="s">
        <v>23</v>
      </c>
      <c r="AB727">
        <v>1</v>
      </c>
    </row>
    <row r="728" spans="1:28" x14ac:dyDescent="0.25">
      <c r="A728" s="1" t="s">
        <v>288</v>
      </c>
      <c r="B728" s="1" t="s">
        <v>2283</v>
      </c>
      <c r="C728" s="1" t="s">
        <v>2120</v>
      </c>
      <c r="D728">
        <v>33</v>
      </c>
      <c r="E728" s="1" t="str" cm="1">
        <f t="array" ref="E728">_xlfn.IFS(metrobank_customers[[#This Row],[Age]]&lt;= 28,"Gen Z", metrobank_customers[[#This Row],[Age]]&lt;=44,"Millennials", metrobank_customers[[#This Row],[Age]]&lt;=60,"Gen X", metrobank_customers[[#This Row],[Age]]&gt;60,"Baby Boomers")</f>
        <v>Millennials</v>
      </c>
      <c r="F728" s="1" t="s">
        <v>2131</v>
      </c>
      <c r="G728" s="1" t="s">
        <v>2133</v>
      </c>
      <c r="H728">
        <v>136400</v>
      </c>
      <c r="I728" s="1" t="str" cm="1">
        <f t="array" ref="I728">_xlfn.IFS(metrobank_customers[[#This Row],[Income]]&lt;=30000,"Low",metrobank_customers[[#This Row],[Income]]&lt;=60000,"Medium",metrobank_customers[[#This Row],[Income]]&lt;=100000,"High", metrobank_customers[[#This Row],[Income]]&gt;100000," Premium")</f>
        <v xml:space="preserve"> Premium</v>
      </c>
      <c r="J728" s="1" t="s">
        <v>2126</v>
      </c>
      <c r="K728" s="2">
        <v>43463</v>
      </c>
      <c r="L728" s="2">
        <f t="shared" ca="1" si="11"/>
        <v>45940</v>
      </c>
      <c r="M728" s="4">
        <f ca="1">YEARFRAC(metrobank_customers[[#This Row],[Join_Date]],metrobank_customers[[#This Row],[Today]],3)</f>
        <v>6.7863013698630139</v>
      </c>
      <c r="N728" s="4" t="str" cm="1">
        <f t="array" aca="1" ref="N728" ca="1">_xlfn.IFS(
   metrobank_customers[[#This Row],[Customer_Tenure]]&lt;=2,"New",
   metrobank_customers[[#This Row],[Customer_Tenure]]&lt;=5,"Emerging",
   metrobank_customers[[#This Row],[Customer_Tenure]]&lt;9,"Established",
   TRUE,"Loyal"
)</f>
        <v>Established</v>
      </c>
      <c r="O728" s="1" t="s">
        <v>1535</v>
      </c>
      <c r="P728" s="1" t="s">
        <v>1239</v>
      </c>
      <c r="Q728" s="2">
        <v>43420</v>
      </c>
      <c r="R728">
        <v>51717</v>
      </c>
      <c r="S728" s="1" t="str" cm="1">
        <f t="array" ref="S728">_xlfn.IFS(
    metrobank_customers[[#This Row],[Balance]]&lt;=50000,"Low",
    metrobank_customers[[#This Row],[Balance]]&lt;=200000,"Medium",
    metrobank_customers[[#This Row],[Balance]]&gt;200000,"High"
)</f>
        <v>Medium</v>
      </c>
      <c r="T728">
        <v>371</v>
      </c>
      <c r="U728">
        <v>0</v>
      </c>
      <c r="V728" s="1" t="s">
        <v>1255</v>
      </c>
      <c r="W728" s="1" t="s">
        <v>958</v>
      </c>
      <c r="X728" s="2">
        <v>45717</v>
      </c>
      <c r="Y728" s="4">
        <f ca="1">YEARFRAC(metrobank_customers[[#This Row],[Date]],metrobank_customers[[#This Row],[Today]],3)</f>
        <v>0.61095890410958908</v>
      </c>
      <c r="Z728" s="1" t="s">
        <v>36</v>
      </c>
      <c r="AA728" s="1" t="s">
        <v>23</v>
      </c>
      <c r="AB728">
        <v>40</v>
      </c>
    </row>
    <row r="729" spans="1:28" x14ac:dyDescent="0.25">
      <c r="A729" s="1" t="s">
        <v>288</v>
      </c>
      <c r="B729" s="1" t="s">
        <v>2283</v>
      </c>
      <c r="C729" s="1" t="s">
        <v>2120</v>
      </c>
      <c r="D729">
        <v>33</v>
      </c>
      <c r="E729" s="1" t="str" cm="1">
        <f t="array" ref="E729">_xlfn.IFS(metrobank_customers[[#This Row],[Age]]&lt;= 28,"Gen Z", metrobank_customers[[#This Row],[Age]]&lt;=44,"Millennials", metrobank_customers[[#This Row],[Age]]&lt;=60,"Gen X", metrobank_customers[[#This Row],[Age]]&gt;60,"Baby Boomers")</f>
        <v>Millennials</v>
      </c>
      <c r="F729" s="1" t="s">
        <v>2131</v>
      </c>
      <c r="G729" s="1" t="s">
        <v>2133</v>
      </c>
      <c r="H729">
        <v>136400</v>
      </c>
      <c r="I729" s="1" t="str" cm="1">
        <f t="array" ref="I729">_xlfn.IFS(metrobank_customers[[#This Row],[Income]]&lt;=30000,"Low",metrobank_customers[[#This Row],[Income]]&lt;=60000,"Medium",metrobank_customers[[#This Row],[Income]]&lt;=100000,"High", metrobank_customers[[#This Row],[Income]]&gt;100000," Premium")</f>
        <v xml:space="preserve"> Premium</v>
      </c>
      <c r="J729" s="1" t="s">
        <v>2126</v>
      </c>
      <c r="K729" s="2">
        <v>43463</v>
      </c>
      <c r="L729" s="2">
        <f t="shared" ca="1" si="11"/>
        <v>45940</v>
      </c>
      <c r="M729" s="4">
        <f ca="1">YEARFRAC(metrobank_customers[[#This Row],[Join_Date]],metrobank_customers[[#This Row],[Today]],3)</f>
        <v>6.7863013698630139</v>
      </c>
      <c r="N729" s="4" t="str" cm="1">
        <f t="array" aca="1" ref="N729" ca="1">_xlfn.IFS(
   metrobank_customers[[#This Row],[Customer_Tenure]]&lt;=2,"New",
   metrobank_customers[[#This Row],[Customer_Tenure]]&lt;=5,"Emerging",
   metrobank_customers[[#This Row],[Customer_Tenure]]&lt;9,"Established",
   TRUE,"Loyal"
)</f>
        <v>Established</v>
      </c>
      <c r="O729" s="1" t="s">
        <v>1729</v>
      </c>
      <c r="P729" s="1" t="s">
        <v>1226</v>
      </c>
      <c r="Q729" s="2">
        <v>43456</v>
      </c>
      <c r="R729">
        <v>262347</v>
      </c>
      <c r="S729" s="1" t="str" cm="1">
        <f t="array" ref="S729">_xlfn.IFS(
    metrobank_customers[[#This Row],[Balance]]&lt;=50000,"Low",
    metrobank_customers[[#This Row],[Balance]]&lt;=200000,"Medium",
    metrobank_customers[[#This Row],[Balance]]&gt;200000,"High"
)</f>
        <v>High</v>
      </c>
      <c r="T729">
        <v>730</v>
      </c>
      <c r="U729">
        <v>0</v>
      </c>
      <c r="V729" s="1" t="s">
        <v>1229</v>
      </c>
      <c r="W729" s="1" t="s">
        <v>287</v>
      </c>
      <c r="X729" s="2">
        <v>45429</v>
      </c>
      <c r="Y729" s="4">
        <f ca="1">YEARFRAC(metrobank_customers[[#This Row],[Date]],metrobank_customers[[#This Row],[Today]],3)</f>
        <v>1.4</v>
      </c>
      <c r="Z729" s="1" t="s">
        <v>31</v>
      </c>
      <c r="AA729" s="1" t="s">
        <v>23</v>
      </c>
      <c r="AB729">
        <v>1</v>
      </c>
    </row>
    <row r="730" spans="1:28" x14ac:dyDescent="0.25">
      <c r="A730" s="1" t="s">
        <v>288</v>
      </c>
      <c r="B730" s="1" t="s">
        <v>2283</v>
      </c>
      <c r="C730" s="1" t="s">
        <v>2120</v>
      </c>
      <c r="D730">
        <v>33</v>
      </c>
      <c r="E730" s="1" t="str" cm="1">
        <f t="array" ref="E730">_xlfn.IFS(metrobank_customers[[#This Row],[Age]]&lt;= 28,"Gen Z", metrobank_customers[[#This Row],[Age]]&lt;=44,"Millennials", metrobank_customers[[#This Row],[Age]]&lt;=60,"Gen X", metrobank_customers[[#This Row],[Age]]&gt;60,"Baby Boomers")</f>
        <v>Millennials</v>
      </c>
      <c r="F730" s="1" t="s">
        <v>2131</v>
      </c>
      <c r="G730" s="1" t="s">
        <v>2133</v>
      </c>
      <c r="H730">
        <v>136400</v>
      </c>
      <c r="I730" s="1" t="str" cm="1">
        <f t="array" ref="I730">_xlfn.IFS(metrobank_customers[[#This Row],[Income]]&lt;=30000,"Low",metrobank_customers[[#This Row],[Income]]&lt;=60000,"Medium",metrobank_customers[[#This Row],[Income]]&lt;=100000,"High", metrobank_customers[[#This Row],[Income]]&gt;100000," Premium")</f>
        <v xml:space="preserve"> Premium</v>
      </c>
      <c r="J730" s="1" t="s">
        <v>2126</v>
      </c>
      <c r="K730" s="2">
        <v>43463</v>
      </c>
      <c r="L730" s="2">
        <f t="shared" ca="1" si="11"/>
        <v>45940</v>
      </c>
      <c r="M730" s="4">
        <f ca="1">YEARFRAC(metrobank_customers[[#This Row],[Join_Date]],metrobank_customers[[#This Row],[Today]],3)</f>
        <v>6.7863013698630139</v>
      </c>
      <c r="N730" s="4" t="str" cm="1">
        <f t="array" aca="1" ref="N730" ca="1">_xlfn.IFS(
   metrobank_customers[[#This Row],[Customer_Tenure]]&lt;=2,"New",
   metrobank_customers[[#This Row],[Customer_Tenure]]&lt;=5,"Emerging",
   metrobank_customers[[#This Row],[Customer_Tenure]]&lt;9,"Established",
   TRUE,"Loyal"
)</f>
        <v>Established</v>
      </c>
      <c r="O730" s="1" t="s">
        <v>1729</v>
      </c>
      <c r="P730" s="1" t="s">
        <v>1226</v>
      </c>
      <c r="Q730" s="2">
        <v>43456</v>
      </c>
      <c r="R730">
        <v>262347</v>
      </c>
      <c r="S730" s="1" t="str" cm="1">
        <f t="array" ref="S730">_xlfn.IFS(
    metrobank_customers[[#This Row],[Balance]]&lt;=50000,"Low",
    metrobank_customers[[#This Row],[Balance]]&lt;=200000,"Medium",
    metrobank_customers[[#This Row],[Balance]]&gt;200000,"High"
)</f>
        <v>High</v>
      </c>
      <c r="T730">
        <v>730</v>
      </c>
      <c r="U730">
        <v>0</v>
      </c>
      <c r="V730" s="1" t="s">
        <v>1229</v>
      </c>
      <c r="W730" s="1" t="s">
        <v>958</v>
      </c>
      <c r="X730" s="2">
        <v>45717</v>
      </c>
      <c r="Y730" s="4">
        <f ca="1">YEARFRAC(metrobank_customers[[#This Row],[Date]],metrobank_customers[[#This Row],[Today]],3)</f>
        <v>0.61095890410958908</v>
      </c>
      <c r="Z730" s="1" t="s">
        <v>36</v>
      </c>
      <c r="AA730" s="1" t="s">
        <v>23</v>
      </c>
      <c r="AB730">
        <v>40</v>
      </c>
    </row>
    <row r="731" spans="1:28" x14ac:dyDescent="0.25">
      <c r="A731" s="1" t="s">
        <v>317</v>
      </c>
      <c r="B731" s="1" t="s">
        <v>2284</v>
      </c>
      <c r="C731" s="1" t="s">
        <v>2115</v>
      </c>
      <c r="D731">
        <v>32</v>
      </c>
      <c r="E731" s="1" t="str" cm="1">
        <f t="array" ref="E731">_xlfn.IFS(metrobank_customers[[#This Row],[Age]]&lt;= 28,"Gen Z", metrobank_customers[[#This Row],[Age]]&lt;=44,"Millennials", metrobank_customers[[#This Row],[Age]]&lt;=60,"Gen X", metrobank_customers[[#This Row],[Age]]&gt;60,"Baby Boomers")</f>
        <v>Millennials</v>
      </c>
      <c r="F731" s="1" t="s">
        <v>2131</v>
      </c>
      <c r="G731" s="1" t="s">
        <v>2125</v>
      </c>
      <c r="H731">
        <v>168746</v>
      </c>
      <c r="I731" s="1" t="str" cm="1">
        <f t="array" ref="I731">_xlfn.IFS(metrobank_customers[[#This Row],[Income]]&lt;=30000,"Low",metrobank_customers[[#This Row],[Income]]&lt;=60000,"Medium",metrobank_customers[[#This Row],[Income]]&lt;=100000,"High", metrobank_customers[[#This Row],[Income]]&gt;100000," Premium")</f>
        <v xml:space="preserve"> Premium</v>
      </c>
      <c r="J731" s="1" t="s">
        <v>2118</v>
      </c>
      <c r="K731" s="2">
        <v>44916</v>
      </c>
      <c r="L731" s="2">
        <f t="shared" ca="1" si="11"/>
        <v>45940</v>
      </c>
      <c r="M731" s="4">
        <f ca="1">YEARFRAC(metrobank_customers[[#This Row],[Join_Date]],metrobank_customers[[#This Row],[Today]],3)</f>
        <v>2.8054794520547945</v>
      </c>
      <c r="N731" s="4" t="str" cm="1">
        <f t="array" aca="1" ref="N731" ca="1">_xlfn.IFS(
   metrobank_customers[[#This Row],[Customer_Tenure]]&lt;=2,"New",
   metrobank_customers[[#This Row],[Customer_Tenure]]&lt;=5,"Emerging",
   metrobank_customers[[#This Row],[Customer_Tenure]]&lt;9,"Established",
   TRUE,"Loyal"
)</f>
        <v>Emerging</v>
      </c>
      <c r="O731" s="1" t="s">
        <v>1581</v>
      </c>
      <c r="P731" s="1" t="s">
        <v>1223</v>
      </c>
      <c r="Q731" s="2">
        <v>42740</v>
      </c>
      <c r="R731">
        <v>383071</v>
      </c>
      <c r="S731" s="1" t="str" cm="1">
        <f t="array" ref="S731">_xlfn.IFS(
    metrobank_customers[[#This Row],[Balance]]&lt;=50000,"Low",
    metrobank_customers[[#This Row],[Balance]]&lt;=200000,"Medium",
    metrobank_customers[[#This Row],[Balance]]&gt;200000,"High"
)</f>
        <v>High</v>
      </c>
      <c r="T731">
        <v>427</v>
      </c>
      <c r="U731">
        <v>0</v>
      </c>
      <c r="V731" s="1" t="s">
        <v>2652</v>
      </c>
      <c r="W731" s="1" t="s">
        <v>316</v>
      </c>
      <c r="X731" s="2">
        <v>45311</v>
      </c>
      <c r="Y731" s="4">
        <f ca="1">YEARFRAC(metrobank_customers[[#This Row],[Date]],metrobank_customers[[#This Row],[Today]],3)</f>
        <v>1.7232876712328766</v>
      </c>
      <c r="Z731" s="1" t="s">
        <v>36</v>
      </c>
      <c r="AA731" s="1" t="s">
        <v>15</v>
      </c>
      <c r="AB731">
        <v>48</v>
      </c>
    </row>
    <row r="732" spans="1:28" x14ac:dyDescent="0.25">
      <c r="A732" s="1" t="s">
        <v>1202</v>
      </c>
      <c r="B732" s="1" t="s">
        <v>2285</v>
      </c>
      <c r="C732" s="1" t="s">
        <v>2120</v>
      </c>
      <c r="D732">
        <v>22</v>
      </c>
      <c r="E732" s="1" t="str" cm="1">
        <f t="array" ref="E732">_xlfn.IFS(metrobank_customers[[#This Row],[Age]]&lt;= 28,"Gen Z", metrobank_customers[[#This Row],[Age]]&lt;=44,"Millennials", metrobank_customers[[#This Row],[Age]]&lt;=60,"Gen X", metrobank_customers[[#This Row],[Age]]&gt;60,"Baby Boomers")</f>
        <v>Gen Z</v>
      </c>
      <c r="F732" s="1" t="s">
        <v>2121</v>
      </c>
      <c r="G732" s="1" t="s">
        <v>2153</v>
      </c>
      <c r="H732">
        <v>44826</v>
      </c>
      <c r="I732" s="1" t="str" cm="1">
        <f t="array" ref="I732">_xlfn.IFS(metrobank_customers[[#This Row],[Income]]&lt;=30000,"Low",metrobank_customers[[#This Row],[Income]]&lt;=60000,"Medium",metrobank_customers[[#This Row],[Income]]&lt;=100000,"High", metrobank_customers[[#This Row],[Income]]&gt;100000," Premium")</f>
        <v>Medium</v>
      </c>
      <c r="J732" s="1" t="s">
        <v>2118</v>
      </c>
      <c r="K732" s="2">
        <v>44640</v>
      </c>
      <c r="L732" s="2">
        <f t="shared" ca="1" si="11"/>
        <v>45940</v>
      </c>
      <c r="M732" s="4">
        <f ca="1">YEARFRAC(metrobank_customers[[#This Row],[Join_Date]],metrobank_customers[[#This Row],[Today]],3)</f>
        <v>3.5616438356164384</v>
      </c>
      <c r="N732" s="4" t="str" cm="1">
        <f t="array" aca="1" ref="N732" ca="1">_xlfn.IFS(
   metrobank_customers[[#This Row],[Customer_Tenure]]&lt;=2,"New",
   metrobank_customers[[#This Row],[Customer_Tenure]]&lt;=5,"Emerging",
   metrobank_customers[[#This Row],[Customer_Tenure]]&lt;9,"Established",
   TRUE,"Loyal"
)</f>
        <v>Emerging</v>
      </c>
      <c r="O732" s="1" t="s">
        <v>1290</v>
      </c>
      <c r="P732" s="1" t="s">
        <v>1226</v>
      </c>
      <c r="Q732" s="2">
        <v>45145</v>
      </c>
      <c r="R732">
        <v>424390</v>
      </c>
      <c r="S732" s="1" t="str" cm="1">
        <f t="array" ref="S732">_xlfn.IFS(
    metrobank_customers[[#This Row],[Balance]]&lt;=50000,"Low",
    metrobank_customers[[#This Row],[Balance]]&lt;=200000,"Medium",
    metrobank_customers[[#This Row],[Balance]]&gt;200000,"High"
)</f>
        <v>High</v>
      </c>
      <c r="T732">
        <v>554</v>
      </c>
      <c r="U732">
        <v>0</v>
      </c>
      <c r="V732" s="1" t="s">
        <v>2652</v>
      </c>
      <c r="W732" s="1" t="s">
        <v>1201</v>
      </c>
      <c r="X732" s="2">
        <v>45339</v>
      </c>
      <c r="Y732" s="4">
        <f ca="1">YEARFRAC(metrobank_customers[[#This Row],[Date]],metrobank_customers[[#This Row],[Today]],3)</f>
        <v>1.6465753424657534</v>
      </c>
      <c r="Z732" s="1" t="s">
        <v>36</v>
      </c>
      <c r="AA732" s="1" t="s">
        <v>15</v>
      </c>
      <c r="AB732">
        <v>47</v>
      </c>
    </row>
    <row r="733" spans="1:28" x14ac:dyDescent="0.25">
      <c r="A733" s="1" t="s">
        <v>1202</v>
      </c>
      <c r="B733" s="1" t="s">
        <v>2285</v>
      </c>
      <c r="C733" s="1" t="s">
        <v>2120</v>
      </c>
      <c r="D733">
        <v>22</v>
      </c>
      <c r="E733" s="1" t="str" cm="1">
        <f t="array" ref="E733">_xlfn.IFS(metrobank_customers[[#This Row],[Age]]&lt;= 28,"Gen Z", metrobank_customers[[#This Row],[Age]]&lt;=44,"Millennials", metrobank_customers[[#This Row],[Age]]&lt;=60,"Gen X", metrobank_customers[[#This Row],[Age]]&gt;60,"Baby Boomers")</f>
        <v>Gen Z</v>
      </c>
      <c r="F733" s="1" t="s">
        <v>2121</v>
      </c>
      <c r="G733" s="1" t="s">
        <v>2153</v>
      </c>
      <c r="H733">
        <v>44826</v>
      </c>
      <c r="I733" s="1" t="str" cm="1">
        <f t="array" ref="I733">_xlfn.IFS(metrobank_customers[[#This Row],[Income]]&lt;=30000,"Low",metrobank_customers[[#This Row],[Income]]&lt;=60000,"Medium",metrobank_customers[[#This Row],[Income]]&lt;=100000,"High", metrobank_customers[[#This Row],[Income]]&gt;100000," Premium")</f>
        <v>Medium</v>
      </c>
      <c r="J733" s="1" t="s">
        <v>2118</v>
      </c>
      <c r="K733" s="2">
        <v>44640</v>
      </c>
      <c r="L733" s="2">
        <f t="shared" ca="1" si="11"/>
        <v>45940</v>
      </c>
      <c r="M733" s="4">
        <f ca="1">YEARFRAC(metrobank_customers[[#This Row],[Join_Date]],metrobank_customers[[#This Row],[Today]],3)</f>
        <v>3.5616438356164384</v>
      </c>
      <c r="N733" s="4" t="str" cm="1">
        <f t="array" aca="1" ref="N733" ca="1">_xlfn.IFS(
   metrobank_customers[[#This Row],[Customer_Tenure]]&lt;=2,"New",
   metrobank_customers[[#This Row],[Customer_Tenure]]&lt;=5,"Emerging",
   metrobank_customers[[#This Row],[Customer_Tenure]]&lt;9,"Established",
   TRUE,"Loyal"
)</f>
        <v>Emerging</v>
      </c>
      <c r="O733" s="1" t="s">
        <v>1649</v>
      </c>
      <c r="P733" s="1" t="s">
        <v>1226</v>
      </c>
      <c r="Q733" s="2">
        <v>44075</v>
      </c>
      <c r="R733">
        <v>190121</v>
      </c>
      <c r="S733" s="1" t="str" cm="1">
        <f t="array" ref="S733">_xlfn.IFS(
    metrobank_customers[[#This Row],[Balance]]&lt;=50000,"Low",
    metrobank_customers[[#This Row],[Balance]]&lt;=200000,"Medium",
    metrobank_customers[[#This Row],[Balance]]&gt;200000,"High"
)</f>
        <v>Medium</v>
      </c>
      <c r="T733">
        <v>550</v>
      </c>
      <c r="U733">
        <v>0</v>
      </c>
      <c r="V733" s="1" t="s">
        <v>2652</v>
      </c>
      <c r="W733" s="1" t="s">
        <v>1201</v>
      </c>
      <c r="X733" s="2">
        <v>45339</v>
      </c>
      <c r="Y733" s="4">
        <f ca="1">YEARFRAC(metrobank_customers[[#This Row],[Date]],metrobank_customers[[#This Row],[Today]],3)</f>
        <v>1.6465753424657534</v>
      </c>
      <c r="Z733" s="1" t="s">
        <v>36</v>
      </c>
      <c r="AA733" s="1" t="s">
        <v>15</v>
      </c>
      <c r="AB733">
        <v>47</v>
      </c>
    </row>
    <row r="734" spans="1:28" x14ac:dyDescent="0.25">
      <c r="A734" s="1" t="s">
        <v>1202</v>
      </c>
      <c r="B734" s="1" t="s">
        <v>2285</v>
      </c>
      <c r="C734" s="1" t="s">
        <v>2120</v>
      </c>
      <c r="D734">
        <v>22</v>
      </c>
      <c r="E734" s="1" t="str" cm="1">
        <f t="array" ref="E734">_xlfn.IFS(metrobank_customers[[#This Row],[Age]]&lt;= 28,"Gen Z", metrobank_customers[[#This Row],[Age]]&lt;=44,"Millennials", metrobank_customers[[#This Row],[Age]]&lt;=60,"Gen X", metrobank_customers[[#This Row],[Age]]&gt;60,"Baby Boomers")</f>
        <v>Gen Z</v>
      </c>
      <c r="F734" s="1" t="s">
        <v>2121</v>
      </c>
      <c r="G734" s="1" t="s">
        <v>2153</v>
      </c>
      <c r="H734">
        <v>44826</v>
      </c>
      <c r="I734" s="1" t="str" cm="1">
        <f t="array" ref="I734">_xlfn.IFS(metrobank_customers[[#This Row],[Income]]&lt;=30000,"Low",metrobank_customers[[#This Row],[Income]]&lt;=60000,"Medium",metrobank_customers[[#This Row],[Income]]&lt;=100000,"High", metrobank_customers[[#This Row],[Income]]&gt;100000," Premium")</f>
        <v>Medium</v>
      </c>
      <c r="J734" s="1" t="s">
        <v>2118</v>
      </c>
      <c r="K734" s="2">
        <v>44640</v>
      </c>
      <c r="L734" s="2">
        <f t="shared" ca="1" si="11"/>
        <v>45940</v>
      </c>
      <c r="M734" s="4">
        <f ca="1">YEARFRAC(metrobank_customers[[#This Row],[Join_Date]],metrobank_customers[[#This Row],[Today]],3)</f>
        <v>3.5616438356164384</v>
      </c>
      <c r="N734" s="4" t="str" cm="1">
        <f t="array" aca="1" ref="N734" ca="1">_xlfn.IFS(
   metrobank_customers[[#This Row],[Customer_Tenure]]&lt;=2,"New",
   metrobank_customers[[#This Row],[Customer_Tenure]]&lt;=5,"Emerging",
   metrobank_customers[[#This Row],[Customer_Tenure]]&lt;9,"Established",
   TRUE,"Loyal"
)</f>
        <v>Emerging</v>
      </c>
      <c r="O734" s="1" t="s">
        <v>1719</v>
      </c>
      <c r="P734" s="1" t="s">
        <v>1226</v>
      </c>
      <c r="Q734" s="2">
        <v>45616</v>
      </c>
      <c r="R734">
        <v>417247</v>
      </c>
      <c r="S734" s="1" t="str" cm="1">
        <f t="array" ref="S734">_xlfn.IFS(
    metrobank_customers[[#This Row],[Balance]]&lt;=50000,"Low",
    metrobank_customers[[#This Row],[Balance]]&lt;=200000,"Medium",
    metrobank_customers[[#This Row],[Balance]]&gt;200000,"High"
)</f>
        <v>High</v>
      </c>
      <c r="T734">
        <v>375</v>
      </c>
      <c r="U734">
        <v>0</v>
      </c>
      <c r="V734" s="1" t="s">
        <v>1255</v>
      </c>
      <c r="W734" s="1" t="s">
        <v>1201</v>
      </c>
      <c r="X734" s="2">
        <v>45339</v>
      </c>
      <c r="Y734" s="4">
        <f ca="1">YEARFRAC(metrobank_customers[[#This Row],[Date]],metrobank_customers[[#This Row],[Today]],3)</f>
        <v>1.6465753424657534</v>
      </c>
      <c r="Z734" s="1" t="s">
        <v>36</v>
      </c>
      <c r="AA734" s="1" t="s">
        <v>15</v>
      </c>
      <c r="AB734">
        <v>47</v>
      </c>
    </row>
    <row r="735" spans="1:28" x14ac:dyDescent="0.25">
      <c r="A735" s="1" t="s">
        <v>1202</v>
      </c>
      <c r="B735" s="1" t="s">
        <v>2285</v>
      </c>
      <c r="C735" s="1" t="s">
        <v>2120</v>
      </c>
      <c r="D735">
        <v>22</v>
      </c>
      <c r="E735" s="1" t="str" cm="1">
        <f t="array" ref="E735">_xlfn.IFS(metrobank_customers[[#This Row],[Age]]&lt;= 28,"Gen Z", metrobank_customers[[#This Row],[Age]]&lt;=44,"Millennials", metrobank_customers[[#This Row],[Age]]&lt;=60,"Gen X", metrobank_customers[[#This Row],[Age]]&gt;60,"Baby Boomers")</f>
        <v>Gen Z</v>
      </c>
      <c r="F735" s="1" t="s">
        <v>2121</v>
      </c>
      <c r="G735" s="1" t="s">
        <v>2153</v>
      </c>
      <c r="H735">
        <v>44826</v>
      </c>
      <c r="I735" s="1" t="str" cm="1">
        <f t="array" ref="I735">_xlfn.IFS(metrobank_customers[[#This Row],[Income]]&lt;=30000,"Low",metrobank_customers[[#This Row],[Income]]&lt;=60000,"Medium",metrobank_customers[[#This Row],[Income]]&lt;=100000,"High", metrobank_customers[[#This Row],[Income]]&gt;100000," Premium")</f>
        <v>Medium</v>
      </c>
      <c r="J735" s="1" t="s">
        <v>2118</v>
      </c>
      <c r="K735" s="2">
        <v>44640</v>
      </c>
      <c r="L735" s="2">
        <f t="shared" ca="1" si="11"/>
        <v>45940</v>
      </c>
      <c r="M735" s="4">
        <f ca="1">YEARFRAC(metrobank_customers[[#This Row],[Join_Date]],metrobank_customers[[#This Row],[Today]],3)</f>
        <v>3.5616438356164384</v>
      </c>
      <c r="N735" s="4" t="str" cm="1">
        <f t="array" aca="1" ref="N735" ca="1">_xlfn.IFS(
   metrobank_customers[[#This Row],[Customer_Tenure]]&lt;=2,"New",
   metrobank_customers[[#This Row],[Customer_Tenure]]&lt;=5,"Emerging",
   metrobank_customers[[#This Row],[Customer_Tenure]]&lt;9,"Established",
   TRUE,"Loyal"
)</f>
        <v>Emerging</v>
      </c>
      <c r="O735" s="1" t="s">
        <v>1892</v>
      </c>
      <c r="P735" s="1" t="s">
        <v>1235</v>
      </c>
      <c r="Q735" s="2">
        <v>42632</v>
      </c>
      <c r="R735">
        <v>84425</v>
      </c>
      <c r="S735" s="1" t="str" cm="1">
        <f t="array" ref="S735">_xlfn.IFS(
    metrobank_customers[[#This Row],[Balance]]&lt;=50000,"Low",
    metrobank_customers[[#This Row],[Balance]]&lt;=200000,"Medium",
    metrobank_customers[[#This Row],[Balance]]&gt;200000,"High"
)</f>
        <v>Medium</v>
      </c>
      <c r="T735">
        <v>616</v>
      </c>
      <c r="U735">
        <v>0</v>
      </c>
      <c r="V735" s="1" t="s">
        <v>2652</v>
      </c>
      <c r="W735" s="1" t="s">
        <v>1201</v>
      </c>
      <c r="X735" s="2">
        <v>45339</v>
      </c>
      <c r="Y735" s="4">
        <f ca="1">YEARFRAC(metrobank_customers[[#This Row],[Date]],metrobank_customers[[#This Row],[Today]],3)</f>
        <v>1.6465753424657534</v>
      </c>
      <c r="Z735" s="1" t="s">
        <v>36</v>
      </c>
      <c r="AA735" s="1" t="s">
        <v>15</v>
      </c>
      <c r="AB735">
        <v>47</v>
      </c>
    </row>
    <row r="736" spans="1:28" x14ac:dyDescent="0.25">
      <c r="A736" s="1" t="s">
        <v>295</v>
      </c>
      <c r="B736" s="1" t="s">
        <v>2286</v>
      </c>
      <c r="C736" s="1" t="s">
        <v>2120</v>
      </c>
      <c r="D736">
        <v>40</v>
      </c>
      <c r="E736" s="1" t="str" cm="1">
        <f t="array" ref="E736">_xlfn.IFS(metrobank_customers[[#This Row],[Age]]&lt;= 28,"Gen Z", metrobank_customers[[#This Row],[Age]]&lt;=44,"Millennials", metrobank_customers[[#This Row],[Age]]&lt;=60,"Gen X", metrobank_customers[[#This Row],[Age]]&gt;60,"Baby Boomers")</f>
        <v>Millennials</v>
      </c>
      <c r="F736" s="1" t="s">
        <v>2131</v>
      </c>
      <c r="G736" s="1" t="s">
        <v>2133</v>
      </c>
      <c r="H736">
        <v>88577</v>
      </c>
      <c r="I736" s="1" t="str" cm="1">
        <f t="array" ref="I736">_xlfn.IFS(metrobank_customers[[#This Row],[Income]]&lt;=30000,"Low",metrobank_customers[[#This Row],[Income]]&lt;=60000,"Medium",metrobank_customers[[#This Row],[Income]]&lt;=100000,"High", metrobank_customers[[#This Row],[Income]]&gt;100000," Premium")</f>
        <v>High</v>
      </c>
      <c r="J736" s="1" t="s">
        <v>2126</v>
      </c>
      <c r="K736" s="2">
        <v>43251</v>
      </c>
      <c r="L736" s="2">
        <f t="shared" ca="1" si="11"/>
        <v>45940</v>
      </c>
      <c r="M736" s="4">
        <f ca="1">YEARFRAC(metrobank_customers[[#This Row],[Join_Date]],metrobank_customers[[#This Row],[Today]],3)</f>
        <v>7.3671232876712329</v>
      </c>
      <c r="N736" s="4" t="str" cm="1">
        <f t="array" aca="1" ref="N736" ca="1">_xlfn.IFS(
   metrobank_customers[[#This Row],[Customer_Tenure]]&lt;=2,"New",
   metrobank_customers[[#This Row],[Customer_Tenure]]&lt;=5,"Emerging",
   metrobank_customers[[#This Row],[Customer_Tenure]]&lt;9,"Established",
   TRUE,"Loyal"
)</f>
        <v>Established</v>
      </c>
      <c r="O736" s="1" t="s">
        <v>1893</v>
      </c>
      <c r="P736" s="1" t="s">
        <v>1226</v>
      </c>
      <c r="Q736" s="2">
        <v>44983</v>
      </c>
      <c r="R736">
        <v>917</v>
      </c>
      <c r="S736" s="1" t="str" cm="1">
        <f t="array" ref="S736">_xlfn.IFS(
    metrobank_customers[[#This Row],[Balance]]&lt;=50000,"Low",
    metrobank_customers[[#This Row],[Balance]]&lt;=200000,"Medium",
    metrobank_customers[[#This Row],[Balance]]&gt;200000,"High"
)</f>
        <v>Low</v>
      </c>
      <c r="T736">
        <v>826</v>
      </c>
      <c r="U736">
        <v>33481</v>
      </c>
      <c r="V736" s="1" t="s">
        <v>2652</v>
      </c>
      <c r="W736" s="1" t="s">
        <v>294</v>
      </c>
      <c r="X736" s="2">
        <v>45717</v>
      </c>
      <c r="Y736" s="4">
        <f ca="1">YEARFRAC(metrobank_customers[[#This Row],[Date]],metrobank_customers[[#This Row],[Today]],3)</f>
        <v>0.61095890410958908</v>
      </c>
      <c r="Z736" s="1" t="s">
        <v>20</v>
      </c>
      <c r="AA736" s="1" t="s">
        <v>15</v>
      </c>
      <c r="AB736">
        <v>23</v>
      </c>
    </row>
    <row r="737" spans="1:28" x14ac:dyDescent="0.25">
      <c r="A737" s="1" t="s">
        <v>295</v>
      </c>
      <c r="B737" s="1" t="s">
        <v>2286</v>
      </c>
      <c r="C737" s="1" t="s">
        <v>2120</v>
      </c>
      <c r="D737">
        <v>40</v>
      </c>
      <c r="E737" s="1" t="str" cm="1">
        <f t="array" ref="E737">_xlfn.IFS(metrobank_customers[[#This Row],[Age]]&lt;= 28,"Gen Z", metrobank_customers[[#This Row],[Age]]&lt;=44,"Millennials", metrobank_customers[[#This Row],[Age]]&lt;=60,"Gen X", metrobank_customers[[#This Row],[Age]]&gt;60,"Baby Boomers")</f>
        <v>Millennials</v>
      </c>
      <c r="F737" s="1" t="s">
        <v>2131</v>
      </c>
      <c r="G737" s="1" t="s">
        <v>2133</v>
      </c>
      <c r="H737">
        <v>88577</v>
      </c>
      <c r="I737" s="1" t="str" cm="1">
        <f t="array" ref="I737">_xlfn.IFS(metrobank_customers[[#This Row],[Income]]&lt;=30000,"Low",metrobank_customers[[#This Row],[Income]]&lt;=60000,"Medium",metrobank_customers[[#This Row],[Income]]&lt;=100000,"High", metrobank_customers[[#This Row],[Income]]&gt;100000," Premium")</f>
        <v>High</v>
      </c>
      <c r="J737" s="1" t="s">
        <v>2126</v>
      </c>
      <c r="K737" s="2">
        <v>43251</v>
      </c>
      <c r="L737" s="2">
        <f t="shared" ca="1" si="11"/>
        <v>45940</v>
      </c>
      <c r="M737" s="4">
        <f ca="1">YEARFRAC(metrobank_customers[[#This Row],[Join_Date]],metrobank_customers[[#This Row],[Today]],3)</f>
        <v>7.3671232876712329</v>
      </c>
      <c r="N737" s="4" t="str" cm="1">
        <f t="array" aca="1" ref="N737" ca="1">_xlfn.IFS(
   metrobank_customers[[#This Row],[Customer_Tenure]]&lt;=2,"New",
   metrobank_customers[[#This Row],[Customer_Tenure]]&lt;=5,"Emerging",
   metrobank_customers[[#This Row],[Customer_Tenure]]&lt;9,"Established",
   TRUE,"Loyal"
)</f>
        <v>Established</v>
      </c>
      <c r="O737" s="1" t="s">
        <v>1893</v>
      </c>
      <c r="P737" s="1" t="s">
        <v>1226</v>
      </c>
      <c r="Q737" s="2">
        <v>44983</v>
      </c>
      <c r="R737">
        <v>917</v>
      </c>
      <c r="S737" s="1" t="str" cm="1">
        <f t="array" ref="S737">_xlfn.IFS(
    metrobank_customers[[#This Row],[Balance]]&lt;=50000,"Low",
    metrobank_customers[[#This Row],[Balance]]&lt;=200000,"Medium",
    metrobank_customers[[#This Row],[Balance]]&gt;200000,"High"
)</f>
        <v>Low</v>
      </c>
      <c r="T737">
        <v>826</v>
      </c>
      <c r="U737">
        <v>33481</v>
      </c>
      <c r="V737" s="1" t="s">
        <v>2652</v>
      </c>
      <c r="W737" s="1" t="s">
        <v>639</v>
      </c>
      <c r="X737" s="2">
        <v>45389</v>
      </c>
      <c r="Y737" s="4">
        <f ca="1">YEARFRAC(metrobank_customers[[#This Row],[Date]],metrobank_customers[[#This Row],[Today]],3)</f>
        <v>1.5095890410958903</v>
      </c>
      <c r="Z737" s="1" t="s">
        <v>31</v>
      </c>
      <c r="AA737" s="1" t="s">
        <v>9</v>
      </c>
      <c r="AB737">
        <v>21</v>
      </c>
    </row>
    <row r="738" spans="1:28" x14ac:dyDescent="0.25">
      <c r="A738" s="1" t="s">
        <v>295</v>
      </c>
      <c r="B738" s="1" t="s">
        <v>2286</v>
      </c>
      <c r="C738" s="1" t="s">
        <v>2120</v>
      </c>
      <c r="D738">
        <v>40</v>
      </c>
      <c r="E738" s="1" t="str" cm="1">
        <f t="array" ref="E738">_xlfn.IFS(metrobank_customers[[#This Row],[Age]]&lt;= 28,"Gen Z", metrobank_customers[[#This Row],[Age]]&lt;=44,"Millennials", metrobank_customers[[#This Row],[Age]]&lt;=60,"Gen X", metrobank_customers[[#This Row],[Age]]&gt;60,"Baby Boomers")</f>
        <v>Millennials</v>
      </c>
      <c r="F738" s="1" t="s">
        <v>2131</v>
      </c>
      <c r="G738" s="1" t="s">
        <v>2133</v>
      </c>
      <c r="H738">
        <v>88577</v>
      </c>
      <c r="I738" s="1" t="str" cm="1">
        <f t="array" ref="I738">_xlfn.IFS(metrobank_customers[[#This Row],[Income]]&lt;=30000,"Low",metrobank_customers[[#This Row],[Income]]&lt;=60000,"Medium",metrobank_customers[[#This Row],[Income]]&lt;=100000,"High", metrobank_customers[[#This Row],[Income]]&gt;100000," Premium")</f>
        <v>High</v>
      </c>
      <c r="J738" s="1" t="s">
        <v>2126</v>
      </c>
      <c r="K738" s="2">
        <v>43251</v>
      </c>
      <c r="L738" s="2">
        <f t="shared" ca="1" si="11"/>
        <v>45940</v>
      </c>
      <c r="M738" s="4">
        <f ca="1">YEARFRAC(metrobank_customers[[#This Row],[Join_Date]],metrobank_customers[[#This Row],[Today]],3)</f>
        <v>7.3671232876712329</v>
      </c>
      <c r="N738" s="4" t="str" cm="1">
        <f t="array" aca="1" ref="N738" ca="1">_xlfn.IFS(
   metrobank_customers[[#This Row],[Customer_Tenure]]&lt;=2,"New",
   metrobank_customers[[#This Row],[Customer_Tenure]]&lt;=5,"Emerging",
   metrobank_customers[[#This Row],[Customer_Tenure]]&lt;9,"Established",
   TRUE,"Loyal"
)</f>
        <v>Established</v>
      </c>
      <c r="O738" s="1" t="s">
        <v>1893</v>
      </c>
      <c r="P738" s="1" t="s">
        <v>1226</v>
      </c>
      <c r="Q738" s="2">
        <v>44983</v>
      </c>
      <c r="R738">
        <v>917</v>
      </c>
      <c r="S738" s="1" t="str" cm="1">
        <f t="array" ref="S738">_xlfn.IFS(
    metrobank_customers[[#This Row],[Balance]]&lt;=50000,"Low",
    metrobank_customers[[#This Row],[Balance]]&lt;=200000,"Medium",
    metrobank_customers[[#This Row],[Balance]]&gt;200000,"High"
)</f>
        <v>Low</v>
      </c>
      <c r="T738">
        <v>826</v>
      </c>
      <c r="U738">
        <v>33481</v>
      </c>
      <c r="V738" s="1" t="s">
        <v>2652</v>
      </c>
      <c r="W738" s="1" t="s">
        <v>860</v>
      </c>
      <c r="X738" s="2">
        <v>45690</v>
      </c>
      <c r="Y738" s="4">
        <f ca="1">YEARFRAC(metrobank_customers[[#This Row],[Date]],metrobank_customers[[#This Row],[Today]],3)</f>
        <v>0.68493150684931503</v>
      </c>
      <c r="Z738" s="1" t="s">
        <v>36</v>
      </c>
      <c r="AA738" s="1" t="s">
        <v>9</v>
      </c>
      <c r="AB738">
        <v>22</v>
      </c>
    </row>
    <row r="739" spans="1:28" x14ac:dyDescent="0.25">
      <c r="A739" s="1" t="s">
        <v>295</v>
      </c>
      <c r="B739" s="1" t="s">
        <v>2286</v>
      </c>
      <c r="C739" s="1" t="s">
        <v>2120</v>
      </c>
      <c r="D739">
        <v>40</v>
      </c>
      <c r="E739" s="1" t="str" cm="1">
        <f t="array" ref="E739">_xlfn.IFS(metrobank_customers[[#This Row],[Age]]&lt;= 28,"Gen Z", metrobank_customers[[#This Row],[Age]]&lt;=44,"Millennials", metrobank_customers[[#This Row],[Age]]&lt;=60,"Gen X", metrobank_customers[[#This Row],[Age]]&gt;60,"Baby Boomers")</f>
        <v>Millennials</v>
      </c>
      <c r="F739" s="1" t="s">
        <v>2131</v>
      </c>
      <c r="G739" s="1" t="s">
        <v>2133</v>
      </c>
      <c r="H739">
        <v>88577</v>
      </c>
      <c r="I739" s="1" t="str" cm="1">
        <f t="array" ref="I739">_xlfn.IFS(metrobank_customers[[#This Row],[Income]]&lt;=30000,"Low",metrobank_customers[[#This Row],[Income]]&lt;=60000,"Medium",metrobank_customers[[#This Row],[Income]]&lt;=100000,"High", metrobank_customers[[#This Row],[Income]]&gt;100000," Premium")</f>
        <v>High</v>
      </c>
      <c r="J739" s="1" t="s">
        <v>2126</v>
      </c>
      <c r="K739" s="2">
        <v>43251</v>
      </c>
      <c r="L739" s="2">
        <f t="shared" ca="1" si="11"/>
        <v>45940</v>
      </c>
      <c r="M739" s="4">
        <f ca="1">YEARFRAC(metrobank_customers[[#This Row],[Join_Date]],metrobank_customers[[#This Row],[Today]],3)</f>
        <v>7.3671232876712329</v>
      </c>
      <c r="N739" s="4" t="str" cm="1">
        <f t="array" aca="1" ref="N739" ca="1">_xlfn.IFS(
   metrobank_customers[[#This Row],[Customer_Tenure]]&lt;=2,"New",
   metrobank_customers[[#This Row],[Customer_Tenure]]&lt;=5,"Emerging",
   metrobank_customers[[#This Row],[Customer_Tenure]]&lt;9,"Established",
   TRUE,"Loyal"
)</f>
        <v>Established</v>
      </c>
      <c r="O739" s="1" t="s">
        <v>1893</v>
      </c>
      <c r="P739" s="1" t="s">
        <v>1226</v>
      </c>
      <c r="Q739" s="2">
        <v>44983</v>
      </c>
      <c r="R739">
        <v>917</v>
      </c>
      <c r="S739" s="1" t="str" cm="1">
        <f t="array" ref="S739">_xlfn.IFS(
    metrobank_customers[[#This Row],[Balance]]&lt;=50000,"Low",
    metrobank_customers[[#This Row],[Balance]]&lt;=200000,"Medium",
    metrobank_customers[[#This Row],[Balance]]&gt;200000,"High"
)</f>
        <v>Low</v>
      </c>
      <c r="T739">
        <v>826</v>
      </c>
      <c r="U739">
        <v>33481</v>
      </c>
      <c r="V739" s="1" t="s">
        <v>2652</v>
      </c>
      <c r="W739" s="1" t="s">
        <v>1160</v>
      </c>
      <c r="X739" s="2">
        <v>45595</v>
      </c>
      <c r="Y739" s="4">
        <f ca="1">YEARFRAC(metrobank_customers[[#This Row],[Date]],metrobank_customers[[#This Row],[Today]],3)</f>
        <v>0.9452054794520548</v>
      </c>
      <c r="Z739" s="1" t="s">
        <v>12</v>
      </c>
      <c r="AA739" s="1" t="s">
        <v>23</v>
      </c>
      <c r="AB739">
        <v>35</v>
      </c>
    </row>
    <row r="740" spans="1:28" x14ac:dyDescent="0.25">
      <c r="A740" s="1" t="s">
        <v>960</v>
      </c>
      <c r="B740" s="1" t="s">
        <v>2287</v>
      </c>
      <c r="C740" s="1" t="s">
        <v>2120</v>
      </c>
      <c r="D740">
        <v>63</v>
      </c>
      <c r="E740" s="1" t="str" cm="1">
        <f t="array" ref="E740">_xlfn.IFS(metrobank_customers[[#This Row],[Age]]&lt;= 28,"Gen Z", metrobank_customers[[#This Row],[Age]]&lt;=44,"Millennials", metrobank_customers[[#This Row],[Age]]&lt;=60,"Gen X", metrobank_customers[[#This Row],[Age]]&gt;60,"Baby Boomers")</f>
        <v>Baby Boomers</v>
      </c>
      <c r="F740" s="1" t="s">
        <v>2121</v>
      </c>
      <c r="G740" s="1" t="s">
        <v>2147</v>
      </c>
      <c r="H740">
        <v>21969</v>
      </c>
      <c r="I740" s="1" t="str" cm="1">
        <f t="array" ref="I740">_xlfn.IFS(metrobank_customers[[#This Row],[Income]]&lt;=30000,"Low",metrobank_customers[[#This Row],[Income]]&lt;=60000,"Medium",metrobank_customers[[#This Row],[Income]]&lt;=100000,"High", metrobank_customers[[#This Row],[Income]]&gt;100000," Premium")</f>
        <v>Low</v>
      </c>
      <c r="J740" s="1" t="s">
        <v>2126</v>
      </c>
      <c r="K740" s="2">
        <v>45488</v>
      </c>
      <c r="L740" s="2">
        <f t="shared" ca="1" si="11"/>
        <v>45940</v>
      </c>
      <c r="M740" s="4">
        <f ca="1">YEARFRAC(metrobank_customers[[#This Row],[Join_Date]],metrobank_customers[[#This Row],[Today]],3)</f>
        <v>1.2383561643835617</v>
      </c>
      <c r="N740" s="4" t="str" cm="1">
        <f t="array" aca="1" ref="N740" ca="1">_xlfn.IFS(
   metrobank_customers[[#This Row],[Customer_Tenure]]&lt;=2,"New",
   metrobank_customers[[#This Row],[Customer_Tenure]]&lt;=5,"Emerging",
   metrobank_customers[[#This Row],[Customer_Tenure]]&lt;9,"Established",
   TRUE,"Loyal"
)</f>
        <v>New</v>
      </c>
      <c r="O740" s="1" t="s">
        <v>1291</v>
      </c>
      <c r="P740" s="1" t="s">
        <v>1235</v>
      </c>
      <c r="Q740" s="2">
        <v>44318</v>
      </c>
      <c r="R740">
        <v>457666</v>
      </c>
      <c r="S740" s="1" t="str" cm="1">
        <f t="array" ref="S740">_xlfn.IFS(
    metrobank_customers[[#This Row],[Balance]]&lt;=50000,"Low",
    metrobank_customers[[#This Row],[Balance]]&lt;=200000,"Medium",
    metrobank_customers[[#This Row],[Balance]]&gt;200000,"High"
)</f>
        <v>High</v>
      </c>
      <c r="T740">
        <v>607</v>
      </c>
      <c r="U740">
        <v>0</v>
      </c>
      <c r="V740" s="1" t="s">
        <v>2652</v>
      </c>
      <c r="W740" s="1" t="s">
        <v>959</v>
      </c>
      <c r="X740" s="2">
        <v>45348</v>
      </c>
      <c r="Y740" s="4">
        <f ca="1">YEARFRAC(metrobank_customers[[#This Row],[Date]],metrobank_customers[[#This Row],[Today]],3)</f>
        <v>1.6219178082191781</v>
      </c>
      <c r="Z740" s="1" t="s">
        <v>12</v>
      </c>
      <c r="AA740" s="1" t="s">
        <v>9</v>
      </c>
      <c r="AB740">
        <v>59</v>
      </c>
    </row>
    <row r="741" spans="1:28" x14ac:dyDescent="0.25">
      <c r="A741" s="1" t="s">
        <v>960</v>
      </c>
      <c r="B741" s="1" t="s">
        <v>2287</v>
      </c>
      <c r="C741" s="1" t="s">
        <v>2120</v>
      </c>
      <c r="D741">
        <v>63</v>
      </c>
      <c r="E741" s="1" t="str" cm="1">
        <f t="array" ref="E741">_xlfn.IFS(metrobank_customers[[#This Row],[Age]]&lt;= 28,"Gen Z", metrobank_customers[[#This Row],[Age]]&lt;=44,"Millennials", metrobank_customers[[#This Row],[Age]]&lt;=60,"Gen X", metrobank_customers[[#This Row],[Age]]&gt;60,"Baby Boomers")</f>
        <v>Baby Boomers</v>
      </c>
      <c r="F741" s="1" t="s">
        <v>2121</v>
      </c>
      <c r="G741" s="1" t="s">
        <v>2147</v>
      </c>
      <c r="H741">
        <v>21969</v>
      </c>
      <c r="I741" s="1" t="str" cm="1">
        <f t="array" ref="I741">_xlfn.IFS(metrobank_customers[[#This Row],[Income]]&lt;=30000,"Low",metrobank_customers[[#This Row],[Income]]&lt;=60000,"Medium",metrobank_customers[[#This Row],[Income]]&lt;=100000,"High", metrobank_customers[[#This Row],[Income]]&gt;100000," Premium")</f>
        <v>Low</v>
      </c>
      <c r="J741" s="1" t="s">
        <v>2126</v>
      </c>
      <c r="K741" s="2">
        <v>45488</v>
      </c>
      <c r="L741" s="2">
        <f t="shared" ca="1" si="11"/>
        <v>45940</v>
      </c>
      <c r="M741" s="4">
        <f ca="1">YEARFRAC(metrobank_customers[[#This Row],[Join_Date]],metrobank_customers[[#This Row],[Today]],3)</f>
        <v>1.2383561643835617</v>
      </c>
      <c r="N741" s="4" t="str" cm="1">
        <f t="array" aca="1" ref="N741" ca="1">_xlfn.IFS(
   metrobank_customers[[#This Row],[Customer_Tenure]]&lt;=2,"New",
   metrobank_customers[[#This Row],[Customer_Tenure]]&lt;=5,"Emerging",
   metrobank_customers[[#This Row],[Customer_Tenure]]&lt;9,"Established",
   TRUE,"Loyal"
)</f>
        <v>New</v>
      </c>
      <c r="O741" s="1" t="s">
        <v>1555</v>
      </c>
      <c r="P741" s="1" t="s">
        <v>1226</v>
      </c>
      <c r="Q741" s="2">
        <v>45689</v>
      </c>
      <c r="R741">
        <v>2382</v>
      </c>
      <c r="S741" s="1" t="str" cm="1">
        <f t="array" ref="S741">_xlfn.IFS(
    metrobank_customers[[#This Row],[Balance]]&lt;=50000,"Low",
    metrobank_customers[[#This Row],[Balance]]&lt;=200000,"Medium",
    metrobank_customers[[#This Row],[Balance]]&gt;200000,"High"
)</f>
        <v>Low</v>
      </c>
      <c r="T741">
        <v>548</v>
      </c>
      <c r="U741">
        <v>0</v>
      </c>
      <c r="V741" s="1" t="s">
        <v>1255</v>
      </c>
      <c r="W741" s="1" t="s">
        <v>959</v>
      </c>
      <c r="X741" s="2">
        <v>45348</v>
      </c>
      <c r="Y741" s="4">
        <f ca="1">YEARFRAC(metrobank_customers[[#This Row],[Date]],metrobank_customers[[#This Row],[Today]],3)</f>
        <v>1.6219178082191781</v>
      </c>
      <c r="Z741" s="1" t="s">
        <v>12</v>
      </c>
      <c r="AA741" s="1" t="s">
        <v>9</v>
      </c>
      <c r="AB741">
        <v>59</v>
      </c>
    </row>
    <row r="742" spans="1:28" x14ac:dyDescent="0.25">
      <c r="A742" s="1" t="s">
        <v>960</v>
      </c>
      <c r="B742" s="1" t="s">
        <v>2287</v>
      </c>
      <c r="C742" s="1" t="s">
        <v>2120</v>
      </c>
      <c r="D742">
        <v>63</v>
      </c>
      <c r="E742" s="1" t="str" cm="1">
        <f t="array" ref="E742">_xlfn.IFS(metrobank_customers[[#This Row],[Age]]&lt;= 28,"Gen Z", metrobank_customers[[#This Row],[Age]]&lt;=44,"Millennials", metrobank_customers[[#This Row],[Age]]&lt;=60,"Gen X", metrobank_customers[[#This Row],[Age]]&gt;60,"Baby Boomers")</f>
        <v>Baby Boomers</v>
      </c>
      <c r="F742" s="1" t="s">
        <v>2121</v>
      </c>
      <c r="G742" s="1" t="s">
        <v>2147</v>
      </c>
      <c r="H742">
        <v>21969</v>
      </c>
      <c r="I742" s="1" t="str" cm="1">
        <f t="array" ref="I742">_xlfn.IFS(metrobank_customers[[#This Row],[Income]]&lt;=30000,"Low",metrobank_customers[[#This Row],[Income]]&lt;=60000,"Medium",metrobank_customers[[#This Row],[Income]]&lt;=100000,"High", metrobank_customers[[#This Row],[Income]]&gt;100000," Premium")</f>
        <v>Low</v>
      </c>
      <c r="J742" s="1" t="s">
        <v>2126</v>
      </c>
      <c r="K742" s="2">
        <v>45488</v>
      </c>
      <c r="L742" s="2">
        <f t="shared" ca="1" si="11"/>
        <v>45940</v>
      </c>
      <c r="M742" s="4">
        <f ca="1">YEARFRAC(metrobank_customers[[#This Row],[Join_Date]],metrobank_customers[[#This Row],[Today]],3)</f>
        <v>1.2383561643835617</v>
      </c>
      <c r="N742" s="4" t="str" cm="1">
        <f t="array" aca="1" ref="N742" ca="1">_xlfn.IFS(
   metrobank_customers[[#This Row],[Customer_Tenure]]&lt;=2,"New",
   metrobank_customers[[#This Row],[Customer_Tenure]]&lt;=5,"Emerging",
   metrobank_customers[[#This Row],[Customer_Tenure]]&lt;9,"Established",
   TRUE,"Loyal"
)</f>
        <v>New</v>
      </c>
      <c r="O742" s="1" t="s">
        <v>1765</v>
      </c>
      <c r="P742" s="1" t="s">
        <v>1223</v>
      </c>
      <c r="Q742" s="2">
        <v>43453</v>
      </c>
      <c r="R742">
        <v>97537</v>
      </c>
      <c r="S742" s="1" t="str" cm="1">
        <f t="array" ref="S742">_xlfn.IFS(
    metrobank_customers[[#This Row],[Balance]]&lt;=50000,"Low",
    metrobank_customers[[#This Row],[Balance]]&lt;=200000,"Medium",
    metrobank_customers[[#This Row],[Balance]]&gt;200000,"High"
)</f>
        <v>Medium</v>
      </c>
      <c r="T742">
        <v>434</v>
      </c>
      <c r="U742">
        <v>0</v>
      </c>
      <c r="V742" s="1" t="s">
        <v>2652</v>
      </c>
      <c r="W742" s="1" t="s">
        <v>959</v>
      </c>
      <c r="X742" s="2">
        <v>45348</v>
      </c>
      <c r="Y742" s="4">
        <f ca="1">YEARFRAC(metrobank_customers[[#This Row],[Date]],metrobank_customers[[#This Row],[Today]],3)</f>
        <v>1.6219178082191781</v>
      </c>
      <c r="Z742" s="1" t="s">
        <v>12</v>
      </c>
      <c r="AA742" s="1" t="s">
        <v>9</v>
      </c>
      <c r="AB742">
        <v>59</v>
      </c>
    </row>
    <row r="743" spans="1:28" x14ac:dyDescent="0.25">
      <c r="A743" s="1" t="s">
        <v>960</v>
      </c>
      <c r="B743" s="1" t="s">
        <v>2287</v>
      </c>
      <c r="C743" s="1" t="s">
        <v>2120</v>
      </c>
      <c r="D743">
        <v>63</v>
      </c>
      <c r="E743" s="1" t="str" cm="1">
        <f t="array" ref="E743">_xlfn.IFS(metrobank_customers[[#This Row],[Age]]&lt;= 28,"Gen Z", metrobank_customers[[#This Row],[Age]]&lt;=44,"Millennials", metrobank_customers[[#This Row],[Age]]&lt;=60,"Gen X", metrobank_customers[[#This Row],[Age]]&gt;60,"Baby Boomers")</f>
        <v>Baby Boomers</v>
      </c>
      <c r="F743" s="1" t="s">
        <v>2121</v>
      </c>
      <c r="G743" s="1" t="s">
        <v>2147</v>
      </c>
      <c r="H743">
        <v>21969</v>
      </c>
      <c r="I743" s="1" t="str" cm="1">
        <f t="array" ref="I743">_xlfn.IFS(metrobank_customers[[#This Row],[Income]]&lt;=30000,"Low",metrobank_customers[[#This Row],[Income]]&lt;=60000,"Medium",metrobank_customers[[#This Row],[Income]]&lt;=100000,"High", metrobank_customers[[#This Row],[Income]]&gt;100000," Premium")</f>
        <v>Low</v>
      </c>
      <c r="J743" s="1" t="s">
        <v>2126</v>
      </c>
      <c r="K743" s="2">
        <v>45488</v>
      </c>
      <c r="L743" s="2">
        <f t="shared" ca="1" si="11"/>
        <v>45940</v>
      </c>
      <c r="M743" s="4">
        <f ca="1">YEARFRAC(metrobank_customers[[#This Row],[Join_Date]],metrobank_customers[[#This Row],[Today]],3)</f>
        <v>1.2383561643835617</v>
      </c>
      <c r="N743" s="4" t="str" cm="1">
        <f t="array" aca="1" ref="N743" ca="1">_xlfn.IFS(
   metrobank_customers[[#This Row],[Customer_Tenure]]&lt;=2,"New",
   metrobank_customers[[#This Row],[Customer_Tenure]]&lt;=5,"Emerging",
   metrobank_customers[[#This Row],[Customer_Tenure]]&lt;9,"Established",
   TRUE,"Loyal"
)</f>
        <v>New</v>
      </c>
      <c r="O743" s="1" t="s">
        <v>1832</v>
      </c>
      <c r="P743" s="1" t="s">
        <v>1226</v>
      </c>
      <c r="Q743" s="2">
        <v>44346</v>
      </c>
      <c r="R743">
        <v>337468</v>
      </c>
      <c r="S743" s="1" t="str" cm="1">
        <f t="array" ref="S743">_xlfn.IFS(
    metrobank_customers[[#This Row],[Balance]]&lt;=50000,"Low",
    metrobank_customers[[#This Row],[Balance]]&lt;=200000,"Medium",
    metrobank_customers[[#This Row],[Balance]]&gt;200000,"High"
)</f>
        <v>High</v>
      </c>
      <c r="T743">
        <v>662</v>
      </c>
      <c r="U743">
        <v>0</v>
      </c>
      <c r="V743" s="1" t="s">
        <v>1255</v>
      </c>
      <c r="W743" s="1" t="s">
        <v>959</v>
      </c>
      <c r="X743" s="2">
        <v>45348</v>
      </c>
      <c r="Y743" s="4">
        <f ca="1">YEARFRAC(metrobank_customers[[#This Row],[Date]],metrobank_customers[[#This Row],[Today]],3)</f>
        <v>1.6219178082191781</v>
      </c>
      <c r="Z743" s="1" t="s">
        <v>12</v>
      </c>
      <c r="AA743" s="1" t="s">
        <v>9</v>
      </c>
      <c r="AB743">
        <v>59</v>
      </c>
    </row>
    <row r="744" spans="1:28" x14ac:dyDescent="0.25">
      <c r="A744" s="1" t="s">
        <v>297</v>
      </c>
      <c r="B744" s="1" t="s">
        <v>2288</v>
      </c>
      <c r="C744" s="1" t="s">
        <v>2120</v>
      </c>
      <c r="D744">
        <v>72</v>
      </c>
      <c r="E744" s="1" t="str" cm="1">
        <f t="array" ref="E744">_xlfn.IFS(metrobank_customers[[#This Row],[Age]]&lt;= 28,"Gen Z", metrobank_customers[[#This Row],[Age]]&lt;=44,"Millennials", metrobank_customers[[#This Row],[Age]]&lt;=60,"Gen X", metrobank_customers[[#This Row],[Age]]&gt;60,"Baby Boomers")</f>
        <v>Baby Boomers</v>
      </c>
      <c r="F744" s="1" t="s">
        <v>2121</v>
      </c>
      <c r="G744" s="1" t="s">
        <v>2147</v>
      </c>
      <c r="H744">
        <v>106231</v>
      </c>
      <c r="I744" s="1" t="str" cm="1">
        <f t="array" ref="I744">_xlfn.IFS(metrobank_customers[[#This Row],[Income]]&lt;=30000,"Low",metrobank_customers[[#This Row],[Income]]&lt;=60000,"Medium",metrobank_customers[[#This Row],[Income]]&lt;=100000,"High", metrobank_customers[[#This Row],[Income]]&gt;100000," Premium")</f>
        <v xml:space="preserve"> Premium</v>
      </c>
      <c r="J744" s="1" t="s">
        <v>2118</v>
      </c>
      <c r="K744" s="2">
        <v>44560</v>
      </c>
      <c r="L744" s="2">
        <f t="shared" ca="1" si="11"/>
        <v>45940</v>
      </c>
      <c r="M744" s="4">
        <f ca="1">YEARFRAC(metrobank_customers[[#This Row],[Join_Date]],metrobank_customers[[#This Row],[Today]],3)</f>
        <v>3.7808219178082192</v>
      </c>
      <c r="N744" s="4" t="str" cm="1">
        <f t="array" aca="1" ref="N744" ca="1">_xlfn.IFS(
   metrobank_customers[[#This Row],[Customer_Tenure]]&lt;=2,"New",
   metrobank_customers[[#This Row],[Customer_Tenure]]&lt;=5,"Emerging",
   metrobank_customers[[#This Row],[Customer_Tenure]]&lt;9,"Established",
   TRUE,"Loyal"
)</f>
        <v>Emerging</v>
      </c>
      <c r="O744" s="1" t="s">
        <v>1643</v>
      </c>
      <c r="P744" s="1" t="s">
        <v>1223</v>
      </c>
      <c r="Q744" s="2">
        <v>43430</v>
      </c>
      <c r="R744">
        <v>306660</v>
      </c>
      <c r="S744" s="1" t="str" cm="1">
        <f t="array" ref="S744">_xlfn.IFS(
    metrobank_customers[[#This Row],[Balance]]&lt;=50000,"Low",
    metrobank_customers[[#This Row],[Balance]]&lt;=200000,"Medium",
    metrobank_customers[[#This Row],[Balance]]&gt;200000,"High"
)</f>
        <v>High</v>
      </c>
      <c r="T744">
        <v>615</v>
      </c>
      <c r="U744">
        <v>0</v>
      </c>
      <c r="V744" s="1" t="s">
        <v>1255</v>
      </c>
      <c r="W744" s="1" t="s">
        <v>296</v>
      </c>
      <c r="X744" s="2">
        <v>45640</v>
      </c>
      <c r="Y744" s="4">
        <f ca="1">YEARFRAC(metrobank_customers[[#This Row],[Date]],metrobank_customers[[#This Row],[Today]],3)</f>
        <v>0.82191780821917804</v>
      </c>
      <c r="Z744" s="1" t="s">
        <v>31</v>
      </c>
      <c r="AA744" s="1" t="s">
        <v>23</v>
      </c>
      <c r="AB744">
        <v>38</v>
      </c>
    </row>
    <row r="745" spans="1:28" x14ac:dyDescent="0.25">
      <c r="A745" s="1" t="s">
        <v>297</v>
      </c>
      <c r="B745" s="1" t="s">
        <v>2288</v>
      </c>
      <c r="C745" s="1" t="s">
        <v>2120</v>
      </c>
      <c r="D745">
        <v>72</v>
      </c>
      <c r="E745" s="1" t="str" cm="1">
        <f t="array" ref="E745">_xlfn.IFS(metrobank_customers[[#This Row],[Age]]&lt;= 28,"Gen Z", metrobank_customers[[#This Row],[Age]]&lt;=44,"Millennials", metrobank_customers[[#This Row],[Age]]&lt;=60,"Gen X", metrobank_customers[[#This Row],[Age]]&gt;60,"Baby Boomers")</f>
        <v>Baby Boomers</v>
      </c>
      <c r="F745" s="1" t="s">
        <v>2121</v>
      </c>
      <c r="G745" s="1" t="s">
        <v>2147</v>
      </c>
      <c r="H745">
        <v>106231</v>
      </c>
      <c r="I745" s="1" t="str" cm="1">
        <f t="array" ref="I745">_xlfn.IFS(metrobank_customers[[#This Row],[Income]]&lt;=30000,"Low",metrobank_customers[[#This Row],[Income]]&lt;=60000,"Medium",metrobank_customers[[#This Row],[Income]]&lt;=100000,"High", metrobank_customers[[#This Row],[Income]]&gt;100000," Premium")</f>
        <v xml:space="preserve"> Premium</v>
      </c>
      <c r="J745" s="1" t="s">
        <v>2118</v>
      </c>
      <c r="K745" s="2">
        <v>44560</v>
      </c>
      <c r="L745" s="2">
        <f t="shared" ca="1" si="11"/>
        <v>45940</v>
      </c>
      <c r="M745" s="4">
        <f ca="1">YEARFRAC(metrobank_customers[[#This Row],[Join_Date]],metrobank_customers[[#This Row],[Today]],3)</f>
        <v>3.7808219178082192</v>
      </c>
      <c r="N745" s="4" t="str" cm="1">
        <f t="array" aca="1" ref="N745" ca="1">_xlfn.IFS(
   metrobank_customers[[#This Row],[Customer_Tenure]]&lt;=2,"New",
   metrobank_customers[[#This Row],[Customer_Tenure]]&lt;=5,"Emerging",
   metrobank_customers[[#This Row],[Customer_Tenure]]&lt;9,"Established",
   TRUE,"Loyal"
)</f>
        <v>Emerging</v>
      </c>
      <c r="O745" s="1" t="s">
        <v>1643</v>
      </c>
      <c r="P745" s="1" t="s">
        <v>1223</v>
      </c>
      <c r="Q745" s="2">
        <v>43430</v>
      </c>
      <c r="R745">
        <v>306660</v>
      </c>
      <c r="S745" s="1" t="str" cm="1">
        <f t="array" ref="S745">_xlfn.IFS(
    metrobank_customers[[#This Row],[Balance]]&lt;=50000,"Low",
    metrobank_customers[[#This Row],[Balance]]&lt;=200000,"Medium",
    metrobank_customers[[#This Row],[Balance]]&gt;200000,"High"
)</f>
        <v>High</v>
      </c>
      <c r="T745">
        <v>615</v>
      </c>
      <c r="U745">
        <v>0</v>
      </c>
      <c r="V745" s="1" t="s">
        <v>1255</v>
      </c>
      <c r="W745" s="1" t="s">
        <v>771</v>
      </c>
      <c r="X745" s="2">
        <v>45795</v>
      </c>
      <c r="Y745" s="4">
        <f ca="1">YEARFRAC(metrobank_customers[[#This Row],[Date]],metrobank_customers[[#This Row],[Today]],3)</f>
        <v>0.39726027397260272</v>
      </c>
      <c r="Z745" s="1" t="s">
        <v>20</v>
      </c>
      <c r="AA745" s="1" t="s">
        <v>15</v>
      </c>
      <c r="AB745">
        <v>23</v>
      </c>
    </row>
    <row r="746" spans="1:28" x14ac:dyDescent="0.25">
      <c r="A746" s="1" t="s">
        <v>297</v>
      </c>
      <c r="B746" s="1" t="s">
        <v>2288</v>
      </c>
      <c r="C746" s="1" t="s">
        <v>2120</v>
      </c>
      <c r="D746">
        <v>72</v>
      </c>
      <c r="E746" s="1" t="str" cm="1">
        <f t="array" ref="E746">_xlfn.IFS(metrobank_customers[[#This Row],[Age]]&lt;= 28,"Gen Z", metrobank_customers[[#This Row],[Age]]&lt;=44,"Millennials", metrobank_customers[[#This Row],[Age]]&lt;=60,"Gen X", metrobank_customers[[#This Row],[Age]]&gt;60,"Baby Boomers")</f>
        <v>Baby Boomers</v>
      </c>
      <c r="F746" s="1" t="s">
        <v>2121</v>
      </c>
      <c r="G746" s="1" t="s">
        <v>2147</v>
      </c>
      <c r="H746">
        <v>106231</v>
      </c>
      <c r="I746" s="1" t="str" cm="1">
        <f t="array" ref="I746">_xlfn.IFS(metrobank_customers[[#This Row],[Income]]&lt;=30000,"Low",metrobank_customers[[#This Row],[Income]]&lt;=60000,"Medium",metrobank_customers[[#This Row],[Income]]&lt;=100000,"High", metrobank_customers[[#This Row],[Income]]&gt;100000," Premium")</f>
        <v xml:space="preserve"> Premium</v>
      </c>
      <c r="J746" s="1" t="s">
        <v>2118</v>
      </c>
      <c r="K746" s="2">
        <v>44560</v>
      </c>
      <c r="L746" s="2">
        <f t="shared" ca="1" si="11"/>
        <v>45940</v>
      </c>
      <c r="M746" s="4">
        <f ca="1">YEARFRAC(metrobank_customers[[#This Row],[Join_Date]],metrobank_customers[[#This Row],[Today]],3)</f>
        <v>3.7808219178082192</v>
      </c>
      <c r="N746" s="4" t="str" cm="1">
        <f t="array" aca="1" ref="N746" ca="1">_xlfn.IFS(
   metrobank_customers[[#This Row],[Customer_Tenure]]&lt;=2,"New",
   metrobank_customers[[#This Row],[Customer_Tenure]]&lt;=5,"Emerging",
   metrobank_customers[[#This Row],[Customer_Tenure]]&lt;9,"Established",
   TRUE,"Loyal"
)</f>
        <v>Emerging</v>
      </c>
      <c r="O746" s="1" t="s">
        <v>1808</v>
      </c>
      <c r="P746" s="1" t="s">
        <v>1226</v>
      </c>
      <c r="Q746" s="2">
        <v>43263</v>
      </c>
      <c r="R746">
        <v>268788</v>
      </c>
      <c r="S746" s="1" t="str" cm="1">
        <f t="array" ref="S746">_xlfn.IFS(
    metrobank_customers[[#This Row],[Balance]]&lt;=50000,"Low",
    metrobank_customers[[#This Row],[Balance]]&lt;=200000,"Medium",
    metrobank_customers[[#This Row],[Balance]]&gt;200000,"High"
)</f>
        <v>High</v>
      </c>
      <c r="T746">
        <v>595</v>
      </c>
      <c r="U746">
        <v>0</v>
      </c>
      <c r="V746" s="1" t="s">
        <v>1229</v>
      </c>
      <c r="W746" s="1" t="s">
        <v>296</v>
      </c>
      <c r="X746" s="2">
        <v>45640</v>
      </c>
      <c r="Y746" s="4">
        <f ca="1">YEARFRAC(metrobank_customers[[#This Row],[Date]],metrobank_customers[[#This Row],[Today]],3)</f>
        <v>0.82191780821917804</v>
      </c>
      <c r="Z746" s="1" t="s">
        <v>31</v>
      </c>
      <c r="AA746" s="1" t="s">
        <v>23</v>
      </c>
      <c r="AB746">
        <v>38</v>
      </c>
    </row>
    <row r="747" spans="1:28" x14ac:dyDescent="0.25">
      <c r="A747" s="1" t="s">
        <v>297</v>
      </c>
      <c r="B747" s="1" t="s">
        <v>2288</v>
      </c>
      <c r="C747" s="1" t="s">
        <v>2120</v>
      </c>
      <c r="D747">
        <v>72</v>
      </c>
      <c r="E747" s="1" t="str" cm="1">
        <f t="array" ref="E747">_xlfn.IFS(metrobank_customers[[#This Row],[Age]]&lt;= 28,"Gen Z", metrobank_customers[[#This Row],[Age]]&lt;=44,"Millennials", metrobank_customers[[#This Row],[Age]]&lt;=60,"Gen X", metrobank_customers[[#This Row],[Age]]&gt;60,"Baby Boomers")</f>
        <v>Baby Boomers</v>
      </c>
      <c r="F747" s="1" t="s">
        <v>2121</v>
      </c>
      <c r="G747" s="1" t="s">
        <v>2147</v>
      </c>
      <c r="H747">
        <v>106231</v>
      </c>
      <c r="I747" s="1" t="str" cm="1">
        <f t="array" ref="I747">_xlfn.IFS(metrobank_customers[[#This Row],[Income]]&lt;=30000,"Low",metrobank_customers[[#This Row],[Income]]&lt;=60000,"Medium",metrobank_customers[[#This Row],[Income]]&lt;=100000,"High", metrobank_customers[[#This Row],[Income]]&gt;100000," Premium")</f>
        <v xml:space="preserve"> Premium</v>
      </c>
      <c r="J747" s="1" t="s">
        <v>2118</v>
      </c>
      <c r="K747" s="2">
        <v>44560</v>
      </c>
      <c r="L747" s="2">
        <f t="shared" ca="1" si="11"/>
        <v>45940</v>
      </c>
      <c r="M747" s="4">
        <f ca="1">YEARFRAC(metrobank_customers[[#This Row],[Join_Date]],metrobank_customers[[#This Row],[Today]],3)</f>
        <v>3.7808219178082192</v>
      </c>
      <c r="N747" s="4" t="str" cm="1">
        <f t="array" aca="1" ref="N747" ca="1">_xlfn.IFS(
   metrobank_customers[[#This Row],[Customer_Tenure]]&lt;=2,"New",
   metrobank_customers[[#This Row],[Customer_Tenure]]&lt;=5,"Emerging",
   metrobank_customers[[#This Row],[Customer_Tenure]]&lt;9,"Established",
   TRUE,"Loyal"
)</f>
        <v>Emerging</v>
      </c>
      <c r="O747" s="1" t="s">
        <v>1808</v>
      </c>
      <c r="P747" s="1" t="s">
        <v>1226</v>
      </c>
      <c r="Q747" s="2">
        <v>43263</v>
      </c>
      <c r="R747">
        <v>268788</v>
      </c>
      <c r="S747" s="1" t="str" cm="1">
        <f t="array" ref="S747">_xlfn.IFS(
    metrobank_customers[[#This Row],[Balance]]&lt;=50000,"Low",
    metrobank_customers[[#This Row],[Balance]]&lt;=200000,"Medium",
    metrobank_customers[[#This Row],[Balance]]&gt;200000,"High"
)</f>
        <v>High</v>
      </c>
      <c r="T747">
        <v>595</v>
      </c>
      <c r="U747">
        <v>0</v>
      </c>
      <c r="V747" s="1" t="s">
        <v>1229</v>
      </c>
      <c r="W747" s="1" t="s">
        <v>771</v>
      </c>
      <c r="X747" s="2">
        <v>45795</v>
      </c>
      <c r="Y747" s="4">
        <f ca="1">YEARFRAC(metrobank_customers[[#This Row],[Date]],metrobank_customers[[#This Row],[Today]],3)</f>
        <v>0.39726027397260272</v>
      </c>
      <c r="Z747" s="1" t="s">
        <v>20</v>
      </c>
      <c r="AA747" s="1" t="s">
        <v>15</v>
      </c>
      <c r="AB747">
        <v>23</v>
      </c>
    </row>
    <row r="748" spans="1:28" x14ac:dyDescent="0.25">
      <c r="A748" s="1" t="s">
        <v>1293</v>
      </c>
      <c r="B748" s="1" t="s">
        <v>2289</v>
      </c>
      <c r="C748" s="1" t="s">
        <v>2115</v>
      </c>
      <c r="D748">
        <v>39</v>
      </c>
      <c r="E748" s="1" t="str" cm="1">
        <f t="array" ref="E748">_xlfn.IFS(metrobank_customers[[#This Row],[Age]]&lt;= 28,"Gen Z", metrobank_customers[[#This Row],[Age]]&lt;=44,"Millennials", metrobank_customers[[#This Row],[Age]]&lt;=60,"Gen X", metrobank_customers[[#This Row],[Age]]&gt;60,"Baby Boomers")</f>
        <v>Millennials</v>
      </c>
      <c r="F748" s="1" t="s">
        <v>2116</v>
      </c>
      <c r="G748" s="1" t="s">
        <v>2122</v>
      </c>
      <c r="H748">
        <v>123320</v>
      </c>
      <c r="I748" s="1" t="str" cm="1">
        <f t="array" ref="I748">_xlfn.IFS(metrobank_customers[[#This Row],[Income]]&lt;=30000,"Low",metrobank_customers[[#This Row],[Income]]&lt;=60000,"Medium",metrobank_customers[[#This Row],[Income]]&lt;=100000,"High", metrobank_customers[[#This Row],[Income]]&gt;100000," Premium")</f>
        <v xml:space="preserve"> Premium</v>
      </c>
      <c r="J748" s="1" t="s">
        <v>2118</v>
      </c>
      <c r="K748" s="2">
        <v>44878</v>
      </c>
      <c r="L748" s="2">
        <f t="shared" ca="1" si="11"/>
        <v>45940</v>
      </c>
      <c r="M748" s="4">
        <f ca="1">YEARFRAC(metrobank_customers[[#This Row],[Join_Date]],metrobank_customers[[#This Row],[Today]],3)</f>
        <v>2.9095890410958902</v>
      </c>
      <c r="N748" s="4" t="str" cm="1">
        <f t="array" aca="1" ref="N748" ca="1">_xlfn.IFS(
   metrobank_customers[[#This Row],[Customer_Tenure]]&lt;=2,"New",
   metrobank_customers[[#This Row],[Customer_Tenure]]&lt;=5,"Emerging",
   metrobank_customers[[#This Row],[Customer_Tenure]]&lt;9,"Established",
   TRUE,"Loyal"
)</f>
        <v>Emerging</v>
      </c>
      <c r="O748" s="1" t="s">
        <v>1292</v>
      </c>
      <c r="P748" s="1" t="s">
        <v>1223</v>
      </c>
      <c r="Q748" s="2">
        <v>45750</v>
      </c>
      <c r="R748">
        <v>166508</v>
      </c>
      <c r="S748" s="1" t="str" cm="1">
        <f t="array" ref="S748">_xlfn.IFS(
    metrobank_customers[[#This Row],[Balance]]&lt;=50000,"Low",
    metrobank_customers[[#This Row],[Balance]]&lt;=200000,"Medium",
    metrobank_customers[[#This Row],[Balance]]&gt;200000,"High"
)</f>
        <v>Medium</v>
      </c>
      <c r="T748">
        <v>644</v>
      </c>
      <c r="U748">
        <v>222508</v>
      </c>
      <c r="V748" s="1" t="s">
        <v>2652</v>
      </c>
      <c r="W748" s="1"/>
      <c r="X748" s="2"/>
      <c r="Y748" s="4">
        <f ca="1">YEARFRAC(metrobank_customers[[#This Row],[Date]],metrobank_customers[[#This Row],[Today]],3)</f>
        <v>125.86301369863014</v>
      </c>
      <c r="Z748" s="1"/>
      <c r="AA748" s="1"/>
    </row>
    <row r="749" spans="1:28" x14ac:dyDescent="0.25">
      <c r="A749" s="1" t="s">
        <v>1293</v>
      </c>
      <c r="B749" s="1" t="s">
        <v>2289</v>
      </c>
      <c r="C749" s="1" t="s">
        <v>2115</v>
      </c>
      <c r="D749">
        <v>39</v>
      </c>
      <c r="E749" s="1" t="str" cm="1">
        <f t="array" ref="E749">_xlfn.IFS(metrobank_customers[[#This Row],[Age]]&lt;= 28,"Gen Z", metrobank_customers[[#This Row],[Age]]&lt;=44,"Millennials", metrobank_customers[[#This Row],[Age]]&lt;=60,"Gen X", metrobank_customers[[#This Row],[Age]]&gt;60,"Baby Boomers")</f>
        <v>Millennials</v>
      </c>
      <c r="F749" s="1" t="s">
        <v>2116</v>
      </c>
      <c r="G749" s="1" t="s">
        <v>2122</v>
      </c>
      <c r="H749">
        <v>123320</v>
      </c>
      <c r="I749" s="1" t="str" cm="1">
        <f t="array" ref="I749">_xlfn.IFS(metrobank_customers[[#This Row],[Income]]&lt;=30000,"Low",metrobank_customers[[#This Row],[Income]]&lt;=60000,"Medium",metrobank_customers[[#This Row],[Income]]&lt;=100000,"High", metrobank_customers[[#This Row],[Income]]&gt;100000," Premium")</f>
        <v xml:space="preserve"> Premium</v>
      </c>
      <c r="J749" s="1" t="s">
        <v>2118</v>
      </c>
      <c r="K749" s="2">
        <v>44878</v>
      </c>
      <c r="L749" s="2">
        <f t="shared" ca="1" si="11"/>
        <v>45940</v>
      </c>
      <c r="M749" s="4">
        <f ca="1">YEARFRAC(metrobank_customers[[#This Row],[Join_Date]],metrobank_customers[[#This Row],[Today]],3)</f>
        <v>2.9095890410958902</v>
      </c>
      <c r="N749" s="4" t="str" cm="1">
        <f t="array" aca="1" ref="N749" ca="1">_xlfn.IFS(
   metrobank_customers[[#This Row],[Customer_Tenure]]&lt;=2,"New",
   metrobank_customers[[#This Row],[Customer_Tenure]]&lt;=5,"Emerging",
   metrobank_customers[[#This Row],[Customer_Tenure]]&lt;9,"Established",
   TRUE,"Loyal"
)</f>
        <v>Emerging</v>
      </c>
      <c r="O749" s="1" t="s">
        <v>1457</v>
      </c>
      <c r="P749" s="1" t="s">
        <v>1223</v>
      </c>
      <c r="Q749" s="2">
        <v>44544</v>
      </c>
      <c r="R749">
        <v>323654</v>
      </c>
      <c r="S749" s="1" t="str" cm="1">
        <f t="array" ref="S749">_xlfn.IFS(
    metrobank_customers[[#This Row],[Balance]]&lt;=50000,"Low",
    metrobank_customers[[#This Row],[Balance]]&lt;=200000,"Medium",
    metrobank_customers[[#This Row],[Balance]]&gt;200000,"High"
)</f>
        <v>High</v>
      </c>
      <c r="T749">
        <v>545</v>
      </c>
      <c r="U749">
        <v>0</v>
      </c>
      <c r="V749" s="1" t="s">
        <v>2652</v>
      </c>
      <c r="W749" s="1"/>
      <c r="X749" s="2"/>
      <c r="Y749" s="4">
        <f ca="1">YEARFRAC(metrobank_customers[[#This Row],[Date]],metrobank_customers[[#This Row],[Today]],3)</f>
        <v>125.86301369863014</v>
      </c>
      <c r="Z749" s="1"/>
      <c r="AA749" s="1"/>
    </row>
    <row r="750" spans="1:28" x14ac:dyDescent="0.25">
      <c r="A750" s="1" t="s">
        <v>1293</v>
      </c>
      <c r="B750" s="1" t="s">
        <v>2289</v>
      </c>
      <c r="C750" s="1" t="s">
        <v>2115</v>
      </c>
      <c r="D750">
        <v>39</v>
      </c>
      <c r="E750" s="1" t="str" cm="1">
        <f t="array" ref="E750">_xlfn.IFS(metrobank_customers[[#This Row],[Age]]&lt;= 28,"Gen Z", metrobank_customers[[#This Row],[Age]]&lt;=44,"Millennials", metrobank_customers[[#This Row],[Age]]&lt;=60,"Gen X", metrobank_customers[[#This Row],[Age]]&gt;60,"Baby Boomers")</f>
        <v>Millennials</v>
      </c>
      <c r="F750" s="1" t="s">
        <v>2116</v>
      </c>
      <c r="G750" s="1" t="s">
        <v>2122</v>
      </c>
      <c r="H750">
        <v>123320</v>
      </c>
      <c r="I750" s="1" t="str" cm="1">
        <f t="array" ref="I750">_xlfn.IFS(metrobank_customers[[#This Row],[Income]]&lt;=30000,"Low",metrobank_customers[[#This Row],[Income]]&lt;=60000,"Medium",metrobank_customers[[#This Row],[Income]]&lt;=100000,"High", metrobank_customers[[#This Row],[Income]]&gt;100000," Premium")</f>
        <v xml:space="preserve"> Premium</v>
      </c>
      <c r="J750" s="1" t="s">
        <v>2118</v>
      </c>
      <c r="K750" s="2">
        <v>44878</v>
      </c>
      <c r="L750" s="2">
        <f t="shared" ca="1" si="11"/>
        <v>45940</v>
      </c>
      <c r="M750" s="4">
        <f ca="1">YEARFRAC(metrobank_customers[[#This Row],[Join_Date]],metrobank_customers[[#This Row],[Today]],3)</f>
        <v>2.9095890410958902</v>
      </c>
      <c r="N750" s="4" t="str" cm="1">
        <f t="array" aca="1" ref="N750" ca="1">_xlfn.IFS(
   metrobank_customers[[#This Row],[Customer_Tenure]]&lt;=2,"New",
   metrobank_customers[[#This Row],[Customer_Tenure]]&lt;=5,"Emerging",
   metrobank_customers[[#This Row],[Customer_Tenure]]&lt;9,"Established",
   TRUE,"Loyal"
)</f>
        <v>Emerging</v>
      </c>
      <c r="O750" s="1" t="s">
        <v>1458</v>
      </c>
      <c r="P750" s="1" t="s">
        <v>1226</v>
      </c>
      <c r="Q750" s="2">
        <v>43513</v>
      </c>
      <c r="R750">
        <v>120076</v>
      </c>
      <c r="S750" s="1" t="str" cm="1">
        <f t="array" ref="S750">_xlfn.IFS(
    metrobank_customers[[#This Row],[Balance]]&lt;=50000,"Low",
    metrobank_customers[[#This Row],[Balance]]&lt;=200000,"Medium",
    metrobank_customers[[#This Row],[Balance]]&gt;200000,"High"
)</f>
        <v>Medium</v>
      </c>
      <c r="T750">
        <v>677</v>
      </c>
      <c r="U750">
        <v>0</v>
      </c>
      <c r="V750" s="1" t="s">
        <v>2652</v>
      </c>
      <c r="W750" s="1"/>
      <c r="X750" s="2"/>
      <c r="Y750" s="4">
        <f ca="1">YEARFRAC(metrobank_customers[[#This Row],[Date]],metrobank_customers[[#This Row],[Today]],3)</f>
        <v>125.86301369863014</v>
      </c>
      <c r="Z750" s="1"/>
      <c r="AA750" s="1"/>
    </row>
    <row r="751" spans="1:28" x14ac:dyDescent="0.25">
      <c r="A751" s="1" t="s">
        <v>1293</v>
      </c>
      <c r="B751" s="1" t="s">
        <v>2289</v>
      </c>
      <c r="C751" s="1" t="s">
        <v>2115</v>
      </c>
      <c r="D751">
        <v>39</v>
      </c>
      <c r="E751" s="1" t="str" cm="1">
        <f t="array" ref="E751">_xlfn.IFS(metrobank_customers[[#This Row],[Age]]&lt;= 28,"Gen Z", metrobank_customers[[#This Row],[Age]]&lt;=44,"Millennials", metrobank_customers[[#This Row],[Age]]&lt;=60,"Gen X", metrobank_customers[[#This Row],[Age]]&gt;60,"Baby Boomers")</f>
        <v>Millennials</v>
      </c>
      <c r="F751" s="1" t="s">
        <v>2116</v>
      </c>
      <c r="G751" s="1" t="s">
        <v>2122</v>
      </c>
      <c r="H751">
        <v>123320</v>
      </c>
      <c r="I751" s="1" t="str" cm="1">
        <f t="array" ref="I751">_xlfn.IFS(metrobank_customers[[#This Row],[Income]]&lt;=30000,"Low",metrobank_customers[[#This Row],[Income]]&lt;=60000,"Medium",metrobank_customers[[#This Row],[Income]]&lt;=100000,"High", metrobank_customers[[#This Row],[Income]]&gt;100000," Premium")</f>
        <v xml:space="preserve"> Premium</v>
      </c>
      <c r="J751" s="1" t="s">
        <v>2118</v>
      </c>
      <c r="K751" s="2">
        <v>44878</v>
      </c>
      <c r="L751" s="2">
        <f t="shared" ca="1" si="11"/>
        <v>45940</v>
      </c>
      <c r="M751" s="4">
        <f ca="1">YEARFRAC(metrobank_customers[[#This Row],[Join_Date]],metrobank_customers[[#This Row],[Today]],3)</f>
        <v>2.9095890410958902</v>
      </c>
      <c r="N751" s="4" t="str" cm="1">
        <f t="array" aca="1" ref="N751" ca="1">_xlfn.IFS(
   metrobank_customers[[#This Row],[Customer_Tenure]]&lt;=2,"New",
   metrobank_customers[[#This Row],[Customer_Tenure]]&lt;=5,"Emerging",
   metrobank_customers[[#This Row],[Customer_Tenure]]&lt;9,"Established",
   TRUE,"Loyal"
)</f>
        <v>Emerging</v>
      </c>
      <c r="O751" s="1" t="s">
        <v>1963</v>
      </c>
      <c r="P751" s="1" t="s">
        <v>1239</v>
      </c>
      <c r="Q751" s="2">
        <v>44049</v>
      </c>
      <c r="R751">
        <v>476111</v>
      </c>
      <c r="S751" s="1" t="str" cm="1">
        <f t="array" ref="S751">_xlfn.IFS(
    metrobank_customers[[#This Row],[Balance]]&lt;=50000,"Low",
    metrobank_customers[[#This Row],[Balance]]&lt;=200000,"Medium",
    metrobank_customers[[#This Row],[Balance]]&gt;200000,"High"
)</f>
        <v>High</v>
      </c>
      <c r="T751">
        <v>341</v>
      </c>
      <c r="U751">
        <v>390751</v>
      </c>
      <c r="V751" s="1" t="s">
        <v>2652</v>
      </c>
      <c r="W751" s="1"/>
      <c r="X751" s="2"/>
      <c r="Y751" s="4">
        <f ca="1">YEARFRAC(metrobank_customers[[#This Row],[Date]],metrobank_customers[[#This Row],[Today]],3)</f>
        <v>125.86301369863014</v>
      </c>
      <c r="Z751" s="1"/>
      <c r="AA751" s="1"/>
    </row>
    <row r="752" spans="1:28" x14ac:dyDescent="0.25">
      <c r="A752" s="1" t="s">
        <v>308</v>
      </c>
      <c r="B752" s="1" t="s">
        <v>2290</v>
      </c>
      <c r="C752" s="1" t="s">
        <v>2120</v>
      </c>
      <c r="D752">
        <v>32</v>
      </c>
      <c r="E752" s="1" t="str" cm="1">
        <f t="array" ref="E752">_xlfn.IFS(metrobank_customers[[#This Row],[Age]]&lt;= 28,"Gen Z", metrobank_customers[[#This Row],[Age]]&lt;=44,"Millennials", metrobank_customers[[#This Row],[Age]]&lt;=60,"Gen X", metrobank_customers[[#This Row],[Age]]&gt;60,"Baby Boomers")</f>
        <v>Millennials</v>
      </c>
      <c r="F752" s="1" t="s">
        <v>2131</v>
      </c>
      <c r="G752" s="1" t="s">
        <v>2117</v>
      </c>
      <c r="H752">
        <v>70106</v>
      </c>
      <c r="I752" s="1" t="str" cm="1">
        <f t="array" ref="I752">_xlfn.IFS(metrobank_customers[[#This Row],[Income]]&lt;=30000,"Low",metrobank_customers[[#This Row],[Income]]&lt;=60000,"Medium",metrobank_customers[[#This Row],[Income]]&lt;=100000,"High", metrobank_customers[[#This Row],[Income]]&gt;100000," Premium")</f>
        <v>High</v>
      </c>
      <c r="J752" s="1" t="s">
        <v>2118</v>
      </c>
      <c r="K752" s="2">
        <v>45477</v>
      </c>
      <c r="L752" s="2">
        <f t="shared" ca="1" si="11"/>
        <v>45940</v>
      </c>
      <c r="M752" s="4">
        <f ca="1">YEARFRAC(metrobank_customers[[#This Row],[Join_Date]],metrobank_customers[[#This Row],[Today]],3)</f>
        <v>1.2684931506849315</v>
      </c>
      <c r="N752" s="4" t="str" cm="1">
        <f t="array" aca="1" ref="N752" ca="1">_xlfn.IFS(
   metrobank_customers[[#This Row],[Customer_Tenure]]&lt;=2,"New",
   metrobank_customers[[#This Row],[Customer_Tenure]]&lt;=5,"Emerging",
   metrobank_customers[[#This Row],[Customer_Tenure]]&lt;9,"Established",
   TRUE,"Loyal"
)</f>
        <v>New</v>
      </c>
      <c r="O752" s="1" t="s">
        <v>1327</v>
      </c>
      <c r="P752" s="1" t="s">
        <v>1239</v>
      </c>
      <c r="Q752" s="2">
        <v>44429</v>
      </c>
      <c r="R752">
        <v>346918</v>
      </c>
      <c r="S752" s="1" t="str" cm="1">
        <f t="array" ref="S752">_xlfn.IFS(
    metrobank_customers[[#This Row],[Balance]]&lt;=50000,"Low",
    metrobank_customers[[#This Row],[Balance]]&lt;=200000,"Medium",
    metrobank_customers[[#This Row],[Balance]]&gt;200000,"High"
)</f>
        <v>High</v>
      </c>
      <c r="T752">
        <v>637</v>
      </c>
      <c r="U752">
        <v>0</v>
      </c>
      <c r="V752" s="1" t="s">
        <v>2652</v>
      </c>
      <c r="W752" s="1" t="s">
        <v>307</v>
      </c>
      <c r="X752" s="2">
        <v>45578</v>
      </c>
      <c r="Y752" s="4">
        <f ca="1">YEARFRAC(metrobank_customers[[#This Row],[Date]],metrobank_customers[[#This Row],[Today]],3)</f>
        <v>0.99178082191780825</v>
      </c>
      <c r="Z752" s="1" t="s">
        <v>36</v>
      </c>
      <c r="AA752" s="1" t="s">
        <v>23</v>
      </c>
      <c r="AB752">
        <v>5</v>
      </c>
    </row>
    <row r="753" spans="1:28" x14ac:dyDescent="0.25">
      <c r="A753" s="1" t="s">
        <v>308</v>
      </c>
      <c r="B753" s="1" t="s">
        <v>2290</v>
      </c>
      <c r="C753" s="1" t="s">
        <v>2120</v>
      </c>
      <c r="D753">
        <v>32</v>
      </c>
      <c r="E753" s="1" t="str" cm="1">
        <f t="array" ref="E753">_xlfn.IFS(metrobank_customers[[#This Row],[Age]]&lt;= 28,"Gen Z", metrobank_customers[[#This Row],[Age]]&lt;=44,"Millennials", metrobank_customers[[#This Row],[Age]]&lt;=60,"Gen X", metrobank_customers[[#This Row],[Age]]&gt;60,"Baby Boomers")</f>
        <v>Millennials</v>
      </c>
      <c r="F753" s="1" t="s">
        <v>2131</v>
      </c>
      <c r="G753" s="1" t="s">
        <v>2117</v>
      </c>
      <c r="H753">
        <v>70106</v>
      </c>
      <c r="I753" s="1" t="str" cm="1">
        <f t="array" ref="I753">_xlfn.IFS(metrobank_customers[[#This Row],[Income]]&lt;=30000,"Low",metrobank_customers[[#This Row],[Income]]&lt;=60000,"Medium",metrobank_customers[[#This Row],[Income]]&lt;=100000,"High", metrobank_customers[[#This Row],[Income]]&gt;100000," Premium")</f>
        <v>High</v>
      </c>
      <c r="J753" s="1" t="s">
        <v>2118</v>
      </c>
      <c r="K753" s="2">
        <v>45477</v>
      </c>
      <c r="L753" s="2">
        <f t="shared" ca="1" si="11"/>
        <v>45940</v>
      </c>
      <c r="M753" s="4">
        <f ca="1">YEARFRAC(metrobank_customers[[#This Row],[Join_Date]],metrobank_customers[[#This Row],[Today]],3)</f>
        <v>1.2684931506849315</v>
      </c>
      <c r="N753" s="4" t="str" cm="1">
        <f t="array" aca="1" ref="N753" ca="1">_xlfn.IFS(
   metrobank_customers[[#This Row],[Customer_Tenure]]&lt;=2,"New",
   metrobank_customers[[#This Row],[Customer_Tenure]]&lt;=5,"Emerging",
   metrobank_customers[[#This Row],[Customer_Tenure]]&lt;9,"Established",
   TRUE,"Loyal"
)</f>
        <v>New</v>
      </c>
      <c r="O753" s="1" t="s">
        <v>1382</v>
      </c>
      <c r="P753" s="1" t="s">
        <v>1226</v>
      </c>
      <c r="Q753" s="2">
        <v>45365</v>
      </c>
      <c r="R753">
        <v>463509</v>
      </c>
      <c r="S753" s="1" t="str" cm="1">
        <f t="array" ref="S753">_xlfn.IFS(
    metrobank_customers[[#This Row],[Balance]]&lt;=50000,"Low",
    metrobank_customers[[#This Row],[Balance]]&lt;=200000,"Medium",
    metrobank_customers[[#This Row],[Balance]]&gt;200000,"High"
)</f>
        <v>High</v>
      </c>
      <c r="T753">
        <v>403</v>
      </c>
      <c r="U753">
        <v>111471</v>
      </c>
      <c r="V753" s="1" t="s">
        <v>2652</v>
      </c>
      <c r="W753" s="1" t="s">
        <v>307</v>
      </c>
      <c r="X753" s="2">
        <v>45578</v>
      </c>
      <c r="Y753" s="4">
        <f ca="1">YEARFRAC(metrobank_customers[[#This Row],[Date]],metrobank_customers[[#This Row],[Today]],3)</f>
        <v>0.99178082191780825</v>
      </c>
      <c r="Z753" s="1" t="s">
        <v>36</v>
      </c>
      <c r="AA753" s="1" t="s">
        <v>23</v>
      </c>
      <c r="AB753">
        <v>5</v>
      </c>
    </row>
    <row r="754" spans="1:28" x14ac:dyDescent="0.25">
      <c r="A754" s="1" t="s">
        <v>308</v>
      </c>
      <c r="B754" s="1" t="s">
        <v>2290</v>
      </c>
      <c r="C754" s="1" t="s">
        <v>2120</v>
      </c>
      <c r="D754">
        <v>32</v>
      </c>
      <c r="E754" s="1" t="str" cm="1">
        <f t="array" ref="E754">_xlfn.IFS(metrobank_customers[[#This Row],[Age]]&lt;= 28,"Gen Z", metrobank_customers[[#This Row],[Age]]&lt;=44,"Millennials", metrobank_customers[[#This Row],[Age]]&lt;=60,"Gen X", metrobank_customers[[#This Row],[Age]]&gt;60,"Baby Boomers")</f>
        <v>Millennials</v>
      </c>
      <c r="F754" s="1" t="s">
        <v>2131</v>
      </c>
      <c r="G754" s="1" t="s">
        <v>2117</v>
      </c>
      <c r="H754">
        <v>70106</v>
      </c>
      <c r="I754" s="1" t="str" cm="1">
        <f t="array" ref="I754">_xlfn.IFS(metrobank_customers[[#This Row],[Income]]&lt;=30000,"Low",metrobank_customers[[#This Row],[Income]]&lt;=60000,"Medium",metrobank_customers[[#This Row],[Income]]&lt;=100000,"High", metrobank_customers[[#This Row],[Income]]&gt;100000," Premium")</f>
        <v>High</v>
      </c>
      <c r="J754" s="1" t="s">
        <v>2118</v>
      </c>
      <c r="K754" s="2">
        <v>45477</v>
      </c>
      <c r="L754" s="2">
        <f t="shared" ca="1" si="11"/>
        <v>45940</v>
      </c>
      <c r="M754" s="4">
        <f ca="1">YEARFRAC(metrobank_customers[[#This Row],[Join_Date]],metrobank_customers[[#This Row],[Today]],3)</f>
        <v>1.2684931506849315</v>
      </c>
      <c r="N754" s="4" t="str" cm="1">
        <f t="array" aca="1" ref="N754" ca="1">_xlfn.IFS(
   metrobank_customers[[#This Row],[Customer_Tenure]]&lt;=2,"New",
   metrobank_customers[[#This Row],[Customer_Tenure]]&lt;=5,"Emerging",
   metrobank_customers[[#This Row],[Customer_Tenure]]&lt;9,"Established",
   TRUE,"Loyal"
)</f>
        <v>New</v>
      </c>
      <c r="O754" s="1" t="s">
        <v>1401</v>
      </c>
      <c r="P754" s="1" t="s">
        <v>1223</v>
      </c>
      <c r="Q754" s="2">
        <v>44134</v>
      </c>
      <c r="R754">
        <v>372251</v>
      </c>
      <c r="S754" s="1" t="str" cm="1">
        <f t="array" ref="S754">_xlfn.IFS(
    metrobank_customers[[#This Row],[Balance]]&lt;=50000,"Low",
    metrobank_customers[[#This Row],[Balance]]&lt;=200000,"Medium",
    metrobank_customers[[#This Row],[Balance]]&gt;200000,"High"
)</f>
        <v>High</v>
      </c>
      <c r="T754">
        <v>404</v>
      </c>
      <c r="U754">
        <v>170837</v>
      </c>
      <c r="V754" s="1" t="s">
        <v>1229</v>
      </c>
      <c r="W754" s="1" t="s">
        <v>307</v>
      </c>
      <c r="X754" s="2">
        <v>45578</v>
      </c>
      <c r="Y754" s="4">
        <f ca="1">YEARFRAC(metrobank_customers[[#This Row],[Date]],metrobank_customers[[#This Row],[Today]],3)</f>
        <v>0.99178082191780825</v>
      </c>
      <c r="Z754" s="1" t="s">
        <v>36</v>
      </c>
      <c r="AA754" s="1" t="s">
        <v>23</v>
      </c>
      <c r="AB754">
        <v>5</v>
      </c>
    </row>
    <row r="755" spans="1:28" x14ac:dyDescent="0.25">
      <c r="A755" s="1" t="s">
        <v>310</v>
      </c>
      <c r="B755" s="1" t="s">
        <v>2291</v>
      </c>
      <c r="C755" s="1" t="s">
        <v>2115</v>
      </c>
      <c r="D755">
        <v>38</v>
      </c>
      <c r="E755" s="1" t="str" cm="1">
        <f t="array" ref="E755">_xlfn.IFS(metrobank_customers[[#This Row],[Age]]&lt;= 28,"Gen Z", metrobank_customers[[#This Row],[Age]]&lt;=44,"Millennials", metrobank_customers[[#This Row],[Age]]&lt;=60,"Gen X", metrobank_customers[[#This Row],[Age]]&gt;60,"Baby Boomers")</f>
        <v>Millennials</v>
      </c>
      <c r="F755" s="1" t="s">
        <v>2121</v>
      </c>
      <c r="G755" s="1" t="s">
        <v>2153</v>
      </c>
      <c r="H755">
        <v>142720</v>
      </c>
      <c r="I755" s="1" t="str" cm="1">
        <f t="array" ref="I755">_xlfn.IFS(metrobank_customers[[#This Row],[Income]]&lt;=30000,"Low",metrobank_customers[[#This Row],[Income]]&lt;=60000,"Medium",metrobank_customers[[#This Row],[Income]]&lt;=100000,"High", metrobank_customers[[#This Row],[Income]]&gt;100000," Premium")</f>
        <v xml:space="preserve"> Premium</v>
      </c>
      <c r="J755" s="1" t="s">
        <v>2118</v>
      </c>
      <c r="K755" s="2">
        <v>44265</v>
      </c>
      <c r="L755" s="2">
        <f t="shared" ca="1" si="11"/>
        <v>45940</v>
      </c>
      <c r="M755" s="4">
        <f ca="1">YEARFRAC(metrobank_customers[[#This Row],[Join_Date]],metrobank_customers[[#This Row],[Today]],3)</f>
        <v>4.5890410958904111</v>
      </c>
      <c r="N755" s="4" t="str" cm="1">
        <f t="array" aca="1" ref="N755" ca="1">_xlfn.IFS(
   metrobank_customers[[#This Row],[Customer_Tenure]]&lt;=2,"New",
   metrobank_customers[[#This Row],[Customer_Tenure]]&lt;=5,"Emerging",
   metrobank_customers[[#This Row],[Customer_Tenure]]&lt;9,"Established",
   TRUE,"Loyal"
)</f>
        <v>Emerging</v>
      </c>
      <c r="O755" s="1" t="s">
        <v>1454</v>
      </c>
      <c r="P755" s="1" t="s">
        <v>1223</v>
      </c>
      <c r="Q755" s="2">
        <v>44322</v>
      </c>
      <c r="R755">
        <v>381783</v>
      </c>
      <c r="S755" s="1" t="str" cm="1">
        <f t="array" ref="S755">_xlfn.IFS(
    metrobank_customers[[#This Row],[Balance]]&lt;=50000,"Low",
    metrobank_customers[[#This Row],[Balance]]&lt;=200000,"Medium",
    metrobank_customers[[#This Row],[Balance]]&gt;200000,"High"
)</f>
        <v>High</v>
      </c>
      <c r="T755">
        <v>482</v>
      </c>
      <c r="U755">
        <v>0</v>
      </c>
      <c r="V755" s="1" t="s">
        <v>2652</v>
      </c>
      <c r="W755" s="1" t="s">
        <v>309</v>
      </c>
      <c r="X755" s="2">
        <v>45498</v>
      </c>
      <c r="Y755" s="4">
        <f ca="1">YEARFRAC(metrobank_customers[[#This Row],[Date]],metrobank_customers[[#This Row],[Today]],3)</f>
        <v>1.210958904109589</v>
      </c>
      <c r="Z755" s="1" t="s">
        <v>20</v>
      </c>
      <c r="AA755" s="1" t="s">
        <v>23</v>
      </c>
      <c r="AB755">
        <v>28</v>
      </c>
    </row>
    <row r="756" spans="1:28" x14ac:dyDescent="0.25">
      <c r="A756" s="1" t="s">
        <v>310</v>
      </c>
      <c r="B756" s="1" t="s">
        <v>2291</v>
      </c>
      <c r="C756" s="1" t="s">
        <v>2115</v>
      </c>
      <c r="D756">
        <v>38</v>
      </c>
      <c r="E756" s="1" t="str" cm="1">
        <f t="array" ref="E756">_xlfn.IFS(metrobank_customers[[#This Row],[Age]]&lt;= 28,"Gen Z", metrobank_customers[[#This Row],[Age]]&lt;=44,"Millennials", metrobank_customers[[#This Row],[Age]]&lt;=60,"Gen X", metrobank_customers[[#This Row],[Age]]&gt;60,"Baby Boomers")</f>
        <v>Millennials</v>
      </c>
      <c r="F756" s="1" t="s">
        <v>2121</v>
      </c>
      <c r="G756" s="1" t="s">
        <v>2153</v>
      </c>
      <c r="H756">
        <v>142720</v>
      </c>
      <c r="I756" s="1" t="str" cm="1">
        <f t="array" ref="I756">_xlfn.IFS(metrobank_customers[[#This Row],[Income]]&lt;=30000,"Low",metrobank_customers[[#This Row],[Income]]&lt;=60000,"Medium",metrobank_customers[[#This Row],[Income]]&lt;=100000,"High", metrobank_customers[[#This Row],[Income]]&gt;100000," Premium")</f>
        <v xml:space="preserve"> Premium</v>
      </c>
      <c r="J756" s="1" t="s">
        <v>2118</v>
      </c>
      <c r="K756" s="2">
        <v>44265</v>
      </c>
      <c r="L756" s="2">
        <f t="shared" ca="1" si="11"/>
        <v>45940</v>
      </c>
      <c r="M756" s="4">
        <f ca="1">YEARFRAC(metrobank_customers[[#This Row],[Join_Date]],metrobank_customers[[#This Row],[Today]],3)</f>
        <v>4.5890410958904111</v>
      </c>
      <c r="N756" s="4" t="str" cm="1">
        <f t="array" aca="1" ref="N756" ca="1">_xlfn.IFS(
   metrobank_customers[[#This Row],[Customer_Tenure]]&lt;=2,"New",
   metrobank_customers[[#This Row],[Customer_Tenure]]&lt;=5,"Emerging",
   metrobank_customers[[#This Row],[Customer_Tenure]]&lt;9,"Established",
   TRUE,"Loyal"
)</f>
        <v>Emerging</v>
      </c>
      <c r="O756" s="1" t="s">
        <v>1454</v>
      </c>
      <c r="P756" s="1" t="s">
        <v>1223</v>
      </c>
      <c r="Q756" s="2">
        <v>44322</v>
      </c>
      <c r="R756">
        <v>381783</v>
      </c>
      <c r="S756" s="1" t="str" cm="1">
        <f t="array" ref="S756">_xlfn.IFS(
    metrobank_customers[[#This Row],[Balance]]&lt;=50000,"Low",
    metrobank_customers[[#This Row],[Balance]]&lt;=200000,"Medium",
    metrobank_customers[[#This Row],[Balance]]&gt;200000,"High"
)</f>
        <v>High</v>
      </c>
      <c r="T756">
        <v>482</v>
      </c>
      <c r="U756">
        <v>0</v>
      </c>
      <c r="V756" s="1" t="s">
        <v>2652</v>
      </c>
      <c r="W756" s="1" t="s">
        <v>893</v>
      </c>
      <c r="X756" s="2">
        <v>45876</v>
      </c>
      <c r="Y756" s="4">
        <f ca="1">YEARFRAC(metrobank_customers[[#This Row],[Date]],metrobank_customers[[#This Row],[Today]],3)</f>
        <v>0.17534246575342466</v>
      </c>
      <c r="Z756" s="1" t="s">
        <v>8</v>
      </c>
      <c r="AA756" s="1" t="s">
        <v>23</v>
      </c>
      <c r="AB756">
        <v>3</v>
      </c>
    </row>
    <row r="757" spans="1:28" x14ac:dyDescent="0.25">
      <c r="A757" s="1" t="s">
        <v>310</v>
      </c>
      <c r="B757" s="1" t="s">
        <v>2291</v>
      </c>
      <c r="C757" s="1" t="s">
        <v>2115</v>
      </c>
      <c r="D757">
        <v>38</v>
      </c>
      <c r="E757" s="1" t="str" cm="1">
        <f t="array" ref="E757">_xlfn.IFS(metrobank_customers[[#This Row],[Age]]&lt;= 28,"Gen Z", metrobank_customers[[#This Row],[Age]]&lt;=44,"Millennials", metrobank_customers[[#This Row],[Age]]&lt;=60,"Gen X", metrobank_customers[[#This Row],[Age]]&gt;60,"Baby Boomers")</f>
        <v>Millennials</v>
      </c>
      <c r="F757" s="1" t="s">
        <v>2121</v>
      </c>
      <c r="G757" s="1" t="s">
        <v>2153</v>
      </c>
      <c r="H757">
        <v>142720</v>
      </c>
      <c r="I757" s="1" t="str" cm="1">
        <f t="array" ref="I757">_xlfn.IFS(metrobank_customers[[#This Row],[Income]]&lt;=30000,"Low",metrobank_customers[[#This Row],[Income]]&lt;=60000,"Medium",metrobank_customers[[#This Row],[Income]]&lt;=100000,"High", metrobank_customers[[#This Row],[Income]]&gt;100000," Premium")</f>
        <v xml:space="preserve"> Premium</v>
      </c>
      <c r="J757" s="1" t="s">
        <v>2118</v>
      </c>
      <c r="K757" s="2">
        <v>44265</v>
      </c>
      <c r="L757" s="2">
        <f t="shared" ca="1" si="11"/>
        <v>45940</v>
      </c>
      <c r="M757" s="4">
        <f ca="1">YEARFRAC(metrobank_customers[[#This Row],[Join_Date]],metrobank_customers[[#This Row],[Today]],3)</f>
        <v>4.5890410958904111</v>
      </c>
      <c r="N757" s="4" t="str" cm="1">
        <f t="array" aca="1" ref="N757" ca="1">_xlfn.IFS(
   metrobank_customers[[#This Row],[Customer_Tenure]]&lt;=2,"New",
   metrobank_customers[[#This Row],[Customer_Tenure]]&lt;=5,"Emerging",
   metrobank_customers[[#This Row],[Customer_Tenure]]&lt;9,"Established",
   TRUE,"Loyal"
)</f>
        <v>Emerging</v>
      </c>
      <c r="O757" s="1" t="s">
        <v>1727</v>
      </c>
      <c r="P757" s="1" t="s">
        <v>1223</v>
      </c>
      <c r="Q757" s="2">
        <v>42704</v>
      </c>
      <c r="R757">
        <v>413540</v>
      </c>
      <c r="S757" s="1" t="str" cm="1">
        <f t="array" ref="S757">_xlfn.IFS(
    metrobank_customers[[#This Row],[Balance]]&lt;=50000,"Low",
    metrobank_customers[[#This Row],[Balance]]&lt;=200000,"Medium",
    metrobank_customers[[#This Row],[Balance]]&gt;200000,"High"
)</f>
        <v>High</v>
      </c>
      <c r="T757">
        <v>494</v>
      </c>
      <c r="U757">
        <v>0</v>
      </c>
      <c r="V757" s="1" t="s">
        <v>2652</v>
      </c>
      <c r="W757" s="1" t="s">
        <v>309</v>
      </c>
      <c r="X757" s="2">
        <v>45498</v>
      </c>
      <c r="Y757" s="4">
        <f ca="1">YEARFRAC(metrobank_customers[[#This Row],[Date]],metrobank_customers[[#This Row],[Today]],3)</f>
        <v>1.210958904109589</v>
      </c>
      <c r="Z757" s="1" t="s">
        <v>20</v>
      </c>
      <c r="AA757" s="1" t="s">
        <v>23</v>
      </c>
      <c r="AB757">
        <v>28</v>
      </c>
    </row>
    <row r="758" spans="1:28" x14ac:dyDescent="0.25">
      <c r="A758" s="1" t="s">
        <v>310</v>
      </c>
      <c r="B758" s="1" t="s">
        <v>2291</v>
      </c>
      <c r="C758" s="1" t="s">
        <v>2115</v>
      </c>
      <c r="D758">
        <v>38</v>
      </c>
      <c r="E758" s="1" t="str" cm="1">
        <f t="array" ref="E758">_xlfn.IFS(metrobank_customers[[#This Row],[Age]]&lt;= 28,"Gen Z", metrobank_customers[[#This Row],[Age]]&lt;=44,"Millennials", metrobank_customers[[#This Row],[Age]]&lt;=60,"Gen X", metrobank_customers[[#This Row],[Age]]&gt;60,"Baby Boomers")</f>
        <v>Millennials</v>
      </c>
      <c r="F758" s="1" t="s">
        <v>2121</v>
      </c>
      <c r="G758" s="1" t="s">
        <v>2153</v>
      </c>
      <c r="H758">
        <v>142720</v>
      </c>
      <c r="I758" s="1" t="str" cm="1">
        <f t="array" ref="I758">_xlfn.IFS(metrobank_customers[[#This Row],[Income]]&lt;=30000,"Low",metrobank_customers[[#This Row],[Income]]&lt;=60000,"Medium",metrobank_customers[[#This Row],[Income]]&lt;=100000,"High", metrobank_customers[[#This Row],[Income]]&gt;100000," Premium")</f>
        <v xml:space="preserve"> Premium</v>
      </c>
      <c r="J758" s="1" t="s">
        <v>2118</v>
      </c>
      <c r="K758" s="2">
        <v>44265</v>
      </c>
      <c r="L758" s="2">
        <f t="shared" ca="1" si="11"/>
        <v>45940</v>
      </c>
      <c r="M758" s="4">
        <f ca="1">YEARFRAC(metrobank_customers[[#This Row],[Join_Date]],metrobank_customers[[#This Row],[Today]],3)</f>
        <v>4.5890410958904111</v>
      </c>
      <c r="N758" s="4" t="str" cm="1">
        <f t="array" aca="1" ref="N758" ca="1">_xlfn.IFS(
   metrobank_customers[[#This Row],[Customer_Tenure]]&lt;=2,"New",
   metrobank_customers[[#This Row],[Customer_Tenure]]&lt;=5,"Emerging",
   metrobank_customers[[#This Row],[Customer_Tenure]]&lt;9,"Established",
   TRUE,"Loyal"
)</f>
        <v>Emerging</v>
      </c>
      <c r="O758" s="1" t="s">
        <v>1727</v>
      </c>
      <c r="P758" s="1" t="s">
        <v>1223</v>
      </c>
      <c r="Q758" s="2">
        <v>42704</v>
      </c>
      <c r="R758">
        <v>413540</v>
      </c>
      <c r="S758" s="1" t="str" cm="1">
        <f t="array" ref="S758">_xlfn.IFS(
    metrobank_customers[[#This Row],[Balance]]&lt;=50000,"Low",
    metrobank_customers[[#This Row],[Balance]]&lt;=200000,"Medium",
    metrobank_customers[[#This Row],[Balance]]&gt;200000,"High"
)</f>
        <v>High</v>
      </c>
      <c r="T758">
        <v>494</v>
      </c>
      <c r="U758">
        <v>0</v>
      </c>
      <c r="V758" s="1" t="s">
        <v>2652</v>
      </c>
      <c r="W758" s="1" t="s">
        <v>893</v>
      </c>
      <c r="X758" s="2">
        <v>45876</v>
      </c>
      <c r="Y758" s="4">
        <f ca="1">YEARFRAC(metrobank_customers[[#This Row],[Date]],metrobank_customers[[#This Row],[Today]],3)</f>
        <v>0.17534246575342466</v>
      </c>
      <c r="Z758" s="1" t="s">
        <v>8</v>
      </c>
      <c r="AA758" s="1" t="s">
        <v>23</v>
      </c>
      <c r="AB758">
        <v>3</v>
      </c>
    </row>
    <row r="759" spans="1:28" x14ac:dyDescent="0.25">
      <c r="A759" s="1" t="s">
        <v>1539</v>
      </c>
      <c r="B759" s="1" t="s">
        <v>2292</v>
      </c>
      <c r="C759" s="1" t="s">
        <v>2115</v>
      </c>
      <c r="D759">
        <v>19</v>
      </c>
      <c r="E759" s="1" t="str" cm="1">
        <f t="array" ref="E759">_xlfn.IFS(metrobank_customers[[#This Row],[Age]]&lt;= 28,"Gen Z", metrobank_customers[[#This Row],[Age]]&lt;=44,"Millennials", metrobank_customers[[#This Row],[Age]]&lt;=60,"Gen X", metrobank_customers[[#This Row],[Age]]&gt;60,"Baby Boomers")</f>
        <v>Gen Z</v>
      </c>
      <c r="F759" s="1" t="s">
        <v>2131</v>
      </c>
      <c r="G759" s="1" t="s">
        <v>2153</v>
      </c>
      <c r="H759">
        <v>63642</v>
      </c>
      <c r="I759" s="1" t="str" cm="1">
        <f t="array" ref="I759">_xlfn.IFS(metrobank_customers[[#This Row],[Income]]&lt;=30000,"Low",metrobank_customers[[#This Row],[Income]]&lt;=60000,"Medium",metrobank_customers[[#This Row],[Income]]&lt;=100000,"High", metrobank_customers[[#This Row],[Income]]&gt;100000," Premium")</f>
        <v>High</v>
      </c>
      <c r="J759" s="1" t="s">
        <v>2126</v>
      </c>
      <c r="K759" s="2">
        <v>43622</v>
      </c>
      <c r="L759" s="2">
        <f t="shared" ca="1" si="11"/>
        <v>45940</v>
      </c>
      <c r="M759" s="4">
        <f ca="1">YEARFRAC(metrobank_customers[[#This Row],[Join_Date]],metrobank_customers[[#This Row],[Today]],3)</f>
        <v>6.3506849315068497</v>
      </c>
      <c r="N759" s="4" t="str" cm="1">
        <f t="array" aca="1" ref="N759" ca="1">_xlfn.IFS(
   metrobank_customers[[#This Row],[Customer_Tenure]]&lt;=2,"New",
   metrobank_customers[[#This Row],[Customer_Tenure]]&lt;=5,"Emerging",
   metrobank_customers[[#This Row],[Customer_Tenure]]&lt;9,"Established",
   TRUE,"Loyal"
)</f>
        <v>Established</v>
      </c>
      <c r="O759" s="1" t="s">
        <v>1538</v>
      </c>
      <c r="P759" s="1" t="s">
        <v>1226</v>
      </c>
      <c r="Q759" s="2">
        <v>45124</v>
      </c>
      <c r="R759">
        <v>55480</v>
      </c>
      <c r="S759" s="1" t="str" cm="1">
        <f t="array" ref="S759">_xlfn.IFS(
    metrobank_customers[[#This Row],[Balance]]&lt;=50000,"Low",
    metrobank_customers[[#This Row],[Balance]]&lt;=200000,"Medium",
    metrobank_customers[[#This Row],[Balance]]&gt;200000,"High"
)</f>
        <v>Medium</v>
      </c>
      <c r="T759">
        <v>568</v>
      </c>
      <c r="U759">
        <v>0</v>
      </c>
      <c r="V759" s="1" t="s">
        <v>1255</v>
      </c>
      <c r="W759" s="1"/>
      <c r="X759" s="2"/>
      <c r="Y759" s="4">
        <f ca="1">YEARFRAC(metrobank_customers[[#This Row],[Date]],metrobank_customers[[#This Row],[Today]],3)</f>
        <v>125.86301369863014</v>
      </c>
      <c r="Z759" s="1"/>
      <c r="AA759" s="1"/>
    </row>
    <row r="760" spans="1:28" x14ac:dyDescent="0.25">
      <c r="A760" s="1" t="s">
        <v>312</v>
      </c>
      <c r="B760" s="1" t="s">
        <v>2293</v>
      </c>
      <c r="C760" s="1" t="s">
        <v>2120</v>
      </c>
      <c r="D760">
        <v>43</v>
      </c>
      <c r="E760" s="1" t="str" cm="1">
        <f t="array" ref="E760">_xlfn.IFS(metrobank_customers[[#This Row],[Age]]&lt;= 28,"Gen Z", metrobank_customers[[#This Row],[Age]]&lt;=44,"Millennials", metrobank_customers[[#This Row],[Age]]&lt;=60,"Gen X", metrobank_customers[[#This Row],[Age]]&gt;60,"Baby Boomers")</f>
        <v>Millennials</v>
      </c>
      <c r="F760" s="1" t="s">
        <v>2124</v>
      </c>
      <c r="G760" s="1" t="s">
        <v>2122</v>
      </c>
      <c r="H760">
        <v>125228</v>
      </c>
      <c r="I760" s="1" t="str" cm="1">
        <f t="array" ref="I760">_xlfn.IFS(metrobank_customers[[#This Row],[Income]]&lt;=30000,"Low",metrobank_customers[[#This Row],[Income]]&lt;=60000,"Medium",metrobank_customers[[#This Row],[Income]]&lt;=100000,"High", metrobank_customers[[#This Row],[Income]]&gt;100000," Premium")</f>
        <v xml:space="preserve"> Premium</v>
      </c>
      <c r="J760" s="1" t="s">
        <v>2118</v>
      </c>
      <c r="K760" s="2">
        <v>45748</v>
      </c>
      <c r="L760" s="2">
        <f t="shared" ca="1" si="11"/>
        <v>45940</v>
      </c>
      <c r="M760" s="4">
        <f ca="1">YEARFRAC(metrobank_customers[[#This Row],[Join_Date]],metrobank_customers[[#This Row],[Today]],3)</f>
        <v>0.52602739726027392</v>
      </c>
      <c r="N760" s="4" t="str" cm="1">
        <f t="array" aca="1" ref="N760" ca="1">_xlfn.IFS(
   metrobank_customers[[#This Row],[Customer_Tenure]]&lt;=2,"New",
   metrobank_customers[[#This Row],[Customer_Tenure]]&lt;=5,"Emerging",
   metrobank_customers[[#This Row],[Customer_Tenure]]&lt;9,"Established",
   TRUE,"Loyal"
)</f>
        <v>New</v>
      </c>
      <c r="O760" s="1" t="s">
        <v>2098</v>
      </c>
      <c r="P760" s="1" t="s">
        <v>1235</v>
      </c>
      <c r="Q760" s="2">
        <v>44145</v>
      </c>
      <c r="R760">
        <v>224021</v>
      </c>
      <c r="S760" s="1" t="str" cm="1">
        <f t="array" ref="S760">_xlfn.IFS(
    metrobank_customers[[#This Row],[Balance]]&lt;=50000,"Low",
    metrobank_customers[[#This Row],[Balance]]&lt;=200000,"Medium",
    metrobank_customers[[#This Row],[Balance]]&gt;200000,"High"
)</f>
        <v>High</v>
      </c>
      <c r="T760">
        <v>823</v>
      </c>
      <c r="U760">
        <v>182577</v>
      </c>
      <c r="V760" s="1" t="s">
        <v>2652</v>
      </c>
      <c r="W760" s="1" t="s">
        <v>311</v>
      </c>
      <c r="X760" s="2">
        <v>45515</v>
      </c>
      <c r="Y760" s="4">
        <f ca="1">YEARFRAC(metrobank_customers[[#This Row],[Date]],metrobank_customers[[#This Row],[Today]],3)</f>
        <v>1.1643835616438356</v>
      </c>
      <c r="Z760" s="1" t="s">
        <v>12</v>
      </c>
      <c r="AA760" s="1" t="s">
        <v>15</v>
      </c>
      <c r="AB760">
        <v>46</v>
      </c>
    </row>
    <row r="761" spans="1:28" x14ac:dyDescent="0.25">
      <c r="A761" s="1" t="s">
        <v>312</v>
      </c>
      <c r="B761" s="1" t="s">
        <v>2293</v>
      </c>
      <c r="C761" s="1" t="s">
        <v>2120</v>
      </c>
      <c r="D761">
        <v>43</v>
      </c>
      <c r="E761" s="1" t="str" cm="1">
        <f t="array" ref="E761">_xlfn.IFS(metrobank_customers[[#This Row],[Age]]&lt;= 28,"Gen Z", metrobank_customers[[#This Row],[Age]]&lt;=44,"Millennials", metrobank_customers[[#This Row],[Age]]&lt;=60,"Gen X", metrobank_customers[[#This Row],[Age]]&gt;60,"Baby Boomers")</f>
        <v>Millennials</v>
      </c>
      <c r="F761" s="1" t="s">
        <v>2124</v>
      </c>
      <c r="G761" s="1" t="s">
        <v>2122</v>
      </c>
      <c r="H761">
        <v>125228</v>
      </c>
      <c r="I761" s="1" t="str" cm="1">
        <f t="array" ref="I761">_xlfn.IFS(metrobank_customers[[#This Row],[Income]]&lt;=30000,"Low",metrobank_customers[[#This Row],[Income]]&lt;=60000,"Medium",metrobank_customers[[#This Row],[Income]]&lt;=100000,"High", metrobank_customers[[#This Row],[Income]]&gt;100000," Premium")</f>
        <v xml:space="preserve"> Premium</v>
      </c>
      <c r="J761" s="1" t="s">
        <v>2118</v>
      </c>
      <c r="K761" s="2">
        <v>45748</v>
      </c>
      <c r="L761" s="2">
        <f t="shared" ca="1" si="11"/>
        <v>45940</v>
      </c>
      <c r="M761" s="4">
        <f ca="1">YEARFRAC(metrobank_customers[[#This Row],[Join_Date]],metrobank_customers[[#This Row],[Today]],3)</f>
        <v>0.52602739726027392</v>
      </c>
      <c r="N761" s="4" t="str" cm="1">
        <f t="array" aca="1" ref="N761" ca="1">_xlfn.IFS(
   metrobank_customers[[#This Row],[Customer_Tenure]]&lt;=2,"New",
   metrobank_customers[[#This Row],[Customer_Tenure]]&lt;=5,"Emerging",
   metrobank_customers[[#This Row],[Customer_Tenure]]&lt;9,"Established",
   TRUE,"Loyal"
)</f>
        <v>New</v>
      </c>
      <c r="O761" s="1" t="s">
        <v>2098</v>
      </c>
      <c r="P761" s="1" t="s">
        <v>1235</v>
      </c>
      <c r="Q761" s="2">
        <v>44145</v>
      </c>
      <c r="R761">
        <v>224021</v>
      </c>
      <c r="S761" s="1" t="str" cm="1">
        <f t="array" ref="S761">_xlfn.IFS(
    metrobank_customers[[#This Row],[Balance]]&lt;=50000,"Low",
    metrobank_customers[[#This Row],[Balance]]&lt;=200000,"Medium",
    metrobank_customers[[#This Row],[Balance]]&gt;200000,"High"
)</f>
        <v>High</v>
      </c>
      <c r="T761">
        <v>823</v>
      </c>
      <c r="U761">
        <v>182577</v>
      </c>
      <c r="V761" s="1" t="s">
        <v>2652</v>
      </c>
      <c r="W761" s="1" t="s">
        <v>644</v>
      </c>
      <c r="X761" s="2">
        <v>45786</v>
      </c>
      <c r="Y761" s="4">
        <f ca="1">YEARFRAC(metrobank_customers[[#This Row],[Date]],metrobank_customers[[#This Row],[Today]],3)</f>
        <v>0.42191780821917807</v>
      </c>
      <c r="Z761" s="1" t="s">
        <v>20</v>
      </c>
      <c r="AA761" s="1" t="s">
        <v>15</v>
      </c>
      <c r="AB761">
        <v>36</v>
      </c>
    </row>
    <row r="762" spans="1:28" x14ac:dyDescent="0.25">
      <c r="A762" s="1" t="s">
        <v>312</v>
      </c>
      <c r="B762" s="1" t="s">
        <v>2293</v>
      </c>
      <c r="C762" s="1" t="s">
        <v>2120</v>
      </c>
      <c r="D762">
        <v>43</v>
      </c>
      <c r="E762" s="1" t="str" cm="1">
        <f t="array" ref="E762">_xlfn.IFS(metrobank_customers[[#This Row],[Age]]&lt;= 28,"Gen Z", metrobank_customers[[#This Row],[Age]]&lt;=44,"Millennials", metrobank_customers[[#This Row],[Age]]&lt;=60,"Gen X", metrobank_customers[[#This Row],[Age]]&gt;60,"Baby Boomers")</f>
        <v>Millennials</v>
      </c>
      <c r="F762" s="1" t="s">
        <v>2124</v>
      </c>
      <c r="G762" s="1" t="s">
        <v>2122</v>
      </c>
      <c r="H762">
        <v>125228</v>
      </c>
      <c r="I762" s="1" t="str" cm="1">
        <f t="array" ref="I762">_xlfn.IFS(metrobank_customers[[#This Row],[Income]]&lt;=30000,"Low",metrobank_customers[[#This Row],[Income]]&lt;=60000,"Medium",metrobank_customers[[#This Row],[Income]]&lt;=100000,"High", metrobank_customers[[#This Row],[Income]]&gt;100000," Premium")</f>
        <v xml:space="preserve"> Premium</v>
      </c>
      <c r="J762" s="1" t="s">
        <v>2118</v>
      </c>
      <c r="K762" s="2">
        <v>45748</v>
      </c>
      <c r="L762" s="2">
        <f t="shared" ca="1" si="11"/>
        <v>45940</v>
      </c>
      <c r="M762" s="4">
        <f ca="1">YEARFRAC(metrobank_customers[[#This Row],[Join_Date]],metrobank_customers[[#This Row],[Today]],3)</f>
        <v>0.52602739726027392</v>
      </c>
      <c r="N762" s="4" t="str" cm="1">
        <f t="array" aca="1" ref="N762" ca="1">_xlfn.IFS(
   metrobank_customers[[#This Row],[Customer_Tenure]]&lt;=2,"New",
   metrobank_customers[[#This Row],[Customer_Tenure]]&lt;=5,"Emerging",
   metrobank_customers[[#This Row],[Customer_Tenure]]&lt;9,"Established",
   TRUE,"Loyal"
)</f>
        <v>New</v>
      </c>
      <c r="O762" s="1" t="s">
        <v>2098</v>
      </c>
      <c r="P762" s="1" t="s">
        <v>1235</v>
      </c>
      <c r="Q762" s="2">
        <v>44145</v>
      </c>
      <c r="R762">
        <v>224021</v>
      </c>
      <c r="S762" s="1" t="str" cm="1">
        <f t="array" ref="S762">_xlfn.IFS(
    metrobank_customers[[#This Row],[Balance]]&lt;=50000,"Low",
    metrobank_customers[[#This Row],[Balance]]&lt;=200000,"Medium",
    metrobank_customers[[#This Row],[Balance]]&gt;200000,"High"
)</f>
        <v>High</v>
      </c>
      <c r="T762">
        <v>823</v>
      </c>
      <c r="U762">
        <v>182577</v>
      </c>
      <c r="V762" s="1" t="s">
        <v>2652</v>
      </c>
      <c r="W762" s="1" t="s">
        <v>1006</v>
      </c>
      <c r="X762" s="2">
        <v>45661</v>
      </c>
      <c r="Y762" s="4">
        <f ca="1">YEARFRAC(metrobank_customers[[#This Row],[Date]],metrobank_customers[[#This Row],[Today]],3)</f>
        <v>0.76438356164383559</v>
      </c>
      <c r="Z762" s="1" t="s">
        <v>12</v>
      </c>
      <c r="AA762" s="1" t="s">
        <v>23</v>
      </c>
      <c r="AB762">
        <v>58</v>
      </c>
    </row>
    <row r="763" spans="1:28" x14ac:dyDescent="0.25">
      <c r="A763" s="1" t="s">
        <v>312</v>
      </c>
      <c r="B763" s="1" t="s">
        <v>2293</v>
      </c>
      <c r="C763" s="1" t="s">
        <v>2120</v>
      </c>
      <c r="D763">
        <v>43</v>
      </c>
      <c r="E763" s="1" t="str" cm="1">
        <f t="array" ref="E763">_xlfn.IFS(metrobank_customers[[#This Row],[Age]]&lt;= 28,"Gen Z", metrobank_customers[[#This Row],[Age]]&lt;=44,"Millennials", metrobank_customers[[#This Row],[Age]]&lt;=60,"Gen X", metrobank_customers[[#This Row],[Age]]&gt;60,"Baby Boomers")</f>
        <v>Millennials</v>
      </c>
      <c r="F763" s="1" t="s">
        <v>2124</v>
      </c>
      <c r="G763" s="1" t="s">
        <v>2122</v>
      </c>
      <c r="H763">
        <v>125228</v>
      </c>
      <c r="I763" s="1" t="str" cm="1">
        <f t="array" ref="I763">_xlfn.IFS(metrobank_customers[[#This Row],[Income]]&lt;=30000,"Low",metrobank_customers[[#This Row],[Income]]&lt;=60000,"Medium",metrobank_customers[[#This Row],[Income]]&lt;=100000,"High", metrobank_customers[[#This Row],[Income]]&gt;100000," Premium")</f>
        <v xml:space="preserve"> Premium</v>
      </c>
      <c r="J763" s="1" t="s">
        <v>2118</v>
      </c>
      <c r="K763" s="2">
        <v>45748</v>
      </c>
      <c r="L763" s="2">
        <f t="shared" ca="1" si="11"/>
        <v>45940</v>
      </c>
      <c r="M763" s="4">
        <f ca="1">YEARFRAC(metrobank_customers[[#This Row],[Join_Date]],metrobank_customers[[#This Row],[Today]],3)</f>
        <v>0.52602739726027392</v>
      </c>
      <c r="N763" s="4" t="str" cm="1">
        <f t="array" aca="1" ref="N763" ca="1">_xlfn.IFS(
   metrobank_customers[[#This Row],[Customer_Tenure]]&lt;=2,"New",
   metrobank_customers[[#This Row],[Customer_Tenure]]&lt;=5,"Emerging",
   metrobank_customers[[#This Row],[Customer_Tenure]]&lt;9,"Established",
   TRUE,"Loyal"
)</f>
        <v>New</v>
      </c>
      <c r="O763" s="1" t="s">
        <v>2098</v>
      </c>
      <c r="P763" s="1" t="s">
        <v>1235</v>
      </c>
      <c r="Q763" s="2">
        <v>44145</v>
      </c>
      <c r="R763">
        <v>224021</v>
      </c>
      <c r="S763" s="1" t="str" cm="1">
        <f t="array" ref="S763">_xlfn.IFS(
    metrobank_customers[[#This Row],[Balance]]&lt;=50000,"Low",
    metrobank_customers[[#This Row],[Balance]]&lt;=200000,"Medium",
    metrobank_customers[[#This Row],[Balance]]&gt;200000,"High"
)</f>
        <v>High</v>
      </c>
      <c r="T763">
        <v>823</v>
      </c>
      <c r="U763">
        <v>182577</v>
      </c>
      <c r="V763" s="1" t="s">
        <v>2652</v>
      </c>
      <c r="W763" s="1" t="s">
        <v>1142</v>
      </c>
      <c r="X763" s="2">
        <v>45815</v>
      </c>
      <c r="Y763" s="4">
        <f ca="1">YEARFRAC(metrobank_customers[[#This Row],[Date]],metrobank_customers[[#This Row],[Today]],3)</f>
        <v>0.34246575342465752</v>
      </c>
      <c r="Z763" s="1" t="s">
        <v>12</v>
      </c>
      <c r="AA763" s="1" t="s">
        <v>23</v>
      </c>
      <c r="AB763">
        <v>33</v>
      </c>
    </row>
    <row r="764" spans="1:28" x14ac:dyDescent="0.25">
      <c r="A764" s="1" t="s">
        <v>502</v>
      </c>
      <c r="B764" s="1" t="s">
        <v>2294</v>
      </c>
      <c r="C764" s="1" t="s">
        <v>2115</v>
      </c>
      <c r="D764">
        <v>49</v>
      </c>
      <c r="E764" s="1" t="str" cm="1">
        <f t="array" ref="E764">_xlfn.IFS(metrobank_customers[[#This Row],[Age]]&lt;= 28,"Gen Z", metrobank_customers[[#This Row],[Age]]&lt;=44,"Millennials", metrobank_customers[[#This Row],[Age]]&lt;=60,"Gen X", metrobank_customers[[#This Row],[Age]]&gt;60,"Baby Boomers")</f>
        <v>Gen X</v>
      </c>
      <c r="F764" s="1" t="s">
        <v>2121</v>
      </c>
      <c r="G764" s="1" t="s">
        <v>2129</v>
      </c>
      <c r="H764">
        <v>85160</v>
      </c>
      <c r="I764" s="1" t="str" cm="1">
        <f t="array" ref="I764">_xlfn.IFS(metrobank_customers[[#This Row],[Income]]&lt;=30000,"Low",metrobank_customers[[#This Row],[Income]]&lt;=60000,"Medium",metrobank_customers[[#This Row],[Income]]&lt;=100000,"High", metrobank_customers[[#This Row],[Income]]&gt;100000," Premium")</f>
        <v>High</v>
      </c>
      <c r="J764" s="1" t="s">
        <v>2126</v>
      </c>
      <c r="K764" s="2">
        <v>45360</v>
      </c>
      <c r="L764" s="2">
        <f t="shared" ca="1" si="11"/>
        <v>45940</v>
      </c>
      <c r="M764" s="4">
        <f ca="1">YEARFRAC(metrobank_customers[[#This Row],[Join_Date]],metrobank_customers[[#This Row],[Today]],3)</f>
        <v>1.5890410958904109</v>
      </c>
      <c r="N764" s="4" t="str" cm="1">
        <f t="array" aca="1" ref="N764" ca="1">_xlfn.IFS(
   metrobank_customers[[#This Row],[Customer_Tenure]]&lt;=2,"New",
   metrobank_customers[[#This Row],[Customer_Tenure]]&lt;=5,"Emerging",
   metrobank_customers[[#This Row],[Customer_Tenure]]&lt;9,"Established",
   TRUE,"Loyal"
)</f>
        <v>New</v>
      </c>
      <c r="O764" s="1" t="s">
        <v>1505</v>
      </c>
      <c r="P764" s="1" t="s">
        <v>1223</v>
      </c>
      <c r="Q764" s="2">
        <v>43320</v>
      </c>
      <c r="R764">
        <v>469490</v>
      </c>
      <c r="S764" s="1" t="str" cm="1">
        <f t="array" ref="S764">_xlfn.IFS(
    metrobank_customers[[#This Row],[Balance]]&lt;=50000,"Low",
    metrobank_customers[[#This Row],[Balance]]&lt;=200000,"Medium",
    metrobank_customers[[#This Row],[Balance]]&gt;200000,"High"
)</f>
        <v>High</v>
      </c>
      <c r="T764">
        <v>407</v>
      </c>
      <c r="U764">
        <v>69926</v>
      </c>
      <c r="V764" s="1" t="s">
        <v>1229</v>
      </c>
      <c r="W764" s="1" t="s">
        <v>501</v>
      </c>
      <c r="X764" s="2">
        <v>45820</v>
      </c>
      <c r="Y764" s="4">
        <f ca="1">YEARFRAC(metrobank_customers[[#This Row],[Date]],metrobank_customers[[#This Row],[Today]],3)</f>
        <v>0.32876712328767121</v>
      </c>
      <c r="Z764" s="1" t="s">
        <v>36</v>
      </c>
      <c r="AA764" s="1" t="s">
        <v>9</v>
      </c>
      <c r="AB764">
        <v>6</v>
      </c>
    </row>
    <row r="765" spans="1:28" x14ac:dyDescent="0.25">
      <c r="A765" s="1" t="s">
        <v>502</v>
      </c>
      <c r="B765" s="1" t="s">
        <v>2294</v>
      </c>
      <c r="C765" s="1" t="s">
        <v>2115</v>
      </c>
      <c r="D765">
        <v>49</v>
      </c>
      <c r="E765" s="1" t="str" cm="1">
        <f t="array" ref="E765">_xlfn.IFS(metrobank_customers[[#This Row],[Age]]&lt;= 28,"Gen Z", metrobank_customers[[#This Row],[Age]]&lt;=44,"Millennials", metrobank_customers[[#This Row],[Age]]&lt;=60,"Gen X", metrobank_customers[[#This Row],[Age]]&gt;60,"Baby Boomers")</f>
        <v>Gen X</v>
      </c>
      <c r="F765" s="1" t="s">
        <v>2121</v>
      </c>
      <c r="G765" s="1" t="s">
        <v>2129</v>
      </c>
      <c r="H765">
        <v>85160</v>
      </c>
      <c r="I765" s="1" t="str" cm="1">
        <f t="array" ref="I765">_xlfn.IFS(metrobank_customers[[#This Row],[Income]]&lt;=30000,"Low",metrobank_customers[[#This Row],[Income]]&lt;=60000,"Medium",metrobank_customers[[#This Row],[Income]]&lt;=100000,"High", metrobank_customers[[#This Row],[Income]]&gt;100000," Premium")</f>
        <v>High</v>
      </c>
      <c r="J765" s="1" t="s">
        <v>2126</v>
      </c>
      <c r="K765" s="2">
        <v>45360</v>
      </c>
      <c r="L765" s="2">
        <f t="shared" ca="1" si="11"/>
        <v>45940</v>
      </c>
      <c r="M765" s="4">
        <f ca="1">YEARFRAC(metrobank_customers[[#This Row],[Join_Date]],metrobank_customers[[#This Row],[Today]],3)</f>
        <v>1.5890410958904109</v>
      </c>
      <c r="N765" s="4" t="str" cm="1">
        <f t="array" aca="1" ref="N765" ca="1">_xlfn.IFS(
   metrobank_customers[[#This Row],[Customer_Tenure]]&lt;=2,"New",
   metrobank_customers[[#This Row],[Customer_Tenure]]&lt;=5,"Emerging",
   metrobank_customers[[#This Row],[Customer_Tenure]]&lt;9,"Established",
   TRUE,"Loyal"
)</f>
        <v>New</v>
      </c>
      <c r="O765" s="1" t="s">
        <v>1505</v>
      </c>
      <c r="P765" s="1" t="s">
        <v>1223</v>
      </c>
      <c r="Q765" s="2">
        <v>43320</v>
      </c>
      <c r="R765">
        <v>469490</v>
      </c>
      <c r="S765" s="1" t="str" cm="1">
        <f t="array" ref="S765">_xlfn.IFS(
    metrobank_customers[[#This Row],[Balance]]&lt;=50000,"Low",
    metrobank_customers[[#This Row],[Balance]]&lt;=200000,"Medium",
    metrobank_customers[[#This Row],[Balance]]&gt;200000,"High"
)</f>
        <v>High</v>
      </c>
      <c r="T765">
        <v>407</v>
      </c>
      <c r="U765">
        <v>69926</v>
      </c>
      <c r="V765" s="1" t="s">
        <v>1229</v>
      </c>
      <c r="W765" s="1" t="s">
        <v>602</v>
      </c>
      <c r="X765" s="2">
        <v>45492</v>
      </c>
      <c r="Y765" s="4">
        <f ca="1">YEARFRAC(metrobank_customers[[#This Row],[Date]],metrobank_customers[[#This Row],[Today]],3)</f>
        <v>1.2273972602739727</v>
      </c>
      <c r="Z765" s="1" t="s">
        <v>8</v>
      </c>
      <c r="AA765" s="1" t="s">
        <v>23</v>
      </c>
      <c r="AB765">
        <v>48</v>
      </c>
    </row>
    <row r="766" spans="1:28" x14ac:dyDescent="0.25">
      <c r="A766" s="1" t="s">
        <v>502</v>
      </c>
      <c r="B766" s="1" t="s">
        <v>2294</v>
      </c>
      <c r="C766" s="1" t="s">
        <v>2115</v>
      </c>
      <c r="D766">
        <v>49</v>
      </c>
      <c r="E766" s="1" t="str" cm="1">
        <f t="array" ref="E766">_xlfn.IFS(metrobank_customers[[#This Row],[Age]]&lt;= 28,"Gen Z", metrobank_customers[[#This Row],[Age]]&lt;=44,"Millennials", metrobank_customers[[#This Row],[Age]]&lt;=60,"Gen X", metrobank_customers[[#This Row],[Age]]&gt;60,"Baby Boomers")</f>
        <v>Gen X</v>
      </c>
      <c r="F766" s="1" t="s">
        <v>2121</v>
      </c>
      <c r="G766" s="1" t="s">
        <v>2129</v>
      </c>
      <c r="H766">
        <v>85160</v>
      </c>
      <c r="I766" s="1" t="str" cm="1">
        <f t="array" ref="I766">_xlfn.IFS(metrobank_customers[[#This Row],[Income]]&lt;=30000,"Low",metrobank_customers[[#This Row],[Income]]&lt;=60000,"Medium",metrobank_customers[[#This Row],[Income]]&lt;=100000,"High", metrobank_customers[[#This Row],[Income]]&gt;100000," Premium")</f>
        <v>High</v>
      </c>
      <c r="J766" s="1" t="s">
        <v>2126</v>
      </c>
      <c r="K766" s="2">
        <v>45360</v>
      </c>
      <c r="L766" s="2">
        <f t="shared" ca="1" si="11"/>
        <v>45940</v>
      </c>
      <c r="M766" s="4">
        <f ca="1">YEARFRAC(metrobank_customers[[#This Row],[Join_Date]],metrobank_customers[[#This Row],[Today]],3)</f>
        <v>1.5890410958904109</v>
      </c>
      <c r="N766" s="4" t="str" cm="1">
        <f t="array" aca="1" ref="N766" ca="1">_xlfn.IFS(
   metrobank_customers[[#This Row],[Customer_Tenure]]&lt;=2,"New",
   metrobank_customers[[#This Row],[Customer_Tenure]]&lt;=5,"Emerging",
   metrobank_customers[[#This Row],[Customer_Tenure]]&lt;9,"Established",
   TRUE,"Loyal"
)</f>
        <v>New</v>
      </c>
      <c r="O766" s="1" t="s">
        <v>1645</v>
      </c>
      <c r="P766" s="1" t="s">
        <v>1235</v>
      </c>
      <c r="Q766" s="2">
        <v>45576</v>
      </c>
      <c r="R766">
        <v>288213</v>
      </c>
      <c r="S766" s="1" t="str" cm="1">
        <f t="array" ref="S766">_xlfn.IFS(
    metrobank_customers[[#This Row],[Balance]]&lt;=50000,"Low",
    metrobank_customers[[#This Row],[Balance]]&lt;=200000,"Medium",
    metrobank_customers[[#This Row],[Balance]]&gt;200000,"High"
)</f>
        <v>High</v>
      </c>
      <c r="T766">
        <v>569</v>
      </c>
      <c r="U766">
        <v>0</v>
      </c>
      <c r="V766" s="1" t="s">
        <v>2652</v>
      </c>
      <c r="W766" s="1" t="s">
        <v>501</v>
      </c>
      <c r="X766" s="2">
        <v>45820</v>
      </c>
      <c r="Y766" s="4">
        <f ca="1">YEARFRAC(metrobank_customers[[#This Row],[Date]],metrobank_customers[[#This Row],[Today]],3)</f>
        <v>0.32876712328767121</v>
      </c>
      <c r="Z766" s="1" t="s">
        <v>36</v>
      </c>
      <c r="AA766" s="1" t="s">
        <v>9</v>
      </c>
      <c r="AB766">
        <v>6</v>
      </c>
    </row>
    <row r="767" spans="1:28" x14ac:dyDescent="0.25">
      <c r="A767" s="1" t="s">
        <v>502</v>
      </c>
      <c r="B767" s="1" t="s">
        <v>2294</v>
      </c>
      <c r="C767" s="1" t="s">
        <v>2115</v>
      </c>
      <c r="D767">
        <v>49</v>
      </c>
      <c r="E767" s="1" t="str" cm="1">
        <f t="array" ref="E767">_xlfn.IFS(metrobank_customers[[#This Row],[Age]]&lt;= 28,"Gen Z", metrobank_customers[[#This Row],[Age]]&lt;=44,"Millennials", metrobank_customers[[#This Row],[Age]]&lt;=60,"Gen X", metrobank_customers[[#This Row],[Age]]&gt;60,"Baby Boomers")</f>
        <v>Gen X</v>
      </c>
      <c r="F767" s="1" t="s">
        <v>2121</v>
      </c>
      <c r="G767" s="1" t="s">
        <v>2129</v>
      </c>
      <c r="H767">
        <v>85160</v>
      </c>
      <c r="I767" s="1" t="str" cm="1">
        <f t="array" ref="I767">_xlfn.IFS(metrobank_customers[[#This Row],[Income]]&lt;=30000,"Low",metrobank_customers[[#This Row],[Income]]&lt;=60000,"Medium",metrobank_customers[[#This Row],[Income]]&lt;=100000,"High", metrobank_customers[[#This Row],[Income]]&gt;100000," Premium")</f>
        <v>High</v>
      </c>
      <c r="J767" s="1" t="s">
        <v>2126</v>
      </c>
      <c r="K767" s="2">
        <v>45360</v>
      </c>
      <c r="L767" s="2">
        <f t="shared" ca="1" si="11"/>
        <v>45940</v>
      </c>
      <c r="M767" s="4">
        <f ca="1">YEARFRAC(metrobank_customers[[#This Row],[Join_Date]],metrobank_customers[[#This Row],[Today]],3)</f>
        <v>1.5890410958904109</v>
      </c>
      <c r="N767" s="4" t="str" cm="1">
        <f t="array" aca="1" ref="N767" ca="1">_xlfn.IFS(
   metrobank_customers[[#This Row],[Customer_Tenure]]&lt;=2,"New",
   metrobank_customers[[#This Row],[Customer_Tenure]]&lt;=5,"Emerging",
   metrobank_customers[[#This Row],[Customer_Tenure]]&lt;9,"Established",
   TRUE,"Loyal"
)</f>
        <v>New</v>
      </c>
      <c r="O767" s="1" t="s">
        <v>1645</v>
      </c>
      <c r="P767" s="1" t="s">
        <v>1235</v>
      </c>
      <c r="Q767" s="2">
        <v>45576</v>
      </c>
      <c r="R767">
        <v>288213</v>
      </c>
      <c r="S767" s="1" t="str" cm="1">
        <f t="array" ref="S767">_xlfn.IFS(
    metrobank_customers[[#This Row],[Balance]]&lt;=50000,"Low",
    metrobank_customers[[#This Row],[Balance]]&lt;=200000,"Medium",
    metrobank_customers[[#This Row],[Balance]]&gt;200000,"High"
)</f>
        <v>High</v>
      </c>
      <c r="T767">
        <v>569</v>
      </c>
      <c r="U767">
        <v>0</v>
      </c>
      <c r="V767" s="1" t="s">
        <v>2652</v>
      </c>
      <c r="W767" s="1" t="s">
        <v>602</v>
      </c>
      <c r="X767" s="2">
        <v>45492</v>
      </c>
      <c r="Y767" s="4">
        <f ca="1">YEARFRAC(metrobank_customers[[#This Row],[Date]],metrobank_customers[[#This Row],[Today]],3)</f>
        <v>1.2273972602739727</v>
      </c>
      <c r="Z767" s="1" t="s">
        <v>8</v>
      </c>
      <c r="AA767" s="1" t="s">
        <v>23</v>
      </c>
      <c r="AB767">
        <v>48</v>
      </c>
    </row>
    <row r="768" spans="1:28" x14ac:dyDescent="0.25">
      <c r="A768" s="1" t="s">
        <v>502</v>
      </c>
      <c r="B768" s="1" t="s">
        <v>2294</v>
      </c>
      <c r="C768" s="1" t="s">
        <v>2115</v>
      </c>
      <c r="D768">
        <v>49</v>
      </c>
      <c r="E768" s="1" t="str" cm="1">
        <f t="array" ref="E768">_xlfn.IFS(metrobank_customers[[#This Row],[Age]]&lt;= 28,"Gen Z", metrobank_customers[[#This Row],[Age]]&lt;=44,"Millennials", metrobank_customers[[#This Row],[Age]]&lt;=60,"Gen X", metrobank_customers[[#This Row],[Age]]&gt;60,"Baby Boomers")</f>
        <v>Gen X</v>
      </c>
      <c r="F768" s="1" t="s">
        <v>2121</v>
      </c>
      <c r="G768" s="1" t="s">
        <v>2129</v>
      </c>
      <c r="H768">
        <v>85160</v>
      </c>
      <c r="I768" s="1" t="str" cm="1">
        <f t="array" ref="I768">_xlfn.IFS(metrobank_customers[[#This Row],[Income]]&lt;=30000,"Low",metrobank_customers[[#This Row],[Income]]&lt;=60000,"Medium",metrobank_customers[[#This Row],[Income]]&lt;=100000,"High", metrobank_customers[[#This Row],[Income]]&gt;100000," Premium")</f>
        <v>High</v>
      </c>
      <c r="J768" s="1" t="s">
        <v>2126</v>
      </c>
      <c r="K768" s="2">
        <v>45360</v>
      </c>
      <c r="L768" s="2">
        <f t="shared" ca="1" si="11"/>
        <v>45940</v>
      </c>
      <c r="M768" s="4">
        <f ca="1">YEARFRAC(metrobank_customers[[#This Row],[Join_Date]],metrobank_customers[[#This Row],[Today]],3)</f>
        <v>1.5890410958904109</v>
      </c>
      <c r="N768" s="4" t="str" cm="1">
        <f t="array" aca="1" ref="N768" ca="1">_xlfn.IFS(
   metrobank_customers[[#This Row],[Customer_Tenure]]&lt;=2,"New",
   metrobank_customers[[#This Row],[Customer_Tenure]]&lt;=5,"Emerging",
   metrobank_customers[[#This Row],[Customer_Tenure]]&lt;9,"Established",
   TRUE,"Loyal"
)</f>
        <v>New</v>
      </c>
      <c r="O768" s="1" t="s">
        <v>2021</v>
      </c>
      <c r="P768" s="1" t="s">
        <v>1223</v>
      </c>
      <c r="Q768" s="2">
        <v>42583</v>
      </c>
      <c r="R768">
        <v>65149</v>
      </c>
      <c r="S768" s="1" t="str" cm="1">
        <f t="array" ref="S768">_xlfn.IFS(
    metrobank_customers[[#This Row],[Balance]]&lt;=50000,"Low",
    metrobank_customers[[#This Row],[Balance]]&lt;=200000,"Medium",
    metrobank_customers[[#This Row],[Balance]]&gt;200000,"High"
)</f>
        <v>Medium</v>
      </c>
      <c r="T768">
        <v>545</v>
      </c>
      <c r="U768">
        <v>0</v>
      </c>
      <c r="V768" s="1" t="s">
        <v>2652</v>
      </c>
      <c r="W768" s="1" t="s">
        <v>501</v>
      </c>
      <c r="X768" s="2">
        <v>45820</v>
      </c>
      <c r="Y768" s="4">
        <f ca="1">YEARFRAC(metrobank_customers[[#This Row],[Date]],metrobank_customers[[#This Row],[Today]],3)</f>
        <v>0.32876712328767121</v>
      </c>
      <c r="Z768" s="1" t="s">
        <v>36</v>
      </c>
      <c r="AA768" s="1" t="s">
        <v>9</v>
      </c>
      <c r="AB768">
        <v>6</v>
      </c>
    </row>
    <row r="769" spans="1:28" x14ac:dyDescent="0.25">
      <c r="A769" s="1" t="s">
        <v>502</v>
      </c>
      <c r="B769" s="1" t="s">
        <v>2294</v>
      </c>
      <c r="C769" s="1" t="s">
        <v>2115</v>
      </c>
      <c r="D769">
        <v>49</v>
      </c>
      <c r="E769" s="1" t="str" cm="1">
        <f t="array" ref="E769">_xlfn.IFS(metrobank_customers[[#This Row],[Age]]&lt;= 28,"Gen Z", metrobank_customers[[#This Row],[Age]]&lt;=44,"Millennials", metrobank_customers[[#This Row],[Age]]&lt;=60,"Gen X", metrobank_customers[[#This Row],[Age]]&gt;60,"Baby Boomers")</f>
        <v>Gen X</v>
      </c>
      <c r="F769" s="1" t="s">
        <v>2121</v>
      </c>
      <c r="G769" s="1" t="s">
        <v>2129</v>
      </c>
      <c r="H769">
        <v>85160</v>
      </c>
      <c r="I769" s="1" t="str" cm="1">
        <f t="array" ref="I769">_xlfn.IFS(metrobank_customers[[#This Row],[Income]]&lt;=30000,"Low",metrobank_customers[[#This Row],[Income]]&lt;=60000,"Medium",metrobank_customers[[#This Row],[Income]]&lt;=100000,"High", metrobank_customers[[#This Row],[Income]]&gt;100000," Premium")</f>
        <v>High</v>
      </c>
      <c r="J769" s="1" t="s">
        <v>2126</v>
      </c>
      <c r="K769" s="2">
        <v>45360</v>
      </c>
      <c r="L769" s="2">
        <f t="shared" ca="1" si="11"/>
        <v>45940</v>
      </c>
      <c r="M769" s="4">
        <f ca="1">YEARFRAC(metrobank_customers[[#This Row],[Join_Date]],metrobank_customers[[#This Row],[Today]],3)</f>
        <v>1.5890410958904109</v>
      </c>
      <c r="N769" s="4" t="str" cm="1">
        <f t="array" aca="1" ref="N769" ca="1">_xlfn.IFS(
   metrobank_customers[[#This Row],[Customer_Tenure]]&lt;=2,"New",
   metrobank_customers[[#This Row],[Customer_Tenure]]&lt;=5,"Emerging",
   metrobank_customers[[#This Row],[Customer_Tenure]]&lt;9,"Established",
   TRUE,"Loyal"
)</f>
        <v>New</v>
      </c>
      <c r="O769" s="1" t="s">
        <v>2021</v>
      </c>
      <c r="P769" s="1" t="s">
        <v>1223</v>
      </c>
      <c r="Q769" s="2">
        <v>42583</v>
      </c>
      <c r="R769">
        <v>65149</v>
      </c>
      <c r="S769" s="1" t="str" cm="1">
        <f t="array" ref="S769">_xlfn.IFS(
    metrobank_customers[[#This Row],[Balance]]&lt;=50000,"Low",
    metrobank_customers[[#This Row],[Balance]]&lt;=200000,"Medium",
    metrobank_customers[[#This Row],[Balance]]&gt;200000,"High"
)</f>
        <v>Medium</v>
      </c>
      <c r="T769">
        <v>545</v>
      </c>
      <c r="U769">
        <v>0</v>
      </c>
      <c r="V769" s="1" t="s">
        <v>2652</v>
      </c>
      <c r="W769" s="1" t="s">
        <v>602</v>
      </c>
      <c r="X769" s="2">
        <v>45492</v>
      </c>
      <c r="Y769" s="4">
        <f ca="1">YEARFRAC(metrobank_customers[[#This Row],[Date]],metrobank_customers[[#This Row],[Today]],3)</f>
        <v>1.2273972602739727</v>
      </c>
      <c r="Z769" s="1" t="s">
        <v>8</v>
      </c>
      <c r="AA769" s="1" t="s">
        <v>23</v>
      </c>
      <c r="AB769">
        <v>48</v>
      </c>
    </row>
    <row r="770" spans="1:28" x14ac:dyDescent="0.25">
      <c r="A770" s="1" t="s">
        <v>319</v>
      </c>
      <c r="B770" s="1" t="s">
        <v>2295</v>
      </c>
      <c r="C770" s="1" t="s">
        <v>2120</v>
      </c>
      <c r="D770">
        <v>40</v>
      </c>
      <c r="E770" s="1" t="str" cm="1">
        <f t="array" ref="E770">_xlfn.IFS(metrobank_customers[[#This Row],[Age]]&lt;= 28,"Gen Z", metrobank_customers[[#This Row],[Age]]&lt;=44,"Millennials", metrobank_customers[[#This Row],[Age]]&lt;=60,"Gen X", metrobank_customers[[#This Row],[Age]]&gt;60,"Baby Boomers")</f>
        <v>Millennials</v>
      </c>
      <c r="F770" s="1" t="s">
        <v>2124</v>
      </c>
      <c r="G770" s="1" t="s">
        <v>2129</v>
      </c>
      <c r="H770">
        <v>117624</v>
      </c>
      <c r="I770" s="1" t="str" cm="1">
        <f t="array" ref="I770">_xlfn.IFS(metrobank_customers[[#This Row],[Income]]&lt;=30000,"Low",metrobank_customers[[#This Row],[Income]]&lt;=60000,"Medium",metrobank_customers[[#This Row],[Income]]&lt;=100000,"High", metrobank_customers[[#This Row],[Income]]&gt;100000," Premium")</f>
        <v xml:space="preserve"> Premium</v>
      </c>
      <c r="J770" s="1" t="s">
        <v>2135</v>
      </c>
      <c r="K770" s="2">
        <v>45720</v>
      </c>
      <c r="L770" s="2">
        <f t="shared" ref="L770:L833" ca="1" si="12">TODAY()</f>
        <v>45940</v>
      </c>
      <c r="M770" s="4">
        <f ca="1">YEARFRAC(metrobank_customers[[#This Row],[Join_Date]],metrobank_customers[[#This Row],[Today]],3)</f>
        <v>0.60273972602739723</v>
      </c>
      <c r="N770" s="4" t="str" cm="1">
        <f t="array" aca="1" ref="N770" ca="1">_xlfn.IFS(
   metrobank_customers[[#This Row],[Customer_Tenure]]&lt;=2,"New",
   metrobank_customers[[#This Row],[Customer_Tenure]]&lt;=5,"Emerging",
   metrobank_customers[[#This Row],[Customer_Tenure]]&lt;9,"Established",
   TRUE,"Loyal"
)</f>
        <v>New</v>
      </c>
      <c r="O770" s="1" t="s">
        <v>1298</v>
      </c>
      <c r="P770" s="1" t="s">
        <v>1226</v>
      </c>
      <c r="Q770" s="2">
        <v>44407</v>
      </c>
      <c r="R770">
        <v>250819</v>
      </c>
      <c r="S770" s="1" t="str" cm="1">
        <f t="array" ref="S770">_xlfn.IFS(
    metrobank_customers[[#This Row],[Balance]]&lt;=50000,"Low",
    metrobank_customers[[#This Row],[Balance]]&lt;=200000,"Medium",
    metrobank_customers[[#This Row],[Balance]]&gt;200000,"High"
)</f>
        <v>High</v>
      </c>
      <c r="T770">
        <v>705</v>
      </c>
      <c r="U770">
        <v>0</v>
      </c>
      <c r="V770" s="1" t="s">
        <v>2652</v>
      </c>
      <c r="W770" s="1" t="s">
        <v>318</v>
      </c>
      <c r="X770" s="2">
        <v>45239</v>
      </c>
      <c r="Y770" s="4">
        <f ca="1">YEARFRAC(metrobank_customers[[#This Row],[Date]],metrobank_customers[[#This Row],[Today]],3)</f>
        <v>1.9205479452054794</v>
      </c>
      <c r="Z770" s="1" t="s">
        <v>20</v>
      </c>
      <c r="AA770" s="1" t="s">
        <v>23</v>
      </c>
      <c r="AB770">
        <v>23</v>
      </c>
    </row>
    <row r="771" spans="1:28" x14ac:dyDescent="0.25">
      <c r="A771" s="1" t="s">
        <v>319</v>
      </c>
      <c r="B771" s="1" t="s">
        <v>2295</v>
      </c>
      <c r="C771" s="1" t="s">
        <v>2120</v>
      </c>
      <c r="D771">
        <v>40</v>
      </c>
      <c r="E771" s="1" t="str" cm="1">
        <f t="array" ref="E771">_xlfn.IFS(metrobank_customers[[#This Row],[Age]]&lt;= 28,"Gen Z", metrobank_customers[[#This Row],[Age]]&lt;=44,"Millennials", metrobank_customers[[#This Row],[Age]]&lt;=60,"Gen X", metrobank_customers[[#This Row],[Age]]&gt;60,"Baby Boomers")</f>
        <v>Millennials</v>
      </c>
      <c r="F771" s="1" t="s">
        <v>2124</v>
      </c>
      <c r="G771" s="1" t="s">
        <v>2129</v>
      </c>
      <c r="H771">
        <v>117624</v>
      </c>
      <c r="I771" s="1" t="str" cm="1">
        <f t="array" ref="I771">_xlfn.IFS(metrobank_customers[[#This Row],[Income]]&lt;=30000,"Low",metrobank_customers[[#This Row],[Income]]&lt;=60000,"Medium",metrobank_customers[[#This Row],[Income]]&lt;=100000,"High", metrobank_customers[[#This Row],[Income]]&gt;100000," Premium")</f>
        <v xml:space="preserve"> Premium</v>
      </c>
      <c r="J771" s="1" t="s">
        <v>2135</v>
      </c>
      <c r="K771" s="2">
        <v>45720</v>
      </c>
      <c r="L771" s="2">
        <f t="shared" ca="1" si="12"/>
        <v>45940</v>
      </c>
      <c r="M771" s="4">
        <f ca="1">YEARFRAC(metrobank_customers[[#This Row],[Join_Date]],metrobank_customers[[#This Row],[Today]],3)</f>
        <v>0.60273972602739723</v>
      </c>
      <c r="N771" s="4" t="str" cm="1">
        <f t="array" aca="1" ref="N771" ca="1">_xlfn.IFS(
   metrobank_customers[[#This Row],[Customer_Tenure]]&lt;=2,"New",
   metrobank_customers[[#This Row],[Customer_Tenure]]&lt;=5,"Emerging",
   metrobank_customers[[#This Row],[Customer_Tenure]]&lt;9,"Established",
   TRUE,"Loyal"
)</f>
        <v>New</v>
      </c>
      <c r="O771" s="1" t="s">
        <v>1298</v>
      </c>
      <c r="P771" s="1" t="s">
        <v>1226</v>
      </c>
      <c r="Q771" s="2">
        <v>44407</v>
      </c>
      <c r="R771">
        <v>250819</v>
      </c>
      <c r="S771" s="1" t="str" cm="1">
        <f t="array" ref="S771">_xlfn.IFS(
    metrobank_customers[[#This Row],[Balance]]&lt;=50000,"Low",
    metrobank_customers[[#This Row],[Balance]]&lt;=200000,"Medium",
    metrobank_customers[[#This Row],[Balance]]&gt;200000,"High"
)</f>
        <v>High</v>
      </c>
      <c r="T771">
        <v>705</v>
      </c>
      <c r="U771">
        <v>0</v>
      </c>
      <c r="V771" s="1" t="s">
        <v>2652</v>
      </c>
      <c r="W771" s="1" t="s">
        <v>797</v>
      </c>
      <c r="X771" s="2">
        <v>45629</v>
      </c>
      <c r="Y771" s="4">
        <f ca="1">YEARFRAC(metrobank_customers[[#This Row],[Date]],metrobank_customers[[#This Row],[Today]],3)</f>
        <v>0.852054794520548</v>
      </c>
      <c r="Z771" s="1" t="s">
        <v>36</v>
      </c>
      <c r="AA771" s="1" t="s">
        <v>23</v>
      </c>
      <c r="AB771">
        <v>37</v>
      </c>
    </row>
    <row r="772" spans="1:28" x14ac:dyDescent="0.25">
      <c r="A772" s="1" t="s">
        <v>319</v>
      </c>
      <c r="B772" s="1" t="s">
        <v>2295</v>
      </c>
      <c r="C772" s="1" t="s">
        <v>2120</v>
      </c>
      <c r="D772">
        <v>40</v>
      </c>
      <c r="E772" s="1" t="str" cm="1">
        <f t="array" ref="E772">_xlfn.IFS(metrobank_customers[[#This Row],[Age]]&lt;= 28,"Gen Z", metrobank_customers[[#This Row],[Age]]&lt;=44,"Millennials", metrobank_customers[[#This Row],[Age]]&lt;=60,"Gen X", metrobank_customers[[#This Row],[Age]]&gt;60,"Baby Boomers")</f>
        <v>Millennials</v>
      </c>
      <c r="F772" s="1" t="s">
        <v>2124</v>
      </c>
      <c r="G772" s="1" t="s">
        <v>2129</v>
      </c>
      <c r="H772">
        <v>117624</v>
      </c>
      <c r="I772" s="1" t="str" cm="1">
        <f t="array" ref="I772">_xlfn.IFS(metrobank_customers[[#This Row],[Income]]&lt;=30000,"Low",metrobank_customers[[#This Row],[Income]]&lt;=60000,"Medium",metrobank_customers[[#This Row],[Income]]&lt;=100000,"High", metrobank_customers[[#This Row],[Income]]&gt;100000," Premium")</f>
        <v xml:space="preserve"> Premium</v>
      </c>
      <c r="J772" s="1" t="s">
        <v>2135</v>
      </c>
      <c r="K772" s="2">
        <v>45720</v>
      </c>
      <c r="L772" s="2">
        <f t="shared" ca="1" si="12"/>
        <v>45940</v>
      </c>
      <c r="M772" s="4">
        <f ca="1">YEARFRAC(metrobank_customers[[#This Row],[Join_Date]],metrobank_customers[[#This Row],[Today]],3)</f>
        <v>0.60273972602739723</v>
      </c>
      <c r="N772" s="4" t="str" cm="1">
        <f t="array" aca="1" ref="N772" ca="1">_xlfn.IFS(
   metrobank_customers[[#This Row],[Customer_Tenure]]&lt;=2,"New",
   metrobank_customers[[#This Row],[Customer_Tenure]]&lt;=5,"Emerging",
   metrobank_customers[[#This Row],[Customer_Tenure]]&lt;9,"Established",
   TRUE,"Loyal"
)</f>
        <v>New</v>
      </c>
      <c r="O772" s="1" t="s">
        <v>1298</v>
      </c>
      <c r="P772" s="1" t="s">
        <v>1226</v>
      </c>
      <c r="Q772" s="2">
        <v>44407</v>
      </c>
      <c r="R772">
        <v>250819</v>
      </c>
      <c r="S772" s="1" t="str" cm="1">
        <f t="array" ref="S772">_xlfn.IFS(
    metrobank_customers[[#This Row],[Balance]]&lt;=50000,"Low",
    metrobank_customers[[#This Row],[Balance]]&lt;=200000,"Medium",
    metrobank_customers[[#This Row],[Balance]]&gt;200000,"High"
)</f>
        <v>High</v>
      </c>
      <c r="T772">
        <v>705</v>
      </c>
      <c r="U772">
        <v>0</v>
      </c>
      <c r="V772" s="1" t="s">
        <v>2652</v>
      </c>
      <c r="W772" s="1" t="s">
        <v>1112</v>
      </c>
      <c r="X772" s="2">
        <v>45168</v>
      </c>
      <c r="Y772" s="4">
        <f ca="1">YEARFRAC(metrobank_customers[[#This Row],[Date]],metrobank_customers[[#This Row],[Today]],3)</f>
        <v>2.1150684931506851</v>
      </c>
      <c r="Z772" s="1" t="s">
        <v>20</v>
      </c>
      <c r="AA772" s="1" t="s">
        <v>9</v>
      </c>
      <c r="AB772">
        <v>39</v>
      </c>
    </row>
    <row r="773" spans="1:28" x14ac:dyDescent="0.25">
      <c r="A773" s="1" t="s">
        <v>319</v>
      </c>
      <c r="B773" s="1" t="s">
        <v>2295</v>
      </c>
      <c r="C773" s="1" t="s">
        <v>2120</v>
      </c>
      <c r="D773">
        <v>40</v>
      </c>
      <c r="E773" s="1" t="str" cm="1">
        <f t="array" ref="E773">_xlfn.IFS(metrobank_customers[[#This Row],[Age]]&lt;= 28,"Gen Z", metrobank_customers[[#This Row],[Age]]&lt;=44,"Millennials", metrobank_customers[[#This Row],[Age]]&lt;=60,"Gen X", metrobank_customers[[#This Row],[Age]]&gt;60,"Baby Boomers")</f>
        <v>Millennials</v>
      </c>
      <c r="F773" s="1" t="s">
        <v>2124</v>
      </c>
      <c r="G773" s="1" t="s">
        <v>2129</v>
      </c>
      <c r="H773">
        <v>117624</v>
      </c>
      <c r="I773" s="1" t="str" cm="1">
        <f t="array" ref="I773">_xlfn.IFS(metrobank_customers[[#This Row],[Income]]&lt;=30000,"Low",metrobank_customers[[#This Row],[Income]]&lt;=60000,"Medium",metrobank_customers[[#This Row],[Income]]&lt;=100000,"High", metrobank_customers[[#This Row],[Income]]&gt;100000," Premium")</f>
        <v xml:space="preserve"> Premium</v>
      </c>
      <c r="J773" s="1" t="s">
        <v>2135</v>
      </c>
      <c r="K773" s="2">
        <v>45720</v>
      </c>
      <c r="L773" s="2">
        <f t="shared" ca="1" si="12"/>
        <v>45940</v>
      </c>
      <c r="M773" s="4">
        <f ca="1">YEARFRAC(metrobank_customers[[#This Row],[Join_Date]],metrobank_customers[[#This Row],[Today]],3)</f>
        <v>0.60273972602739723</v>
      </c>
      <c r="N773" s="4" t="str" cm="1">
        <f t="array" aca="1" ref="N773" ca="1">_xlfn.IFS(
   metrobank_customers[[#This Row],[Customer_Tenure]]&lt;=2,"New",
   metrobank_customers[[#This Row],[Customer_Tenure]]&lt;=5,"Emerging",
   metrobank_customers[[#This Row],[Customer_Tenure]]&lt;9,"Established",
   TRUE,"Loyal"
)</f>
        <v>New</v>
      </c>
      <c r="O773" s="1" t="s">
        <v>1389</v>
      </c>
      <c r="P773" s="1" t="s">
        <v>1223</v>
      </c>
      <c r="Q773" s="2">
        <v>43224</v>
      </c>
      <c r="R773">
        <v>424170</v>
      </c>
      <c r="S773" s="1" t="str" cm="1">
        <f t="array" ref="S773">_xlfn.IFS(
    metrobank_customers[[#This Row],[Balance]]&lt;=50000,"Low",
    metrobank_customers[[#This Row],[Balance]]&lt;=200000,"Medium",
    metrobank_customers[[#This Row],[Balance]]&gt;200000,"High"
)</f>
        <v>High</v>
      </c>
      <c r="T773">
        <v>849</v>
      </c>
      <c r="U773">
        <v>0</v>
      </c>
      <c r="V773" s="1" t="s">
        <v>2652</v>
      </c>
      <c r="W773" s="1" t="s">
        <v>318</v>
      </c>
      <c r="X773" s="2">
        <v>45239</v>
      </c>
      <c r="Y773" s="4">
        <f ca="1">YEARFRAC(metrobank_customers[[#This Row],[Date]],metrobank_customers[[#This Row],[Today]],3)</f>
        <v>1.9205479452054794</v>
      </c>
      <c r="Z773" s="1" t="s">
        <v>20</v>
      </c>
      <c r="AA773" s="1" t="s">
        <v>23</v>
      </c>
      <c r="AB773">
        <v>23</v>
      </c>
    </row>
    <row r="774" spans="1:28" x14ac:dyDescent="0.25">
      <c r="A774" s="1" t="s">
        <v>319</v>
      </c>
      <c r="B774" s="1" t="s">
        <v>2295</v>
      </c>
      <c r="C774" s="1" t="s">
        <v>2120</v>
      </c>
      <c r="D774">
        <v>40</v>
      </c>
      <c r="E774" s="1" t="str" cm="1">
        <f t="array" ref="E774">_xlfn.IFS(metrobank_customers[[#This Row],[Age]]&lt;= 28,"Gen Z", metrobank_customers[[#This Row],[Age]]&lt;=44,"Millennials", metrobank_customers[[#This Row],[Age]]&lt;=60,"Gen X", metrobank_customers[[#This Row],[Age]]&gt;60,"Baby Boomers")</f>
        <v>Millennials</v>
      </c>
      <c r="F774" s="1" t="s">
        <v>2124</v>
      </c>
      <c r="G774" s="1" t="s">
        <v>2129</v>
      </c>
      <c r="H774">
        <v>117624</v>
      </c>
      <c r="I774" s="1" t="str" cm="1">
        <f t="array" ref="I774">_xlfn.IFS(metrobank_customers[[#This Row],[Income]]&lt;=30000,"Low",metrobank_customers[[#This Row],[Income]]&lt;=60000,"Medium",metrobank_customers[[#This Row],[Income]]&lt;=100000,"High", metrobank_customers[[#This Row],[Income]]&gt;100000," Premium")</f>
        <v xml:space="preserve"> Premium</v>
      </c>
      <c r="J774" s="1" t="s">
        <v>2135</v>
      </c>
      <c r="K774" s="2">
        <v>45720</v>
      </c>
      <c r="L774" s="2">
        <f t="shared" ca="1" si="12"/>
        <v>45940</v>
      </c>
      <c r="M774" s="4">
        <f ca="1">YEARFRAC(metrobank_customers[[#This Row],[Join_Date]],metrobank_customers[[#This Row],[Today]],3)</f>
        <v>0.60273972602739723</v>
      </c>
      <c r="N774" s="4" t="str" cm="1">
        <f t="array" aca="1" ref="N774" ca="1">_xlfn.IFS(
   metrobank_customers[[#This Row],[Customer_Tenure]]&lt;=2,"New",
   metrobank_customers[[#This Row],[Customer_Tenure]]&lt;=5,"Emerging",
   metrobank_customers[[#This Row],[Customer_Tenure]]&lt;9,"Established",
   TRUE,"Loyal"
)</f>
        <v>New</v>
      </c>
      <c r="O774" s="1" t="s">
        <v>1389</v>
      </c>
      <c r="P774" s="1" t="s">
        <v>1223</v>
      </c>
      <c r="Q774" s="2">
        <v>43224</v>
      </c>
      <c r="R774">
        <v>424170</v>
      </c>
      <c r="S774" s="1" t="str" cm="1">
        <f t="array" ref="S774">_xlfn.IFS(
    metrobank_customers[[#This Row],[Balance]]&lt;=50000,"Low",
    metrobank_customers[[#This Row],[Balance]]&lt;=200000,"Medium",
    metrobank_customers[[#This Row],[Balance]]&gt;200000,"High"
)</f>
        <v>High</v>
      </c>
      <c r="T774">
        <v>849</v>
      </c>
      <c r="U774">
        <v>0</v>
      </c>
      <c r="V774" s="1" t="s">
        <v>2652</v>
      </c>
      <c r="W774" s="1" t="s">
        <v>797</v>
      </c>
      <c r="X774" s="2">
        <v>45629</v>
      </c>
      <c r="Y774" s="4">
        <f ca="1">YEARFRAC(metrobank_customers[[#This Row],[Date]],metrobank_customers[[#This Row],[Today]],3)</f>
        <v>0.852054794520548</v>
      </c>
      <c r="Z774" s="1" t="s">
        <v>36</v>
      </c>
      <c r="AA774" s="1" t="s">
        <v>23</v>
      </c>
      <c r="AB774">
        <v>37</v>
      </c>
    </row>
    <row r="775" spans="1:28" x14ac:dyDescent="0.25">
      <c r="A775" s="1" t="s">
        <v>319</v>
      </c>
      <c r="B775" s="1" t="s">
        <v>2295</v>
      </c>
      <c r="C775" s="1" t="s">
        <v>2120</v>
      </c>
      <c r="D775">
        <v>40</v>
      </c>
      <c r="E775" s="1" t="str" cm="1">
        <f t="array" ref="E775">_xlfn.IFS(metrobank_customers[[#This Row],[Age]]&lt;= 28,"Gen Z", metrobank_customers[[#This Row],[Age]]&lt;=44,"Millennials", metrobank_customers[[#This Row],[Age]]&lt;=60,"Gen X", metrobank_customers[[#This Row],[Age]]&gt;60,"Baby Boomers")</f>
        <v>Millennials</v>
      </c>
      <c r="F775" s="1" t="s">
        <v>2124</v>
      </c>
      <c r="G775" s="1" t="s">
        <v>2129</v>
      </c>
      <c r="H775">
        <v>117624</v>
      </c>
      <c r="I775" s="1" t="str" cm="1">
        <f t="array" ref="I775">_xlfn.IFS(metrobank_customers[[#This Row],[Income]]&lt;=30000,"Low",metrobank_customers[[#This Row],[Income]]&lt;=60000,"Medium",metrobank_customers[[#This Row],[Income]]&lt;=100000,"High", metrobank_customers[[#This Row],[Income]]&gt;100000," Premium")</f>
        <v xml:space="preserve"> Premium</v>
      </c>
      <c r="J775" s="1" t="s">
        <v>2135</v>
      </c>
      <c r="K775" s="2">
        <v>45720</v>
      </c>
      <c r="L775" s="2">
        <f t="shared" ca="1" si="12"/>
        <v>45940</v>
      </c>
      <c r="M775" s="4">
        <f ca="1">YEARFRAC(metrobank_customers[[#This Row],[Join_Date]],metrobank_customers[[#This Row],[Today]],3)</f>
        <v>0.60273972602739723</v>
      </c>
      <c r="N775" s="4" t="str" cm="1">
        <f t="array" aca="1" ref="N775" ca="1">_xlfn.IFS(
   metrobank_customers[[#This Row],[Customer_Tenure]]&lt;=2,"New",
   metrobank_customers[[#This Row],[Customer_Tenure]]&lt;=5,"Emerging",
   metrobank_customers[[#This Row],[Customer_Tenure]]&lt;9,"Established",
   TRUE,"Loyal"
)</f>
        <v>New</v>
      </c>
      <c r="O775" s="1" t="s">
        <v>1389</v>
      </c>
      <c r="P775" s="1" t="s">
        <v>1223</v>
      </c>
      <c r="Q775" s="2">
        <v>43224</v>
      </c>
      <c r="R775">
        <v>424170</v>
      </c>
      <c r="S775" s="1" t="str" cm="1">
        <f t="array" ref="S775">_xlfn.IFS(
    metrobank_customers[[#This Row],[Balance]]&lt;=50000,"Low",
    metrobank_customers[[#This Row],[Balance]]&lt;=200000,"Medium",
    metrobank_customers[[#This Row],[Balance]]&gt;200000,"High"
)</f>
        <v>High</v>
      </c>
      <c r="T775">
        <v>849</v>
      </c>
      <c r="U775">
        <v>0</v>
      </c>
      <c r="V775" s="1" t="s">
        <v>2652</v>
      </c>
      <c r="W775" s="1" t="s">
        <v>1112</v>
      </c>
      <c r="X775" s="2">
        <v>45168</v>
      </c>
      <c r="Y775" s="4">
        <f ca="1">YEARFRAC(metrobank_customers[[#This Row],[Date]],metrobank_customers[[#This Row],[Today]],3)</f>
        <v>2.1150684931506851</v>
      </c>
      <c r="Z775" s="1" t="s">
        <v>20</v>
      </c>
      <c r="AA775" s="1" t="s">
        <v>9</v>
      </c>
      <c r="AB775">
        <v>39</v>
      </c>
    </row>
    <row r="776" spans="1:28" x14ac:dyDescent="0.25">
      <c r="A776" s="1" t="s">
        <v>319</v>
      </c>
      <c r="B776" s="1" t="s">
        <v>2295</v>
      </c>
      <c r="C776" s="1" t="s">
        <v>2120</v>
      </c>
      <c r="D776">
        <v>40</v>
      </c>
      <c r="E776" s="1" t="str" cm="1">
        <f t="array" ref="E776">_xlfn.IFS(metrobank_customers[[#This Row],[Age]]&lt;= 28,"Gen Z", metrobank_customers[[#This Row],[Age]]&lt;=44,"Millennials", metrobank_customers[[#This Row],[Age]]&lt;=60,"Gen X", metrobank_customers[[#This Row],[Age]]&gt;60,"Baby Boomers")</f>
        <v>Millennials</v>
      </c>
      <c r="F776" s="1" t="s">
        <v>2124</v>
      </c>
      <c r="G776" s="1" t="s">
        <v>2129</v>
      </c>
      <c r="H776">
        <v>117624</v>
      </c>
      <c r="I776" s="1" t="str" cm="1">
        <f t="array" ref="I776">_xlfn.IFS(metrobank_customers[[#This Row],[Income]]&lt;=30000,"Low",metrobank_customers[[#This Row],[Income]]&lt;=60000,"Medium",metrobank_customers[[#This Row],[Income]]&lt;=100000,"High", metrobank_customers[[#This Row],[Income]]&gt;100000," Premium")</f>
        <v xml:space="preserve"> Premium</v>
      </c>
      <c r="J776" s="1" t="s">
        <v>2135</v>
      </c>
      <c r="K776" s="2">
        <v>45720</v>
      </c>
      <c r="L776" s="2">
        <f t="shared" ca="1" si="12"/>
        <v>45940</v>
      </c>
      <c r="M776" s="4">
        <f ca="1">YEARFRAC(metrobank_customers[[#This Row],[Join_Date]],metrobank_customers[[#This Row],[Today]],3)</f>
        <v>0.60273972602739723</v>
      </c>
      <c r="N776" s="4" t="str" cm="1">
        <f t="array" aca="1" ref="N776" ca="1">_xlfn.IFS(
   metrobank_customers[[#This Row],[Customer_Tenure]]&lt;=2,"New",
   metrobank_customers[[#This Row],[Customer_Tenure]]&lt;=5,"Emerging",
   metrobank_customers[[#This Row],[Customer_Tenure]]&lt;9,"Established",
   TRUE,"Loyal"
)</f>
        <v>New</v>
      </c>
      <c r="O776" s="1" t="s">
        <v>1618</v>
      </c>
      <c r="P776" s="1" t="s">
        <v>1235</v>
      </c>
      <c r="Q776" s="2">
        <v>45530</v>
      </c>
      <c r="R776">
        <v>437602</v>
      </c>
      <c r="S776" s="1" t="str" cm="1">
        <f t="array" ref="S776">_xlfn.IFS(
    metrobank_customers[[#This Row],[Balance]]&lt;=50000,"Low",
    metrobank_customers[[#This Row],[Balance]]&lt;=200000,"Medium",
    metrobank_customers[[#This Row],[Balance]]&gt;200000,"High"
)</f>
        <v>High</v>
      </c>
      <c r="T776">
        <v>392</v>
      </c>
      <c r="U776">
        <v>0</v>
      </c>
      <c r="V776" s="1" t="s">
        <v>2652</v>
      </c>
      <c r="W776" s="1" t="s">
        <v>318</v>
      </c>
      <c r="X776" s="2">
        <v>45239</v>
      </c>
      <c r="Y776" s="4">
        <f ca="1">YEARFRAC(metrobank_customers[[#This Row],[Date]],metrobank_customers[[#This Row],[Today]],3)</f>
        <v>1.9205479452054794</v>
      </c>
      <c r="Z776" s="1" t="s">
        <v>20</v>
      </c>
      <c r="AA776" s="1" t="s">
        <v>23</v>
      </c>
      <c r="AB776">
        <v>23</v>
      </c>
    </row>
    <row r="777" spans="1:28" x14ac:dyDescent="0.25">
      <c r="A777" s="1" t="s">
        <v>319</v>
      </c>
      <c r="B777" s="1" t="s">
        <v>2295</v>
      </c>
      <c r="C777" s="1" t="s">
        <v>2120</v>
      </c>
      <c r="D777">
        <v>40</v>
      </c>
      <c r="E777" s="1" t="str" cm="1">
        <f t="array" ref="E777">_xlfn.IFS(metrobank_customers[[#This Row],[Age]]&lt;= 28,"Gen Z", metrobank_customers[[#This Row],[Age]]&lt;=44,"Millennials", metrobank_customers[[#This Row],[Age]]&lt;=60,"Gen X", metrobank_customers[[#This Row],[Age]]&gt;60,"Baby Boomers")</f>
        <v>Millennials</v>
      </c>
      <c r="F777" s="1" t="s">
        <v>2124</v>
      </c>
      <c r="G777" s="1" t="s">
        <v>2129</v>
      </c>
      <c r="H777">
        <v>117624</v>
      </c>
      <c r="I777" s="1" t="str" cm="1">
        <f t="array" ref="I777">_xlfn.IFS(metrobank_customers[[#This Row],[Income]]&lt;=30000,"Low",metrobank_customers[[#This Row],[Income]]&lt;=60000,"Medium",metrobank_customers[[#This Row],[Income]]&lt;=100000,"High", metrobank_customers[[#This Row],[Income]]&gt;100000," Premium")</f>
        <v xml:space="preserve"> Premium</v>
      </c>
      <c r="J777" s="1" t="s">
        <v>2135</v>
      </c>
      <c r="K777" s="2">
        <v>45720</v>
      </c>
      <c r="L777" s="2">
        <f t="shared" ca="1" si="12"/>
        <v>45940</v>
      </c>
      <c r="M777" s="4">
        <f ca="1">YEARFRAC(metrobank_customers[[#This Row],[Join_Date]],metrobank_customers[[#This Row],[Today]],3)</f>
        <v>0.60273972602739723</v>
      </c>
      <c r="N777" s="4" t="str" cm="1">
        <f t="array" aca="1" ref="N777" ca="1">_xlfn.IFS(
   metrobank_customers[[#This Row],[Customer_Tenure]]&lt;=2,"New",
   metrobank_customers[[#This Row],[Customer_Tenure]]&lt;=5,"Emerging",
   metrobank_customers[[#This Row],[Customer_Tenure]]&lt;9,"Established",
   TRUE,"Loyal"
)</f>
        <v>New</v>
      </c>
      <c r="O777" s="1" t="s">
        <v>1618</v>
      </c>
      <c r="P777" s="1" t="s">
        <v>1235</v>
      </c>
      <c r="Q777" s="2">
        <v>45530</v>
      </c>
      <c r="R777">
        <v>437602</v>
      </c>
      <c r="S777" s="1" t="str" cm="1">
        <f t="array" ref="S777">_xlfn.IFS(
    metrobank_customers[[#This Row],[Balance]]&lt;=50000,"Low",
    metrobank_customers[[#This Row],[Balance]]&lt;=200000,"Medium",
    metrobank_customers[[#This Row],[Balance]]&gt;200000,"High"
)</f>
        <v>High</v>
      </c>
      <c r="T777">
        <v>392</v>
      </c>
      <c r="U777">
        <v>0</v>
      </c>
      <c r="V777" s="1" t="s">
        <v>2652</v>
      </c>
      <c r="W777" s="1" t="s">
        <v>797</v>
      </c>
      <c r="X777" s="2">
        <v>45629</v>
      </c>
      <c r="Y777" s="4">
        <f ca="1">YEARFRAC(metrobank_customers[[#This Row],[Date]],metrobank_customers[[#This Row],[Today]],3)</f>
        <v>0.852054794520548</v>
      </c>
      <c r="Z777" s="1" t="s">
        <v>36</v>
      </c>
      <c r="AA777" s="1" t="s">
        <v>23</v>
      </c>
      <c r="AB777">
        <v>37</v>
      </c>
    </row>
    <row r="778" spans="1:28" x14ac:dyDescent="0.25">
      <c r="A778" s="1" t="s">
        <v>319</v>
      </c>
      <c r="B778" s="1" t="s">
        <v>2295</v>
      </c>
      <c r="C778" s="1" t="s">
        <v>2120</v>
      </c>
      <c r="D778">
        <v>40</v>
      </c>
      <c r="E778" s="1" t="str" cm="1">
        <f t="array" ref="E778">_xlfn.IFS(metrobank_customers[[#This Row],[Age]]&lt;= 28,"Gen Z", metrobank_customers[[#This Row],[Age]]&lt;=44,"Millennials", metrobank_customers[[#This Row],[Age]]&lt;=60,"Gen X", metrobank_customers[[#This Row],[Age]]&gt;60,"Baby Boomers")</f>
        <v>Millennials</v>
      </c>
      <c r="F778" s="1" t="s">
        <v>2124</v>
      </c>
      <c r="G778" s="1" t="s">
        <v>2129</v>
      </c>
      <c r="H778">
        <v>117624</v>
      </c>
      <c r="I778" s="1" t="str" cm="1">
        <f t="array" ref="I778">_xlfn.IFS(metrobank_customers[[#This Row],[Income]]&lt;=30000,"Low",metrobank_customers[[#This Row],[Income]]&lt;=60000,"Medium",metrobank_customers[[#This Row],[Income]]&lt;=100000,"High", metrobank_customers[[#This Row],[Income]]&gt;100000," Premium")</f>
        <v xml:space="preserve"> Premium</v>
      </c>
      <c r="J778" s="1" t="s">
        <v>2135</v>
      </c>
      <c r="K778" s="2">
        <v>45720</v>
      </c>
      <c r="L778" s="2">
        <f t="shared" ca="1" si="12"/>
        <v>45940</v>
      </c>
      <c r="M778" s="4">
        <f ca="1">YEARFRAC(metrobank_customers[[#This Row],[Join_Date]],metrobank_customers[[#This Row],[Today]],3)</f>
        <v>0.60273972602739723</v>
      </c>
      <c r="N778" s="4" t="str" cm="1">
        <f t="array" aca="1" ref="N778" ca="1">_xlfn.IFS(
   metrobank_customers[[#This Row],[Customer_Tenure]]&lt;=2,"New",
   metrobank_customers[[#This Row],[Customer_Tenure]]&lt;=5,"Emerging",
   metrobank_customers[[#This Row],[Customer_Tenure]]&lt;9,"Established",
   TRUE,"Loyal"
)</f>
        <v>New</v>
      </c>
      <c r="O778" s="1" t="s">
        <v>1618</v>
      </c>
      <c r="P778" s="1" t="s">
        <v>1235</v>
      </c>
      <c r="Q778" s="2">
        <v>45530</v>
      </c>
      <c r="R778">
        <v>437602</v>
      </c>
      <c r="S778" s="1" t="str" cm="1">
        <f t="array" ref="S778">_xlfn.IFS(
    metrobank_customers[[#This Row],[Balance]]&lt;=50000,"Low",
    metrobank_customers[[#This Row],[Balance]]&lt;=200000,"Medium",
    metrobank_customers[[#This Row],[Balance]]&gt;200000,"High"
)</f>
        <v>High</v>
      </c>
      <c r="T778">
        <v>392</v>
      </c>
      <c r="U778">
        <v>0</v>
      </c>
      <c r="V778" s="1" t="s">
        <v>2652</v>
      </c>
      <c r="W778" s="1" t="s">
        <v>1112</v>
      </c>
      <c r="X778" s="2">
        <v>45168</v>
      </c>
      <c r="Y778" s="4">
        <f ca="1">YEARFRAC(metrobank_customers[[#This Row],[Date]],metrobank_customers[[#This Row],[Today]],3)</f>
        <v>2.1150684931506851</v>
      </c>
      <c r="Z778" s="1" t="s">
        <v>20</v>
      </c>
      <c r="AA778" s="1" t="s">
        <v>9</v>
      </c>
      <c r="AB778">
        <v>39</v>
      </c>
    </row>
    <row r="779" spans="1:28" x14ac:dyDescent="0.25">
      <c r="A779" s="1" t="s">
        <v>869</v>
      </c>
      <c r="B779" s="1" t="s">
        <v>2296</v>
      </c>
      <c r="C779" s="1" t="s">
        <v>2115</v>
      </c>
      <c r="D779">
        <v>40</v>
      </c>
      <c r="E779" s="1" t="str" cm="1">
        <f t="array" ref="E779">_xlfn.IFS(metrobank_customers[[#This Row],[Age]]&lt;= 28,"Gen Z", metrobank_customers[[#This Row],[Age]]&lt;=44,"Millennials", metrobank_customers[[#This Row],[Age]]&lt;=60,"Gen X", metrobank_customers[[#This Row],[Age]]&gt;60,"Baby Boomers")</f>
        <v>Millennials</v>
      </c>
      <c r="F779" s="1" t="s">
        <v>2124</v>
      </c>
      <c r="G779" s="1" t="s">
        <v>2117</v>
      </c>
      <c r="H779">
        <v>37602</v>
      </c>
      <c r="I779" s="1" t="str" cm="1">
        <f t="array" ref="I779">_xlfn.IFS(metrobank_customers[[#This Row],[Income]]&lt;=30000,"Low",metrobank_customers[[#This Row],[Income]]&lt;=60000,"Medium",metrobank_customers[[#This Row],[Income]]&lt;=100000,"High", metrobank_customers[[#This Row],[Income]]&gt;100000," Premium")</f>
        <v>Medium</v>
      </c>
      <c r="J779" s="1" t="s">
        <v>2118</v>
      </c>
      <c r="K779" s="2">
        <v>43415</v>
      </c>
      <c r="L779" s="2">
        <f t="shared" ca="1" si="12"/>
        <v>45940</v>
      </c>
      <c r="M779" s="4">
        <f ca="1">YEARFRAC(metrobank_customers[[#This Row],[Join_Date]],metrobank_customers[[#This Row],[Today]],3)</f>
        <v>6.9178082191780819</v>
      </c>
      <c r="N779" s="4" t="str" cm="1">
        <f t="array" aca="1" ref="N779" ca="1">_xlfn.IFS(
   metrobank_customers[[#This Row],[Customer_Tenure]]&lt;=2,"New",
   metrobank_customers[[#This Row],[Customer_Tenure]]&lt;=5,"Emerging",
   metrobank_customers[[#This Row],[Customer_Tenure]]&lt;9,"Established",
   TRUE,"Loyal"
)</f>
        <v>Established</v>
      </c>
      <c r="O779" s="1" t="s">
        <v>1673</v>
      </c>
      <c r="P779" s="1" t="s">
        <v>1226</v>
      </c>
      <c r="Q779" s="2">
        <v>45508</v>
      </c>
      <c r="R779">
        <v>283983</v>
      </c>
      <c r="S779" s="1" t="str" cm="1">
        <f t="array" ref="S779">_xlfn.IFS(
    metrobank_customers[[#This Row],[Balance]]&lt;=50000,"Low",
    metrobank_customers[[#This Row],[Balance]]&lt;=200000,"Medium",
    metrobank_customers[[#This Row],[Balance]]&gt;200000,"High"
)</f>
        <v>High</v>
      </c>
      <c r="T779">
        <v>654</v>
      </c>
      <c r="U779">
        <v>0</v>
      </c>
      <c r="V779" s="1" t="s">
        <v>2652</v>
      </c>
      <c r="W779" s="1" t="s">
        <v>868</v>
      </c>
      <c r="X779" s="2">
        <v>45278</v>
      </c>
      <c r="Y779" s="4">
        <f ca="1">YEARFRAC(metrobank_customers[[#This Row],[Date]],metrobank_customers[[#This Row],[Today]],3)</f>
        <v>1.8136986301369864</v>
      </c>
      <c r="Z779" s="1" t="s">
        <v>36</v>
      </c>
      <c r="AA779" s="1" t="s">
        <v>23</v>
      </c>
      <c r="AB779">
        <v>50</v>
      </c>
    </row>
    <row r="780" spans="1:28" x14ac:dyDescent="0.25">
      <c r="A780" s="1" t="s">
        <v>321</v>
      </c>
      <c r="B780" s="1" t="s">
        <v>2297</v>
      </c>
      <c r="C780" s="1" t="s">
        <v>2120</v>
      </c>
      <c r="D780">
        <v>64</v>
      </c>
      <c r="E780" s="1" t="str" cm="1">
        <f t="array" ref="E780">_xlfn.IFS(metrobank_customers[[#This Row],[Age]]&lt;= 28,"Gen Z", metrobank_customers[[#This Row],[Age]]&lt;=44,"Millennials", metrobank_customers[[#This Row],[Age]]&lt;=60,"Gen X", metrobank_customers[[#This Row],[Age]]&gt;60,"Baby Boomers")</f>
        <v>Baby Boomers</v>
      </c>
      <c r="F780" s="1" t="s">
        <v>2131</v>
      </c>
      <c r="G780" s="1" t="s">
        <v>2133</v>
      </c>
      <c r="H780">
        <v>51575</v>
      </c>
      <c r="I780" s="1" t="str" cm="1">
        <f t="array" ref="I780">_xlfn.IFS(metrobank_customers[[#This Row],[Income]]&lt;=30000,"Low",metrobank_customers[[#This Row],[Income]]&lt;=60000,"Medium",metrobank_customers[[#This Row],[Income]]&lt;=100000,"High", metrobank_customers[[#This Row],[Income]]&gt;100000," Premium")</f>
        <v>Medium</v>
      </c>
      <c r="J780" s="1" t="s">
        <v>2126</v>
      </c>
      <c r="K780" s="2">
        <v>43326</v>
      </c>
      <c r="L780" s="2">
        <f t="shared" ca="1" si="12"/>
        <v>45940</v>
      </c>
      <c r="M780" s="4">
        <f ca="1">YEARFRAC(metrobank_customers[[#This Row],[Join_Date]],metrobank_customers[[#This Row],[Today]],3)</f>
        <v>7.161643835616438</v>
      </c>
      <c r="N780" s="4" t="str" cm="1">
        <f t="array" aca="1" ref="N780" ca="1">_xlfn.IFS(
   metrobank_customers[[#This Row],[Customer_Tenure]]&lt;=2,"New",
   metrobank_customers[[#This Row],[Customer_Tenure]]&lt;=5,"Emerging",
   metrobank_customers[[#This Row],[Customer_Tenure]]&lt;9,"Established",
   TRUE,"Loyal"
)</f>
        <v>Established</v>
      </c>
      <c r="O780" s="1" t="s">
        <v>1988</v>
      </c>
      <c r="P780" s="1" t="s">
        <v>1226</v>
      </c>
      <c r="Q780" s="2">
        <v>45305</v>
      </c>
      <c r="R780">
        <v>140148</v>
      </c>
      <c r="S780" s="1" t="str" cm="1">
        <f t="array" ref="S780">_xlfn.IFS(
    metrobank_customers[[#This Row],[Balance]]&lt;=50000,"Low",
    metrobank_customers[[#This Row],[Balance]]&lt;=200000,"Medium",
    metrobank_customers[[#This Row],[Balance]]&gt;200000,"High"
)</f>
        <v>Medium</v>
      </c>
      <c r="T780">
        <v>415</v>
      </c>
      <c r="U780">
        <v>0</v>
      </c>
      <c r="V780" s="1" t="s">
        <v>1255</v>
      </c>
      <c r="W780" s="1" t="s">
        <v>320</v>
      </c>
      <c r="X780" s="2">
        <v>45514</v>
      </c>
      <c r="Y780" s="4">
        <f ca="1">YEARFRAC(metrobank_customers[[#This Row],[Date]],metrobank_customers[[#This Row],[Today]],3)</f>
        <v>1.167123287671233</v>
      </c>
      <c r="Z780" s="1" t="s">
        <v>8</v>
      </c>
      <c r="AA780" s="1" t="s">
        <v>23</v>
      </c>
      <c r="AB780">
        <v>38</v>
      </c>
    </row>
    <row r="781" spans="1:28" x14ac:dyDescent="0.25">
      <c r="A781" s="1" t="s">
        <v>321</v>
      </c>
      <c r="B781" s="1" t="s">
        <v>2297</v>
      </c>
      <c r="C781" s="1" t="s">
        <v>2120</v>
      </c>
      <c r="D781">
        <v>64</v>
      </c>
      <c r="E781" s="1" t="str" cm="1">
        <f t="array" ref="E781">_xlfn.IFS(metrobank_customers[[#This Row],[Age]]&lt;= 28,"Gen Z", metrobank_customers[[#This Row],[Age]]&lt;=44,"Millennials", metrobank_customers[[#This Row],[Age]]&lt;=60,"Gen X", metrobank_customers[[#This Row],[Age]]&gt;60,"Baby Boomers")</f>
        <v>Baby Boomers</v>
      </c>
      <c r="F781" s="1" t="s">
        <v>2131</v>
      </c>
      <c r="G781" s="1" t="s">
        <v>2133</v>
      </c>
      <c r="H781">
        <v>51575</v>
      </c>
      <c r="I781" s="1" t="str" cm="1">
        <f t="array" ref="I781">_xlfn.IFS(metrobank_customers[[#This Row],[Income]]&lt;=30000,"Low",metrobank_customers[[#This Row],[Income]]&lt;=60000,"Medium",metrobank_customers[[#This Row],[Income]]&lt;=100000,"High", metrobank_customers[[#This Row],[Income]]&gt;100000," Premium")</f>
        <v>Medium</v>
      </c>
      <c r="J781" s="1" t="s">
        <v>2126</v>
      </c>
      <c r="K781" s="2">
        <v>43326</v>
      </c>
      <c r="L781" s="2">
        <f t="shared" ca="1" si="12"/>
        <v>45940</v>
      </c>
      <c r="M781" s="4">
        <f ca="1">YEARFRAC(metrobank_customers[[#This Row],[Join_Date]],metrobank_customers[[#This Row],[Today]],3)</f>
        <v>7.161643835616438</v>
      </c>
      <c r="N781" s="4" t="str" cm="1">
        <f t="array" aca="1" ref="N781" ca="1">_xlfn.IFS(
   metrobank_customers[[#This Row],[Customer_Tenure]]&lt;=2,"New",
   metrobank_customers[[#This Row],[Customer_Tenure]]&lt;=5,"Emerging",
   metrobank_customers[[#This Row],[Customer_Tenure]]&lt;9,"Established",
   TRUE,"Loyal"
)</f>
        <v>Established</v>
      </c>
      <c r="O781" s="1" t="s">
        <v>1988</v>
      </c>
      <c r="P781" s="1" t="s">
        <v>1226</v>
      </c>
      <c r="Q781" s="2">
        <v>45305</v>
      </c>
      <c r="R781">
        <v>140148</v>
      </c>
      <c r="S781" s="1" t="str" cm="1">
        <f t="array" ref="S781">_xlfn.IFS(
    metrobank_customers[[#This Row],[Balance]]&lt;=50000,"Low",
    metrobank_customers[[#This Row],[Balance]]&lt;=200000,"Medium",
    metrobank_customers[[#This Row],[Balance]]&gt;200000,"High"
)</f>
        <v>Medium</v>
      </c>
      <c r="T781">
        <v>415</v>
      </c>
      <c r="U781">
        <v>0</v>
      </c>
      <c r="V781" s="1" t="s">
        <v>1255</v>
      </c>
      <c r="W781" s="1" t="s">
        <v>1109</v>
      </c>
      <c r="X781" s="2">
        <v>45748</v>
      </c>
      <c r="Y781" s="4">
        <f ca="1">YEARFRAC(metrobank_customers[[#This Row],[Date]],metrobank_customers[[#This Row],[Today]],3)</f>
        <v>0.52602739726027392</v>
      </c>
      <c r="Z781" s="1" t="s">
        <v>36</v>
      </c>
      <c r="AA781" s="1" t="s">
        <v>23</v>
      </c>
      <c r="AB781">
        <v>46</v>
      </c>
    </row>
    <row r="782" spans="1:28" x14ac:dyDescent="0.25">
      <c r="A782" s="1" t="s">
        <v>323</v>
      </c>
      <c r="B782" s="1" t="s">
        <v>2298</v>
      </c>
      <c r="C782" s="1" t="s">
        <v>2120</v>
      </c>
      <c r="D782">
        <v>62</v>
      </c>
      <c r="E782" s="1" t="str" cm="1">
        <f t="array" ref="E782">_xlfn.IFS(metrobank_customers[[#This Row],[Age]]&lt;= 28,"Gen Z", metrobank_customers[[#This Row],[Age]]&lt;=44,"Millennials", metrobank_customers[[#This Row],[Age]]&lt;=60,"Gen X", metrobank_customers[[#This Row],[Age]]&gt;60,"Baby Boomers")</f>
        <v>Baby Boomers</v>
      </c>
      <c r="F782" s="1" t="s">
        <v>2121</v>
      </c>
      <c r="G782" s="1" t="s">
        <v>2125</v>
      </c>
      <c r="H782">
        <v>105530</v>
      </c>
      <c r="I782" s="1" t="str" cm="1">
        <f t="array" ref="I782">_xlfn.IFS(metrobank_customers[[#This Row],[Income]]&lt;=30000,"Low",metrobank_customers[[#This Row],[Income]]&lt;=60000,"Medium",metrobank_customers[[#This Row],[Income]]&lt;=100000,"High", metrobank_customers[[#This Row],[Income]]&gt;100000," Premium")</f>
        <v xml:space="preserve"> Premium</v>
      </c>
      <c r="J782" s="1" t="s">
        <v>2135</v>
      </c>
      <c r="K782" s="2">
        <v>43070</v>
      </c>
      <c r="L782" s="2">
        <f t="shared" ca="1" si="12"/>
        <v>45940</v>
      </c>
      <c r="M782" s="4">
        <f ca="1">YEARFRAC(metrobank_customers[[#This Row],[Join_Date]],metrobank_customers[[#This Row],[Today]],3)</f>
        <v>7.8630136986301373</v>
      </c>
      <c r="N782" s="4" t="str" cm="1">
        <f t="array" aca="1" ref="N782" ca="1">_xlfn.IFS(
   metrobank_customers[[#This Row],[Customer_Tenure]]&lt;=2,"New",
   metrobank_customers[[#This Row],[Customer_Tenure]]&lt;=5,"Emerging",
   metrobank_customers[[#This Row],[Customer_Tenure]]&lt;9,"Established",
   TRUE,"Loyal"
)</f>
        <v>Established</v>
      </c>
      <c r="O782" s="1" t="s">
        <v>1780</v>
      </c>
      <c r="P782" s="1" t="s">
        <v>1226</v>
      </c>
      <c r="Q782" s="2">
        <v>43979</v>
      </c>
      <c r="R782">
        <v>64286</v>
      </c>
      <c r="S782" s="1" t="str" cm="1">
        <f t="array" ref="S782">_xlfn.IFS(
    metrobank_customers[[#This Row],[Balance]]&lt;=50000,"Low",
    metrobank_customers[[#This Row],[Balance]]&lt;=200000,"Medium",
    metrobank_customers[[#This Row],[Balance]]&gt;200000,"High"
)</f>
        <v>Medium</v>
      </c>
      <c r="T782">
        <v>486</v>
      </c>
      <c r="U782">
        <v>0</v>
      </c>
      <c r="V782" s="1" t="s">
        <v>1255</v>
      </c>
      <c r="W782" s="1" t="s">
        <v>322</v>
      </c>
      <c r="X782" s="2">
        <v>45542</v>
      </c>
      <c r="Y782" s="4">
        <f ca="1">YEARFRAC(metrobank_customers[[#This Row],[Date]],metrobank_customers[[#This Row],[Today]],3)</f>
        <v>1.0904109589041096</v>
      </c>
      <c r="Z782" s="1" t="s">
        <v>8</v>
      </c>
      <c r="AA782" s="1" t="s">
        <v>23</v>
      </c>
      <c r="AB782">
        <v>52</v>
      </c>
    </row>
    <row r="783" spans="1:28" x14ac:dyDescent="0.25">
      <c r="A783" s="1" t="s">
        <v>323</v>
      </c>
      <c r="B783" s="1" t="s">
        <v>2298</v>
      </c>
      <c r="C783" s="1" t="s">
        <v>2120</v>
      </c>
      <c r="D783">
        <v>62</v>
      </c>
      <c r="E783" s="1" t="str" cm="1">
        <f t="array" ref="E783">_xlfn.IFS(metrobank_customers[[#This Row],[Age]]&lt;= 28,"Gen Z", metrobank_customers[[#This Row],[Age]]&lt;=44,"Millennials", metrobank_customers[[#This Row],[Age]]&lt;=60,"Gen X", metrobank_customers[[#This Row],[Age]]&gt;60,"Baby Boomers")</f>
        <v>Baby Boomers</v>
      </c>
      <c r="F783" s="1" t="s">
        <v>2121</v>
      </c>
      <c r="G783" s="1" t="s">
        <v>2125</v>
      </c>
      <c r="H783">
        <v>105530</v>
      </c>
      <c r="I783" s="1" t="str" cm="1">
        <f t="array" ref="I783">_xlfn.IFS(metrobank_customers[[#This Row],[Income]]&lt;=30000,"Low",metrobank_customers[[#This Row],[Income]]&lt;=60000,"Medium",metrobank_customers[[#This Row],[Income]]&lt;=100000,"High", metrobank_customers[[#This Row],[Income]]&gt;100000," Premium")</f>
        <v xml:space="preserve"> Premium</v>
      </c>
      <c r="J783" s="1" t="s">
        <v>2135</v>
      </c>
      <c r="K783" s="2">
        <v>43070</v>
      </c>
      <c r="L783" s="2">
        <f t="shared" ca="1" si="12"/>
        <v>45940</v>
      </c>
      <c r="M783" s="4">
        <f ca="1">YEARFRAC(metrobank_customers[[#This Row],[Join_Date]],metrobank_customers[[#This Row],[Today]],3)</f>
        <v>7.8630136986301373</v>
      </c>
      <c r="N783" s="4" t="str" cm="1">
        <f t="array" aca="1" ref="N783" ca="1">_xlfn.IFS(
   metrobank_customers[[#This Row],[Customer_Tenure]]&lt;=2,"New",
   metrobank_customers[[#This Row],[Customer_Tenure]]&lt;=5,"Emerging",
   metrobank_customers[[#This Row],[Customer_Tenure]]&lt;9,"Established",
   TRUE,"Loyal"
)</f>
        <v>Established</v>
      </c>
      <c r="O783" s="1" t="s">
        <v>1780</v>
      </c>
      <c r="P783" s="1" t="s">
        <v>1226</v>
      </c>
      <c r="Q783" s="2">
        <v>43979</v>
      </c>
      <c r="R783">
        <v>64286</v>
      </c>
      <c r="S783" s="1" t="str" cm="1">
        <f t="array" ref="S783">_xlfn.IFS(
    metrobank_customers[[#This Row],[Balance]]&lt;=50000,"Low",
    metrobank_customers[[#This Row],[Balance]]&lt;=200000,"Medium",
    metrobank_customers[[#This Row],[Balance]]&gt;200000,"High"
)</f>
        <v>Medium</v>
      </c>
      <c r="T783">
        <v>486</v>
      </c>
      <c r="U783">
        <v>0</v>
      </c>
      <c r="V783" s="1" t="s">
        <v>1255</v>
      </c>
      <c r="W783" s="1" t="s">
        <v>1064</v>
      </c>
      <c r="X783" s="2">
        <v>45764</v>
      </c>
      <c r="Y783" s="4">
        <f ca="1">YEARFRAC(metrobank_customers[[#This Row],[Date]],metrobank_customers[[#This Row],[Today]],3)</f>
        <v>0.48219178082191783</v>
      </c>
      <c r="Z783" s="1" t="s">
        <v>12</v>
      </c>
      <c r="AA783" s="1" t="s">
        <v>9</v>
      </c>
      <c r="AB783">
        <v>53</v>
      </c>
    </row>
    <row r="784" spans="1:28" x14ac:dyDescent="0.25">
      <c r="A784" s="1" t="s">
        <v>323</v>
      </c>
      <c r="B784" s="1" t="s">
        <v>2298</v>
      </c>
      <c r="C784" s="1" t="s">
        <v>2120</v>
      </c>
      <c r="D784">
        <v>62</v>
      </c>
      <c r="E784" s="1" t="str" cm="1">
        <f t="array" ref="E784">_xlfn.IFS(metrobank_customers[[#This Row],[Age]]&lt;= 28,"Gen Z", metrobank_customers[[#This Row],[Age]]&lt;=44,"Millennials", metrobank_customers[[#This Row],[Age]]&lt;=60,"Gen X", metrobank_customers[[#This Row],[Age]]&gt;60,"Baby Boomers")</f>
        <v>Baby Boomers</v>
      </c>
      <c r="F784" s="1" t="s">
        <v>2121</v>
      </c>
      <c r="G784" s="1" t="s">
        <v>2125</v>
      </c>
      <c r="H784">
        <v>105530</v>
      </c>
      <c r="I784" s="1" t="str" cm="1">
        <f t="array" ref="I784">_xlfn.IFS(metrobank_customers[[#This Row],[Income]]&lt;=30000,"Low",metrobank_customers[[#This Row],[Income]]&lt;=60000,"Medium",metrobank_customers[[#This Row],[Income]]&lt;=100000,"High", metrobank_customers[[#This Row],[Income]]&gt;100000," Premium")</f>
        <v xml:space="preserve"> Premium</v>
      </c>
      <c r="J784" s="1" t="s">
        <v>2135</v>
      </c>
      <c r="K784" s="2">
        <v>43070</v>
      </c>
      <c r="L784" s="2">
        <f t="shared" ca="1" si="12"/>
        <v>45940</v>
      </c>
      <c r="M784" s="4">
        <f ca="1">YEARFRAC(metrobank_customers[[#This Row],[Join_Date]],metrobank_customers[[#This Row],[Today]],3)</f>
        <v>7.8630136986301373</v>
      </c>
      <c r="N784" s="4" t="str" cm="1">
        <f t="array" aca="1" ref="N784" ca="1">_xlfn.IFS(
   metrobank_customers[[#This Row],[Customer_Tenure]]&lt;=2,"New",
   metrobank_customers[[#This Row],[Customer_Tenure]]&lt;=5,"Emerging",
   metrobank_customers[[#This Row],[Customer_Tenure]]&lt;9,"Established",
   TRUE,"Loyal"
)</f>
        <v>Established</v>
      </c>
      <c r="O784" s="1" t="s">
        <v>1780</v>
      </c>
      <c r="P784" s="1" t="s">
        <v>1226</v>
      </c>
      <c r="Q784" s="2">
        <v>43979</v>
      </c>
      <c r="R784">
        <v>64286</v>
      </c>
      <c r="S784" s="1" t="str" cm="1">
        <f t="array" ref="S784">_xlfn.IFS(
    metrobank_customers[[#This Row],[Balance]]&lt;=50000,"Low",
    metrobank_customers[[#This Row],[Balance]]&lt;=200000,"Medium",
    metrobank_customers[[#This Row],[Balance]]&gt;200000,"High"
)</f>
        <v>Medium</v>
      </c>
      <c r="T784">
        <v>486</v>
      </c>
      <c r="U784">
        <v>0</v>
      </c>
      <c r="V784" s="1" t="s">
        <v>1255</v>
      </c>
      <c r="W784" s="1" t="s">
        <v>1178</v>
      </c>
      <c r="X784" s="2">
        <v>45887</v>
      </c>
      <c r="Y784" s="4">
        <f ca="1">YEARFRAC(metrobank_customers[[#This Row],[Date]],metrobank_customers[[#This Row],[Today]],3)</f>
        <v>0.14520547945205478</v>
      </c>
      <c r="Z784" s="1" t="s">
        <v>8</v>
      </c>
      <c r="AA784" s="1" t="s">
        <v>15</v>
      </c>
      <c r="AB784">
        <v>58</v>
      </c>
    </row>
    <row r="785" spans="1:28" x14ac:dyDescent="0.25">
      <c r="A785" s="1" t="s">
        <v>323</v>
      </c>
      <c r="B785" s="1" t="s">
        <v>2298</v>
      </c>
      <c r="C785" s="1" t="s">
        <v>2120</v>
      </c>
      <c r="D785">
        <v>62</v>
      </c>
      <c r="E785" s="1" t="str" cm="1">
        <f t="array" ref="E785">_xlfn.IFS(metrobank_customers[[#This Row],[Age]]&lt;= 28,"Gen Z", metrobank_customers[[#This Row],[Age]]&lt;=44,"Millennials", metrobank_customers[[#This Row],[Age]]&lt;=60,"Gen X", metrobank_customers[[#This Row],[Age]]&gt;60,"Baby Boomers")</f>
        <v>Baby Boomers</v>
      </c>
      <c r="F785" s="1" t="s">
        <v>2121</v>
      </c>
      <c r="G785" s="1" t="s">
        <v>2125</v>
      </c>
      <c r="H785">
        <v>105530</v>
      </c>
      <c r="I785" s="1" t="str" cm="1">
        <f t="array" ref="I785">_xlfn.IFS(metrobank_customers[[#This Row],[Income]]&lt;=30000,"Low",metrobank_customers[[#This Row],[Income]]&lt;=60000,"Medium",metrobank_customers[[#This Row],[Income]]&lt;=100000,"High", metrobank_customers[[#This Row],[Income]]&gt;100000," Premium")</f>
        <v xml:space="preserve"> Premium</v>
      </c>
      <c r="J785" s="1" t="s">
        <v>2135</v>
      </c>
      <c r="K785" s="2">
        <v>43070</v>
      </c>
      <c r="L785" s="2">
        <f t="shared" ca="1" si="12"/>
        <v>45940</v>
      </c>
      <c r="M785" s="4">
        <f ca="1">YEARFRAC(metrobank_customers[[#This Row],[Join_Date]],metrobank_customers[[#This Row],[Today]],3)</f>
        <v>7.8630136986301373</v>
      </c>
      <c r="N785" s="4" t="str" cm="1">
        <f t="array" aca="1" ref="N785" ca="1">_xlfn.IFS(
   metrobank_customers[[#This Row],[Customer_Tenure]]&lt;=2,"New",
   metrobank_customers[[#This Row],[Customer_Tenure]]&lt;=5,"Emerging",
   metrobank_customers[[#This Row],[Customer_Tenure]]&lt;9,"Established",
   TRUE,"Loyal"
)</f>
        <v>Established</v>
      </c>
      <c r="O785" s="1" t="s">
        <v>2085</v>
      </c>
      <c r="P785" s="1" t="s">
        <v>1226</v>
      </c>
      <c r="Q785" s="2">
        <v>42778</v>
      </c>
      <c r="R785">
        <v>445150</v>
      </c>
      <c r="S785" s="1" t="str" cm="1">
        <f t="array" ref="S785">_xlfn.IFS(
    metrobank_customers[[#This Row],[Balance]]&lt;=50000,"Low",
    metrobank_customers[[#This Row],[Balance]]&lt;=200000,"Medium",
    metrobank_customers[[#This Row],[Balance]]&gt;200000,"High"
)</f>
        <v>High</v>
      </c>
      <c r="T785">
        <v>741</v>
      </c>
      <c r="U785">
        <v>0</v>
      </c>
      <c r="V785" s="1" t="s">
        <v>1229</v>
      </c>
      <c r="W785" s="1" t="s">
        <v>322</v>
      </c>
      <c r="X785" s="2">
        <v>45542</v>
      </c>
      <c r="Y785" s="4">
        <f ca="1">YEARFRAC(metrobank_customers[[#This Row],[Date]],metrobank_customers[[#This Row],[Today]],3)</f>
        <v>1.0904109589041096</v>
      </c>
      <c r="Z785" s="1" t="s">
        <v>8</v>
      </c>
      <c r="AA785" s="1" t="s">
        <v>23</v>
      </c>
      <c r="AB785">
        <v>52</v>
      </c>
    </row>
    <row r="786" spans="1:28" x14ac:dyDescent="0.25">
      <c r="A786" s="1" t="s">
        <v>323</v>
      </c>
      <c r="B786" s="1" t="s">
        <v>2298</v>
      </c>
      <c r="C786" s="1" t="s">
        <v>2120</v>
      </c>
      <c r="D786">
        <v>62</v>
      </c>
      <c r="E786" s="1" t="str" cm="1">
        <f t="array" ref="E786">_xlfn.IFS(metrobank_customers[[#This Row],[Age]]&lt;= 28,"Gen Z", metrobank_customers[[#This Row],[Age]]&lt;=44,"Millennials", metrobank_customers[[#This Row],[Age]]&lt;=60,"Gen X", metrobank_customers[[#This Row],[Age]]&gt;60,"Baby Boomers")</f>
        <v>Baby Boomers</v>
      </c>
      <c r="F786" s="1" t="s">
        <v>2121</v>
      </c>
      <c r="G786" s="1" t="s">
        <v>2125</v>
      </c>
      <c r="H786">
        <v>105530</v>
      </c>
      <c r="I786" s="1" t="str" cm="1">
        <f t="array" ref="I786">_xlfn.IFS(metrobank_customers[[#This Row],[Income]]&lt;=30000,"Low",metrobank_customers[[#This Row],[Income]]&lt;=60000,"Medium",metrobank_customers[[#This Row],[Income]]&lt;=100000,"High", metrobank_customers[[#This Row],[Income]]&gt;100000," Premium")</f>
        <v xml:space="preserve"> Premium</v>
      </c>
      <c r="J786" s="1" t="s">
        <v>2135</v>
      </c>
      <c r="K786" s="2">
        <v>43070</v>
      </c>
      <c r="L786" s="2">
        <f t="shared" ca="1" si="12"/>
        <v>45940</v>
      </c>
      <c r="M786" s="4">
        <f ca="1">YEARFRAC(metrobank_customers[[#This Row],[Join_Date]],metrobank_customers[[#This Row],[Today]],3)</f>
        <v>7.8630136986301373</v>
      </c>
      <c r="N786" s="4" t="str" cm="1">
        <f t="array" aca="1" ref="N786" ca="1">_xlfn.IFS(
   metrobank_customers[[#This Row],[Customer_Tenure]]&lt;=2,"New",
   metrobank_customers[[#This Row],[Customer_Tenure]]&lt;=5,"Emerging",
   metrobank_customers[[#This Row],[Customer_Tenure]]&lt;9,"Established",
   TRUE,"Loyal"
)</f>
        <v>Established</v>
      </c>
      <c r="O786" s="1" t="s">
        <v>2085</v>
      </c>
      <c r="P786" s="1" t="s">
        <v>1226</v>
      </c>
      <c r="Q786" s="2">
        <v>42778</v>
      </c>
      <c r="R786">
        <v>445150</v>
      </c>
      <c r="S786" s="1" t="str" cm="1">
        <f t="array" ref="S786">_xlfn.IFS(
    metrobank_customers[[#This Row],[Balance]]&lt;=50000,"Low",
    metrobank_customers[[#This Row],[Balance]]&lt;=200000,"Medium",
    metrobank_customers[[#This Row],[Balance]]&gt;200000,"High"
)</f>
        <v>High</v>
      </c>
      <c r="T786">
        <v>741</v>
      </c>
      <c r="U786">
        <v>0</v>
      </c>
      <c r="V786" s="1" t="s">
        <v>1229</v>
      </c>
      <c r="W786" s="1" t="s">
        <v>1064</v>
      </c>
      <c r="X786" s="2">
        <v>45764</v>
      </c>
      <c r="Y786" s="4">
        <f ca="1">YEARFRAC(metrobank_customers[[#This Row],[Date]],metrobank_customers[[#This Row],[Today]],3)</f>
        <v>0.48219178082191783</v>
      </c>
      <c r="Z786" s="1" t="s">
        <v>12</v>
      </c>
      <c r="AA786" s="1" t="s">
        <v>9</v>
      </c>
      <c r="AB786">
        <v>53</v>
      </c>
    </row>
    <row r="787" spans="1:28" x14ac:dyDescent="0.25">
      <c r="A787" s="1" t="s">
        <v>323</v>
      </c>
      <c r="B787" s="1" t="s">
        <v>2298</v>
      </c>
      <c r="C787" s="1" t="s">
        <v>2120</v>
      </c>
      <c r="D787">
        <v>62</v>
      </c>
      <c r="E787" s="1" t="str" cm="1">
        <f t="array" ref="E787">_xlfn.IFS(metrobank_customers[[#This Row],[Age]]&lt;= 28,"Gen Z", metrobank_customers[[#This Row],[Age]]&lt;=44,"Millennials", metrobank_customers[[#This Row],[Age]]&lt;=60,"Gen X", metrobank_customers[[#This Row],[Age]]&gt;60,"Baby Boomers")</f>
        <v>Baby Boomers</v>
      </c>
      <c r="F787" s="1" t="s">
        <v>2121</v>
      </c>
      <c r="G787" s="1" t="s">
        <v>2125</v>
      </c>
      <c r="H787">
        <v>105530</v>
      </c>
      <c r="I787" s="1" t="str" cm="1">
        <f t="array" ref="I787">_xlfn.IFS(metrobank_customers[[#This Row],[Income]]&lt;=30000,"Low",metrobank_customers[[#This Row],[Income]]&lt;=60000,"Medium",metrobank_customers[[#This Row],[Income]]&lt;=100000,"High", metrobank_customers[[#This Row],[Income]]&gt;100000," Premium")</f>
        <v xml:space="preserve"> Premium</v>
      </c>
      <c r="J787" s="1" t="s">
        <v>2135</v>
      </c>
      <c r="K787" s="2">
        <v>43070</v>
      </c>
      <c r="L787" s="2">
        <f t="shared" ca="1" si="12"/>
        <v>45940</v>
      </c>
      <c r="M787" s="4">
        <f ca="1">YEARFRAC(metrobank_customers[[#This Row],[Join_Date]],metrobank_customers[[#This Row],[Today]],3)</f>
        <v>7.8630136986301373</v>
      </c>
      <c r="N787" s="4" t="str" cm="1">
        <f t="array" aca="1" ref="N787" ca="1">_xlfn.IFS(
   metrobank_customers[[#This Row],[Customer_Tenure]]&lt;=2,"New",
   metrobank_customers[[#This Row],[Customer_Tenure]]&lt;=5,"Emerging",
   metrobank_customers[[#This Row],[Customer_Tenure]]&lt;9,"Established",
   TRUE,"Loyal"
)</f>
        <v>Established</v>
      </c>
      <c r="O787" s="1" t="s">
        <v>2085</v>
      </c>
      <c r="P787" s="1" t="s">
        <v>1226</v>
      </c>
      <c r="Q787" s="2">
        <v>42778</v>
      </c>
      <c r="R787">
        <v>445150</v>
      </c>
      <c r="S787" s="1" t="str" cm="1">
        <f t="array" ref="S787">_xlfn.IFS(
    metrobank_customers[[#This Row],[Balance]]&lt;=50000,"Low",
    metrobank_customers[[#This Row],[Balance]]&lt;=200000,"Medium",
    metrobank_customers[[#This Row],[Balance]]&gt;200000,"High"
)</f>
        <v>High</v>
      </c>
      <c r="T787">
        <v>741</v>
      </c>
      <c r="U787">
        <v>0</v>
      </c>
      <c r="V787" s="1" t="s">
        <v>1229</v>
      </c>
      <c r="W787" s="1" t="s">
        <v>1178</v>
      </c>
      <c r="X787" s="2">
        <v>45887</v>
      </c>
      <c r="Y787" s="4">
        <f ca="1">YEARFRAC(metrobank_customers[[#This Row],[Date]],metrobank_customers[[#This Row],[Today]],3)</f>
        <v>0.14520547945205478</v>
      </c>
      <c r="Z787" s="1" t="s">
        <v>8</v>
      </c>
      <c r="AA787" s="1" t="s">
        <v>15</v>
      </c>
      <c r="AB787">
        <v>58</v>
      </c>
    </row>
    <row r="788" spans="1:28" x14ac:dyDescent="0.25">
      <c r="A788" s="1" t="s">
        <v>325</v>
      </c>
      <c r="B788" s="1" t="s">
        <v>2299</v>
      </c>
      <c r="C788" s="1" t="s">
        <v>2120</v>
      </c>
      <c r="D788">
        <v>28</v>
      </c>
      <c r="E788" s="1" t="str" cm="1">
        <f t="array" ref="E788">_xlfn.IFS(metrobank_customers[[#This Row],[Age]]&lt;= 28,"Gen Z", metrobank_customers[[#This Row],[Age]]&lt;=44,"Millennials", metrobank_customers[[#This Row],[Age]]&lt;=60,"Gen X", metrobank_customers[[#This Row],[Age]]&gt;60,"Baby Boomers")</f>
        <v>Gen Z</v>
      </c>
      <c r="F788" s="1" t="s">
        <v>2124</v>
      </c>
      <c r="G788" s="1" t="s">
        <v>2153</v>
      </c>
      <c r="H788">
        <v>82768</v>
      </c>
      <c r="I788" s="1" t="str" cm="1">
        <f t="array" ref="I788">_xlfn.IFS(metrobank_customers[[#This Row],[Income]]&lt;=30000,"Low",metrobank_customers[[#This Row],[Income]]&lt;=60000,"Medium",metrobank_customers[[#This Row],[Income]]&lt;=100000,"High", metrobank_customers[[#This Row],[Income]]&gt;100000," Premium")</f>
        <v>High</v>
      </c>
      <c r="J788" s="1" t="s">
        <v>2118</v>
      </c>
      <c r="K788" s="2">
        <v>42293</v>
      </c>
      <c r="L788" s="2">
        <f t="shared" ca="1" si="12"/>
        <v>45940</v>
      </c>
      <c r="M788" s="4">
        <f ca="1">YEARFRAC(metrobank_customers[[#This Row],[Join_Date]],metrobank_customers[[#This Row],[Today]],3)</f>
        <v>9.9917808219178088</v>
      </c>
      <c r="N788" s="4" t="str" cm="1">
        <f t="array" aca="1" ref="N788" ca="1">_xlfn.IFS(
   metrobank_customers[[#This Row],[Customer_Tenure]]&lt;=2,"New",
   metrobank_customers[[#This Row],[Customer_Tenure]]&lt;=5,"Emerging",
   metrobank_customers[[#This Row],[Customer_Tenure]]&lt;9,"Established",
   TRUE,"Loyal"
)</f>
        <v>Loyal</v>
      </c>
      <c r="O788" s="1" t="s">
        <v>1567</v>
      </c>
      <c r="P788" s="1" t="s">
        <v>1226</v>
      </c>
      <c r="Q788" s="2">
        <v>44983</v>
      </c>
      <c r="R788">
        <v>45095</v>
      </c>
      <c r="S788" s="1" t="str" cm="1">
        <f t="array" ref="S788">_xlfn.IFS(
    metrobank_customers[[#This Row],[Balance]]&lt;=50000,"Low",
    metrobank_customers[[#This Row],[Balance]]&lt;=200000,"Medium",
    metrobank_customers[[#This Row],[Balance]]&gt;200000,"High"
)</f>
        <v>Low</v>
      </c>
      <c r="T788">
        <v>731</v>
      </c>
      <c r="U788">
        <v>0</v>
      </c>
      <c r="V788" s="1" t="s">
        <v>2652</v>
      </c>
      <c r="W788" s="1" t="s">
        <v>324</v>
      </c>
      <c r="X788" s="2">
        <v>45757</v>
      </c>
      <c r="Y788" s="4">
        <f ca="1">YEARFRAC(metrobank_customers[[#This Row],[Date]],metrobank_customers[[#This Row],[Today]],3)</f>
        <v>0.50136986301369868</v>
      </c>
      <c r="Z788" s="1" t="s">
        <v>31</v>
      </c>
      <c r="AA788" s="1" t="s">
        <v>15</v>
      </c>
      <c r="AB788">
        <v>23</v>
      </c>
    </row>
    <row r="789" spans="1:28" x14ac:dyDescent="0.25">
      <c r="A789" s="1" t="s">
        <v>325</v>
      </c>
      <c r="B789" s="1" t="s">
        <v>2299</v>
      </c>
      <c r="C789" s="1" t="s">
        <v>2120</v>
      </c>
      <c r="D789">
        <v>28</v>
      </c>
      <c r="E789" s="1" t="str" cm="1">
        <f t="array" ref="E789">_xlfn.IFS(metrobank_customers[[#This Row],[Age]]&lt;= 28,"Gen Z", metrobank_customers[[#This Row],[Age]]&lt;=44,"Millennials", metrobank_customers[[#This Row],[Age]]&lt;=60,"Gen X", metrobank_customers[[#This Row],[Age]]&gt;60,"Baby Boomers")</f>
        <v>Gen Z</v>
      </c>
      <c r="F789" s="1" t="s">
        <v>2124</v>
      </c>
      <c r="G789" s="1" t="s">
        <v>2153</v>
      </c>
      <c r="H789">
        <v>82768</v>
      </c>
      <c r="I789" s="1" t="str" cm="1">
        <f t="array" ref="I789">_xlfn.IFS(metrobank_customers[[#This Row],[Income]]&lt;=30000,"Low",metrobank_customers[[#This Row],[Income]]&lt;=60000,"Medium",metrobank_customers[[#This Row],[Income]]&lt;=100000,"High", metrobank_customers[[#This Row],[Income]]&gt;100000," Premium")</f>
        <v>High</v>
      </c>
      <c r="J789" s="1" t="s">
        <v>2118</v>
      </c>
      <c r="K789" s="2">
        <v>42293</v>
      </c>
      <c r="L789" s="2">
        <f t="shared" ca="1" si="12"/>
        <v>45940</v>
      </c>
      <c r="M789" s="4">
        <f ca="1">YEARFRAC(metrobank_customers[[#This Row],[Join_Date]],metrobank_customers[[#This Row],[Today]],3)</f>
        <v>9.9917808219178088</v>
      </c>
      <c r="N789" s="4" t="str" cm="1">
        <f t="array" aca="1" ref="N789" ca="1">_xlfn.IFS(
   metrobank_customers[[#This Row],[Customer_Tenure]]&lt;=2,"New",
   metrobank_customers[[#This Row],[Customer_Tenure]]&lt;=5,"Emerging",
   metrobank_customers[[#This Row],[Customer_Tenure]]&lt;9,"Established",
   TRUE,"Loyal"
)</f>
        <v>Loyal</v>
      </c>
      <c r="O789" s="1" t="s">
        <v>1708</v>
      </c>
      <c r="P789" s="1" t="s">
        <v>1223</v>
      </c>
      <c r="Q789" s="2">
        <v>42950</v>
      </c>
      <c r="R789">
        <v>65133</v>
      </c>
      <c r="S789" s="1" t="str" cm="1">
        <f t="array" ref="S789">_xlfn.IFS(
    metrobank_customers[[#This Row],[Balance]]&lt;=50000,"Low",
    metrobank_customers[[#This Row],[Balance]]&lt;=200000,"Medium",
    metrobank_customers[[#This Row],[Balance]]&gt;200000,"High"
)</f>
        <v>Medium</v>
      </c>
      <c r="T789">
        <v>562</v>
      </c>
      <c r="U789">
        <v>12837</v>
      </c>
      <c r="V789" s="1" t="s">
        <v>2652</v>
      </c>
      <c r="W789" s="1" t="s">
        <v>324</v>
      </c>
      <c r="X789" s="2">
        <v>45757</v>
      </c>
      <c r="Y789" s="4">
        <f ca="1">YEARFRAC(metrobank_customers[[#This Row],[Date]],metrobank_customers[[#This Row],[Today]],3)</f>
        <v>0.50136986301369868</v>
      </c>
      <c r="Z789" s="1" t="s">
        <v>31</v>
      </c>
      <c r="AA789" s="1" t="s">
        <v>15</v>
      </c>
      <c r="AB789">
        <v>23</v>
      </c>
    </row>
    <row r="790" spans="1:28" x14ac:dyDescent="0.25">
      <c r="A790" s="1" t="s">
        <v>325</v>
      </c>
      <c r="B790" s="1" t="s">
        <v>2299</v>
      </c>
      <c r="C790" s="1" t="s">
        <v>2120</v>
      </c>
      <c r="D790">
        <v>28</v>
      </c>
      <c r="E790" s="1" t="str" cm="1">
        <f t="array" ref="E790">_xlfn.IFS(metrobank_customers[[#This Row],[Age]]&lt;= 28,"Gen Z", metrobank_customers[[#This Row],[Age]]&lt;=44,"Millennials", metrobank_customers[[#This Row],[Age]]&lt;=60,"Gen X", metrobank_customers[[#This Row],[Age]]&gt;60,"Baby Boomers")</f>
        <v>Gen Z</v>
      </c>
      <c r="F790" s="1" t="s">
        <v>2124</v>
      </c>
      <c r="G790" s="1" t="s">
        <v>2153</v>
      </c>
      <c r="H790">
        <v>82768</v>
      </c>
      <c r="I790" s="1" t="str" cm="1">
        <f t="array" ref="I790">_xlfn.IFS(metrobank_customers[[#This Row],[Income]]&lt;=30000,"Low",metrobank_customers[[#This Row],[Income]]&lt;=60000,"Medium",metrobank_customers[[#This Row],[Income]]&lt;=100000,"High", metrobank_customers[[#This Row],[Income]]&gt;100000," Premium")</f>
        <v>High</v>
      </c>
      <c r="J790" s="1" t="s">
        <v>2118</v>
      </c>
      <c r="K790" s="2">
        <v>42293</v>
      </c>
      <c r="L790" s="2">
        <f t="shared" ca="1" si="12"/>
        <v>45940</v>
      </c>
      <c r="M790" s="4">
        <f ca="1">YEARFRAC(metrobank_customers[[#This Row],[Join_Date]],metrobank_customers[[#This Row],[Today]],3)</f>
        <v>9.9917808219178088</v>
      </c>
      <c r="N790" s="4" t="str" cm="1">
        <f t="array" aca="1" ref="N790" ca="1">_xlfn.IFS(
   metrobank_customers[[#This Row],[Customer_Tenure]]&lt;=2,"New",
   metrobank_customers[[#This Row],[Customer_Tenure]]&lt;=5,"Emerging",
   metrobank_customers[[#This Row],[Customer_Tenure]]&lt;9,"Established",
   TRUE,"Loyal"
)</f>
        <v>Loyal</v>
      </c>
      <c r="O790" s="1" t="s">
        <v>1929</v>
      </c>
      <c r="P790" s="1" t="s">
        <v>1223</v>
      </c>
      <c r="Q790" s="2">
        <v>42718</v>
      </c>
      <c r="R790">
        <v>396471</v>
      </c>
      <c r="S790" s="1" t="str" cm="1">
        <f t="array" ref="S790">_xlfn.IFS(
    metrobank_customers[[#This Row],[Balance]]&lt;=50000,"Low",
    metrobank_customers[[#This Row],[Balance]]&lt;=200000,"Medium",
    metrobank_customers[[#This Row],[Balance]]&gt;200000,"High"
)</f>
        <v>High</v>
      </c>
      <c r="T790">
        <v>328</v>
      </c>
      <c r="U790">
        <v>249172</v>
      </c>
      <c r="V790" s="1" t="s">
        <v>2652</v>
      </c>
      <c r="W790" s="1" t="s">
        <v>324</v>
      </c>
      <c r="X790" s="2">
        <v>45757</v>
      </c>
      <c r="Y790" s="4">
        <f ca="1">YEARFRAC(metrobank_customers[[#This Row],[Date]],metrobank_customers[[#This Row],[Today]],3)</f>
        <v>0.50136986301369868</v>
      </c>
      <c r="Z790" s="1" t="s">
        <v>31</v>
      </c>
      <c r="AA790" s="1" t="s">
        <v>15</v>
      </c>
      <c r="AB790">
        <v>23</v>
      </c>
    </row>
    <row r="791" spans="1:28" x14ac:dyDescent="0.25">
      <c r="A791" s="1" t="s">
        <v>325</v>
      </c>
      <c r="B791" s="1" t="s">
        <v>2299</v>
      </c>
      <c r="C791" s="1" t="s">
        <v>2120</v>
      </c>
      <c r="D791">
        <v>28</v>
      </c>
      <c r="E791" s="1" t="str" cm="1">
        <f t="array" ref="E791">_xlfn.IFS(metrobank_customers[[#This Row],[Age]]&lt;= 28,"Gen Z", metrobank_customers[[#This Row],[Age]]&lt;=44,"Millennials", metrobank_customers[[#This Row],[Age]]&lt;=60,"Gen X", metrobank_customers[[#This Row],[Age]]&gt;60,"Baby Boomers")</f>
        <v>Gen Z</v>
      </c>
      <c r="F791" s="1" t="s">
        <v>2124</v>
      </c>
      <c r="G791" s="1" t="s">
        <v>2153</v>
      </c>
      <c r="H791">
        <v>82768</v>
      </c>
      <c r="I791" s="1" t="str" cm="1">
        <f t="array" ref="I791">_xlfn.IFS(metrobank_customers[[#This Row],[Income]]&lt;=30000,"Low",metrobank_customers[[#This Row],[Income]]&lt;=60000,"Medium",metrobank_customers[[#This Row],[Income]]&lt;=100000,"High", metrobank_customers[[#This Row],[Income]]&gt;100000," Premium")</f>
        <v>High</v>
      </c>
      <c r="J791" s="1" t="s">
        <v>2118</v>
      </c>
      <c r="K791" s="2">
        <v>42293</v>
      </c>
      <c r="L791" s="2">
        <f t="shared" ca="1" si="12"/>
        <v>45940</v>
      </c>
      <c r="M791" s="4">
        <f ca="1">YEARFRAC(metrobank_customers[[#This Row],[Join_Date]],metrobank_customers[[#This Row],[Today]],3)</f>
        <v>9.9917808219178088</v>
      </c>
      <c r="N791" s="4" t="str" cm="1">
        <f t="array" aca="1" ref="N791" ca="1">_xlfn.IFS(
   metrobank_customers[[#This Row],[Customer_Tenure]]&lt;=2,"New",
   metrobank_customers[[#This Row],[Customer_Tenure]]&lt;=5,"Emerging",
   metrobank_customers[[#This Row],[Customer_Tenure]]&lt;9,"Established",
   TRUE,"Loyal"
)</f>
        <v>Loyal</v>
      </c>
      <c r="O791" s="1" t="s">
        <v>2020</v>
      </c>
      <c r="P791" s="1" t="s">
        <v>1223</v>
      </c>
      <c r="Q791" s="2">
        <v>45536</v>
      </c>
      <c r="R791">
        <v>319268</v>
      </c>
      <c r="S791" s="1" t="str" cm="1">
        <f t="array" ref="S791">_xlfn.IFS(
    metrobank_customers[[#This Row],[Balance]]&lt;=50000,"Low",
    metrobank_customers[[#This Row],[Balance]]&lt;=200000,"Medium",
    metrobank_customers[[#This Row],[Balance]]&gt;200000,"High"
)</f>
        <v>High</v>
      </c>
      <c r="T791">
        <v>480</v>
      </c>
      <c r="U791">
        <v>0</v>
      </c>
      <c r="V791" s="1" t="s">
        <v>2652</v>
      </c>
      <c r="W791" s="1" t="s">
        <v>324</v>
      </c>
      <c r="X791" s="2">
        <v>45757</v>
      </c>
      <c r="Y791" s="4">
        <f ca="1">YEARFRAC(metrobank_customers[[#This Row],[Date]],metrobank_customers[[#This Row],[Today]],3)</f>
        <v>0.50136986301369868</v>
      </c>
      <c r="Z791" s="1" t="s">
        <v>31</v>
      </c>
      <c r="AA791" s="1" t="s">
        <v>15</v>
      </c>
      <c r="AB791">
        <v>23</v>
      </c>
    </row>
    <row r="792" spans="1:28" x14ac:dyDescent="0.25">
      <c r="A792" s="1" t="s">
        <v>325</v>
      </c>
      <c r="B792" s="1" t="s">
        <v>2299</v>
      </c>
      <c r="C792" s="1" t="s">
        <v>2120</v>
      </c>
      <c r="D792">
        <v>28</v>
      </c>
      <c r="E792" s="1" t="str" cm="1">
        <f t="array" ref="E792">_xlfn.IFS(metrobank_customers[[#This Row],[Age]]&lt;= 28,"Gen Z", metrobank_customers[[#This Row],[Age]]&lt;=44,"Millennials", metrobank_customers[[#This Row],[Age]]&lt;=60,"Gen X", metrobank_customers[[#This Row],[Age]]&gt;60,"Baby Boomers")</f>
        <v>Gen Z</v>
      </c>
      <c r="F792" s="1" t="s">
        <v>2124</v>
      </c>
      <c r="G792" s="1" t="s">
        <v>2153</v>
      </c>
      <c r="H792">
        <v>82768</v>
      </c>
      <c r="I792" s="1" t="str" cm="1">
        <f t="array" ref="I792">_xlfn.IFS(metrobank_customers[[#This Row],[Income]]&lt;=30000,"Low",metrobank_customers[[#This Row],[Income]]&lt;=60000,"Medium",metrobank_customers[[#This Row],[Income]]&lt;=100000,"High", metrobank_customers[[#This Row],[Income]]&gt;100000," Premium")</f>
        <v>High</v>
      </c>
      <c r="J792" s="1" t="s">
        <v>2118</v>
      </c>
      <c r="K792" s="2">
        <v>42293</v>
      </c>
      <c r="L792" s="2">
        <f t="shared" ca="1" si="12"/>
        <v>45940</v>
      </c>
      <c r="M792" s="4">
        <f ca="1">YEARFRAC(metrobank_customers[[#This Row],[Join_Date]],metrobank_customers[[#This Row],[Today]],3)</f>
        <v>9.9917808219178088</v>
      </c>
      <c r="N792" s="4" t="str" cm="1">
        <f t="array" aca="1" ref="N792" ca="1">_xlfn.IFS(
   metrobank_customers[[#This Row],[Customer_Tenure]]&lt;=2,"New",
   metrobank_customers[[#This Row],[Customer_Tenure]]&lt;=5,"Emerging",
   metrobank_customers[[#This Row],[Customer_Tenure]]&lt;9,"Established",
   TRUE,"Loyal"
)</f>
        <v>Loyal</v>
      </c>
      <c r="O792" s="1" t="s">
        <v>2101</v>
      </c>
      <c r="P792" s="1" t="s">
        <v>1239</v>
      </c>
      <c r="Q792" s="2">
        <v>45498</v>
      </c>
      <c r="R792">
        <v>295599</v>
      </c>
      <c r="S792" s="1" t="str" cm="1">
        <f t="array" ref="S792">_xlfn.IFS(
    metrobank_customers[[#This Row],[Balance]]&lt;=50000,"Low",
    metrobank_customers[[#This Row],[Balance]]&lt;=200000,"Medium",
    metrobank_customers[[#This Row],[Balance]]&gt;200000,"High"
)</f>
        <v>High</v>
      </c>
      <c r="T792">
        <v>545</v>
      </c>
      <c r="U792">
        <v>212397</v>
      </c>
      <c r="V792" s="1" t="s">
        <v>2652</v>
      </c>
      <c r="W792" s="1" t="s">
        <v>324</v>
      </c>
      <c r="X792" s="2">
        <v>45757</v>
      </c>
      <c r="Y792" s="4">
        <f ca="1">YEARFRAC(metrobank_customers[[#This Row],[Date]],metrobank_customers[[#This Row],[Today]],3)</f>
        <v>0.50136986301369868</v>
      </c>
      <c r="Z792" s="1" t="s">
        <v>31</v>
      </c>
      <c r="AA792" s="1" t="s">
        <v>15</v>
      </c>
      <c r="AB792">
        <v>23</v>
      </c>
    </row>
    <row r="793" spans="1:28" x14ac:dyDescent="0.25">
      <c r="A793" s="1" t="s">
        <v>495</v>
      </c>
      <c r="B793" s="1" t="s">
        <v>2300</v>
      </c>
      <c r="C793" s="1" t="s">
        <v>2120</v>
      </c>
      <c r="D793">
        <v>49</v>
      </c>
      <c r="E793" s="1" t="str" cm="1">
        <f t="array" ref="E793">_xlfn.IFS(metrobank_customers[[#This Row],[Age]]&lt;= 28,"Gen Z", metrobank_customers[[#This Row],[Age]]&lt;=44,"Millennials", metrobank_customers[[#This Row],[Age]]&lt;=60,"Gen X", metrobank_customers[[#This Row],[Age]]&gt;60,"Baby Boomers")</f>
        <v>Gen X</v>
      </c>
      <c r="F793" s="1" t="s">
        <v>2116</v>
      </c>
      <c r="G793" s="1" t="s">
        <v>2147</v>
      </c>
      <c r="H793">
        <v>151691</v>
      </c>
      <c r="I793" s="1" t="str" cm="1">
        <f t="array" ref="I793">_xlfn.IFS(metrobank_customers[[#This Row],[Income]]&lt;=30000,"Low",metrobank_customers[[#This Row],[Income]]&lt;=60000,"Medium",metrobank_customers[[#This Row],[Income]]&lt;=100000,"High", metrobank_customers[[#This Row],[Income]]&gt;100000," Premium")</f>
        <v xml:space="preserve"> Premium</v>
      </c>
      <c r="J793" s="1" t="s">
        <v>2118</v>
      </c>
      <c r="K793" s="2">
        <v>43401</v>
      </c>
      <c r="L793" s="2">
        <f t="shared" ca="1" si="12"/>
        <v>45940</v>
      </c>
      <c r="M793" s="4">
        <f ca="1">YEARFRAC(metrobank_customers[[#This Row],[Join_Date]],metrobank_customers[[#This Row],[Today]],3)</f>
        <v>6.956164383561644</v>
      </c>
      <c r="N793" s="4" t="str" cm="1">
        <f t="array" aca="1" ref="N793" ca="1">_xlfn.IFS(
   metrobank_customers[[#This Row],[Customer_Tenure]]&lt;=2,"New",
   metrobank_customers[[#This Row],[Customer_Tenure]]&lt;=5,"Emerging",
   metrobank_customers[[#This Row],[Customer_Tenure]]&lt;9,"Established",
   TRUE,"Loyal"
)</f>
        <v>Established</v>
      </c>
      <c r="O793" s="1" t="s">
        <v>1297</v>
      </c>
      <c r="P793" s="1" t="s">
        <v>1226</v>
      </c>
      <c r="Q793" s="2">
        <v>43375</v>
      </c>
      <c r="R793">
        <v>344866</v>
      </c>
      <c r="S793" s="1" t="str" cm="1">
        <f t="array" ref="S793">_xlfn.IFS(
    metrobank_customers[[#This Row],[Balance]]&lt;=50000,"Low",
    metrobank_customers[[#This Row],[Balance]]&lt;=200000,"Medium",
    metrobank_customers[[#This Row],[Balance]]&gt;200000,"High"
)</f>
        <v>High</v>
      </c>
      <c r="T793">
        <v>682</v>
      </c>
      <c r="U793">
        <v>0</v>
      </c>
      <c r="V793" s="1" t="s">
        <v>2652</v>
      </c>
      <c r="W793" s="1" t="s">
        <v>494</v>
      </c>
      <c r="X793" s="2">
        <v>45783</v>
      </c>
      <c r="Y793" s="4">
        <f ca="1">YEARFRAC(metrobank_customers[[#This Row],[Date]],metrobank_customers[[#This Row],[Today]],3)</f>
        <v>0.43013698630136987</v>
      </c>
      <c r="Z793" s="1" t="s">
        <v>36</v>
      </c>
      <c r="AA793" s="1" t="s">
        <v>23</v>
      </c>
      <c r="AB793">
        <v>48</v>
      </c>
    </row>
    <row r="794" spans="1:28" x14ac:dyDescent="0.25">
      <c r="A794" s="1" t="s">
        <v>495</v>
      </c>
      <c r="B794" s="1" t="s">
        <v>2300</v>
      </c>
      <c r="C794" s="1" t="s">
        <v>2120</v>
      </c>
      <c r="D794">
        <v>49</v>
      </c>
      <c r="E794" s="1" t="str" cm="1">
        <f t="array" ref="E794">_xlfn.IFS(metrobank_customers[[#This Row],[Age]]&lt;= 28,"Gen Z", metrobank_customers[[#This Row],[Age]]&lt;=44,"Millennials", metrobank_customers[[#This Row],[Age]]&lt;=60,"Gen X", metrobank_customers[[#This Row],[Age]]&gt;60,"Baby Boomers")</f>
        <v>Gen X</v>
      </c>
      <c r="F794" s="1" t="s">
        <v>2116</v>
      </c>
      <c r="G794" s="1" t="s">
        <v>2147</v>
      </c>
      <c r="H794">
        <v>151691</v>
      </c>
      <c r="I794" s="1" t="str" cm="1">
        <f t="array" ref="I794">_xlfn.IFS(metrobank_customers[[#This Row],[Income]]&lt;=30000,"Low",metrobank_customers[[#This Row],[Income]]&lt;=60000,"Medium",metrobank_customers[[#This Row],[Income]]&lt;=100000,"High", metrobank_customers[[#This Row],[Income]]&gt;100000," Premium")</f>
        <v xml:space="preserve"> Premium</v>
      </c>
      <c r="J794" s="1" t="s">
        <v>2118</v>
      </c>
      <c r="K794" s="2">
        <v>43401</v>
      </c>
      <c r="L794" s="2">
        <f t="shared" ca="1" si="12"/>
        <v>45940</v>
      </c>
      <c r="M794" s="4">
        <f ca="1">YEARFRAC(metrobank_customers[[#This Row],[Join_Date]],metrobank_customers[[#This Row],[Today]],3)</f>
        <v>6.956164383561644</v>
      </c>
      <c r="N794" s="4" t="str" cm="1">
        <f t="array" aca="1" ref="N794" ca="1">_xlfn.IFS(
   metrobank_customers[[#This Row],[Customer_Tenure]]&lt;=2,"New",
   metrobank_customers[[#This Row],[Customer_Tenure]]&lt;=5,"Emerging",
   metrobank_customers[[#This Row],[Customer_Tenure]]&lt;9,"Established",
   TRUE,"Loyal"
)</f>
        <v>Established</v>
      </c>
      <c r="O794" s="1" t="s">
        <v>2104</v>
      </c>
      <c r="P794" s="1" t="s">
        <v>1226</v>
      </c>
      <c r="Q794" s="2">
        <v>44735</v>
      </c>
      <c r="R794">
        <v>316363</v>
      </c>
      <c r="S794" s="1" t="str" cm="1">
        <f t="array" ref="S794">_xlfn.IFS(
    metrobank_customers[[#This Row],[Balance]]&lt;=50000,"Low",
    metrobank_customers[[#This Row],[Balance]]&lt;=200000,"Medium",
    metrobank_customers[[#This Row],[Balance]]&gt;200000,"High"
)</f>
        <v>High</v>
      </c>
      <c r="T794">
        <v>840</v>
      </c>
      <c r="U794">
        <v>0</v>
      </c>
      <c r="V794" s="1" t="s">
        <v>2652</v>
      </c>
      <c r="W794" s="1" t="s">
        <v>494</v>
      </c>
      <c r="X794" s="2">
        <v>45783</v>
      </c>
      <c r="Y794" s="4">
        <f ca="1">YEARFRAC(metrobank_customers[[#This Row],[Date]],metrobank_customers[[#This Row],[Today]],3)</f>
        <v>0.43013698630136987</v>
      </c>
      <c r="Z794" s="1" t="s">
        <v>36</v>
      </c>
      <c r="AA794" s="1" t="s">
        <v>23</v>
      </c>
      <c r="AB794">
        <v>48</v>
      </c>
    </row>
    <row r="795" spans="1:28" x14ac:dyDescent="0.25">
      <c r="A795" s="1" t="s">
        <v>328</v>
      </c>
      <c r="B795" s="1" t="s">
        <v>2301</v>
      </c>
      <c r="C795" s="1" t="s">
        <v>2120</v>
      </c>
      <c r="D795">
        <v>64</v>
      </c>
      <c r="E795" s="1" t="str" cm="1">
        <f t="array" ref="E795">_xlfn.IFS(metrobank_customers[[#This Row],[Age]]&lt;= 28,"Gen Z", metrobank_customers[[#This Row],[Age]]&lt;=44,"Millennials", metrobank_customers[[#This Row],[Age]]&lt;=60,"Gen X", metrobank_customers[[#This Row],[Age]]&gt;60,"Baby Boomers")</f>
        <v>Baby Boomers</v>
      </c>
      <c r="F795" s="1" t="s">
        <v>2124</v>
      </c>
      <c r="G795" s="1" t="s">
        <v>2133</v>
      </c>
      <c r="H795">
        <v>91626</v>
      </c>
      <c r="I795" s="1" t="str" cm="1">
        <f t="array" ref="I795">_xlfn.IFS(metrobank_customers[[#This Row],[Income]]&lt;=30000,"Low",metrobank_customers[[#This Row],[Income]]&lt;=60000,"Medium",metrobank_customers[[#This Row],[Income]]&lt;=100000,"High", metrobank_customers[[#This Row],[Income]]&gt;100000," Premium")</f>
        <v>High</v>
      </c>
      <c r="J795" s="1" t="s">
        <v>2118</v>
      </c>
      <c r="K795" s="2">
        <v>42506</v>
      </c>
      <c r="L795" s="2">
        <f t="shared" ca="1" si="12"/>
        <v>45940</v>
      </c>
      <c r="M795" s="4">
        <f ca="1">YEARFRAC(metrobank_customers[[#This Row],[Join_Date]],metrobank_customers[[#This Row],[Today]],3)</f>
        <v>9.4082191780821915</v>
      </c>
      <c r="N795" s="4" t="str" cm="1">
        <f t="array" aca="1" ref="N795" ca="1">_xlfn.IFS(
   metrobank_customers[[#This Row],[Customer_Tenure]]&lt;=2,"New",
   metrobank_customers[[#This Row],[Customer_Tenure]]&lt;=5,"Emerging",
   metrobank_customers[[#This Row],[Customer_Tenure]]&lt;9,"Established",
   TRUE,"Loyal"
)</f>
        <v>Loyal</v>
      </c>
      <c r="O795" s="1" t="s">
        <v>1853</v>
      </c>
      <c r="P795" s="1" t="s">
        <v>1235</v>
      </c>
      <c r="Q795" s="2">
        <v>45681</v>
      </c>
      <c r="R795">
        <v>384708</v>
      </c>
      <c r="S795" s="1" t="str" cm="1">
        <f t="array" ref="S795">_xlfn.IFS(
    metrobank_customers[[#This Row],[Balance]]&lt;=50000,"Low",
    metrobank_customers[[#This Row],[Balance]]&lt;=200000,"Medium",
    metrobank_customers[[#This Row],[Balance]]&gt;200000,"High"
)</f>
        <v>High</v>
      </c>
      <c r="T795">
        <v>685</v>
      </c>
      <c r="U795">
        <v>0</v>
      </c>
      <c r="V795" s="1" t="s">
        <v>2652</v>
      </c>
      <c r="W795" s="1" t="s">
        <v>327</v>
      </c>
      <c r="X795" s="2">
        <v>45415</v>
      </c>
      <c r="Y795" s="4">
        <f ca="1">YEARFRAC(metrobank_customers[[#This Row],[Date]],metrobank_customers[[#This Row],[Today]],3)</f>
        <v>1.4383561643835616</v>
      </c>
      <c r="Z795" s="1" t="s">
        <v>20</v>
      </c>
      <c r="AA795" s="1" t="s">
        <v>23</v>
      </c>
      <c r="AB795">
        <v>18</v>
      </c>
    </row>
    <row r="796" spans="1:28" x14ac:dyDescent="0.25">
      <c r="A796" s="1" t="s">
        <v>331</v>
      </c>
      <c r="B796" s="1" t="s">
        <v>2302</v>
      </c>
      <c r="C796" s="1" t="s">
        <v>2115</v>
      </c>
      <c r="D796">
        <v>68</v>
      </c>
      <c r="E796" s="1" t="str" cm="1">
        <f t="array" ref="E796">_xlfn.IFS(metrobank_customers[[#This Row],[Age]]&lt;= 28,"Gen Z", metrobank_customers[[#This Row],[Age]]&lt;=44,"Millennials", metrobank_customers[[#This Row],[Age]]&lt;=60,"Gen X", metrobank_customers[[#This Row],[Age]]&gt;60,"Baby Boomers")</f>
        <v>Baby Boomers</v>
      </c>
      <c r="F796" s="1" t="s">
        <v>2124</v>
      </c>
      <c r="G796" s="1" t="s">
        <v>2129</v>
      </c>
      <c r="H796">
        <v>184134</v>
      </c>
      <c r="I796" s="1" t="str" cm="1">
        <f t="array" ref="I796">_xlfn.IFS(metrobank_customers[[#This Row],[Income]]&lt;=30000,"Low",metrobank_customers[[#This Row],[Income]]&lt;=60000,"Medium",metrobank_customers[[#This Row],[Income]]&lt;=100000,"High", metrobank_customers[[#This Row],[Income]]&gt;100000," Premium")</f>
        <v xml:space="preserve"> Premium</v>
      </c>
      <c r="J796" s="1" t="s">
        <v>2118</v>
      </c>
      <c r="K796" s="2">
        <v>44454</v>
      </c>
      <c r="L796" s="2">
        <f t="shared" ca="1" si="12"/>
        <v>45940</v>
      </c>
      <c r="M796" s="4">
        <f ca="1">YEARFRAC(metrobank_customers[[#This Row],[Join_Date]],metrobank_customers[[#This Row],[Today]],3)</f>
        <v>4.0712328767123287</v>
      </c>
      <c r="N796" s="4" t="str" cm="1">
        <f t="array" aca="1" ref="N796" ca="1">_xlfn.IFS(
   metrobank_customers[[#This Row],[Customer_Tenure]]&lt;=2,"New",
   metrobank_customers[[#This Row],[Customer_Tenure]]&lt;=5,"Emerging",
   metrobank_customers[[#This Row],[Customer_Tenure]]&lt;9,"Established",
   TRUE,"Loyal"
)</f>
        <v>Emerging</v>
      </c>
      <c r="O796" s="1" t="s">
        <v>1659</v>
      </c>
      <c r="P796" s="1" t="s">
        <v>1226</v>
      </c>
      <c r="Q796" s="2">
        <v>44121</v>
      </c>
      <c r="R796">
        <v>195623</v>
      </c>
      <c r="S796" s="1" t="str" cm="1">
        <f t="array" ref="S796">_xlfn.IFS(
    metrobank_customers[[#This Row],[Balance]]&lt;=50000,"Low",
    metrobank_customers[[#This Row],[Balance]]&lt;=200000,"Medium",
    metrobank_customers[[#This Row],[Balance]]&gt;200000,"High"
)</f>
        <v>Medium</v>
      </c>
      <c r="T796">
        <v>536</v>
      </c>
      <c r="U796">
        <v>0</v>
      </c>
      <c r="V796" s="1" t="s">
        <v>2652</v>
      </c>
      <c r="W796" s="1" t="s">
        <v>330</v>
      </c>
      <c r="X796" s="2">
        <v>45290</v>
      </c>
      <c r="Y796" s="4">
        <f ca="1">YEARFRAC(metrobank_customers[[#This Row],[Date]],metrobank_customers[[#This Row],[Today]],3)</f>
        <v>1.7808219178082192</v>
      </c>
      <c r="Z796" s="1" t="s">
        <v>8</v>
      </c>
      <c r="AA796" s="1" t="s">
        <v>23</v>
      </c>
      <c r="AB796">
        <v>28</v>
      </c>
    </row>
    <row r="797" spans="1:28" x14ac:dyDescent="0.25">
      <c r="A797" s="1" t="s">
        <v>1031</v>
      </c>
      <c r="B797" s="1" t="s">
        <v>2303</v>
      </c>
      <c r="C797" s="1" t="s">
        <v>2115</v>
      </c>
      <c r="D797">
        <v>42</v>
      </c>
      <c r="E797" s="1" t="str" cm="1">
        <f t="array" ref="E797">_xlfn.IFS(metrobank_customers[[#This Row],[Age]]&lt;= 28,"Gen Z", metrobank_customers[[#This Row],[Age]]&lt;=44,"Millennials", metrobank_customers[[#This Row],[Age]]&lt;=60,"Gen X", metrobank_customers[[#This Row],[Age]]&gt;60,"Baby Boomers")</f>
        <v>Millennials</v>
      </c>
      <c r="F797" s="1" t="s">
        <v>2116</v>
      </c>
      <c r="G797" s="1" t="s">
        <v>2129</v>
      </c>
      <c r="H797">
        <v>45931</v>
      </c>
      <c r="I797" s="1" t="str" cm="1">
        <f t="array" ref="I797">_xlfn.IFS(metrobank_customers[[#This Row],[Income]]&lt;=30000,"Low",metrobank_customers[[#This Row],[Income]]&lt;=60000,"Medium",metrobank_customers[[#This Row],[Income]]&lt;=100000,"High", metrobank_customers[[#This Row],[Income]]&gt;100000," Premium")</f>
        <v>Medium</v>
      </c>
      <c r="J797" s="1" t="s">
        <v>2118</v>
      </c>
      <c r="K797" s="2">
        <v>45042</v>
      </c>
      <c r="L797" s="2">
        <f t="shared" ca="1" si="12"/>
        <v>45940</v>
      </c>
      <c r="M797" s="4">
        <f ca="1">YEARFRAC(metrobank_customers[[#This Row],[Join_Date]],metrobank_customers[[#This Row],[Today]],3)</f>
        <v>2.4602739726027396</v>
      </c>
      <c r="N797" s="4" t="str" cm="1">
        <f t="array" aca="1" ref="N797" ca="1">_xlfn.IFS(
   metrobank_customers[[#This Row],[Customer_Tenure]]&lt;=2,"New",
   metrobank_customers[[#This Row],[Customer_Tenure]]&lt;=5,"Emerging",
   metrobank_customers[[#This Row],[Customer_Tenure]]&lt;9,"Established",
   TRUE,"Loyal"
)</f>
        <v>Emerging</v>
      </c>
      <c r="O797" s="1" t="s">
        <v>1634</v>
      </c>
      <c r="P797" s="1" t="s">
        <v>1226</v>
      </c>
      <c r="Q797" s="2">
        <v>44462</v>
      </c>
      <c r="R797">
        <v>224655</v>
      </c>
      <c r="S797" s="1" t="str" cm="1">
        <f t="array" ref="S797">_xlfn.IFS(
    metrobank_customers[[#This Row],[Balance]]&lt;=50000,"Low",
    metrobank_customers[[#This Row],[Balance]]&lt;=200000,"Medium",
    metrobank_customers[[#This Row],[Balance]]&gt;200000,"High"
)</f>
        <v>High</v>
      </c>
      <c r="T797">
        <v>715</v>
      </c>
      <c r="U797">
        <v>0</v>
      </c>
      <c r="V797" s="1" t="s">
        <v>2652</v>
      </c>
      <c r="W797" s="1" t="s">
        <v>1030</v>
      </c>
      <c r="X797" s="2">
        <v>45757</v>
      </c>
      <c r="Y797" s="4">
        <f ca="1">YEARFRAC(metrobank_customers[[#This Row],[Date]],metrobank_customers[[#This Row],[Today]],3)</f>
        <v>0.50136986301369868</v>
      </c>
      <c r="Z797" s="1" t="s">
        <v>36</v>
      </c>
      <c r="AA797" s="1" t="s">
        <v>9</v>
      </c>
      <c r="AB797">
        <v>41</v>
      </c>
    </row>
    <row r="798" spans="1:28" x14ac:dyDescent="0.25">
      <c r="A798" s="1" t="s">
        <v>1031</v>
      </c>
      <c r="B798" s="1" t="s">
        <v>2303</v>
      </c>
      <c r="C798" s="1" t="s">
        <v>2115</v>
      </c>
      <c r="D798">
        <v>42</v>
      </c>
      <c r="E798" s="1" t="str" cm="1">
        <f t="array" ref="E798">_xlfn.IFS(metrobank_customers[[#This Row],[Age]]&lt;= 28,"Gen Z", metrobank_customers[[#This Row],[Age]]&lt;=44,"Millennials", metrobank_customers[[#This Row],[Age]]&lt;=60,"Gen X", metrobank_customers[[#This Row],[Age]]&gt;60,"Baby Boomers")</f>
        <v>Millennials</v>
      </c>
      <c r="F798" s="1" t="s">
        <v>2116</v>
      </c>
      <c r="G798" s="1" t="s">
        <v>2129</v>
      </c>
      <c r="H798">
        <v>45931</v>
      </c>
      <c r="I798" s="1" t="str" cm="1">
        <f t="array" ref="I798">_xlfn.IFS(metrobank_customers[[#This Row],[Income]]&lt;=30000,"Low",metrobank_customers[[#This Row],[Income]]&lt;=60000,"Medium",metrobank_customers[[#This Row],[Income]]&lt;=100000,"High", metrobank_customers[[#This Row],[Income]]&gt;100000," Premium")</f>
        <v>Medium</v>
      </c>
      <c r="J798" s="1" t="s">
        <v>2118</v>
      </c>
      <c r="K798" s="2">
        <v>45042</v>
      </c>
      <c r="L798" s="2">
        <f t="shared" ca="1" si="12"/>
        <v>45940</v>
      </c>
      <c r="M798" s="4">
        <f ca="1">YEARFRAC(metrobank_customers[[#This Row],[Join_Date]],metrobank_customers[[#This Row],[Today]],3)</f>
        <v>2.4602739726027396</v>
      </c>
      <c r="N798" s="4" t="str" cm="1">
        <f t="array" aca="1" ref="N798" ca="1">_xlfn.IFS(
   metrobank_customers[[#This Row],[Customer_Tenure]]&lt;=2,"New",
   metrobank_customers[[#This Row],[Customer_Tenure]]&lt;=5,"Emerging",
   metrobank_customers[[#This Row],[Customer_Tenure]]&lt;9,"Established",
   TRUE,"Loyal"
)</f>
        <v>Emerging</v>
      </c>
      <c r="O798" s="1" t="s">
        <v>1634</v>
      </c>
      <c r="P798" s="1" t="s">
        <v>1226</v>
      </c>
      <c r="Q798" s="2">
        <v>44462</v>
      </c>
      <c r="R798">
        <v>224655</v>
      </c>
      <c r="S798" s="1" t="str" cm="1">
        <f t="array" ref="S798">_xlfn.IFS(
    metrobank_customers[[#This Row],[Balance]]&lt;=50000,"Low",
    metrobank_customers[[#This Row],[Balance]]&lt;=200000,"Medium",
    metrobank_customers[[#This Row],[Balance]]&gt;200000,"High"
)</f>
        <v>High</v>
      </c>
      <c r="T798">
        <v>715</v>
      </c>
      <c r="U798">
        <v>0</v>
      </c>
      <c r="V798" s="1" t="s">
        <v>2652</v>
      </c>
      <c r="W798" s="1" t="s">
        <v>1037</v>
      </c>
      <c r="X798" s="2">
        <v>45885</v>
      </c>
      <c r="Y798" s="4">
        <f ca="1">YEARFRAC(metrobank_customers[[#This Row],[Date]],metrobank_customers[[#This Row],[Today]],3)</f>
        <v>0.15068493150684931</v>
      </c>
      <c r="Z798" s="1" t="s">
        <v>20</v>
      </c>
      <c r="AA798" s="1" t="s">
        <v>23</v>
      </c>
      <c r="AB798">
        <v>56</v>
      </c>
    </row>
    <row r="799" spans="1:28" x14ac:dyDescent="0.25">
      <c r="A799" s="1" t="s">
        <v>1031</v>
      </c>
      <c r="B799" s="1" t="s">
        <v>2303</v>
      </c>
      <c r="C799" s="1" t="s">
        <v>2115</v>
      </c>
      <c r="D799">
        <v>42</v>
      </c>
      <c r="E799" s="1" t="str" cm="1">
        <f t="array" ref="E799">_xlfn.IFS(metrobank_customers[[#This Row],[Age]]&lt;= 28,"Gen Z", metrobank_customers[[#This Row],[Age]]&lt;=44,"Millennials", metrobank_customers[[#This Row],[Age]]&lt;=60,"Gen X", metrobank_customers[[#This Row],[Age]]&gt;60,"Baby Boomers")</f>
        <v>Millennials</v>
      </c>
      <c r="F799" s="1" t="s">
        <v>2116</v>
      </c>
      <c r="G799" s="1" t="s">
        <v>2129</v>
      </c>
      <c r="H799">
        <v>45931</v>
      </c>
      <c r="I799" s="1" t="str" cm="1">
        <f t="array" ref="I799">_xlfn.IFS(metrobank_customers[[#This Row],[Income]]&lt;=30000,"Low",metrobank_customers[[#This Row],[Income]]&lt;=60000,"Medium",metrobank_customers[[#This Row],[Income]]&lt;=100000,"High", metrobank_customers[[#This Row],[Income]]&gt;100000," Premium")</f>
        <v>Medium</v>
      </c>
      <c r="J799" s="1" t="s">
        <v>2118</v>
      </c>
      <c r="K799" s="2">
        <v>45042</v>
      </c>
      <c r="L799" s="2">
        <f t="shared" ca="1" si="12"/>
        <v>45940</v>
      </c>
      <c r="M799" s="4">
        <f ca="1">YEARFRAC(metrobank_customers[[#This Row],[Join_Date]],metrobank_customers[[#This Row],[Today]],3)</f>
        <v>2.4602739726027396</v>
      </c>
      <c r="N799" s="4" t="str" cm="1">
        <f t="array" aca="1" ref="N799" ca="1">_xlfn.IFS(
   metrobank_customers[[#This Row],[Customer_Tenure]]&lt;=2,"New",
   metrobank_customers[[#This Row],[Customer_Tenure]]&lt;=5,"Emerging",
   metrobank_customers[[#This Row],[Customer_Tenure]]&lt;9,"Established",
   TRUE,"Loyal"
)</f>
        <v>Emerging</v>
      </c>
      <c r="O799" s="1" t="s">
        <v>1824</v>
      </c>
      <c r="P799" s="1" t="s">
        <v>1226</v>
      </c>
      <c r="Q799" s="2">
        <v>42353</v>
      </c>
      <c r="R799">
        <v>439503</v>
      </c>
      <c r="S799" s="1" t="str" cm="1">
        <f t="array" ref="S799">_xlfn.IFS(
    metrobank_customers[[#This Row],[Balance]]&lt;=50000,"Low",
    metrobank_customers[[#This Row],[Balance]]&lt;=200000,"Medium",
    metrobank_customers[[#This Row],[Balance]]&gt;200000,"High"
)</f>
        <v>High</v>
      </c>
      <c r="T799">
        <v>673</v>
      </c>
      <c r="U799">
        <v>0</v>
      </c>
      <c r="V799" s="1" t="s">
        <v>2652</v>
      </c>
      <c r="W799" s="1" t="s">
        <v>1030</v>
      </c>
      <c r="X799" s="2">
        <v>45757</v>
      </c>
      <c r="Y799" s="4">
        <f ca="1">YEARFRAC(metrobank_customers[[#This Row],[Date]],metrobank_customers[[#This Row],[Today]],3)</f>
        <v>0.50136986301369868</v>
      </c>
      <c r="Z799" s="1" t="s">
        <v>36</v>
      </c>
      <c r="AA799" s="1" t="s">
        <v>9</v>
      </c>
      <c r="AB799">
        <v>41</v>
      </c>
    </row>
    <row r="800" spans="1:28" x14ac:dyDescent="0.25">
      <c r="A800" s="1" t="s">
        <v>1031</v>
      </c>
      <c r="B800" s="1" t="s">
        <v>2303</v>
      </c>
      <c r="C800" s="1" t="s">
        <v>2115</v>
      </c>
      <c r="D800">
        <v>42</v>
      </c>
      <c r="E800" s="1" t="str" cm="1">
        <f t="array" ref="E800">_xlfn.IFS(metrobank_customers[[#This Row],[Age]]&lt;= 28,"Gen Z", metrobank_customers[[#This Row],[Age]]&lt;=44,"Millennials", metrobank_customers[[#This Row],[Age]]&lt;=60,"Gen X", metrobank_customers[[#This Row],[Age]]&gt;60,"Baby Boomers")</f>
        <v>Millennials</v>
      </c>
      <c r="F800" s="1" t="s">
        <v>2116</v>
      </c>
      <c r="G800" s="1" t="s">
        <v>2129</v>
      </c>
      <c r="H800">
        <v>45931</v>
      </c>
      <c r="I800" s="1" t="str" cm="1">
        <f t="array" ref="I800">_xlfn.IFS(metrobank_customers[[#This Row],[Income]]&lt;=30000,"Low",metrobank_customers[[#This Row],[Income]]&lt;=60000,"Medium",metrobank_customers[[#This Row],[Income]]&lt;=100000,"High", metrobank_customers[[#This Row],[Income]]&gt;100000," Premium")</f>
        <v>Medium</v>
      </c>
      <c r="J800" s="1" t="s">
        <v>2118</v>
      </c>
      <c r="K800" s="2">
        <v>45042</v>
      </c>
      <c r="L800" s="2">
        <f t="shared" ca="1" si="12"/>
        <v>45940</v>
      </c>
      <c r="M800" s="4">
        <f ca="1">YEARFRAC(metrobank_customers[[#This Row],[Join_Date]],metrobank_customers[[#This Row],[Today]],3)</f>
        <v>2.4602739726027396</v>
      </c>
      <c r="N800" s="4" t="str" cm="1">
        <f t="array" aca="1" ref="N800" ca="1">_xlfn.IFS(
   metrobank_customers[[#This Row],[Customer_Tenure]]&lt;=2,"New",
   metrobank_customers[[#This Row],[Customer_Tenure]]&lt;=5,"Emerging",
   metrobank_customers[[#This Row],[Customer_Tenure]]&lt;9,"Established",
   TRUE,"Loyal"
)</f>
        <v>Emerging</v>
      </c>
      <c r="O800" s="1" t="s">
        <v>1824</v>
      </c>
      <c r="P800" s="1" t="s">
        <v>1226</v>
      </c>
      <c r="Q800" s="2">
        <v>42353</v>
      </c>
      <c r="R800">
        <v>439503</v>
      </c>
      <c r="S800" s="1" t="str" cm="1">
        <f t="array" ref="S800">_xlfn.IFS(
    metrobank_customers[[#This Row],[Balance]]&lt;=50000,"Low",
    metrobank_customers[[#This Row],[Balance]]&lt;=200000,"Medium",
    metrobank_customers[[#This Row],[Balance]]&gt;200000,"High"
)</f>
        <v>High</v>
      </c>
      <c r="T800">
        <v>673</v>
      </c>
      <c r="U800">
        <v>0</v>
      </c>
      <c r="V800" s="1" t="s">
        <v>2652</v>
      </c>
      <c r="W800" s="1" t="s">
        <v>1037</v>
      </c>
      <c r="X800" s="2">
        <v>45885</v>
      </c>
      <c r="Y800" s="4">
        <f ca="1">YEARFRAC(metrobank_customers[[#This Row],[Date]],metrobank_customers[[#This Row],[Today]],3)</f>
        <v>0.15068493150684931</v>
      </c>
      <c r="Z800" s="1" t="s">
        <v>20</v>
      </c>
      <c r="AA800" s="1" t="s">
        <v>23</v>
      </c>
      <c r="AB800">
        <v>56</v>
      </c>
    </row>
    <row r="801" spans="1:28" x14ac:dyDescent="0.25">
      <c r="A801" s="1" t="s">
        <v>759</v>
      </c>
      <c r="B801" s="1" t="s">
        <v>2304</v>
      </c>
      <c r="C801" s="1" t="s">
        <v>2115</v>
      </c>
      <c r="D801">
        <v>30</v>
      </c>
      <c r="E801" s="1" t="str" cm="1">
        <f t="array" ref="E801">_xlfn.IFS(metrobank_customers[[#This Row],[Age]]&lt;= 28,"Gen Z", metrobank_customers[[#This Row],[Age]]&lt;=44,"Millennials", metrobank_customers[[#This Row],[Age]]&lt;=60,"Gen X", metrobank_customers[[#This Row],[Age]]&gt;60,"Baby Boomers")</f>
        <v>Millennials</v>
      </c>
      <c r="F801" s="1" t="s">
        <v>2131</v>
      </c>
      <c r="G801" s="1" t="s">
        <v>2133</v>
      </c>
      <c r="H801">
        <v>149749</v>
      </c>
      <c r="I801" s="1" t="str" cm="1">
        <f t="array" ref="I801">_xlfn.IFS(metrobank_customers[[#This Row],[Income]]&lt;=30000,"Low",metrobank_customers[[#This Row],[Income]]&lt;=60000,"Medium",metrobank_customers[[#This Row],[Income]]&lt;=100000,"High", metrobank_customers[[#This Row],[Income]]&gt;100000," Premium")</f>
        <v xml:space="preserve"> Premium</v>
      </c>
      <c r="J801" s="1" t="s">
        <v>2118</v>
      </c>
      <c r="K801" s="2">
        <v>42930</v>
      </c>
      <c r="L801" s="2">
        <f t="shared" ca="1" si="12"/>
        <v>45940</v>
      </c>
      <c r="M801" s="4">
        <f ca="1">YEARFRAC(metrobank_customers[[#This Row],[Join_Date]],metrobank_customers[[#This Row],[Today]],3)</f>
        <v>8.2465753424657535</v>
      </c>
      <c r="N801" s="4" t="str" cm="1">
        <f t="array" aca="1" ref="N801" ca="1">_xlfn.IFS(
   metrobank_customers[[#This Row],[Customer_Tenure]]&lt;=2,"New",
   metrobank_customers[[#This Row],[Customer_Tenure]]&lt;=5,"Emerging",
   metrobank_customers[[#This Row],[Customer_Tenure]]&lt;9,"Established",
   TRUE,"Loyal"
)</f>
        <v>Established</v>
      </c>
      <c r="O801" s="1" t="s">
        <v>1301</v>
      </c>
      <c r="P801" s="1" t="s">
        <v>1239</v>
      </c>
      <c r="Q801" s="2">
        <v>42707</v>
      </c>
      <c r="R801">
        <v>491715</v>
      </c>
      <c r="S801" s="1" t="str" cm="1">
        <f t="array" ref="S801">_xlfn.IFS(
    metrobank_customers[[#This Row],[Balance]]&lt;=50000,"Low",
    metrobank_customers[[#This Row],[Balance]]&lt;=200000,"Medium",
    metrobank_customers[[#This Row],[Balance]]&gt;200000,"High"
)</f>
        <v>High</v>
      </c>
      <c r="T801">
        <v>575</v>
      </c>
      <c r="U801">
        <v>0</v>
      </c>
      <c r="V801" s="1" t="s">
        <v>2652</v>
      </c>
      <c r="W801" s="1" t="s">
        <v>758</v>
      </c>
      <c r="X801" s="2">
        <v>45847</v>
      </c>
      <c r="Y801" s="4">
        <f ca="1">YEARFRAC(metrobank_customers[[#This Row],[Date]],metrobank_customers[[#This Row],[Today]],3)</f>
        <v>0.25479452054794521</v>
      </c>
      <c r="Z801" s="1" t="s">
        <v>36</v>
      </c>
      <c r="AA801" s="1" t="s">
        <v>23</v>
      </c>
      <c r="AB801">
        <v>28</v>
      </c>
    </row>
    <row r="802" spans="1:28" x14ac:dyDescent="0.25">
      <c r="A802" s="1" t="s">
        <v>759</v>
      </c>
      <c r="B802" s="1" t="s">
        <v>2304</v>
      </c>
      <c r="C802" s="1" t="s">
        <v>2115</v>
      </c>
      <c r="D802">
        <v>30</v>
      </c>
      <c r="E802" s="1" t="str" cm="1">
        <f t="array" ref="E802">_xlfn.IFS(metrobank_customers[[#This Row],[Age]]&lt;= 28,"Gen Z", metrobank_customers[[#This Row],[Age]]&lt;=44,"Millennials", metrobank_customers[[#This Row],[Age]]&lt;=60,"Gen X", metrobank_customers[[#This Row],[Age]]&gt;60,"Baby Boomers")</f>
        <v>Millennials</v>
      </c>
      <c r="F802" s="1" t="s">
        <v>2131</v>
      </c>
      <c r="G802" s="1" t="s">
        <v>2133</v>
      </c>
      <c r="H802">
        <v>149749</v>
      </c>
      <c r="I802" s="1" t="str" cm="1">
        <f t="array" ref="I802">_xlfn.IFS(metrobank_customers[[#This Row],[Income]]&lt;=30000,"Low",metrobank_customers[[#This Row],[Income]]&lt;=60000,"Medium",metrobank_customers[[#This Row],[Income]]&lt;=100000,"High", metrobank_customers[[#This Row],[Income]]&gt;100000," Premium")</f>
        <v xml:space="preserve"> Premium</v>
      </c>
      <c r="J802" s="1" t="s">
        <v>2118</v>
      </c>
      <c r="K802" s="2">
        <v>42930</v>
      </c>
      <c r="L802" s="2">
        <f t="shared" ca="1" si="12"/>
        <v>45940</v>
      </c>
      <c r="M802" s="4">
        <f ca="1">YEARFRAC(metrobank_customers[[#This Row],[Join_Date]],metrobank_customers[[#This Row],[Today]],3)</f>
        <v>8.2465753424657535</v>
      </c>
      <c r="N802" s="4" t="str" cm="1">
        <f t="array" aca="1" ref="N802" ca="1">_xlfn.IFS(
   metrobank_customers[[#This Row],[Customer_Tenure]]&lt;=2,"New",
   metrobank_customers[[#This Row],[Customer_Tenure]]&lt;=5,"Emerging",
   metrobank_customers[[#This Row],[Customer_Tenure]]&lt;9,"Established",
   TRUE,"Loyal"
)</f>
        <v>Established</v>
      </c>
      <c r="O802" s="1" t="s">
        <v>1301</v>
      </c>
      <c r="P802" s="1" t="s">
        <v>1239</v>
      </c>
      <c r="Q802" s="2">
        <v>42707</v>
      </c>
      <c r="R802">
        <v>491715</v>
      </c>
      <c r="S802" s="1" t="str" cm="1">
        <f t="array" ref="S802">_xlfn.IFS(
    metrobank_customers[[#This Row],[Balance]]&lt;=50000,"Low",
    metrobank_customers[[#This Row],[Balance]]&lt;=200000,"Medium",
    metrobank_customers[[#This Row],[Balance]]&gt;200000,"High"
)</f>
        <v>High</v>
      </c>
      <c r="T802">
        <v>575</v>
      </c>
      <c r="U802">
        <v>0</v>
      </c>
      <c r="V802" s="1" t="s">
        <v>2652</v>
      </c>
      <c r="W802" s="1" t="s">
        <v>987</v>
      </c>
      <c r="X802" s="2">
        <v>45563</v>
      </c>
      <c r="Y802" s="4">
        <f ca="1">YEARFRAC(metrobank_customers[[#This Row],[Date]],metrobank_customers[[#This Row],[Today]],3)</f>
        <v>1.0328767123287672</v>
      </c>
      <c r="Z802" s="1" t="s">
        <v>20</v>
      </c>
      <c r="AA802" s="1" t="s">
        <v>23</v>
      </c>
      <c r="AB802">
        <v>59</v>
      </c>
    </row>
    <row r="803" spans="1:28" x14ac:dyDescent="0.25">
      <c r="A803" s="1" t="s">
        <v>759</v>
      </c>
      <c r="B803" s="1" t="s">
        <v>2304</v>
      </c>
      <c r="C803" s="1" t="s">
        <v>2115</v>
      </c>
      <c r="D803">
        <v>30</v>
      </c>
      <c r="E803" s="1" t="str" cm="1">
        <f t="array" ref="E803">_xlfn.IFS(metrobank_customers[[#This Row],[Age]]&lt;= 28,"Gen Z", metrobank_customers[[#This Row],[Age]]&lt;=44,"Millennials", metrobank_customers[[#This Row],[Age]]&lt;=60,"Gen X", metrobank_customers[[#This Row],[Age]]&gt;60,"Baby Boomers")</f>
        <v>Millennials</v>
      </c>
      <c r="F803" s="1" t="s">
        <v>2131</v>
      </c>
      <c r="G803" s="1" t="s">
        <v>2133</v>
      </c>
      <c r="H803">
        <v>149749</v>
      </c>
      <c r="I803" s="1" t="str" cm="1">
        <f t="array" ref="I803">_xlfn.IFS(metrobank_customers[[#This Row],[Income]]&lt;=30000,"Low",metrobank_customers[[#This Row],[Income]]&lt;=60000,"Medium",metrobank_customers[[#This Row],[Income]]&lt;=100000,"High", metrobank_customers[[#This Row],[Income]]&gt;100000," Premium")</f>
        <v xml:space="preserve"> Premium</v>
      </c>
      <c r="J803" s="1" t="s">
        <v>2118</v>
      </c>
      <c r="K803" s="2">
        <v>42930</v>
      </c>
      <c r="L803" s="2">
        <f t="shared" ca="1" si="12"/>
        <v>45940</v>
      </c>
      <c r="M803" s="4">
        <f ca="1">YEARFRAC(metrobank_customers[[#This Row],[Join_Date]],metrobank_customers[[#This Row],[Today]],3)</f>
        <v>8.2465753424657535</v>
      </c>
      <c r="N803" s="4" t="str" cm="1">
        <f t="array" aca="1" ref="N803" ca="1">_xlfn.IFS(
   metrobank_customers[[#This Row],[Customer_Tenure]]&lt;=2,"New",
   metrobank_customers[[#This Row],[Customer_Tenure]]&lt;=5,"Emerging",
   metrobank_customers[[#This Row],[Customer_Tenure]]&lt;9,"Established",
   TRUE,"Loyal"
)</f>
        <v>Established</v>
      </c>
      <c r="O803" s="1" t="s">
        <v>1547</v>
      </c>
      <c r="P803" s="1" t="s">
        <v>1223</v>
      </c>
      <c r="Q803" s="2">
        <v>43908</v>
      </c>
      <c r="R803">
        <v>37548</v>
      </c>
      <c r="S803" s="1" t="str" cm="1">
        <f t="array" ref="S803">_xlfn.IFS(
    metrobank_customers[[#This Row],[Balance]]&lt;=50000,"Low",
    metrobank_customers[[#This Row],[Balance]]&lt;=200000,"Medium",
    metrobank_customers[[#This Row],[Balance]]&gt;200000,"High"
)</f>
        <v>Low</v>
      </c>
      <c r="T803">
        <v>304</v>
      </c>
      <c r="U803">
        <v>0</v>
      </c>
      <c r="V803" s="1" t="s">
        <v>2652</v>
      </c>
      <c r="W803" s="1" t="s">
        <v>758</v>
      </c>
      <c r="X803" s="2">
        <v>45847</v>
      </c>
      <c r="Y803" s="4">
        <f ca="1">YEARFRAC(metrobank_customers[[#This Row],[Date]],metrobank_customers[[#This Row],[Today]],3)</f>
        <v>0.25479452054794521</v>
      </c>
      <c r="Z803" s="1" t="s">
        <v>36</v>
      </c>
      <c r="AA803" s="1" t="s">
        <v>23</v>
      </c>
      <c r="AB803">
        <v>28</v>
      </c>
    </row>
    <row r="804" spans="1:28" x14ac:dyDescent="0.25">
      <c r="A804" s="1" t="s">
        <v>759</v>
      </c>
      <c r="B804" s="1" t="s">
        <v>2304</v>
      </c>
      <c r="C804" s="1" t="s">
        <v>2115</v>
      </c>
      <c r="D804">
        <v>30</v>
      </c>
      <c r="E804" s="1" t="str" cm="1">
        <f t="array" ref="E804">_xlfn.IFS(metrobank_customers[[#This Row],[Age]]&lt;= 28,"Gen Z", metrobank_customers[[#This Row],[Age]]&lt;=44,"Millennials", metrobank_customers[[#This Row],[Age]]&lt;=60,"Gen X", metrobank_customers[[#This Row],[Age]]&gt;60,"Baby Boomers")</f>
        <v>Millennials</v>
      </c>
      <c r="F804" s="1" t="s">
        <v>2131</v>
      </c>
      <c r="G804" s="1" t="s">
        <v>2133</v>
      </c>
      <c r="H804">
        <v>149749</v>
      </c>
      <c r="I804" s="1" t="str" cm="1">
        <f t="array" ref="I804">_xlfn.IFS(metrobank_customers[[#This Row],[Income]]&lt;=30000,"Low",metrobank_customers[[#This Row],[Income]]&lt;=60000,"Medium",metrobank_customers[[#This Row],[Income]]&lt;=100000,"High", metrobank_customers[[#This Row],[Income]]&gt;100000," Premium")</f>
        <v xml:space="preserve"> Premium</v>
      </c>
      <c r="J804" s="1" t="s">
        <v>2118</v>
      </c>
      <c r="K804" s="2">
        <v>42930</v>
      </c>
      <c r="L804" s="2">
        <f t="shared" ca="1" si="12"/>
        <v>45940</v>
      </c>
      <c r="M804" s="4">
        <f ca="1">YEARFRAC(metrobank_customers[[#This Row],[Join_Date]],metrobank_customers[[#This Row],[Today]],3)</f>
        <v>8.2465753424657535</v>
      </c>
      <c r="N804" s="4" t="str" cm="1">
        <f t="array" aca="1" ref="N804" ca="1">_xlfn.IFS(
   metrobank_customers[[#This Row],[Customer_Tenure]]&lt;=2,"New",
   metrobank_customers[[#This Row],[Customer_Tenure]]&lt;=5,"Emerging",
   metrobank_customers[[#This Row],[Customer_Tenure]]&lt;9,"Established",
   TRUE,"Loyal"
)</f>
        <v>Established</v>
      </c>
      <c r="O804" s="1" t="s">
        <v>1547</v>
      </c>
      <c r="P804" s="1" t="s">
        <v>1223</v>
      </c>
      <c r="Q804" s="2">
        <v>43908</v>
      </c>
      <c r="R804">
        <v>37548</v>
      </c>
      <c r="S804" s="1" t="str" cm="1">
        <f t="array" ref="S804">_xlfn.IFS(
    metrobank_customers[[#This Row],[Balance]]&lt;=50000,"Low",
    metrobank_customers[[#This Row],[Balance]]&lt;=200000,"Medium",
    metrobank_customers[[#This Row],[Balance]]&gt;200000,"High"
)</f>
        <v>Low</v>
      </c>
      <c r="T804">
        <v>304</v>
      </c>
      <c r="U804">
        <v>0</v>
      </c>
      <c r="V804" s="1" t="s">
        <v>2652</v>
      </c>
      <c r="W804" s="1" t="s">
        <v>987</v>
      </c>
      <c r="X804" s="2">
        <v>45563</v>
      </c>
      <c r="Y804" s="4">
        <f ca="1">YEARFRAC(metrobank_customers[[#This Row],[Date]],metrobank_customers[[#This Row],[Today]],3)</f>
        <v>1.0328767123287672</v>
      </c>
      <c r="Z804" s="1" t="s">
        <v>20</v>
      </c>
      <c r="AA804" s="1" t="s">
        <v>23</v>
      </c>
      <c r="AB804">
        <v>59</v>
      </c>
    </row>
    <row r="805" spans="1:28" x14ac:dyDescent="0.25">
      <c r="A805" s="1" t="s">
        <v>336</v>
      </c>
      <c r="B805" s="1" t="s">
        <v>2305</v>
      </c>
      <c r="C805" s="1" t="s">
        <v>2115</v>
      </c>
      <c r="D805">
        <v>24</v>
      </c>
      <c r="E805" s="1" t="str" cm="1">
        <f t="array" ref="E805">_xlfn.IFS(metrobank_customers[[#This Row],[Age]]&lt;= 28,"Gen Z", metrobank_customers[[#This Row],[Age]]&lt;=44,"Millennials", metrobank_customers[[#This Row],[Age]]&lt;=60,"Gen X", metrobank_customers[[#This Row],[Age]]&gt;60,"Baby Boomers")</f>
        <v>Gen Z</v>
      </c>
      <c r="F805" s="1" t="s">
        <v>2124</v>
      </c>
      <c r="G805" s="1" t="s">
        <v>2117</v>
      </c>
      <c r="H805">
        <v>56877</v>
      </c>
      <c r="I805" s="1" t="str" cm="1">
        <f t="array" ref="I805">_xlfn.IFS(metrobank_customers[[#This Row],[Income]]&lt;=30000,"Low",metrobank_customers[[#This Row],[Income]]&lt;=60000,"Medium",metrobank_customers[[#This Row],[Income]]&lt;=100000,"High", metrobank_customers[[#This Row],[Income]]&gt;100000," Premium")</f>
        <v>Medium</v>
      </c>
      <c r="J805" s="1" t="s">
        <v>2126</v>
      </c>
      <c r="K805" s="2">
        <v>45877</v>
      </c>
      <c r="L805" s="2">
        <f t="shared" ca="1" si="12"/>
        <v>45940</v>
      </c>
      <c r="M805" s="4">
        <f ca="1">YEARFRAC(metrobank_customers[[#This Row],[Join_Date]],metrobank_customers[[#This Row],[Today]],3)</f>
        <v>0.17260273972602741</v>
      </c>
      <c r="N805" s="4" t="str" cm="1">
        <f t="array" aca="1" ref="N805" ca="1">_xlfn.IFS(
   metrobank_customers[[#This Row],[Customer_Tenure]]&lt;=2,"New",
   metrobank_customers[[#This Row],[Customer_Tenure]]&lt;=5,"Emerging",
   metrobank_customers[[#This Row],[Customer_Tenure]]&lt;9,"Established",
   TRUE,"Loyal"
)</f>
        <v>New</v>
      </c>
      <c r="O805" s="1" t="s">
        <v>1306</v>
      </c>
      <c r="P805" s="1" t="s">
        <v>1226</v>
      </c>
      <c r="Q805" s="2">
        <v>43964</v>
      </c>
      <c r="R805">
        <v>485687</v>
      </c>
      <c r="S805" s="1" t="str" cm="1">
        <f t="array" ref="S805">_xlfn.IFS(
    metrobank_customers[[#This Row],[Balance]]&lt;=50000,"Low",
    metrobank_customers[[#This Row],[Balance]]&lt;=200000,"Medium",
    metrobank_customers[[#This Row],[Balance]]&gt;200000,"High"
)</f>
        <v>High</v>
      </c>
      <c r="T805">
        <v>572</v>
      </c>
      <c r="U805">
        <v>0</v>
      </c>
      <c r="V805" s="1" t="s">
        <v>2652</v>
      </c>
      <c r="W805" s="1" t="s">
        <v>335</v>
      </c>
      <c r="X805" s="2">
        <v>45748</v>
      </c>
      <c r="Y805" s="4">
        <f ca="1">YEARFRAC(metrobank_customers[[#This Row],[Date]],metrobank_customers[[#This Row],[Today]],3)</f>
        <v>0.52602739726027392</v>
      </c>
      <c r="Z805" s="1" t="s">
        <v>36</v>
      </c>
      <c r="AA805" s="1" t="s">
        <v>15</v>
      </c>
      <c r="AB805">
        <v>50</v>
      </c>
    </row>
    <row r="806" spans="1:28" x14ac:dyDescent="0.25">
      <c r="A806" s="1" t="s">
        <v>336</v>
      </c>
      <c r="B806" s="1" t="s">
        <v>2305</v>
      </c>
      <c r="C806" s="1" t="s">
        <v>2115</v>
      </c>
      <c r="D806">
        <v>24</v>
      </c>
      <c r="E806" s="1" t="str" cm="1">
        <f t="array" ref="E806">_xlfn.IFS(metrobank_customers[[#This Row],[Age]]&lt;= 28,"Gen Z", metrobank_customers[[#This Row],[Age]]&lt;=44,"Millennials", metrobank_customers[[#This Row],[Age]]&lt;=60,"Gen X", metrobank_customers[[#This Row],[Age]]&gt;60,"Baby Boomers")</f>
        <v>Gen Z</v>
      </c>
      <c r="F806" s="1" t="s">
        <v>2124</v>
      </c>
      <c r="G806" s="1" t="s">
        <v>2117</v>
      </c>
      <c r="H806">
        <v>56877</v>
      </c>
      <c r="I806" s="1" t="str" cm="1">
        <f t="array" ref="I806">_xlfn.IFS(metrobank_customers[[#This Row],[Income]]&lt;=30000,"Low",metrobank_customers[[#This Row],[Income]]&lt;=60000,"Medium",metrobank_customers[[#This Row],[Income]]&lt;=100000,"High", metrobank_customers[[#This Row],[Income]]&gt;100000," Premium")</f>
        <v>Medium</v>
      </c>
      <c r="J806" s="1" t="s">
        <v>2126</v>
      </c>
      <c r="K806" s="2">
        <v>45877</v>
      </c>
      <c r="L806" s="2">
        <f t="shared" ca="1" si="12"/>
        <v>45940</v>
      </c>
      <c r="M806" s="4">
        <f ca="1">YEARFRAC(metrobank_customers[[#This Row],[Join_Date]],metrobank_customers[[#This Row],[Today]],3)</f>
        <v>0.17260273972602741</v>
      </c>
      <c r="N806" s="4" t="str" cm="1">
        <f t="array" aca="1" ref="N806" ca="1">_xlfn.IFS(
   metrobank_customers[[#This Row],[Customer_Tenure]]&lt;=2,"New",
   metrobank_customers[[#This Row],[Customer_Tenure]]&lt;=5,"Emerging",
   metrobank_customers[[#This Row],[Customer_Tenure]]&lt;9,"Established",
   TRUE,"Loyal"
)</f>
        <v>New</v>
      </c>
      <c r="O806" s="1" t="s">
        <v>1306</v>
      </c>
      <c r="P806" s="1" t="s">
        <v>1226</v>
      </c>
      <c r="Q806" s="2">
        <v>43964</v>
      </c>
      <c r="R806">
        <v>485687</v>
      </c>
      <c r="S806" s="1" t="str" cm="1">
        <f t="array" ref="S806">_xlfn.IFS(
    metrobank_customers[[#This Row],[Balance]]&lt;=50000,"Low",
    metrobank_customers[[#This Row],[Balance]]&lt;=200000,"Medium",
    metrobank_customers[[#This Row],[Balance]]&gt;200000,"High"
)</f>
        <v>High</v>
      </c>
      <c r="T806">
        <v>572</v>
      </c>
      <c r="U806">
        <v>0</v>
      </c>
      <c r="V806" s="1" t="s">
        <v>2652</v>
      </c>
      <c r="W806" s="1" t="s">
        <v>708</v>
      </c>
      <c r="X806" s="2">
        <v>45420</v>
      </c>
      <c r="Y806" s="4">
        <f ca="1">YEARFRAC(metrobank_customers[[#This Row],[Date]],metrobank_customers[[#This Row],[Today]],3)</f>
        <v>1.4246575342465753</v>
      </c>
      <c r="Z806" s="1" t="s">
        <v>36</v>
      </c>
      <c r="AA806" s="1" t="s">
        <v>15</v>
      </c>
      <c r="AB806">
        <v>37</v>
      </c>
    </row>
    <row r="807" spans="1:28" x14ac:dyDescent="0.25">
      <c r="A807" s="1" t="s">
        <v>336</v>
      </c>
      <c r="B807" s="1" t="s">
        <v>2305</v>
      </c>
      <c r="C807" s="1" t="s">
        <v>2115</v>
      </c>
      <c r="D807">
        <v>24</v>
      </c>
      <c r="E807" s="1" t="str" cm="1">
        <f t="array" ref="E807">_xlfn.IFS(metrobank_customers[[#This Row],[Age]]&lt;= 28,"Gen Z", metrobank_customers[[#This Row],[Age]]&lt;=44,"Millennials", metrobank_customers[[#This Row],[Age]]&lt;=60,"Gen X", metrobank_customers[[#This Row],[Age]]&gt;60,"Baby Boomers")</f>
        <v>Gen Z</v>
      </c>
      <c r="F807" s="1" t="s">
        <v>2124</v>
      </c>
      <c r="G807" s="1" t="s">
        <v>2117</v>
      </c>
      <c r="H807">
        <v>56877</v>
      </c>
      <c r="I807" s="1" t="str" cm="1">
        <f t="array" ref="I807">_xlfn.IFS(metrobank_customers[[#This Row],[Income]]&lt;=30000,"Low",metrobank_customers[[#This Row],[Income]]&lt;=60000,"Medium",metrobank_customers[[#This Row],[Income]]&lt;=100000,"High", metrobank_customers[[#This Row],[Income]]&gt;100000," Premium")</f>
        <v>Medium</v>
      </c>
      <c r="J807" s="1" t="s">
        <v>2126</v>
      </c>
      <c r="K807" s="2">
        <v>45877</v>
      </c>
      <c r="L807" s="2">
        <f t="shared" ca="1" si="12"/>
        <v>45940</v>
      </c>
      <c r="M807" s="4">
        <f ca="1">YEARFRAC(metrobank_customers[[#This Row],[Join_Date]],metrobank_customers[[#This Row],[Today]],3)</f>
        <v>0.17260273972602741</v>
      </c>
      <c r="N807" s="4" t="str" cm="1">
        <f t="array" aca="1" ref="N807" ca="1">_xlfn.IFS(
   metrobank_customers[[#This Row],[Customer_Tenure]]&lt;=2,"New",
   metrobank_customers[[#This Row],[Customer_Tenure]]&lt;=5,"Emerging",
   metrobank_customers[[#This Row],[Customer_Tenure]]&lt;9,"Established",
   TRUE,"Loyal"
)</f>
        <v>New</v>
      </c>
      <c r="O807" s="1" t="s">
        <v>1306</v>
      </c>
      <c r="P807" s="1" t="s">
        <v>1226</v>
      </c>
      <c r="Q807" s="2">
        <v>43964</v>
      </c>
      <c r="R807">
        <v>485687</v>
      </c>
      <c r="S807" s="1" t="str" cm="1">
        <f t="array" ref="S807">_xlfn.IFS(
    metrobank_customers[[#This Row],[Balance]]&lt;=50000,"Low",
    metrobank_customers[[#This Row],[Balance]]&lt;=200000,"Medium",
    metrobank_customers[[#This Row],[Balance]]&gt;200000,"High"
)</f>
        <v>High</v>
      </c>
      <c r="T807">
        <v>572</v>
      </c>
      <c r="U807">
        <v>0</v>
      </c>
      <c r="V807" s="1" t="s">
        <v>2652</v>
      </c>
      <c r="W807" s="1" t="s">
        <v>945</v>
      </c>
      <c r="X807" s="2">
        <v>45681</v>
      </c>
      <c r="Y807" s="4">
        <f ca="1">YEARFRAC(metrobank_customers[[#This Row],[Date]],metrobank_customers[[#This Row],[Today]],3)</f>
        <v>0.70958904109589038</v>
      </c>
      <c r="Z807" s="1" t="s">
        <v>12</v>
      </c>
      <c r="AA807" s="1" t="s">
        <v>23</v>
      </c>
      <c r="AB807">
        <v>14</v>
      </c>
    </row>
    <row r="808" spans="1:28" x14ac:dyDescent="0.25">
      <c r="A808" s="1" t="s">
        <v>336</v>
      </c>
      <c r="B808" s="1" t="s">
        <v>2305</v>
      </c>
      <c r="C808" s="1" t="s">
        <v>2115</v>
      </c>
      <c r="D808">
        <v>24</v>
      </c>
      <c r="E808" s="1" t="str" cm="1">
        <f t="array" ref="E808">_xlfn.IFS(metrobank_customers[[#This Row],[Age]]&lt;= 28,"Gen Z", metrobank_customers[[#This Row],[Age]]&lt;=44,"Millennials", metrobank_customers[[#This Row],[Age]]&lt;=60,"Gen X", metrobank_customers[[#This Row],[Age]]&gt;60,"Baby Boomers")</f>
        <v>Gen Z</v>
      </c>
      <c r="F808" s="1" t="s">
        <v>2124</v>
      </c>
      <c r="G808" s="1" t="s">
        <v>2117</v>
      </c>
      <c r="H808">
        <v>56877</v>
      </c>
      <c r="I808" s="1" t="str" cm="1">
        <f t="array" ref="I808">_xlfn.IFS(metrobank_customers[[#This Row],[Income]]&lt;=30000,"Low",metrobank_customers[[#This Row],[Income]]&lt;=60000,"Medium",metrobank_customers[[#This Row],[Income]]&lt;=100000,"High", metrobank_customers[[#This Row],[Income]]&gt;100000," Premium")</f>
        <v>Medium</v>
      </c>
      <c r="J808" s="1" t="s">
        <v>2126</v>
      </c>
      <c r="K808" s="2">
        <v>45877</v>
      </c>
      <c r="L808" s="2">
        <f t="shared" ca="1" si="12"/>
        <v>45940</v>
      </c>
      <c r="M808" s="4">
        <f ca="1">YEARFRAC(metrobank_customers[[#This Row],[Join_Date]],metrobank_customers[[#This Row],[Today]],3)</f>
        <v>0.17260273972602741</v>
      </c>
      <c r="N808" s="4" t="str" cm="1">
        <f t="array" aca="1" ref="N808" ca="1">_xlfn.IFS(
   metrobank_customers[[#This Row],[Customer_Tenure]]&lt;=2,"New",
   metrobank_customers[[#This Row],[Customer_Tenure]]&lt;=5,"Emerging",
   metrobank_customers[[#This Row],[Customer_Tenure]]&lt;9,"Established",
   TRUE,"Loyal"
)</f>
        <v>New</v>
      </c>
      <c r="O808" s="1" t="s">
        <v>1306</v>
      </c>
      <c r="P808" s="1" t="s">
        <v>1226</v>
      </c>
      <c r="Q808" s="2">
        <v>43964</v>
      </c>
      <c r="R808">
        <v>485687</v>
      </c>
      <c r="S808" s="1" t="str" cm="1">
        <f t="array" ref="S808">_xlfn.IFS(
    metrobank_customers[[#This Row],[Balance]]&lt;=50000,"Low",
    metrobank_customers[[#This Row],[Balance]]&lt;=200000,"Medium",
    metrobank_customers[[#This Row],[Balance]]&gt;200000,"High"
)</f>
        <v>High</v>
      </c>
      <c r="T808">
        <v>572</v>
      </c>
      <c r="U808">
        <v>0</v>
      </c>
      <c r="V808" s="1" t="s">
        <v>2652</v>
      </c>
      <c r="W808" s="1" t="s">
        <v>1147</v>
      </c>
      <c r="X808" s="2">
        <v>45797</v>
      </c>
      <c r="Y808" s="4">
        <f ca="1">YEARFRAC(metrobank_customers[[#This Row],[Date]],metrobank_customers[[#This Row],[Today]],3)</f>
        <v>0.39178082191780822</v>
      </c>
      <c r="Z808" s="1" t="s">
        <v>36</v>
      </c>
      <c r="AA808" s="1" t="s">
        <v>15</v>
      </c>
      <c r="AB808">
        <v>29</v>
      </c>
    </row>
    <row r="809" spans="1:28" x14ac:dyDescent="0.25">
      <c r="A809" s="1" t="s">
        <v>343</v>
      </c>
      <c r="B809" s="1" t="s">
        <v>2306</v>
      </c>
      <c r="C809" s="1" t="s">
        <v>2115</v>
      </c>
      <c r="D809">
        <v>18</v>
      </c>
      <c r="E809" s="1" t="str" cm="1">
        <f t="array" ref="E809">_xlfn.IFS(metrobank_customers[[#This Row],[Age]]&lt;= 28,"Gen Z", metrobank_customers[[#This Row],[Age]]&lt;=44,"Millennials", metrobank_customers[[#This Row],[Age]]&lt;=60,"Gen X", metrobank_customers[[#This Row],[Age]]&gt;60,"Baby Boomers")</f>
        <v>Gen Z</v>
      </c>
      <c r="F809" s="1" t="s">
        <v>2121</v>
      </c>
      <c r="G809" s="1" t="s">
        <v>2125</v>
      </c>
      <c r="H809">
        <v>99561</v>
      </c>
      <c r="I809" s="1" t="str" cm="1">
        <f t="array" ref="I809">_xlfn.IFS(metrobank_customers[[#This Row],[Income]]&lt;=30000,"Low",metrobank_customers[[#This Row],[Income]]&lt;=60000,"Medium",metrobank_customers[[#This Row],[Income]]&lt;=100000,"High", metrobank_customers[[#This Row],[Income]]&gt;100000," Premium")</f>
        <v>High</v>
      </c>
      <c r="J809" s="1" t="s">
        <v>2135</v>
      </c>
      <c r="K809" s="2">
        <v>42581</v>
      </c>
      <c r="L809" s="2">
        <f t="shared" ca="1" si="12"/>
        <v>45940</v>
      </c>
      <c r="M809" s="4">
        <f ca="1">YEARFRAC(metrobank_customers[[#This Row],[Join_Date]],metrobank_customers[[#This Row],[Today]],3)</f>
        <v>9.2027397260273975</v>
      </c>
      <c r="N809" s="4" t="str" cm="1">
        <f t="array" aca="1" ref="N809" ca="1">_xlfn.IFS(
   metrobank_customers[[#This Row],[Customer_Tenure]]&lt;=2,"New",
   metrobank_customers[[#This Row],[Customer_Tenure]]&lt;=5,"Emerging",
   metrobank_customers[[#This Row],[Customer_Tenure]]&lt;9,"Established",
   TRUE,"Loyal"
)</f>
        <v>Loyal</v>
      </c>
      <c r="O809" s="1" t="s">
        <v>1393</v>
      </c>
      <c r="P809" s="1" t="s">
        <v>1226</v>
      </c>
      <c r="Q809" s="2">
        <v>43698</v>
      </c>
      <c r="R809">
        <v>351181</v>
      </c>
      <c r="S809" s="1" t="str" cm="1">
        <f t="array" ref="S809">_xlfn.IFS(
    metrobank_customers[[#This Row],[Balance]]&lt;=50000,"Low",
    metrobank_customers[[#This Row],[Balance]]&lt;=200000,"Medium",
    metrobank_customers[[#This Row],[Balance]]&gt;200000,"High"
)</f>
        <v>High</v>
      </c>
      <c r="T809">
        <v>543</v>
      </c>
      <c r="U809">
        <v>0</v>
      </c>
      <c r="V809" s="1" t="s">
        <v>2652</v>
      </c>
      <c r="W809" s="1" t="s">
        <v>342</v>
      </c>
      <c r="X809" s="2">
        <v>45862</v>
      </c>
      <c r="Y809" s="4">
        <f ca="1">YEARFRAC(metrobank_customers[[#This Row],[Date]],metrobank_customers[[#This Row],[Today]],3)</f>
        <v>0.21369863013698631</v>
      </c>
      <c r="Z809" s="1" t="s">
        <v>36</v>
      </c>
      <c r="AA809" s="1" t="s">
        <v>23</v>
      </c>
      <c r="AB809">
        <v>38</v>
      </c>
    </row>
    <row r="810" spans="1:28" x14ac:dyDescent="0.25">
      <c r="A810" s="1" t="s">
        <v>343</v>
      </c>
      <c r="B810" s="1" t="s">
        <v>2306</v>
      </c>
      <c r="C810" s="1" t="s">
        <v>2115</v>
      </c>
      <c r="D810">
        <v>18</v>
      </c>
      <c r="E810" s="1" t="str" cm="1">
        <f t="array" ref="E810">_xlfn.IFS(metrobank_customers[[#This Row],[Age]]&lt;= 28,"Gen Z", metrobank_customers[[#This Row],[Age]]&lt;=44,"Millennials", metrobank_customers[[#This Row],[Age]]&lt;=60,"Gen X", metrobank_customers[[#This Row],[Age]]&gt;60,"Baby Boomers")</f>
        <v>Gen Z</v>
      </c>
      <c r="F810" s="1" t="s">
        <v>2121</v>
      </c>
      <c r="G810" s="1" t="s">
        <v>2125</v>
      </c>
      <c r="H810">
        <v>99561</v>
      </c>
      <c r="I810" s="1" t="str" cm="1">
        <f t="array" ref="I810">_xlfn.IFS(metrobank_customers[[#This Row],[Income]]&lt;=30000,"Low",metrobank_customers[[#This Row],[Income]]&lt;=60000,"Medium",metrobank_customers[[#This Row],[Income]]&lt;=100000,"High", metrobank_customers[[#This Row],[Income]]&gt;100000," Premium")</f>
        <v>High</v>
      </c>
      <c r="J810" s="1" t="s">
        <v>2135</v>
      </c>
      <c r="K810" s="2">
        <v>42581</v>
      </c>
      <c r="L810" s="2">
        <f t="shared" ca="1" si="12"/>
        <v>45940</v>
      </c>
      <c r="M810" s="4">
        <f ca="1">YEARFRAC(metrobank_customers[[#This Row],[Join_Date]],metrobank_customers[[#This Row],[Today]],3)</f>
        <v>9.2027397260273975</v>
      </c>
      <c r="N810" s="4" t="str" cm="1">
        <f t="array" aca="1" ref="N810" ca="1">_xlfn.IFS(
   metrobank_customers[[#This Row],[Customer_Tenure]]&lt;=2,"New",
   metrobank_customers[[#This Row],[Customer_Tenure]]&lt;=5,"Emerging",
   metrobank_customers[[#This Row],[Customer_Tenure]]&lt;9,"Established",
   TRUE,"Loyal"
)</f>
        <v>Loyal</v>
      </c>
      <c r="O810" s="1" t="s">
        <v>1393</v>
      </c>
      <c r="P810" s="1" t="s">
        <v>1226</v>
      </c>
      <c r="Q810" s="2">
        <v>43698</v>
      </c>
      <c r="R810">
        <v>351181</v>
      </c>
      <c r="S810" s="1" t="str" cm="1">
        <f t="array" ref="S810">_xlfn.IFS(
    metrobank_customers[[#This Row],[Balance]]&lt;=50000,"Low",
    metrobank_customers[[#This Row],[Balance]]&lt;=200000,"Medium",
    metrobank_customers[[#This Row],[Balance]]&gt;200000,"High"
)</f>
        <v>High</v>
      </c>
      <c r="T810">
        <v>543</v>
      </c>
      <c r="U810">
        <v>0</v>
      </c>
      <c r="V810" s="1" t="s">
        <v>2652</v>
      </c>
      <c r="W810" s="1" t="s">
        <v>470</v>
      </c>
      <c r="X810" s="2">
        <v>45867</v>
      </c>
      <c r="Y810" s="4">
        <f ca="1">YEARFRAC(metrobank_customers[[#This Row],[Date]],metrobank_customers[[#This Row],[Today]],3)</f>
        <v>0.2</v>
      </c>
      <c r="Z810" s="1" t="s">
        <v>8</v>
      </c>
      <c r="AA810" s="1" t="s">
        <v>23</v>
      </c>
      <c r="AB810">
        <v>22</v>
      </c>
    </row>
    <row r="811" spans="1:28" x14ac:dyDescent="0.25">
      <c r="A811" s="1" t="s">
        <v>343</v>
      </c>
      <c r="B811" s="1" t="s">
        <v>2306</v>
      </c>
      <c r="C811" s="1" t="s">
        <v>2115</v>
      </c>
      <c r="D811">
        <v>18</v>
      </c>
      <c r="E811" s="1" t="str" cm="1">
        <f t="array" ref="E811">_xlfn.IFS(metrobank_customers[[#This Row],[Age]]&lt;= 28,"Gen Z", metrobank_customers[[#This Row],[Age]]&lt;=44,"Millennials", metrobank_customers[[#This Row],[Age]]&lt;=60,"Gen X", metrobank_customers[[#This Row],[Age]]&gt;60,"Baby Boomers")</f>
        <v>Gen Z</v>
      </c>
      <c r="F811" s="1" t="s">
        <v>2121</v>
      </c>
      <c r="G811" s="1" t="s">
        <v>2125</v>
      </c>
      <c r="H811">
        <v>99561</v>
      </c>
      <c r="I811" s="1" t="str" cm="1">
        <f t="array" ref="I811">_xlfn.IFS(metrobank_customers[[#This Row],[Income]]&lt;=30000,"Low",metrobank_customers[[#This Row],[Income]]&lt;=60000,"Medium",metrobank_customers[[#This Row],[Income]]&lt;=100000,"High", metrobank_customers[[#This Row],[Income]]&gt;100000," Premium")</f>
        <v>High</v>
      </c>
      <c r="J811" s="1" t="s">
        <v>2135</v>
      </c>
      <c r="K811" s="2">
        <v>42581</v>
      </c>
      <c r="L811" s="2">
        <f t="shared" ca="1" si="12"/>
        <v>45940</v>
      </c>
      <c r="M811" s="4">
        <f ca="1">YEARFRAC(metrobank_customers[[#This Row],[Join_Date]],metrobank_customers[[#This Row],[Today]],3)</f>
        <v>9.2027397260273975</v>
      </c>
      <c r="N811" s="4" t="str" cm="1">
        <f t="array" aca="1" ref="N811" ca="1">_xlfn.IFS(
   metrobank_customers[[#This Row],[Customer_Tenure]]&lt;=2,"New",
   metrobank_customers[[#This Row],[Customer_Tenure]]&lt;=5,"Emerging",
   metrobank_customers[[#This Row],[Customer_Tenure]]&lt;9,"Established",
   TRUE,"Loyal"
)</f>
        <v>Loyal</v>
      </c>
      <c r="O811" s="1" t="s">
        <v>1393</v>
      </c>
      <c r="P811" s="1" t="s">
        <v>1226</v>
      </c>
      <c r="Q811" s="2">
        <v>43698</v>
      </c>
      <c r="R811">
        <v>351181</v>
      </c>
      <c r="S811" s="1" t="str" cm="1">
        <f t="array" ref="S811">_xlfn.IFS(
    metrobank_customers[[#This Row],[Balance]]&lt;=50000,"Low",
    metrobank_customers[[#This Row],[Balance]]&lt;=200000,"Medium",
    metrobank_customers[[#This Row],[Balance]]&gt;200000,"High"
)</f>
        <v>High</v>
      </c>
      <c r="T811">
        <v>543</v>
      </c>
      <c r="U811">
        <v>0</v>
      </c>
      <c r="V811" s="1" t="s">
        <v>2652</v>
      </c>
      <c r="W811" s="1" t="s">
        <v>1063</v>
      </c>
      <c r="X811" s="2">
        <v>45179</v>
      </c>
      <c r="Y811" s="4">
        <f ca="1">YEARFRAC(metrobank_customers[[#This Row],[Date]],metrobank_customers[[#This Row],[Today]],3)</f>
        <v>2.0849315068493151</v>
      </c>
      <c r="Z811" s="1" t="s">
        <v>12</v>
      </c>
      <c r="AA811" s="1" t="s">
        <v>9</v>
      </c>
      <c r="AB811">
        <v>40</v>
      </c>
    </row>
    <row r="812" spans="1:28" x14ac:dyDescent="0.25">
      <c r="A812" s="1" t="s">
        <v>343</v>
      </c>
      <c r="B812" s="1" t="s">
        <v>2306</v>
      </c>
      <c r="C812" s="1" t="s">
        <v>2115</v>
      </c>
      <c r="D812">
        <v>18</v>
      </c>
      <c r="E812" s="1" t="str" cm="1">
        <f t="array" ref="E812">_xlfn.IFS(metrobank_customers[[#This Row],[Age]]&lt;= 28,"Gen Z", metrobank_customers[[#This Row],[Age]]&lt;=44,"Millennials", metrobank_customers[[#This Row],[Age]]&lt;=60,"Gen X", metrobank_customers[[#This Row],[Age]]&gt;60,"Baby Boomers")</f>
        <v>Gen Z</v>
      </c>
      <c r="F812" s="1" t="s">
        <v>2121</v>
      </c>
      <c r="G812" s="1" t="s">
        <v>2125</v>
      </c>
      <c r="H812">
        <v>99561</v>
      </c>
      <c r="I812" s="1" t="str" cm="1">
        <f t="array" ref="I812">_xlfn.IFS(metrobank_customers[[#This Row],[Income]]&lt;=30000,"Low",metrobank_customers[[#This Row],[Income]]&lt;=60000,"Medium",metrobank_customers[[#This Row],[Income]]&lt;=100000,"High", metrobank_customers[[#This Row],[Income]]&gt;100000," Premium")</f>
        <v>High</v>
      </c>
      <c r="J812" s="1" t="s">
        <v>2135</v>
      </c>
      <c r="K812" s="2">
        <v>42581</v>
      </c>
      <c r="L812" s="2">
        <f t="shared" ca="1" si="12"/>
        <v>45940</v>
      </c>
      <c r="M812" s="4">
        <f ca="1">YEARFRAC(metrobank_customers[[#This Row],[Join_Date]],metrobank_customers[[#This Row],[Today]],3)</f>
        <v>9.2027397260273975</v>
      </c>
      <c r="N812" s="4" t="str" cm="1">
        <f t="array" aca="1" ref="N812" ca="1">_xlfn.IFS(
   metrobank_customers[[#This Row],[Customer_Tenure]]&lt;=2,"New",
   metrobank_customers[[#This Row],[Customer_Tenure]]&lt;=5,"Emerging",
   metrobank_customers[[#This Row],[Customer_Tenure]]&lt;9,"Established",
   TRUE,"Loyal"
)</f>
        <v>Loyal</v>
      </c>
      <c r="O812" s="1" t="s">
        <v>1606</v>
      </c>
      <c r="P812" s="1" t="s">
        <v>1226</v>
      </c>
      <c r="Q812" s="2">
        <v>45482</v>
      </c>
      <c r="R812">
        <v>409849</v>
      </c>
      <c r="S812" s="1" t="str" cm="1">
        <f t="array" ref="S812">_xlfn.IFS(
    metrobank_customers[[#This Row],[Balance]]&lt;=50000,"Low",
    metrobank_customers[[#This Row],[Balance]]&lt;=200000,"Medium",
    metrobank_customers[[#This Row],[Balance]]&gt;200000,"High"
)</f>
        <v>High</v>
      </c>
      <c r="T812">
        <v>757</v>
      </c>
      <c r="U812">
        <v>0</v>
      </c>
      <c r="V812" s="1" t="s">
        <v>2652</v>
      </c>
      <c r="W812" s="1" t="s">
        <v>342</v>
      </c>
      <c r="X812" s="2">
        <v>45862</v>
      </c>
      <c r="Y812" s="4">
        <f ca="1">YEARFRAC(metrobank_customers[[#This Row],[Date]],metrobank_customers[[#This Row],[Today]],3)</f>
        <v>0.21369863013698631</v>
      </c>
      <c r="Z812" s="1" t="s">
        <v>36</v>
      </c>
      <c r="AA812" s="1" t="s">
        <v>23</v>
      </c>
      <c r="AB812">
        <v>38</v>
      </c>
    </row>
    <row r="813" spans="1:28" x14ac:dyDescent="0.25">
      <c r="A813" s="1" t="s">
        <v>343</v>
      </c>
      <c r="B813" s="1" t="s">
        <v>2306</v>
      </c>
      <c r="C813" s="1" t="s">
        <v>2115</v>
      </c>
      <c r="D813">
        <v>18</v>
      </c>
      <c r="E813" s="1" t="str" cm="1">
        <f t="array" ref="E813">_xlfn.IFS(metrobank_customers[[#This Row],[Age]]&lt;= 28,"Gen Z", metrobank_customers[[#This Row],[Age]]&lt;=44,"Millennials", metrobank_customers[[#This Row],[Age]]&lt;=60,"Gen X", metrobank_customers[[#This Row],[Age]]&gt;60,"Baby Boomers")</f>
        <v>Gen Z</v>
      </c>
      <c r="F813" s="1" t="s">
        <v>2121</v>
      </c>
      <c r="G813" s="1" t="s">
        <v>2125</v>
      </c>
      <c r="H813">
        <v>99561</v>
      </c>
      <c r="I813" s="1" t="str" cm="1">
        <f t="array" ref="I813">_xlfn.IFS(metrobank_customers[[#This Row],[Income]]&lt;=30000,"Low",metrobank_customers[[#This Row],[Income]]&lt;=60000,"Medium",metrobank_customers[[#This Row],[Income]]&lt;=100000,"High", metrobank_customers[[#This Row],[Income]]&gt;100000," Premium")</f>
        <v>High</v>
      </c>
      <c r="J813" s="1" t="s">
        <v>2135</v>
      </c>
      <c r="K813" s="2">
        <v>42581</v>
      </c>
      <c r="L813" s="2">
        <f t="shared" ca="1" si="12"/>
        <v>45940</v>
      </c>
      <c r="M813" s="4">
        <f ca="1">YEARFRAC(metrobank_customers[[#This Row],[Join_Date]],metrobank_customers[[#This Row],[Today]],3)</f>
        <v>9.2027397260273975</v>
      </c>
      <c r="N813" s="4" t="str" cm="1">
        <f t="array" aca="1" ref="N813" ca="1">_xlfn.IFS(
   metrobank_customers[[#This Row],[Customer_Tenure]]&lt;=2,"New",
   metrobank_customers[[#This Row],[Customer_Tenure]]&lt;=5,"Emerging",
   metrobank_customers[[#This Row],[Customer_Tenure]]&lt;9,"Established",
   TRUE,"Loyal"
)</f>
        <v>Loyal</v>
      </c>
      <c r="O813" s="1" t="s">
        <v>1606</v>
      </c>
      <c r="P813" s="1" t="s">
        <v>1226</v>
      </c>
      <c r="Q813" s="2">
        <v>45482</v>
      </c>
      <c r="R813">
        <v>409849</v>
      </c>
      <c r="S813" s="1" t="str" cm="1">
        <f t="array" ref="S813">_xlfn.IFS(
    metrobank_customers[[#This Row],[Balance]]&lt;=50000,"Low",
    metrobank_customers[[#This Row],[Balance]]&lt;=200000,"Medium",
    metrobank_customers[[#This Row],[Balance]]&gt;200000,"High"
)</f>
        <v>High</v>
      </c>
      <c r="T813">
        <v>757</v>
      </c>
      <c r="U813">
        <v>0</v>
      </c>
      <c r="V813" s="1" t="s">
        <v>2652</v>
      </c>
      <c r="W813" s="1" t="s">
        <v>470</v>
      </c>
      <c r="X813" s="2">
        <v>45867</v>
      </c>
      <c r="Y813" s="4">
        <f ca="1">YEARFRAC(metrobank_customers[[#This Row],[Date]],metrobank_customers[[#This Row],[Today]],3)</f>
        <v>0.2</v>
      </c>
      <c r="Z813" s="1" t="s">
        <v>8</v>
      </c>
      <c r="AA813" s="1" t="s">
        <v>23</v>
      </c>
      <c r="AB813">
        <v>22</v>
      </c>
    </row>
    <row r="814" spans="1:28" x14ac:dyDescent="0.25">
      <c r="A814" s="1" t="s">
        <v>343</v>
      </c>
      <c r="B814" s="1" t="s">
        <v>2306</v>
      </c>
      <c r="C814" s="1" t="s">
        <v>2115</v>
      </c>
      <c r="D814">
        <v>18</v>
      </c>
      <c r="E814" s="1" t="str" cm="1">
        <f t="array" ref="E814">_xlfn.IFS(metrobank_customers[[#This Row],[Age]]&lt;= 28,"Gen Z", metrobank_customers[[#This Row],[Age]]&lt;=44,"Millennials", metrobank_customers[[#This Row],[Age]]&lt;=60,"Gen X", metrobank_customers[[#This Row],[Age]]&gt;60,"Baby Boomers")</f>
        <v>Gen Z</v>
      </c>
      <c r="F814" s="1" t="s">
        <v>2121</v>
      </c>
      <c r="G814" s="1" t="s">
        <v>2125</v>
      </c>
      <c r="H814">
        <v>99561</v>
      </c>
      <c r="I814" s="1" t="str" cm="1">
        <f t="array" ref="I814">_xlfn.IFS(metrobank_customers[[#This Row],[Income]]&lt;=30000,"Low",metrobank_customers[[#This Row],[Income]]&lt;=60000,"Medium",metrobank_customers[[#This Row],[Income]]&lt;=100000,"High", metrobank_customers[[#This Row],[Income]]&gt;100000," Premium")</f>
        <v>High</v>
      </c>
      <c r="J814" s="1" t="s">
        <v>2135</v>
      </c>
      <c r="K814" s="2">
        <v>42581</v>
      </c>
      <c r="L814" s="2">
        <f t="shared" ca="1" si="12"/>
        <v>45940</v>
      </c>
      <c r="M814" s="4">
        <f ca="1">YEARFRAC(metrobank_customers[[#This Row],[Join_Date]],metrobank_customers[[#This Row],[Today]],3)</f>
        <v>9.2027397260273975</v>
      </c>
      <c r="N814" s="4" t="str" cm="1">
        <f t="array" aca="1" ref="N814" ca="1">_xlfn.IFS(
   metrobank_customers[[#This Row],[Customer_Tenure]]&lt;=2,"New",
   metrobank_customers[[#This Row],[Customer_Tenure]]&lt;=5,"Emerging",
   metrobank_customers[[#This Row],[Customer_Tenure]]&lt;9,"Established",
   TRUE,"Loyal"
)</f>
        <v>Loyal</v>
      </c>
      <c r="O814" s="1" t="s">
        <v>1606</v>
      </c>
      <c r="P814" s="1" t="s">
        <v>1226</v>
      </c>
      <c r="Q814" s="2">
        <v>45482</v>
      </c>
      <c r="R814">
        <v>409849</v>
      </c>
      <c r="S814" s="1" t="str" cm="1">
        <f t="array" ref="S814">_xlfn.IFS(
    metrobank_customers[[#This Row],[Balance]]&lt;=50000,"Low",
    metrobank_customers[[#This Row],[Balance]]&lt;=200000,"Medium",
    metrobank_customers[[#This Row],[Balance]]&gt;200000,"High"
)</f>
        <v>High</v>
      </c>
      <c r="T814">
        <v>757</v>
      </c>
      <c r="U814">
        <v>0</v>
      </c>
      <c r="V814" s="1" t="s">
        <v>2652</v>
      </c>
      <c r="W814" s="1" t="s">
        <v>1063</v>
      </c>
      <c r="X814" s="2">
        <v>45179</v>
      </c>
      <c r="Y814" s="4">
        <f ca="1">YEARFRAC(metrobank_customers[[#This Row],[Date]],metrobank_customers[[#This Row],[Today]],3)</f>
        <v>2.0849315068493151</v>
      </c>
      <c r="Z814" s="1" t="s">
        <v>12</v>
      </c>
      <c r="AA814" s="1" t="s">
        <v>9</v>
      </c>
      <c r="AB814">
        <v>40</v>
      </c>
    </row>
    <row r="815" spans="1:28" x14ac:dyDescent="0.25">
      <c r="A815" s="1" t="s">
        <v>343</v>
      </c>
      <c r="B815" s="1" t="s">
        <v>2306</v>
      </c>
      <c r="C815" s="1" t="s">
        <v>2115</v>
      </c>
      <c r="D815">
        <v>18</v>
      </c>
      <c r="E815" s="1" t="str" cm="1">
        <f t="array" ref="E815">_xlfn.IFS(metrobank_customers[[#This Row],[Age]]&lt;= 28,"Gen Z", metrobank_customers[[#This Row],[Age]]&lt;=44,"Millennials", metrobank_customers[[#This Row],[Age]]&lt;=60,"Gen X", metrobank_customers[[#This Row],[Age]]&gt;60,"Baby Boomers")</f>
        <v>Gen Z</v>
      </c>
      <c r="F815" s="1" t="s">
        <v>2121</v>
      </c>
      <c r="G815" s="1" t="s">
        <v>2125</v>
      </c>
      <c r="H815">
        <v>99561</v>
      </c>
      <c r="I815" s="1" t="str" cm="1">
        <f t="array" ref="I815">_xlfn.IFS(metrobank_customers[[#This Row],[Income]]&lt;=30000,"Low",metrobank_customers[[#This Row],[Income]]&lt;=60000,"Medium",metrobank_customers[[#This Row],[Income]]&lt;=100000,"High", metrobank_customers[[#This Row],[Income]]&gt;100000," Premium")</f>
        <v>High</v>
      </c>
      <c r="J815" s="1" t="s">
        <v>2135</v>
      </c>
      <c r="K815" s="2">
        <v>42581</v>
      </c>
      <c r="L815" s="2">
        <f t="shared" ca="1" si="12"/>
        <v>45940</v>
      </c>
      <c r="M815" s="4">
        <f ca="1">YEARFRAC(metrobank_customers[[#This Row],[Join_Date]],metrobank_customers[[#This Row],[Today]],3)</f>
        <v>9.2027397260273975</v>
      </c>
      <c r="N815" s="4" t="str" cm="1">
        <f t="array" aca="1" ref="N815" ca="1">_xlfn.IFS(
   metrobank_customers[[#This Row],[Customer_Tenure]]&lt;=2,"New",
   metrobank_customers[[#This Row],[Customer_Tenure]]&lt;=5,"Emerging",
   metrobank_customers[[#This Row],[Customer_Tenure]]&lt;9,"Established",
   TRUE,"Loyal"
)</f>
        <v>Loyal</v>
      </c>
      <c r="O815" s="1" t="s">
        <v>2008</v>
      </c>
      <c r="P815" s="1" t="s">
        <v>1226</v>
      </c>
      <c r="Q815" s="2">
        <v>42810</v>
      </c>
      <c r="R815">
        <v>418554</v>
      </c>
      <c r="S815" s="1" t="str" cm="1">
        <f t="array" ref="S815">_xlfn.IFS(
    metrobank_customers[[#This Row],[Balance]]&lt;=50000,"Low",
    metrobank_customers[[#This Row],[Balance]]&lt;=200000,"Medium",
    metrobank_customers[[#This Row],[Balance]]&gt;200000,"High"
)</f>
        <v>High</v>
      </c>
      <c r="T815">
        <v>463</v>
      </c>
      <c r="U815">
        <v>366541</v>
      </c>
      <c r="V815" s="1" t="s">
        <v>2652</v>
      </c>
      <c r="W815" s="1" t="s">
        <v>342</v>
      </c>
      <c r="X815" s="2">
        <v>45862</v>
      </c>
      <c r="Y815" s="4">
        <f ca="1">YEARFRAC(metrobank_customers[[#This Row],[Date]],metrobank_customers[[#This Row],[Today]],3)</f>
        <v>0.21369863013698631</v>
      </c>
      <c r="Z815" s="1" t="s">
        <v>36</v>
      </c>
      <c r="AA815" s="1" t="s">
        <v>23</v>
      </c>
      <c r="AB815">
        <v>38</v>
      </c>
    </row>
    <row r="816" spans="1:28" x14ac:dyDescent="0.25">
      <c r="A816" s="1" t="s">
        <v>343</v>
      </c>
      <c r="B816" s="1" t="s">
        <v>2306</v>
      </c>
      <c r="C816" s="1" t="s">
        <v>2115</v>
      </c>
      <c r="D816">
        <v>18</v>
      </c>
      <c r="E816" s="1" t="str" cm="1">
        <f t="array" ref="E816">_xlfn.IFS(metrobank_customers[[#This Row],[Age]]&lt;= 28,"Gen Z", metrobank_customers[[#This Row],[Age]]&lt;=44,"Millennials", metrobank_customers[[#This Row],[Age]]&lt;=60,"Gen X", metrobank_customers[[#This Row],[Age]]&gt;60,"Baby Boomers")</f>
        <v>Gen Z</v>
      </c>
      <c r="F816" s="1" t="s">
        <v>2121</v>
      </c>
      <c r="G816" s="1" t="s">
        <v>2125</v>
      </c>
      <c r="H816">
        <v>99561</v>
      </c>
      <c r="I816" s="1" t="str" cm="1">
        <f t="array" ref="I816">_xlfn.IFS(metrobank_customers[[#This Row],[Income]]&lt;=30000,"Low",metrobank_customers[[#This Row],[Income]]&lt;=60000,"Medium",metrobank_customers[[#This Row],[Income]]&lt;=100000,"High", metrobank_customers[[#This Row],[Income]]&gt;100000," Premium")</f>
        <v>High</v>
      </c>
      <c r="J816" s="1" t="s">
        <v>2135</v>
      </c>
      <c r="K816" s="2">
        <v>42581</v>
      </c>
      <c r="L816" s="2">
        <f t="shared" ca="1" si="12"/>
        <v>45940</v>
      </c>
      <c r="M816" s="4">
        <f ca="1">YEARFRAC(metrobank_customers[[#This Row],[Join_Date]],metrobank_customers[[#This Row],[Today]],3)</f>
        <v>9.2027397260273975</v>
      </c>
      <c r="N816" s="4" t="str" cm="1">
        <f t="array" aca="1" ref="N816" ca="1">_xlfn.IFS(
   metrobank_customers[[#This Row],[Customer_Tenure]]&lt;=2,"New",
   metrobank_customers[[#This Row],[Customer_Tenure]]&lt;=5,"Emerging",
   metrobank_customers[[#This Row],[Customer_Tenure]]&lt;9,"Established",
   TRUE,"Loyal"
)</f>
        <v>Loyal</v>
      </c>
      <c r="O816" s="1" t="s">
        <v>2008</v>
      </c>
      <c r="P816" s="1" t="s">
        <v>1226</v>
      </c>
      <c r="Q816" s="2">
        <v>42810</v>
      </c>
      <c r="R816">
        <v>418554</v>
      </c>
      <c r="S816" s="1" t="str" cm="1">
        <f t="array" ref="S816">_xlfn.IFS(
    metrobank_customers[[#This Row],[Balance]]&lt;=50000,"Low",
    metrobank_customers[[#This Row],[Balance]]&lt;=200000,"Medium",
    metrobank_customers[[#This Row],[Balance]]&gt;200000,"High"
)</f>
        <v>High</v>
      </c>
      <c r="T816">
        <v>463</v>
      </c>
      <c r="U816">
        <v>366541</v>
      </c>
      <c r="V816" s="1" t="s">
        <v>2652</v>
      </c>
      <c r="W816" s="1" t="s">
        <v>470</v>
      </c>
      <c r="X816" s="2">
        <v>45867</v>
      </c>
      <c r="Y816" s="4">
        <f ca="1">YEARFRAC(metrobank_customers[[#This Row],[Date]],metrobank_customers[[#This Row],[Today]],3)</f>
        <v>0.2</v>
      </c>
      <c r="Z816" s="1" t="s">
        <v>8</v>
      </c>
      <c r="AA816" s="1" t="s">
        <v>23</v>
      </c>
      <c r="AB816">
        <v>22</v>
      </c>
    </row>
    <row r="817" spans="1:28" x14ac:dyDescent="0.25">
      <c r="A817" s="1" t="s">
        <v>343</v>
      </c>
      <c r="B817" s="1" t="s">
        <v>2306</v>
      </c>
      <c r="C817" s="1" t="s">
        <v>2115</v>
      </c>
      <c r="D817">
        <v>18</v>
      </c>
      <c r="E817" s="1" t="str" cm="1">
        <f t="array" ref="E817">_xlfn.IFS(metrobank_customers[[#This Row],[Age]]&lt;= 28,"Gen Z", metrobank_customers[[#This Row],[Age]]&lt;=44,"Millennials", metrobank_customers[[#This Row],[Age]]&lt;=60,"Gen X", metrobank_customers[[#This Row],[Age]]&gt;60,"Baby Boomers")</f>
        <v>Gen Z</v>
      </c>
      <c r="F817" s="1" t="s">
        <v>2121</v>
      </c>
      <c r="G817" s="1" t="s">
        <v>2125</v>
      </c>
      <c r="H817">
        <v>99561</v>
      </c>
      <c r="I817" s="1" t="str" cm="1">
        <f t="array" ref="I817">_xlfn.IFS(metrobank_customers[[#This Row],[Income]]&lt;=30000,"Low",metrobank_customers[[#This Row],[Income]]&lt;=60000,"Medium",metrobank_customers[[#This Row],[Income]]&lt;=100000,"High", metrobank_customers[[#This Row],[Income]]&gt;100000," Premium")</f>
        <v>High</v>
      </c>
      <c r="J817" s="1" t="s">
        <v>2135</v>
      </c>
      <c r="K817" s="2">
        <v>42581</v>
      </c>
      <c r="L817" s="2">
        <f t="shared" ca="1" si="12"/>
        <v>45940</v>
      </c>
      <c r="M817" s="4">
        <f ca="1">YEARFRAC(metrobank_customers[[#This Row],[Join_Date]],metrobank_customers[[#This Row],[Today]],3)</f>
        <v>9.2027397260273975</v>
      </c>
      <c r="N817" s="4" t="str" cm="1">
        <f t="array" aca="1" ref="N817" ca="1">_xlfn.IFS(
   metrobank_customers[[#This Row],[Customer_Tenure]]&lt;=2,"New",
   metrobank_customers[[#This Row],[Customer_Tenure]]&lt;=5,"Emerging",
   metrobank_customers[[#This Row],[Customer_Tenure]]&lt;9,"Established",
   TRUE,"Loyal"
)</f>
        <v>Loyal</v>
      </c>
      <c r="O817" s="1" t="s">
        <v>2008</v>
      </c>
      <c r="P817" s="1" t="s">
        <v>1226</v>
      </c>
      <c r="Q817" s="2">
        <v>42810</v>
      </c>
      <c r="R817">
        <v>418554</v>
      </c>
      <c r="S817" s="1" t="str" cm="1">
        <f t="array" ref="S817">_xlfn.IFS(
    metrobank_customers[[#This Row],[Balance]]&lt;=50000,"Low",
    metrobank_customers[[#This Row],[Balance]]&lt;=200000,"Medium",
    metrobank_customers[[#This Row],[Balance]]&gt;200000,"High"
)</f>
        <v>High</v>
      </c>
      <c r="T817">
        <v>463</v>
      </c>
      <c r="U817">
        <v>366541</v>
      </c>
      <c r="V817" s="1" t="s">
        <v>2652</v>
      </c>
      <c r="W817" s="1" t="s">
        <v>1063</v>
      </c>
      <c r="X817" s="2">
        <v>45179</v>
      </c>
      <c r="Y817" s="4">
        <f ca="1">YEARFRAC(metrobank_customers[[#This Row],[Date]],metrobank_customers[[#This Row],[Today]],3)</f>
        <v>2.0849315068493151</v>
      </c>
      <c r="Z817" s="1" t="s">
        <v>12</v>
      </c>
      <c r="AA817" s="1" t="s">
        <v>9</v>
      </c>
      <c r="AB817">
        <v>40</v>
      </c>
    </row>
    <row r="818" spans="1:28" x14ac:dyDescent="0.25">
      <c r="A818" s="1" t="s">
        <v>938</v>
      </c>
      <c r="B818" s="1" t="s">
        <v>2307</v>
      </c>
      <c r="C818" s="1" t="s">
        <v>2120</v>
      </c>
      <c r="D818">
        <v>69</v>
      </c>
      <c r="E818" s="1" t="str" cm="1">
        <f t="array" ref="E818">_xlfn.IFS(metrobank_customers[[#This Row],[Age]]&lt;= 28,"Gen Z", metrobank_customers[[#This Row],[Age]]&lt;=44,"Millennials", metrobank_customers[[#This Row],[Age]]&lt;=60,"Gen X", metrobank_customers[[#This Row],[Age]]&gt;60,"Baby Boomers")</f>
        <v>Baby Boomers</v>
      </c>
      <c r="F818" s="1" t="s">
        <v>2121</v>
      </c>
      <c r="G818" s="1" t="s">
        <v>2153</v>
      </c>
      <c r="H818">
        <v>147015</v>
      </c>
      <c r="I818" s="1" t="str" cm="1">
        <f t="array" ref="I818">_xlfn.IFS(metrobank_customers[[#This Row],[Income]]&lt;=30000,"Low",metrobank_customers[[#This Row],[Income]]&lt;=60000,"Medium",metrobank_customers[[#This Row],[Income]]&lt;=100000,"High", metrobank_customers[[#This Row],[Income]]&gt;100000," Premium")</f>
        <v xml:space="preserve"> Premium</v>
      </c>
      <c r="J818" s="1" t="s">
        <v>2118</v>
      </c>
      <c r="K818" s="2">
        <v>44996</v>
      </c>
      <c r="L818" s="2">
        <f t="shared" ca="1" si="12"/>
        <v>45940</v>
      </c>
      <c r="M818" s="4">
        <f ca="1">YEARFRAC(metrobank_customers[[#This Row],[Join_Date]],metrobank_customers[[#This Row],[Today]],3)</f>
        <v>2.5863013698630137</v>
      </c>
      <c r="N818" s="4" t="str" cm="1">
        <f t="array" aca="1" ref="N818" ca="1">_xlfn.IFS(
   metrobank_customers[[#This Row],[Customer_Tenure]]&lt;=2,"New",
   metrobank_customers[[#This Row],[Customer_Tenure]]&lt;=5,"Emerging",
   metrobank_customers[[#This Row],[Customer_Tenure]]&lt;9,"Established",
   TRUE,"Loyal"
)</f>
        <v>Emerging</v>
      </c>
      <c r="O818" s="1" t="s">
        <v>1751</v>
      </c>
      <c r="P818" s="1" t="s">
        <v>1235</v>
      </c>
      <c r="Q818" s="2">
        <v>42732</v>
      </c>
      <c r="R818">
        <v>125829</v>
      </c>
      <c r="S818" s="1" t="str" cm="1">
        <f t="array" ref="S818">_xlfn.IFS(
    metrobank_customers[[#This Row],[Balance]]&lt;=50000,"Low",
    metrobank_customers[[#This Row],[Balance]]&lt;=200000,"Medium",
    metrobank_customers[[#This Row],[Balance]]&gt;200000,"High"
)</f>
        <v>Medium</v>
      </c>
      <c r="T818">
        <v>666</v>
      </c>
      <c r="U818">
        <v>0</v>
      </c>
      <c r="V818" s="1" t="s">
        <v>1255</v>
      </c>
      <c r="W818" s="1" t="s">
        <v>937</v>
      </c>
      <c r="X818" s="2">
        <v>45622</v>
      </c>
      <c r="Y818" s="4">
        <f ca="1">YEARFRAC(metrobank_customers[[#This Row],[Date]],metrobank_customers[[#This Row],[Today]],3)</f>
        <v>0.87123287671232874</v>
      </c>
      <c r="Z818" s="1" t="s">
        <v>8</v>
      </c>
      <c r="AA818" s="1" t="s">
        <v>9</v>
      </c>
      <c r="AB818">
        <v>42</v>
      </c>
    </row>
    <row r="819" spans="1:28" x14ac:dyDescent="0.25">
      <c r="A819" s="1" t="s">
        <v>938</v>
      </c>
      <c r="B819" s="1" t="s">
        <v>2307</v>
      </c>
      <c r="C819" s="1" t="s">
        <v>2120</v>
      </c>
      <c r="D819">
        <v>69</v>
      </c>
      <c r="E819" s="1" t="str" cm="1">
        <f t="array" ref="E819">_xlfn.IFS(metrobank_customers[[#This Row],[Age]]&lt;= 28,"Gen Z", metrobank_customers[[#This Row],[Age]]&lt;=44,"Millennials", metrobank_customers[[#This Row],[Age]]&lt;=60,"Gen X", metrobank_customers[[#This Row],[Age]]&gt;60,"Baby Boomers")</f>
        <v>Baby Boomers</v>
      </c>
      <c r="F819" s="1" t="s">
        <v>2121</v>
      </c>
      <c r="G819" s="1" t="s">
        <v>2153</v>
      </c>
      <c r="H819">
        <v>147015</v>
      </c>
      <c r="I819" s="1" t="str" cm="1">
        <f t="array" ref="I819">_xlfn.IFS(metrobank_customers[[#This Row],[Income]]&lt;=30000,"Low",metrobank_customers[[#This Row],[Income]]&lt;=60000,"Medium",metrobank_customers[[#This Row],[Income]]&lt;=100000,"High", metrobank_customers[[#This Row],[Income]]&gt;100000," Premium")</f>
        <v xml:space="preserve"> Premium</v>
      </c>
      <c r="J819" s="1" t="s">
        <v>2118</v>
      </c>
      <c r="K819" s="2">
        <v>44996</v>
      </c>
      <c r="L819" s="2">
        <f t="shared" ca="1" si="12"/>
        <v>45940</v>
      </c>
      <c r="M819" s="4">
        <f ca="1">YEARFRAC(metrobank_customers[[#This Row],[Join_Date]],metrobank_customers[[#This Row],[Today]],3)</f>
        <v>2.5863013698630137</v>
      </c>
      <c r="N819" s="4" t="str" cm="1">
        <f t="array" aca="1" ref="N819" ca="1">_xlfn.IFS(
   metrobank_customers[[#This Row],[Customer_Tenure]]&lt;=2,"New",
   metrobank_customers[[#This Row],[Customer_Tenure]]&lt;=5,"Emerging",
   metrobank_customers[[#This Row],[Customer_Tenure]]&lt;9,"Established",
   TRUE,"Loyal"
)</f>
        <v>Emerging</v>
      </c>
      <c r="O819" s="1" t="s">
        <v>1751</v>
      </c>
      <c r="P819" s="1" t="s">
        <v>1235</v>
      </c>
      <c r="Q819" s="2">
        <v>42732</v>
      </c>
      <c r="R819">
        <v>125829</v>
      </c>
      <c r="S819" s="1" t="str" cm="1">
        <f t="array" ref="S819">_xlfn.IFS(
    metrobank_customers[[#This Row],[Balance]]&lt;=50000,"Low",
    metrobank_customers[[#This Row],[Balance]]&lt;=200000,"Medium",
    metrobank_customers[[#This Row],[Balance]]&gt;200000,"High"
)</f>
        <v>Medium</v>
      </c>
      <c r="T819">
        <v>666</v>
      </c>
      <c r="U819">
        <v>0</v>
      </c>
      <c r="V819" s="1" t="s">
        <v>1255</v>
      </c>
      <c r="W819" s="1" t="s">
        <v>1026</v>
      </c>
      <c r="X819" s="2">
        <v>45223</v>
      </c>
      <c r="Y819" s="4">
        <f ca="1">YEARFRAC(metrobank_customers[[#This Row],[Date]],metrobank_customers[[#This Row],[Today]],3)</f>
        <v>1.9643835616438357</v>
      </c>
      <c r="Z819" s="1" t="s">
        <v>12</v>
      </c>
      <c r="AA819" s="1" t="s">
        <v>23</v>
      </c>
      <c r="AB819">
        <v>19</v>
      </c>
    </row>
    <row r="820" spans="1:28" x14ac:dyDescent="0.25">
      <c r="A820" s="1" t="s">
        <v>938</v>
      </c>
      <c r="B820" s="1" t="s">
        <v>2307</v>
      </c>
      <c r="C820" s="1" t="s">
        <v>2120</v>
      </c>
      <c r="D820">
        <v>69</v>
      </c>
      <c r="E820" s="1" t="str" cm="1">
        <f t="array" ref="E820">_xlfn.IFS(metrobank_customers[[#This Row],[Age]]&lt;= 28,"Gen Z", metrobank_customers[[#This Row],[Age]]&lt;=44,"Millennials", metrobank_customers[[#This Row],[Age]]&lt;=60,"Gen X", metrobank_customers[[#This Row],[Age]]&gt;60,"Baby Boomers")</f>
        <v>Baby Boomers</v>
      </c>
      <c r="F820" s="1" t="s">
        <v>2121</v>
      </c>
      <c r="G820" s="1" t="s">
        <v>2153</v>
      </c>
      <c r="H820">
        <v>147015</v>
      </c>
      <c r="I820" s="1" t="str" cm="1">
        <f t="array" ref="I820">_xlfn.IFS(metrobank_customers[[#This Row],[Income]]&lt;=30000,"Low",metrobank_customers[[#This Row],[Income]]&lt;=60000,"Medium",metrobank_customers[[#This Row],[Income]]&lt;=100000,"High", metrobank_customers[[#This Row],[Income]]&gt;100000," Premium")</f>
        <v xml:space="preserve"> Premium</v>
      </c>
      <c r="J820" s="1" t="s">
        <v>2118</v>
      </c>
      <c r="K820" s="2">
        <v>44996</v>
      </c>
      <c r="L820" s="2">
        <f t="shared" ca="1" si="12"/>
        <v>45940</v>
      </c>
      <c r="M820" s="4">
        <f ca="1">YEARFRAC(metrobank_customers[[#This Row],[Join_Date]],metrobank_customers[[#This Row],[Today]],3)</f>
        <v>2.5863013698630137</v>
      </c>
      <c r="N820" s="4" t="str" cm="1">
        <f t="array" aca="1" ref="N820" ca="1">_xlfn.IFS(
   metrobank_customers[[#This Row],[Customer_Tenure]]&lt;=2,"New",
   metrobank_customers[[#This Row],[Customer_Tenure]]&lt;=5,"Emerging",
   metrobank_customers[[#This Row],[Customer_Tenure]]&lt;9,"Established",
   TRUE,"Loyal"
)</f>
        <v>Emerging</v>
      </c>
      <c r="O820" s="1" t="s">
        <v>1751</v>
      </c>
      <c r="P820" s="1" t="s">
        <v>1235</v>
      </c>
      <c r="Q820" s="2">
        <v>42732</v>
      </c>
      <c r="R820">
        <v>125829</v>
      </c>
      <c r="S820" s="1" t="str" cm="1">
        <f t="array" ref="S820">_xlfn.IFS(
    metrobank_customers[[#This Row],[Balance]]&lt;=50000,"Low",
    metrobank_customers[[#This Row],[Balance]]&lt;=200000,"Medium",
    metrobank_customers[[#This Row],[Balance]]&gt;200000,"High"
)</f>
        <v>Medium</v>
      </c>
      <c r="T820">
        <v>666</v>
      </c>
      <c r="U820">
        <v>0</v>
      </c>
      <c r="V820" s="1" t="s">
        <v>1255</v>
      </c>
      <c r="W820" s="1" t="s">
        <v>1138</v>
      </c>
      <c r="X820" s="2">
        <v>45614</v>
      </c>
      <c r="Y820" s="4">
        <f ca="1">YEARFRAC(metrobank_customers[[#This Row],[Date]],metrobank_customers[[#This Row],[Today]],3)</f>
        <v>0.89315068493150684</v>
      </c>
      <c r="Z820" s="1" t="s">
        <v>31</v>
      </c>
      <c r="AA820" s="1" t="s">
        <v>9</v>
      </c>
      <c r="AB820">
        <v>8</v>
      </c>
    </row>
    <row r="821" spans="1:28" x14ac:dyDescent="0.25">
      <c r="A821" s="1" t="s">
        <v>938</v>
      </c>
      <c r="B821" s="1" t="s">
        <v>2307</v>
      </c>
      <c r="C821" s="1" t="s">
        <v>2120</v>
      </c>
      <c r="D821">
        <v>69</v>
      </c>
      <c r="E821" s="1" t="str" cm="1">
        <f t="array" ref="E821">_xlfn.IFS(metrobank_customers[[#This Row],[Age]]&lt;= 28,"Gen Z", metrobank_customers[[#This Row],[Age]]&lt;=44,"Millennials", metrobank_customers[[#This Row],[Age]]&lt;=60,"Gen X", metrobank_customers[[#This Row],[Age]]&gt;60,"Baby Boomers")</f>
        <v>Baby Boomers</v>
      </c>
      <c r="F821" s="1" t="s">
        <v>2121</v>
      </c>
      <c r="G821" s="1" t="s">
        <v>2153</v>
      </c>
      <c r="H821">
        <v>147015</v>
      </c>
      <c r="I821" s="1" t="str" cm="1">
        <f t="array" ref="I821">_xlfn.IFS(metrobank_customers[[#This Row],[Income]]&lt;=30000,"Low",metrobank_customers[[#This Row],[Income]]&lt;=60000,"Medium",metrobank_customers[[#This Row],[Income]]&lt;=100000,"High", metrobank_customers[[#This Row],[Income]]&gt;100000," Premium")</f>
        <v xml:space="preserve"> Premium</v>
      </c>
      <c r="J821" s="1" t="s">
        <v>2118</v>
      </c>
      <c r="K821" s="2">
        <v>44996</v>
      </c>
      <c r="L821" s="2">
        <f t="shared" ca="1" si="12"/>
        <v>45940</v>
      </c>
      <c r="M821" s="4">
        <f ca="1">YEARFRAC(metrobank_customers[[#This Row],[Join_Date]],metrobank_customers[[#This Row],[Today]],3)</f>
        <v>2.5863013698630137</v>
      </c>
      <c r="N821" s="4" t="str" cm="1">
        <f t="array" aca="1" ref="N821" ca="1">_xlfn.IFS(
   metrobank_customers[[#This Row],[Customer_Tenure]]&lt;=2,"New",
   metrobank_customers[[#This Row],[Customer_Tenure]]&lt;=5,"Emerging",
   metrobank_customers[[#This Row],[Customer_Tenure]]&lt;9,"Established",
   TRUE,"Loyal"
)</f>
        <v>Emerging</v>
      </c>
      <c r="O821" s="1" t="s">
        <v>1944</v>
      </c>
      <c r="P821" s="1" t="s">
        <v>1223</v>
      </c>
      <c r="Q821" s="2">
        <v>45189</v>
      </c>
      <c r="R821">
        <v>256875</v>
      </c>
      <c r="S821" s="1" t="str" cm="1">
        <f t="array" ref="S821">_xlfn.IFS(
    metrobank_customers[[#This Row],[Balance]]&lt;=50000,"Low",
    metrobank_customers[[#This Row],[Balance]]&lt;=200000,"Medium",
    metrobank_customers[[#This Row],[Balance]]&gt;200000,"High"
)</f>
        <v>High</v>
      </c>
      <c r="T821">
        <v>740</v>
      </c>
      <c r="U821">
        <v>0</v>
      </c>
      <c r="V821" s="1" t="s">
        <v>2652</v>
      </c>
      <c r="W821" s="1" t="s">
        <v>937</v>
      </c>
      <c r="X821" s="2">
        <v>45622</v>
      </c>
      <c r="Y821" s="4">
        <f ca="1">YEARFRAC(metrobank_customers[[#This Row],[Date]],metrobank_customers[[#This Row],[Today]],3)</f>
        <v>0.87123287671232874</v>
      </c>
      <c r="Z821" s="1" t="s">
        <v>8</v>
      </c>
      <c r="AA821" s="1" t="s">
        <v>9</v>
      </c>
      <c r="AB821">
        <v>42</v>
      </c>
    </row>
    <row r="822" spans="1:28" x14ac:dyDescent="0.25">
      <c r="A822" s="1" t="s">
        <v>938</v>
      </c>
      <c r="B822" s="1" t="s">
        <v>2307</v>
      </c>
      <c r="C822" s="1" t="s">
        <v>2120</v>
      </c>
      <c r="D822">
        <v>69</v>
      </c>
      <c r="E822" s="1" t="str" cm="1">
        <f t="array" ref="E822">_xlfn.IFS(metrobank_customers[[#This Row],[Age]]&lt;= 28,"Gen Z", metrobank_customers[[#This Row],[Age]]&lt;=44,"Millennials", metrobank_customers[[#This Row],[Age]]&lt;=60,"Gen X", metrobank_customers[[#This Row],[Age]]&gt;60,"Baby Boomers")</f>
        <v>Baby Boomers</v>
      </c>
      <c r="F822" s="1" t="s">
        <v>2121</v>
      </c>
      <c r="G822" s="1" t="s">
        <v>2153</v>
      </c>
      <c r="H822">
        <v>147015</v>
      </c>
      <c r="I822" s="1" t="str" cm="1">
        <f t="array" ref="I822">_xlfn.IFS(metrobank_customers[[#This Row],[Income]]&lt;=30000,"Low",metrobank_customers[[#This Row],[Income]]&lt;=60000,"Medium",metrobank_customers[[#This Row],[Income]]&lt;=100000,"High", metrobank_customers[[#This Row],[Income]]&gt;100000," Premium")</f>
        <v xml:space="preserve"> Premium</v>
      </c>
      <c r="J822" s="1" t="s">
        <v>2118</v>
      </c>
      <c r="K822" s="2">
        <v>44996</v>
      </c>
      <c r="L822" s="2">
        <f t="shared" ca="1" si="12"/>
        <v>45940</v>
      </c>
      <c r="M822" s="4">
        <f ca="1">YEARFRAC(metrobank_customers[[#This Row],[Join_Date]],metrobank_customers[[#This Row],[Today]],3)</f>
        <v>2.5863013698630137</v>
      </c>
      <c r="N822" s="4" t="str" cm="1">
        <f t="array" aca="1" ref="N822" ca="1">_xlfn.IFS(
   metrobank_customers[[#This Row],[Customer_Tenure]]&lt;=2,"New",
   metrobank_customers[[#This Row],[Customer_Tenure]]&lt;=5,"Emerging",
   metrobank_customers[[#This Row],[Customer_Tenure]]&lt;9,"Established",
   TRUE,"Loyal"
)</f>
        <v>Emerging</v>
      </c>
      <c r="O822" s="1" t="s">
        <v>1944</v>
      </c>
      <c r="P822" s="1" t="s">
        <v>1223</v>
      </c>
      <c r="Q822" s="2">
        <v>45189</v>
      </c>
      <c r="R822">
        <v>256875</v>
      </c>
      <c r="S822" s="1" t="str" cm="1">
        <f t="array" ref="S822">_xlfn.IFS(
    metrobank_customers[[#This Row],[Balance]]&lt;=50000,"Low",
    metrobank_customers[[#This Row],[Balance]]&lt;=200000,"Medium",
    metrobank_customers[[#This Row],[Balance]]&gt;200000,"High"
)</f>
        <v>High</v>
      </c>
      <c r="T822">
        <v>740</v>
      </c>
      <c r="U822">
        <v>0</v>
      </c>
      <c r="V822" s="1" t="s">
        <v>2652</v>
      </c>
      <c r="W822" s="1" t="s">
        <v>1026</v>
      </c>
      <c r="X822" s="2">
        <v>45223</v>
      </c>
      <c r="Y822" s="4">
        <f ca="1">YEARFRAC(metrobank_customers[[#This Row],[Date]],metrobank_customers[[#This Row],[Today]],3)</f>
        <v>1.9643835616438357</v>
      </c>
      <c r="Z822" s="1" t="s">
        <v>12</v>
      </c>
      <c r="AA822" s="1" t="s">
        <v>23</v>
      </c>
      <c r="AB822">
        <v>19</v>
      </c>
    </row>
    <row r="823" spans="1:28" x14ac:dyDescent="0.25">
      <c r="A823" s="1" t="s">
        <v>938</v>
      </c>
      <c r="B823" s="1" t="s">
        <v>2307</v>
      </c>
      <c r="C823" s="1" t="s">
        <v>2120</v>
      </c>
      <c r="D823">
        <v>69</v>
      </c>
      <c r="E823" s="1" t="str" cm="1">
        <f t="array" ref="E823">_xlfn.IFS(metrobank_customers[[#This Row],[Age]]&lt;= 28,"Gen Z", metrobank_customers[[#This Row],[Age]]&lt;=44,"Millennials", metrobank_customers[[#This Row],[Age]]&lt;=60,"Gen X", metrobank_customers[[#This Row],[Age]]&gt;60,"Baby Boomers")</f>
        <v>Baby Boomers</v>
      </c>
      <c r="F823" s="1" t="s">
        <v>2121</v>
      </c>
      <c r="G823" s="1" t="s">
        <v>2153</v>
      </c>
      <c r="H823">
        <v>147015</v>
      </c>
      <c r="I823" s="1" t="str" cm="1">
        <f t="array" ref="I823">_xlfn.IFS(metrobank_customers[[#This Row],[Income]]&lt;=30000,"Low",metrobank_customers[[#This Row],[Income]]&lt;=60000,"Medium",metrobank_customers[[#This Row],[Income]]&lt;=100000,"High", metrobank_customers[[#This Row],[Income]]&gt;100000," Premium")</f>
        <v xml:space="preserve"> Premium</v>
      </c>
      <c r="J823" s="1" t="s">
        <v>2118</v>
      </c>
      <c r="K823" s="2">
        <v>44996</v>
      </c>
      <c r="L823" s="2">
        <f t="shared" ca="1" si="12"/>
        <v>45940</v>
      </c>
      <c r="M823" s="4">
        <f ca="1">YEARFRAC(metrobank_customers[[#This Row],[Join_Date]],metrobank_customers[[#This Row],[Today]],3)</f>
        <v>2.5863013698630137</v>
      </c>
      <c r="N823" s="4" t="str" cm="1">
        <f t="array" aca="1" ref="N823" ca="1">_xlfn.IFS(
   metrobank_customers[[#This Row],[Customer_Tenure]]&lt;=2,"New",
   metrobank_customers[[#This Row],[Customer_Tenure]]&lt;=5,"Emerging",
   metrobank_customers[[#This Row],[Customer_Tenure]]&lt;9,"Established",
   TRUE,"Loyal"
)</f>
        <v>Emerging</v>
      </c>
      <c r="O823" s="1" t="s">
        <v>1944</v>
      </c>
      <c r="P823" s="1" t="s">
        <v>1223</v>
      </c>
      <c r="Q823" s="2">
        <v>45189</v>
      </c>
      <c r="R823">
        <v>256875</v>
      </c>
      <c r="S823" s="1" t="str" cm="1">
        <f t="array" ref="S823">_xlfn.IFS(
    metrobank_customers[[#This Row],[Balance]]&lt;=50000,"Low",
    metrobank_customers[[#This Row],[Balance]]&lt;=200000,"Medium",
    metrobank_customers[[#This Row],[Balance]]&gt;200000,"High"
)</f>
        <v>High</v>
      </c>
      <c r="T823">
        <v>740</v>
      </c>
      <c r="U823">
        <v>0</v>
      </c>
      <c r="V823" s="1" t="s">
        <v>2652</v>
      </c>
      <c r="W823" s="1" t="s">
        <v>1138</v>
      </c>
      <c r="X823" s="2">
        <v>45614</v>
      </c>
      <c r="Y823" s="4">
        <f ca="1">YEARFRAC(metrobank_customers[[#This Row],[Date]],metrobank_customers[[#This Row],[Today]],3)</f>
        <v>0.89315068493150684</v>
      </c>
      <c r="Z823" s="1" t="s">
        <v>31</v>
      </c>
      <c r="AA823" s="1" t="s">
        <v>9</v>
      </c>
      <c r="AB823">
        <v>8</v>
      </c>
    </row>
    <row r="824" spans="1:28" x14ac:dyDescent="0.25">
      <c r="A824" s="1" t="s">
        <v>1304</v>
      </c>
      <c r="B824" s="1" t="s">
        <v>2308</v>
      </c>
      <c r="C824" s="1" t="s">
        <v>2115</v>
      </c>
      <c r="D824">
        <v>27</v>
      </c>
      <c r="E824" s="1" t="str" cm="1">
        <f t="array" ref="E824">_xlfn.IFS(metrobank_customers[[#This Row],[Age]]&lt;= 28,"Gen Z", metrobank_customers[[#This Row],[Age]]&lt;=44,"Millennials", metrobank_customers[[#This Row],[Age]]&lt;=60,"Gen X", metrobank_customers[[#This Row],[Age]]&gt;60,"Baby Boomers")</f>
        <v>Gen Z</v>
      </c>
      <c r="F824" s="1" t="s">
        <v>2124</v>
      </c>
      <c r="G824" s="1" t="s">
        <v>2117</v>
      </c>
      <c r="H824">
        <v>99141</v>
      </c>
      <c r="I824" s="1" t="str" cm="1">
        <f t="array" ref="I824">_xlfn.IFS(metrobank_customers[[#This Row],[Income]]&lt;=30000,"Low",metrobank_customers[[#This Row],[Income]]&lt;=60000,"Medium",metrobank_customers[[#This Row],[Income]]&lt;=100000,"High", metrobank_customers[[#This Row],[Income]]&gt;100000," Premium")</f>
        <v>High</v>
      </c>
      <c r="J824" s="1" t="s">
        <v>2118</v>
      </c>
      <c r="K824" s="2">
        <v>45393</v>
      </c>
      <c r="L824" s="2">
        <f t="shared" ca="1" si="12"/>
        <v>45940</v>
      </c>
      <c r="M824" s="4">
        <f ca="1">YEARFRAC(metrobank_customers[[#This Row],[Join_Date]],metrobank_customers[[#This Row],[Today]],3)</f>
        <v>1.4986301369863013</v>
      </c>
      <c r="N824" s="4" t="str" cm="1">
        <f t="array" aca="1" ref="N824" ca="1">_xlfn.IFS(
   metrobank_customers[[#This Row],[Customer_Tenure]]&lt;=2,"New",
   metrobank_customers[[#This Row],[Customer_Tenure]]&lt;=5,"Emerging",
   metrobank_customers[[#This Row],[Customer_Tenure]]&lt;9,"Established",
   TRUE,"Loyal"
)</f>
        <v>New</v>
      </c>
      <c r="O824" s="1" t="s">
        <v>1303</v>
      </c>
      <c r="P824" s="1" t="s">
        <v>1226</v>
      </c>
      <c r="Q824" s="2">
        <v>42482</v>
      </c>
      <c r="R824">
        <v>339387</v>
      </c>
      <c r="S824" s="1" t="str" cm="1">
        <f t="array" ref="S824">_xlfn.IFS(
    metrobank_customers[[#This Row],[Balance]]&lt;=50000,"Low",
    metrobank_customers[[#This Row],[Balance]]&lt;=200000,"Medium",
    metrobank_customers[[#This Row],[Balance]]&gt;200000,"High"
)</f>
        <v>High</v>
      </c>
      <c r="T824">
        <v>636</v>
      </c>
      <c r="U824">
        <v>0</v>
      </c>
      <c r="V824" s="1" t="s">
        <v>1229</v>
      </c>
      <c r="W824" s="1"/>
      <c r="X824" s="2"/>
      <c r="Y824" s="4">
        <f ca="1">YEARFRAC(metrobank_customers[[#This Row],[Date]],metrobank_customers[[#This Row],[Today]],3)</f>
        <v>125.86301369863014</v>
      </c>
      <c r="Z824" s="1"/>
      <c r="AA824" s="1"/>
    </row>
    <row r="825" spans="1:28" x14ac:dyDescent="0.25">
      <c r="A825" s="1" t="s">
        <v>1304</v>
      </c>
      <c r="B825" s="1" t="s">
        <v>2308</v>
      </c>
      <c r="C825" s="1" t="s">
        <v>2115</v>
      </c>
      <c r="D825">
        <v>27</v>
      </c>
      <c r="E825" s="1" t="str" cm="1">
        <f t="array" ref="E825">_xlfn.IFS(metrobank_customers[[#This Row],[Age]]&lt;= 28,"Gen Z", metrobank_customers[[#This Row],[Age]]&lt;=44,"Millennials", metrobank_customers[[#This Row],[Age]]&lt;=60,"Gen X", metrobank_customers[[#This Row],[Age]]&gt;60,"Baby Boomers")</f>
        <v>Gen Z</v>
      </c>
      <c r="F825" s="1" t="s">
        <v>2124</v>
      </c>
      <c r="G825" s="1" t="s">
        <v>2117</v>
      </c>
      <c r="H825">
        <v>99141</v>
      </c>
      <c r="I825" s="1" t="str" cm="1">
        <f t="array" ref="I825">_xlfn.IFS(metrobank_customers[[#This Row],[Income]]&lt;=30000,"Low",metrobank_customers[[#This Row],[Income]]&lt;=60000,"Medium",metrobank_customers[[#This Row],[Income]]&lt;=100000,"High", metrobank_customers[[#This Row],[Income]]&gt;100000," Premium")</f>
        <v>High</v>
      </c>
      <c r="J825" s="1" t="s">
        <v>2118</v>
      </c>
      <c r="K825" s="2">
        <v>45393</v>
      </c>
      <c r="L825" s="2">
        <f t="shared" ca="1" si="12"/>
        <v>45940</v>
      </c>
      <c r="M825" s="4">
        <f ca="1">YEARFRAC(metrobank_customers[[#This Row],[Join_Date]],metrobank_customers[[#This Row],[Today]],3)</f>
        <v>1.4986301369863013</v>
      </c>
      <c r="N825" s="4" t="str" cm="1">
        <f t="array" aca="1" ref="N825" ca="1">_xlfn.IFS(
   metrobank_customers[[#This Row],[Customer_Tenure]]&lt;=2,"New",
   metrobank_customers[[#This Row],[Customer_Tenure]]&lt;=5,"Emerging",
   metrobank_customers[[#This Row],[Customer_Tenure]]&lt;9,"Established",
   TRUE,"Loyal"
)</f>
        <v>New</v>
      </c>
      <c r="O825" s="1" t="s">
        <v>2062</v>
      </c>
      <c r="P825" s="1" t="s">
        <v>1223</v>
      </c>
      <c r="Q825" s="2">
        <v>44959</v>
      </c>
      <c r="R825">
        <v>220534</v>
      </c>
      <c r="S825" s="1" t="str" cm="1">
        <f t="array" ref="S825">_xlfn.IFS(
    metrobank_customers[[#This Row],[Balance]]&lt;=50000,"Low",
    metrobank_customers[[#This Row],[Balance]]&lt;=200000,"Medium",
    metrobank_customers[[#This Row],[Balance]]&gt;200000,"High"
)</f>
        <v>High</v>
      </c>
      <c r="T825">
        <v>486</v>
      </c>
      <c r="U825">
        <v>0</v>
      </c>
      <c r="V825" s="1" t="s">
        <v>2652</v>
      </c>
      <c r="W825" s="1"/>
      <c r="X825" s="2"/>
      <c r="Y825" s="4">
        <f ca="1">YEARFRAC(metrobank_customers[[#This Row],[Date]],metrobank_customers[[#This Row],[Today]],3)</f>
        <v>125.86301369863014</v>
      </c>
      <c r="Z825" s="1"/>
      <c r="AA825" s="1"/>
    </row>
    <row r="826" spans="1:28" x14ac:dyDescent="0.25">
      <c r="A826" s="1" t="s">
        <v>346</v>
      </c>
      <c r="B826" s="1" t="s">
        <v>2309</v>
      </c>
      <c r="C826" s="1" t="s">
        <v>2120</v>
      </c>
      <c r="D826">
        <v>29</v>
      </c>
      <c r="E826" s="1" t="str" cm="1">
        <f t="array" ref="E826">_xlfn.IFS(metrobank_customers[[#This Row],[Age]]&lt;= 28,"Gen Z", metrobank_customers[[#This Row],[Age]]&lt;=44,"Millennials", metrobank_customers[[#This Row],[Age]]&lt;=60,"Gen X", metrobank_customers[[#This Row],[Age]]&gt;60,"Baby Boomers")</f>
        <v>Millennials</v>
      </c>
      <c r="F826" s="1" t="s">
        <v>2131</v>
      </c>
      <c r="G826" s="1" t="s">
        <v>2117</v>
      </c>
      <c r="H826">
        <v>77660</v>
      </c>
      <c r="I826" s="1" t="str" cm="1">
        <f t="array" ref="I826">_xlfn.IFS(metrobank_customers[[#This Row],[Income]]&lt;=30000,"Low",metrobank_customers[[#This Row],[Income]]&lt;=60000,"Medium",metrobank_customers[[#This Row],[Income]]&lt;=100000,"High", metrobank_customers[[#This Row],[Income]]&gt;100000," Premium")</f>
        <v>High</v>
      </c>
      <c r="J826" s="1" t="s">
        <v>2118</v>
      </c>
      <c r="K826" s="2">
        <v>42720</v>
      </c>
      <c r="L826" s="2">
        <f t="shared" ca="1" si="12"/>
        <v>45940</v>
      </c>
      <c r="M826" s="4">
        <f ca="1">YEARFRAC(metrobank_customers[[#This Row],[Join_Date]],metrobank_customers[[#This Row],[Today]],3)</f>
        <v>8.8219178082191778</v>
      </c>
      <c r="N826" s="4" t="str" cm="1">
        <f t="array" aca="1" ref="N826" ca="1">_xlfn.IFS(
   metrobank_customers[[#This Row],[Customer_Tenure]]&lt;=2,"New",
   metrobank_customers[[#This Row],[Customer_Tenure]]&lt;=5,"Emerging",
   metrobank_customers[[#This Row],[Customer_Tenure]]&lt;9,"Established",
   TRUE,"Loyal"
)</f>
        <v>Established</v>
      </c>
      <c r="O826" s="1" t="s">
        <v>2009</v>
      </c>
      <c r="P826" s="1" t="s">
        <v>1239</v>
      </c>
      <c r="Q826" s="2">
        <v>43698</v>
      </c>
      <c r="R826">
        <v>485651</v>
      </c>
      <c r="S826" s="1" t="str" cm="1">
        <f t="array" ref="S826">_xlfn.IFS(
    metrobank_customers[[#This Row],[Balance]]&lt;=50000,"Low",
    metrobank_customers[[#This Row],[Balance]]&lt;=200000,"Medium",
    metrobank_customers[[#This Row],[Balance]]&gt;200000,"High"
)</f>
        <v>High</v>
      </c>
      <c r="T826">
        <v>633</v>
      </c>
      <c r="U826">
        <v>8880</v>
      </c>
      <c r="V826" s="1" t="s">
        <v>1255</v>
      </c>
      <c r="W826" s="1" t="s">
        <v>345</v>
      </c>
      <c r="X826" s="2">
        <v>45323</v>
      </c>
      <c r="Y826" s="4">
        <f ca="1">YEARFRAC(metrobank_customers[[#This Row],[Date]],metrobank_customers[[#This Row],[Today]],3)</f>
        <v>1.6904109589041096</v>
      </c>
      <c r="Z826" s="1" t="s">
        <v>36</v>
      </c>
      <c r="AA826" s="1" t="s">
        <v>23</v>
      </c>
      <c r="AB826">
        <v>55</v>
      </c>
    </row>
    <row r="827" spans="1:28" x14ac:dyDescent="0.25">
      <c r="A827" s="1" t="s">
        <v>346</v>
      </c>
      <c r="B827" s="1" t="s">
        <v>2309</v>
      </c>
      <c r="C827" s="1" t="s">
        <v>2120</v>
      </c>
      <c r="D827">
        <v>29</v>
      </c>
      <c r="E827" s="1" t="str" cm="1">
        <f t="array" ref="E827">_xlfn.IFS(metrobank_customers[[#This Row],[Age]]&lt;= 28,"Gen Z", metrobank_customers[[#This Row],[Age]]&lt;=44,"Millennials", metrobank_customers[[#This Row],[Age]]&lt;=60,"Gen X", metrobank_customers[[#This Row],[Age]]&gt;60,"Baby Boomers")</f>
        <v>Millennials</v>
      </c>
      <c r="F827" s="1" t="s">
        <v>2131</v>
      </c>
      <c r="G827" s="1" t="s">
        <v>2117</v>
      </c>
      <c r="H827">
        <v>77660</v>
      </c>
      <c r="I827" s="1" t="str" cm="1">
        <f t="array" ref="I827">_xlfn.IFS(metrobank_customers[[#This Row],[Income]]&lt;=30000,"Low",metrobank_customers[[#This Row],[Income]]&lt;=60000,"Medium",metrobank_customers[[#This Row],[Income]]&lt;=100000,"High", metrobank_customers[[#This Row],[Income]]&gt;100000," Premium")</f>
        <v>High</v>
      </c>
      <c r="J827" s="1" t="s">
        <v>2118</v>
      </c>
      <c r="K827" s="2">
        <v>42720</v>
      </c>
      <c r="L827" s="2">
        <f t="shared" ca="1" si="12"/>
        <v>45940</v>
      </c>
      <c r="M827" s="4">
        <f ca="1">YEARFRAC(metrobank_customers[[#This Row],[Join_Date]],metrobank_customers[[#This Row],[Today]],3)</f>
        <v>8.8219178082191778</v>
      </c>
      <c r="N827" s="4" t="str" cm="1">
        <f t="array" aca="1" ref="N827" ca="1">_xlfn.IFS(
   metrobank_customers[[#This Row],[Customer_Tenure]]&lt;=2,"New",
   metrobank_customers[[#This Row],[Customer_Tenure]]&lt;=5,"Emerging",
   metrobank_customers[[#This Row],[Customer_Tenure]]&lt;9,"Established",
   TRUE,"Loyal"
)</f>
        <v>Established</v>
      </c>
      <c r="O827" s="1" t="s">
        <v>2009</v>
      </c>
      <c r="P827" s="1" t="s">
        <v>1239</v>
      </c>
      <c r="Q827" s="2">
        <v>43698</v>
      </c>
      <c r="R827">
        <v>485651</v>
      </c>
      <c r="S827" s="1" t="str" cm="1">
        <f t="array" ref="S827">_xlfn.IFS(
    metrobank_customers[[#This Row],[Balance]]&lt;=50000,"Low",
    metrobank_customers[[#This Row],[Balance]]&lt;=200000,"Medium",
    metrobank_customers[[#This Row],[Balance]]&gt;200000,"High"
)</f>
        <v>High</v>
      </c>
      <c r="T827">
        <v>633</v>
      </c>
      <c r="U827">
        <v>8880</v>
      </c>
      <c r="V827" s="1" t="s">
        <v>1255</v>
      </c>
      <c r="W827" s="1" t="s">
        <v>857</v>
      </c>
      <c r="X827" s="2">
        <v>45412</v>
      </c>
      <c r="Y827" s="4">
        <f ca="1">YEARFRAC(metrobank_customers[[#This Row],[Date]],metrobank_customers[[#This Row],[Today]],3)</f>
        <v>1.4465753424657535</v>
      </c>
      <c r="Z827" s="1" t="s">
        <v>8</v>
      </c>
      <c r="AA827" s="1" t="s">
        <v>23</v>
      </c>
      <c r="AB827">
        <v>42</v>
      </c>
    </row>
    <row r="828" spans="1:28" x14ac:dyDescent="0.25">
      <c r="A828" s="1" t="s">
        <v>717</v>
      </c>
      <c r="B828" s="1" t="s">
        <v>2310</v>
      </c>
      <c r="C828" s="1" t="s">
        <v>2115</v>
      </c>
      <c r="D828">
        <v>59</v>
      </c>
      <c r="E828" s="1" t="str" cm="1">
        <f t="array" ref="E828">_xlfn.IFS(metrobank_customers[[#This Row],[Age]]&lt;= 28,"Gen Z", metrobank_customers[[#This Row],[Age]]&lt;=44,"Millennials", metrobank_customers[[#This Row],[Age]]&lt;=60,"Gen X", metrobank_customers[[#This Row],[Age]]&gt;60,"Baby Boomers")</f>
        <v>Gen X</v>
      </c>
      <c r="F828" s="1" t="s">
        <v>2131</v>
      </c>
      <c r="G828" s="1" t="s">
        <v>2122</v>
      </c>
      <c r="H828">
        <v>62520</v>
      </c>
      <c r="I828" s="1" t="str" cm="1">
        <f t="array" ref="I828">_xlfn.IFS(metrobank_customers[[#This Row],[Income]]&lt;=30000,"Low",metrobank_customers[[#This Row],[Income]]&lt;=60000,"Medium",metrobank_customers[[#This Row],[Income]]&lt;=100000,"High", metrobank_customers[[#This Row],[Income]]&gt;100000," Premium")</f>
        <v>High</v>
      </c>
      <c r="J828" s="1" t="s">
        <v>2118</v>
      </c>
      <c r="K828" s="2">
        <v>43069</v>
      </c>
      <c r="L828" s="2">
        <f t="shared" ca="1" si="12"/>
        <v>45940</v>
      </c>
      <c r="M828" s="4">
        <f ca="1">YEARFRAC(metrobank_customers[[#This Row],[Join_Date]],metrobank_customers[[#This Row],[Today]],3)</f>
        <v>7.8657534246575347</v>
      </c>
      <c r="N828" s="4" t="str" cm="1">
        <f t="array" aca="1" ref="N828" ca="1">_xlfn.IFS(
   metrobank_customers[[#This Row],[Customer_Tenure]]&lt;=2,"New",
   metrobank_customers[[#This Row],[Customer_Tenure]]&lt;=5,"Emerging",
   metrobank_customers[[#This Row],[Customer_Tenure]]&lt;9,"Established",
   TRUE,"Loyal"
)</f>
        <v>Established</v>
      </c>
      <c r="O828" s="1" t="s">
        <v>1520</v>
      </c>
      <c r="P828" s="1" t="s">
        <v>1235</v>
      </c>
      <c r="Q828" s="2">
        <v>43620</v>
      </c>
      <c r="R828">
        <v>4994</v>
      </c>
      <c r="S828" s="1" t="str" cm="1">
        <f t="array" ref="S828">_xlfn.IFS(
    metrobank_customers[[#This Row],[Balance]]&lt;=50000,"Low",
    metrobank_customers[[#This Row],[Balance]]&lt;=200000,"Medium",
    metrobank_customers[[#This Row],[Balance]]&gt;200000,"High"
)</f>
        <v>Low</v>
      </c>
      <c r="T828">
        <v>704</v>
      </c>
      <c r="U828">
        <v>204665</v>
      </c>
      <c r="V828" s="1" t="s">
        <v>1244</v>
      </c>
      <c r="W828" s="1" t="s">
        <v>716</v>
      </c>
      <c r="X828" s="2">
        <v>45582</v>
      </c>
      <c r="Y828" s="4">
        <f ca="1">YEARFRAC(metrobank_customers[[#This Row],[Date]],metrobank_customers[[#This Row],[Today]],3)</f>
        <v>0.98082191780821915</v>
      </c>
      <c r="Z828" s="1" t="s">
        <v>36</v>
      </c>
      <c r="AA828" s="1" t="s">
        <v>23</v>
      </c>
      <c r="AB828">
        <v>12</v>
      </c>
    </row>
    <row r="829" spans="1:28" x14ac:dyDescent="0.25">
      <c r="A829" s="1" t="s">
        <v>717</v>
      </c>
      <c r="B829" s="1" t="s">
        <v>2310</v>
      </c>
      <c r="C829" s="1" t="s">
        <v>2115</v>
      </c>
      <c r="D829">
        <v>59</v>
      </c>
      <c r="E829" s="1" t="str" cm="1">
        <f t="array" ref="E829">_xlfn.IFS(metrobank_customers[[#This Row],[Age]]&lt;= 28,"Gen Z", metrobank_customers[[#This Row],[Age]]&lt;=44,"Millennials", metrobank_customers[[#This Row],[Age]]&lt;=60,"Gen X", metrobank_customers[[#This Row],[Age]]&gt;60,"Baby Boomers")</f>
        <v>Gen X</v>
      </c>
      <c r="F829" s="1" t="s">
        <v>2131</v>
      </c>
      <c r="G829" s="1" t="s">
        <v>2122</v>
      </c>
      <c r="H829">
        <v>62520</v>
      </c>
      <c r="I829" s="1" t="str" cm="1">
        <f t="array" ref="I829">_xlfn.IFS(metrobank_customers[[#This Row],[Income]]&lt;=30000,"Low",metrobank_customers[[#This Row],[Income]]&lt;=60000,"Medium",metrobank_customers[[#This Row],[Income]]&lt;=100000,"High", metrobank_customers[[#This Row],[Income]]&gt;100000," Premium")</f>
        <v>High</v>
      </c>
      <c r="J829" s="1" t="s">
        <v>2118</v>
      </c>
      <c r="K829" s="2">
        <v>43069</v>
      </c>
      <c r="L829" s="2">
        <f t="shared" ca="1" si="12"/>
        <v>45940</v>
      </c>
      <c r="M829" s="4">
        <f ca="1">YEARFRAC(metrobank_customers[[#This Row],[Join_Date]],metrobank_customers[[#This Row],[Today]],3)</f>
        <v>7.8657534246575347</v>
      </c>
      <c r="N829" s="4" t="str" cm="1">
        <f t="array" aca="1" ref="N829" ca="1">_xlfn.IFS(
   metrobank_customers[[#This Row],[Customer_Tenure]]&lt;=2,"New",
   metrobank_customers[[#This Row],[Customer_Tenure]]&lt;=5,"Emerging",
   metrobank_customers[[#This Row],[Customer_Tenure]]&lt;9,"Established",
   TRUE,"Loyal"
)</f>
        <v>Established</v>
      </c>
      <c r="O829" s="1" t="s">
        <v>1861</v>
      </c>
      <c r="P829" s="1" t="s">
        <v>1223</v>
      </c>
      <c r="Q829" s="2">
        <v>45781</v>
      </c>
      <c r="R829">
        <v>407427</v>
      </c>
      <c r="S829" s="1" t="str" cm="1">
        <f t="array" ref="S829">_xlfn.IFS(
    metrobank_customers[[#This Row],[Balance]]&lt;=50000,"Low",
    metrobank_customers[[#This Row],[Balance]]&lt;=200000,"Medium",
    metrobank_customers[[#This Row],[Balance]]&gt;200000,"High"
)</f>
        <v>High</v>
      </c>
      <c r="T829">
        <v>424</v>
      </c>
      <c r="U829">
        <v>0</v>
      </c>
      <c r="V829" s="1" t="s">
        <v>1229</v>
      </c>
      <c r="W829" s="1" t="s">
        <v>716</v>
      </c>
      <c r="X829" s="2">
        <v>45582</v>
      </c>
      <c r="Y829" s="4">
        <f ca="1">YEARFRAC(metrobank_customers[[#This Row],[Date]],metrobank_customers[[#This Row],[Today]],3)</f>
        <v>0.98082191780821915</v>
      </c>
      <c r="Z829" s="1" t="s">
        <v>36</v>
      </c>
      <c r="AA829" s="1" t="s">
        <v>23</v>
      </c>
      <c r="AB829">
        <v>12</v>
      </c>
    </row>
    <row r="830" spans="1:28" x14ac:dyDescent="0.25">
      <c r="A830" s="1" t="s">
        <v>788</v>
      </c>
      <c r="B830" s="1" t="s">
        <v>2311</v>
      </c>
      <c r="C830" s="1" t="s">
        <v>2120</v>
      </c>
      <c r="D830">
        <v>23</v>
      </c>
      <c r="E830" s="1" t="str" cm="1">
        <f t="array" ref="E830">_xlfn.IFS(metrobank_customers[[#This Row],[Age]]&lt;= 28,"Gen Z", metrobank_customers[[#This Row],[Age]]&lt;=44,"Millennials", metrobank_customers[[#This Row],[Age]]&lt;=60,"Gen X", metrobank_customers[[#This Row],[Age]]&gt;60,"Baby Boomers")</f>
        <v>Gen Z</v>
      </c>
      <c r="F830" s="1" t="s">
        <v>2121</v>
      </c>
      <c r="G830" s="1" t="s">
        <v>2153</v>
      </c>
      <c r="H830">
        <v>84772</v>
      </c>
      <c r="I830" s="1" t="str" cm="1">
        <f t="array" ref="I830">_xlfn.IFS(metrobank_customers[[#This Row],[Income]]&lt;=30000,"Low",metrobank_customers[[#This Row],[Income]]&lt;=60000,"Medium",metrobank_customers[[#This Row],[Income]]&lt;=100000,"High", metrobank_customers[[#This Row],[Income]]&gt;100000," Premium")</f>
        <v>High</v>
      </c>
      <c r="J830" s="1" t="s">
        <v>2118</v>
      </c>
      <c r="K830" s="2">
        <v>43341</v>
      </c>
      <c r="L830" s="2">
        <f t="shared" ca="1" si="12"/>
        <v>45940</v>
      </c>
      <c r="M830" s="4">
        <f ca="1">YEARFRAC(metrobank_customers[[#This Row],[Join_Date]],metrobank_customers[[#This Row],[Today]],3)</f>
        <v>7.1205479452054794</v>
      </c>
      <c r="N830" s="4" t="str" cm="1">
        <f t="array" aca="1" ref="N830" ca="1">_xlfn.IFS(
   metrobank_customers[[#This Row],[Customer_Tenure]]&lt;=2,"New",
   metrobank_customers[[#This Row],[Customer_Tenure]]&lt;=5,"Emerging",
   metrobank_customers[[#This Row],[Customer_Tenure]]&lt;9,"Established",
   TRUE,"Loyal"
)</f>
        <v>Established</v>
      </c>
      <c r="O830" s="1" t="s">
        <v>1316</v>
      </c>
      <c r="P830" s="1" t="s">
        <v>1226</v>
      </c>
      <c r="Q830" s="2">
        <v>45733</v>
      </c>
      <c r="R830">
        <v>489196</v>
      </c>
      <c r="S830" s="1" t="str" cm="1">
        <f t="array" ref="S830">_xlfn.IFS(
    metrobank_customers[[#This Row],[Balance]]&lt;=50000,"Low",
    metrobank_customers[[#This Row],[Balance]]&lt;=200000,"Medium",
    metrobank_customers[[#This Row],[Balance]]&gt;200000,"High"
)</f>
        <v>High</v>
      </c>
      <c r="T830">
        <v>796</v>
      </c>
      <c r="U830">
        <v>149233</v>
      </c>
      <c r="V830" s="1" t="s">
        <v>2652</v>
      </c>
      <c r="W830" s="1" t="s">
        <v>787</v>
      </c>
      <c r="X830" s="2">
        <v>45529</v>
      </c>
      <c r="Y830" s="4">
        <f ca="1">YEARFRAC(metrobank_customers[[#This Row],[Date]],metrobank_customers[[#This Row],[Today]],3)</f>
        <v>1.1260273972602739</v>
      </c>
      <c r="Z830" s="1" t="s">
        <v>12</v>
      </c>
      <c r="AA830" s="1" t="s">
        <v>15</v>
      </c>
      <c r="AB830">
        <v>36</v>
      </c>
    </row>
    <row r="831" spans="1:28" x14ac:dyDescent="0.25">
      <c r="A831" s="1" t="s">
        <v>788</v>
      </c>
      <c r="B831" s="1" t="s">
        <v>2311</v>
      </c>
      <c r="C831" s="1" t="s">
        <v>2120</v>
      </c>
      <c r="D831">
        <v>23</v>
      </c>
      <c r="E831" s="1" t="str" cm="1">
        <f t="array" ref="E831">_xlfn.IFS(metrobank_customers[[#This Row],[Age]]&lt;= 28,"Gen Z", metrobank_customers[[#This Row],[Age]]&lt;=44,"Millennials", metrobank_customers[[#This Row],[Age]]&lt;=60,"Gen X", metrobank_customers[[#This Row],[Age]]&gt;60,"Baby Boomers")</f>
        <v>Gen Z</v>
      </c>
      <c r="F831" s="1" t="s">
        <v>2121</v>
      </c>
      <c r="G831" s="1" t="s">
        <v>2153</v>
      </c>
      <c r="H831">
        <v>84772</v>
      </c>
      <c r="I831" s="1" t="str" cm="1">
        <f t="array" ref="I831">_xlfn.IFS(metrobank_customers[[#This Row],[Income]]&lt;=30000,"Low",metrobank_customers[[#This Row],[Income]]&lt;=60000,"Medium",metrobank_customers[[#This Row],[Income]]&lt;=100000,"High", metrobank_customers[[#This Row],[Income]]&gt;100000," Premium")</f>
        <v>High</v>
      </c>
      <c r="J831" s="1" t="s">
        <v>2118</v>
      </c>
      <c r="K831" s="2">
        <v>43341</v>
      </c>
      <c r="L831" s="2">
        <f t="shared" ca="1" si="12"/>
        <v>45940</v>
      </c>
      <c r="M831" s="4">
        <f ca="1">YEARFRAC(metrobank_customers[[#This Row],[Join_Date]],metrobank_customers[[#This Row],[Today]],3)</f>
        <v>7.1205479452054794</v>
      </c>
      <c r="N831" s="4" t="str" cm="1">
        <f t="array" aca="1" ref="N831" ca="1">_xlfn.IFS(
   metrobank_customers[[#This Row],[Customer_Tenure]]&lt;=2,"New",
   metrobank_customers[[#This Row],[Customer_Tenure]]&lt;=5,"Emerging",
   metrobank_customers[[#This Row],[Customer_Tenure]]&lt;9,"Established",
   TRUE,"Loyal"
)</f>
        <v>Established</v>
      </c>
      <c r="O831" s="1" t="s">
        <v>1428</v>
      </c>
      <c r="P831" s="1" t="s">
        <v>1235</v>
      </c>
      <c r="Q831" s="2">
        <v>45378</v>
      </c>
      <c r="R831">
        <v>80201</v>
      </c>
      <c r="S831" s="1" t="str" cm="1">
        <f t="array" ref="S831">_xlfn.IFS(
    metrobank_customers[[#This Row],[Balance]]&lt;=50000,"Low",
    metrobank_customers[[#This Row],[Balance]]&lt;=200000,"Medium",
    metrobank_customers[[#This Row],[Balance]]&gt;200000,"High"
)</f>
        <v>Medium</v>
      </c>
      <c r="T831">
        <v>372</v>
      </c>
      <c r="U831">
        <v>242474</v>
      </c>
      <c r="V831" s="1" t="s">
        <v>2652</v>
      </c>
      <c r="W831" s="1" t="s">
        <v>787</v>
      </c>
      <c r="X831" s="2">
        <v>45529</v>
      </c>
      <c r="Y831" s="4">
        <f ca="1">YEARFRAC(metrobank_customers[[#This Row],[Date]],metrobank_customers[[#This Row],[Today]],3)</f>
        <v>1.1260273972602739</v>
      </c>
      <c r="Z831" s="1" t="s">
        <v>12</v>
      </c>
      <c r="AA831" s="1" t="s">
        <v>15</v>
      </c>
      <c r="AB831">
        <v>36</v>
      </c>
    </row>
    <row r="832" spans="1:28" x14ac:dyDescent="0.25">
      <c r="A832" s="1" t="s">
        <v>667</v>
      </c>
      <c r="B832" s="1" t="s">
        <v>2312</v>
      </c>
      <c r="C832" s="1" t="s">
        <v>2115</v>
      </c>
      <c r="D832">
        <v>30</v>
      </c>
      <c r="E832" s="1" t="str" cm="1">
        <f t="array" ref="E832">_xlfn.IFS(metrobank_customers[[#This Row],[Age]]&lt;= 28,"Gen Z", metrobank_customers[[#This Row],[Age]]&lt;=44,"Millennials", metrobank_customers[[#This Row],[Age]]&lt;=60,"Gen X", metrobank_customers[[#This Row],[Age]]&gt;60,"Baby Boomers")</f>
        <v>Millennials</v>
      </c>
      <c r="F832" s="1" t="s">
        <v>2131</v>
      </c>
      <c r="G832" s="1" t="s">
        <v>2133</v>
      </c>
      <c r="H832">
        <v>196572</v>
      </c>
      <c r="I832" s="1" t="str" cm="1">
        <f t="array" ref="I832">_xlfn.IFS(metrobank_customers[[#This Row],[Income]]&lt;=30000,"Low",metrobank_customers[[#This Row],[Income]]&lt;=60000,"Medium",metrobank_customers[[#This Row],[Income]]&lt;=100000,"High", metrobank_customers[[#This Row],[Income]]&gt;100000," Premium")</f>
        <v xml:space="preserve"> Premium</v>
      </c>
      <c r="J832" s="1" t="s">
        <v>2118</v>
      </c>
      <c r="K832" s="2">
        <v>45607</v>
      </c>
      <c r="L832" s="2">
        <f t="shared" ca="1" si="12"/>
        <v>45940</v>
      </c>
      <c r="M832" s="4">
        <f ca="1">YEARFRAC(metrobank_customers[[#This Row],[Join_Date]],metrobank_customers[[#This Row],[Today]],3)</f>
        <v>0.9123287671232877</v>
      </c>
      <c r="N832" s="4" t="str" cm="1">
        <f t="array" aca="1" ref="N832" ca="1">_xlfn.IFS(
   metrobank_customers[[#This Row],[Customer_Tenure]]&lt;=2,"New",
   metrobank_customers[[#This Row],[Customer_Tenure]]&lt;=5,"Emerging",
   metrobank_customers[[#This Row],[Customer_Tenure]]&lt;9,"Established",
   TRUE,"Loyal"
)</f>
        <v>New</v>
      </c>
      <c r="O832" s="1" t="s">
        <v>1307</v>
      </c>
      <c r="P832" s="1" t="s">
        <v>1239</v>
      </c>
      <c r="Q832" s="2">
        <v>44843</v>
      </c>
      <c r="R832">
        <v>152297</v>
      </c>
      <c r="S832" s="1" t="str" cm="1">
        <f t="array" ref="S832">_xlfn.IFS(
    metrobank_customers[[#This Row],[Balance]]&lt;=50000,"Low",
    metrobank_customers[[#This Row],[Balance]]&lt;=200000,"Medium",
    metrobank_customers[[#This Row],[Balance]]&gt;200000,"High"
)</f>
        <v>Medium</v>
      </c>
      <c r="T832">
        <v>357</v>
      </c>
      <c r="U832">
        <v>0</v>
      </c>
      <c r="V832" s="1" t="s">
        <v>2652</v>
      </c>
      <c r="W832" s="1" t="s">
        <v>666</v>
      </c>
      <c r="X832" s="2">
        <v>45835</v>
      </c>
      <c r="Y832" s="4">
        <f ca="1">YEARFRAC(metrobank_customers[[#This Row],[Date]],metrobank_customers[[#This Row],[Today]],3)</f>
        <v>0.28767123287671231</v>
      </c>
      <c r="Z832" s="1" t="s">
        <v>8</v>
      </c>
      <c r="AA832" s="1" t="s">
        <v>23</v>
      </c>
      <c r="AB832">
        <v>36</v>
      </c>
    </row>
    <row r="833" spans="1:28" x14ac:dyDescent="0.25">
      <c r="A833" s="1" t="s">
        <v>667</v>
      </c>
      <c r="B833" s="1" t="s">
        <v>2312</v>
      </c>
      <c r="C833" s="1" t="s">
        <v>2115</v>
      </c>
      <c r="D833">
        <v>30</v>
      </c>
      <c r="E833" s="1" t="str" cm="1">
        <f t="array" ref="E833">_xlfn.IFS(metrobank_customers[[#This Row],[Age]]&lt;= 28,"Gen Z", metrobank_customers[[#This Row],[Age]]&lt;=44,"Millennials", metrobank_customers[[#This Row],[Age]]&lt;=60,"Gen X", metrobank_customers[[#This Row],[Age]]&gt;60,"Baby Boomers")</f>
        <v>Millennials</v>
      </c>
      <c r="F833" s="1" t="s">
        <v>2131</v>
      </c>
      <c r="G833" s="1" t="s">
        <v>2133</v>
      </c>
      <c r="H833">
        <v>196572</v>
      </c>
      <c r="I833" s="1" t="str" cm="1">
        <f t="array" ref="I833">_xlfn.IFS(metrobank_customers[[#This Row],[Income]]&lt;=30000,"Low",metrobank_customers[[#This Row],[Income]]&lt;=60000,"Medium",metrobank_customers[[#This Row],[Income]]&lt;=100000,"High", metrobank_customers[[#This Row],[Income]]&gt;100000," Premium")</f>
        <v xml:space="preserve"> Premium</v>
      </c>
      <c r="J833" s="1" t="s">
        <v>2118</v>
      </c>
      <c r="K833" s="2">
        <v>45607</v>
      </c>
      <c r="L833" s="2">
        <f t="shared" ca="1" si="12"/>
        <v>45940</v>
      </c>
      <c r="M833" s="4">
        <f ca="1">YEARFRAC(metrobank_customers[[#This Row],[Join_Date]],metrobank_customers[[#This Row],[Today]],3)</f>
        <v>0.9123287671232877</v>
      </c>
      <c r="N833" s="4" t="str" cm="1">
        <f t="array" aca="1" ref="N833" ca="1">_xlfn.IFS(
   metrobank_customers[[#This Row],[Customer_Tenure]]&lt;=2,"New",
   metrobank_customers[[#This Row],[Customer_Tenure]]&lt;=5,"Emerging",
   metrobank_customers[[#This Row],[Customer_Tenure]]&lt;9,"Established",
   TRUE,"Loyal"
)</f>
        <v>New</v>
      </c>
      <c r="O833" s="1" t="s">
        <v>1601</v>
      </c>
      <c r="P833" s="1" t="s">
        <v>1235</v>
      </c>
      <c r="Q833" s="2">
        <v>43469</v>
      </c>
      <c r="R833">
        <v>245144</v>
      </c>
      <c r="S833" s="1" t="str" cm="1">
        <f t="array" ref="S833">_xlfn.IFS(
    metrobank_customers[[#This Row],[Balance]]&lt;=50000,"Low",
    metrobank_customers[[#This Row],[Balance]]&lt;=200000,"Medium",
    metrobank_customers[[#This Row],[Balance]]&gt;200000,"High"
)</f>
        <v>High</v>
      </c>
      <c r="T833">
        <v>670</v>
      </c>
      <c r="U833">
        <v>0</v>
      </c>
      <c r="V833" s="1" t="s">
        <v>2652</v>
      </c>
      <c r="W833" s="1" t="s">
        <v>666</v>
      </c>
      <c r="X833" s="2">
        <v>45835</v>
      </c>
      <c r="Y833" s="4">
        <f ca="1">YEARFRAC(metrobank_customers[[#This Row],[Date]],metrobank_customers[[#This Row],[Today]],3)</f>
        <v>0.28767123287671231</v>
      </c>
      <c r="Z833" s="1" t="s">
        <v>8</v>
      </c>
      <c r="AA833" s="1" t="s">
        <v>23</v>
      </c>
      <c r="AB833">
        <v>36</v>
      </c>
    </row>
    <row r="834" spans="1:28" x14ac:dyDescent="0.25">
      <c r="A834" s="1" t="s">
        <v>362</v>
      </c>
      <c r="B834" s="1" t="s">
        <v>2313</v>
      </c>
      <c r="C834" s="1" t="s">
        <v>2120</v>
      </c>
      <c r="D834">
        <v>36</v>
      </c>
      <c r="E834" s="1" t="str" cm="1">
        <f t="array" ref="E834">_xlfn.IFS(metrobank_customers[[#This Row],[Age]]&lt;= 28,"Gen Z", metrobank_customers[[#This Row],[Age]]&lt;=44,"Millennials", metrobank_customers[[#This Row],[Age]]&lt;=60,"Gen X", metrobank_customers[[#This Row],[Age]]&gt;60,"Baby Boomers")</f>
        <v>Millennials</v>
      </c>
      <c r="F834" s="1" t="s">
        <v>2131</v>
      </c>
      <c r="G834" s="1" t="s">
        <v>2129</v>
      </c>
      <c r="H834">
        <v>31303</v>
      </c>
      <c r="I834" s="1" t="str" cm="1">
        <f t="array" ref="I834">_xlfn.IFS(metrobank_customers[[#This Row],[Income]]&lt;=30000,"Low",metrobank_customers[[#This Row],[Income]]&lt;=60000,"Medium",metrobank_customers[[#This Row],[Income]]&lt;=100000,"High", metrobank_customers[[#This Row],[Income]]&gt;100000," Premium")</f>
        <v>Medium</v>
      </c>
      <c r="J834" s="1" t="s">
        <v>2118</v>
      </c>
      <c r="K834" s="2">
        <v>43091</v>
      </c>
      <c r="L834" s="2">
        <f t="shared" ref="L834:L897" ca="1" si="13">TODAY()</f>
        <v>45940</v>
      </c>
      <c r="M834" s="4">
        <f ca="1">YEARFRAC(metrobank_customers[[#This Row],[Join_Date]],metrobank_customers[[#This Row],[Today]],3)</f>
        <v>7.8054794520547945</v>
      </c>
      <c r="N834" s="4" t="str" cm="1">
        <f t="array" aca="1" ref="N834" ca="1">_xlfn.IFS(
   metrobank_customers[[#This Row],[Customer_Tenure]]&lt;=2,"New",
   metrobank_customers[[#This Row],[Customer_Tenure]]&lt;=5,"Emerging",
   metrobank_customers[[#This Row],[Customer_Tenure]]&lt;9,"Established",
   TRUE,"Loyal"
)</f>
        <v>Established</v>
      </c>
      <c r="O834" s="1" t="s">
        <v>1552</v>
      </c>
      <c r="P834" s="1" t="s">
        <v>1226</v>
      </c>
      <c r="Q834" s="2">
        <v>45685</v>
      </c>
      <c r="R834">
        <v>444972</v>
      </c>
      <c r="S834" s="1" t="str" cm="1">
        <f t="array" ref="S834">_xlfn.IFS(
    metrobank_customers[[#This Row],[Balance]]&lt;=50000,"Low",
    metrobank_customers[[#This Row],[Balance]]&lt;=200000,"Medium",
    metrobank_customers[[#This Row],[Balance]]&gt;200000,"High"
)</f>
        <v>High</v>
      </c>
      <c r="T834">
        <v>445</v>
      </c>
      <c r="U834">
        <v>0</v>
      </c>
      <c r="V834" s="1" t="s">
        <v>2652</v>
      </c>
      <c r="W834" s="1" t="s">
        <v>361</v>
      </c>
      <c r="X834" s="2">
        <v>45850</v>
      </c>
      <c r="Y834" s="4">
        <f ca="1">YEARFRAC(metrobank_customers[[#This Row],[Date]],metrobank_customers[[#This Row],[Today]],3)</f>
        <v>0.24657534246575341</v>
      </c>
      <c r="Z834" s="1" t="s">
        <v>8</v>
      </c>
      <c r="AA834" s="1" t="s">
        <v>23</v>
      </c>
      <c r="AB834">
        <v>20</v>
      </c>
    </row>
    <row r="835" spans="1:28" x14ac:dyDescent="0.25">
      <c r="A835" s="1" t="s">
        <v>362</v>
      </c>
      <c r="B835" s="1" t="s">
        <v>2313</v>
      </c>
      <c r="C835" s="1" t="s">
        <v>2120</v>
      </c>
      <c r="D835">
        <v>36</v>
      </c>
      <c r="E835" s="1" t="str" cm="1">
        <f t="array" ref="E835">_xlfn.IFS(metrobank_customers[[#This Row],[Age]]&lt;= 28,"Gen Z", metrobank_customers[[#This Row],[Age]]&lt;=44,"Millennials", metrobank_customers[[#This Row],[Age]]&lt;=60,"Gen X", metrobank_customers[[#This Row],[Age]]&gt;60,"Baby Boomers")</f>
        <v>Millennials</v>
      </c>
      <c r="F835" s="1" t="s">
        <v>2131</v>
      </c>
      <c r="G835" s="1" t="s">
        <v>2129</v>
      </c>
      <c r="H835">
        <v>31303</v>
      </c>
      <c r="I835" s="1" t="str" cm="1">
        <f t="array" ref="I835">_xlfn.IFS(metrobank_customers[[#This Row],[Income]]&lt;=30000,"Low",metrobank_customers[[#This Row],[Income]]&lt;=60000,"Medium",metrobank_customers[[#This Row],[Income]]&lt;=100000,"High", metrobank_customers[[#This Row],[Income]]&gt;100000," Premium")</f>
        <v>Medium</v>
      </c>
      <c r="J835" s="1" t="s">
        <v>2118</v>
      </c>
      <c r="K835" s="2">
        <v>43091</v>
      </c>
      <c r="L835" s="2">
        <f t="shared" ca="1" si="13"/>
        <v>45940</v>
      </c>
      <c r="M835" s="4">
        <f ca="1">YEARFRAC(metrobank_customers[[#This Row],[Join_Date]],metrobank_customers[[#This Row],[Today]],3)</f>
        <v>7.8054794520547945</v>
      </c>
      <c r="N835" s="4" t="str" cm="1">
        <f t="array" aca="1" ref="N835" ca="1">_xlfn.IFS(
   metrobank_customers[[#This Row],[Customer_Tenure]]&lt;=2,"New",
   metrobank_customers[[#This Row],[Customer_Tenure]]&lt;=5,"Emerging",
   metrobank_customers[[#This Row],[Customer_Tenure]]&lt;9,"Established",
   TRUE,"Loyal"
)</f>
        <v>Established</v>
      </c>
      <c r="O835" s="1" t="s">
        <v>1552</v>
      </c>
      <c r="P835" s="1" t="s">
        <v>1226</v>
      </c>
      <c r="Q835" s="2">
        <v>45685</v>
      </c>
      <c r="R835">
        <v>444972</v>
      </c>
      <c r="S835" s="1" t="str" cm="1">
        <f t="array" ref="S835">_xlfn.IFS(
    metrobank_customers[[#This Row],[Balance]]&lt;=50000,"Low",
    metrobank_customers[[#This Row],[Balance]]&lt;=200000,"Medium",
    metrobank_customers[[#This Row],[Balance]]&gt;200000,"High"
)</f>
        <v>High</v>
      </c>
      <c r="T835">
        <v>445</v>
      </c>
      <c r="U835">
        <v>0</v>
      </c>
      <c r="V835" s="1" t="s">
        <v>2652</v>
      </c>
      <c r="W835" s="1" t="s">
        <v>401</v>
      </c>
      <c r="X835" s="2">
        <v>45709</v>
      </c>
      <c r="Y835" s="4">
        <f ca="1">YEARFRAC(metrobank_customers[[#This Row],[Date]],metrobank_customers[[#This Row],[Today]],3)</f>
        <v>0.63287671232876708</v>
      </c>
      <c r="Z835" s="1" t="s">
        <v>31</v>
      </c>
      <c r="AA835" s="1" t="s">
        <v>15</v>
      </c>
      <c r="AB835">
        <v>30</v>
      </c>
    </row>
    <row r="836" spans="1:28" x14ac:dyDescent="0.25">
      <c r="A836" s="1" t="s">
        <v>362</v>
      </c>
      <c r="B836" s="1" t="s">
        <v>2313</v>
      </c>
      <c r="C836" s="1" t="s">
        <v>2120</v>
      </c>
      <c r="D836">
        <v>36</v>
      </c>
      <c r="E836" s="1" t="str" cm="1">
        <f t="array" ref="E836">_xlfn.IFS(metrobank_customers[[#This Row],[Age]]&lt;= 28,"Gen Z", metrobank_customers[[#This Row],[Age]]&lt;=44,"Millennials", metrobank_customers[[#This Row],[Age]]&lt;=60,"Gen X", metrobank_customers[[#This Row],[Age]]&gt;60,"Baby Boomers")</f>
        <v>Millennials</v>
      </c>
      <c r="F836" s="1" t="s">
        <v>2131</v>
      </c>
      <c r="G836" s="1" t="s">
        <v>2129</v>
      </c>
      <c r="H836">
        <v>31303</v>
      </c>
      <c r="I836" s="1" t="str" cm="1">
        <f t="array" ref="I836">_xlfn.IFS(metrobank_customers[[#This Row],[Income]]&lt;=30000,"Low",metrobank_customers[[#This Row],[Income]]&lt;=60000,"Medium",metrobank_customers[[#This Row],[Income]]&lt;=100000,"High", metrobank_customers[[#This Row],[Income]]&gt;100000," Premium")</f>
        <v>Medium</v>
      </c>
      <c r="J836" s="1" t="s">
        <v>2118</v>
      </c>
      <c r="K836" s="2">
        <v>43091</v>
      </c>
      <c r="L836" s="2">
        <f t="shared" ca="1" si="13"/>
        <v>45940</v>
      </c>
      <c r="M836" s="4">
        <f ca="1">YEARFRAC(metrobank_customers[[#This Row],[Join_Date]],metrobank_customers[[#This Row],[Today]],3)</f>
        <v>7.8054794520547945</v>
      </c>
      <c r="N836" s="4" t="str" cm="1">
        <f t="array" aca="1" ref="N836" ca="1">_xlfn.IFS(
   metrobank_customers[[#This Row],[Customer_Tenure]]&lt;=2,"New",
   metrobank_customers[[#This Row],[Customer_Tenure]]&lt;=5,"Emerging",
   metrobank_customers[[#This Row],[Customer_Tenure]]&lt;9,"Established",
   TRUE,"Loyal"
)</f>
        <v>Established</v>
      </c>
      <c r="O836" s="1" t="s">
        <v>1552</v>
      </c>
      <c r="P836" s="1" t="s">
        <v>1226</v>
      </c>
      <c r="Q836" s="2">
        <v>45685</v>
      </c>
      <c r="R836">
        <v>444972</v>
      </c>
      <c r="S836" s="1" t="str" cm="1">
        <f t="array" ref="S836">_xlfn.IFS(
    metrobank_customers[[#This Row],[Balance]]&lt;=50000,"Low",
    metrobank_customers[[#This Row],[Balance]]&lt;=200000,"Medium",
    metrobank_customers[[#This Row],[Balance]]&gt;200000,"High"
)</f>
        <v>High</v>
      </c>
      <c r="T836">
        <v>445</v>
      </c>
      <c r="U836">
        <v>0</v>
      </c>
      <c r="V836" s="1" t="s">
        <v>2652</v>
      </c>
      <c r="W836" s="1" t="s">
        <v>971</v>
      </c>
      <c r="X836" s="2">
        <v>45251</v>
      </c>
      <c r="Y836" s="4">
        <f ca="1">YEARFRAC(metrobank_customers[[#This Row],[Date]],metrobank_customers[[#This Row],[Today]],3)</f>
        <v>1.8876712328767122</v>
      </c>
      <c r="Z836" s="1" t="s">
        <v>8</v>
      </c>
      <c r="AA836" s="1" t="s">
        <v>9</v>
      </c>
      <c r="AB836">
        <v>43</v>
      </c>
    </row>
    <row r="837" spans="1:28" x14ac:dyDescent="0.25">
      <c r="A837" s="1" t="s">
        <v>362</v>
      </c>
      <c r="B837" s="1" t="s">
        <v>2313</v>
      </c>
      <c r="C837" s="1" t="s">
        <v>2120</v>
      </c>
      <c r="D837">
        <v>36</v>
      </c>
      <c r="E837" s="1" t="str" cm="1">
        <f t="array" ref="E837">_xlfn.IFS(metrobank_customers[[#This Row],[Age]]&lt;= 28,"Gen Z", metrobank_customers[[#This Row],[Age]]&lt;=44,"Millennials", metrobank_customers[[#This Row],[Age]]&lt;=60,"Gen X", metrobank_customers[[#This Row],[Age]]&gt;60,"Baby Boomers")</f>
        <v>Millennials</v>
      </c>
      <c r="F837" s="1" t="s">
        <v>2131</v>
      </c>
      <c r="G837" s="1" t="s">
        <v>2129</v>
      </c>
      <c r="H837">
        <v>31303</v>
      </c>
      <c r="I837" s="1" t="str" cm="1">
        <f t="array" ref="I837">_xlfn.IFS(metrobank_customers[[#This Row],[Income]]&lt;=30000,"Low",metrobank_customers[[#This Row],[Income]]&lt;=60000,"Medium",metrobank_customers[[#This Row],[Income]]&lt;=100000,"High", metrobank_customers[[#This Row],[Income]]&gt;100000," Premium")</f>
        <v>Medium</v>
      </c>
      <c r="J837" s="1" t="s">
        <v>2118</v>
      </c>
      <c r="K837" s="2">
        <v>43091</v>
      </c>
      <c r="L837" s="2">
        <f t="shared" ca="1" si="13"/>
        <v>45940</v>
      </c>
      <c r="M837" s="4">
        <f ca="1">YEARFRAC(metrobank_customers[[#This Row],[Join_Date]],metrobank_customers[[#This Row],[Today]],3)</f>
        <v>7.8054794520547945</v>
      </c>
      <c r="N837" s="4" t="str" cm="1">
        <f t="array" aca="1" ref="N837" ca="1">_xlfn.IFS(
   metrobank_customers[[#This Row],[Customer_Tenure]]&lt;=2,"New",
   metrobank_customers[[#This Row],[Customer_Tenure]]&lt;=5,"Emerging",
   metrobank_customers[[#This Row],[Customer_Tenure]]&lt;9,"Established",
   TRUE,"Loyal"
)</f>
        <v>Established</v>
      </c>
      <c r="O837" s="1" t="s">
        <v>1552</v>
      </c>
      <c r="P837" s="1" t="s">
        <v>1226</v>
      </c>
      <c r="Q837" s="2">
        <v>45685</v>
      </c>
      <c r="R837">
        <v>444972</v>
      </c>
      <c r="S837" s="1" t="str" cm="1">
        <f t="array" ref="S837">_xlfn.IFS(
    metrobank_customers[[#This Row],[Balance]]&lt;=50000,"Low",
    metrobank_customers[[#This Row],[Balance]]&lt;=200000,"Medium",
    metrobank_customers[[#This Row],[Balance]]&gt;200000,"High"
)</f>
        <v>High</v>
      </c>
      <c r="T837">
        <v>445</v>
      </c>
      <c r="U837">
        <v>0</v>
      </c>
      <c r="V837" s="1" t="s">
        <v>2652</v>
      </c>
      <c r="W837" s="1" t="s">
        <v>1019</v>
      </c>
      <c r="X837" s="2">
        <v>45526</v>
      </c>
      <c r="Y837" s="4">
        <f ca="1">YEARFRAC(metrobank_customers[[#This Row],[Date]],metrobank_customers[[#This Row],[Today]],3)</f>
        <v>1.1342465753424658</v>
      </c>
      <c r="Z837" s="1" t="s">
        <v>20</v>
      </c>
      <c r="AA837" s="1" t="s">
        <v>23</v>
      </c>
      <c r="AB837">
        <v>2</v>
      </c>
    </row>
    <row r="838" spans="1:28" x14ac:dyDescent="0.25">
      <c r="A838" s="1" t="s">
        <v>366</v>
      </c>
      <c r="B838" s="1" t="s">
        <v>2314</v>
      </c>
      <c r="C838" s="1" t="s">
        <v>2115</v>
      </c>
      <c r="D838">
        <v>40</v>
      </c>
      <c r="E838" s="1" t="str" cm="1">
        <f t="array" ref="E838">_xlfn.IFS(metrobank_customers[[#This Row],[Age]]&lt;= 28,"Gen Z", metrobank_customers[[#This Row],[Age]]&lt;=44,"Millennials", metrobank_customers[[#This Row],[Age]]&lt;=60,"Gen X", metrobank_customers[[#This Row],[Age]]&gt;60,"Baby Boomers")</f>
        <v>Millennials</v>
      </c>
      <c r="F838" s="1" t="s">
        <v>2124</v>
      </c>
      <c r="G838" s="1" t="s">
        <v>2133</v>
      </c>
      <c r="H838">
        <v>157710</v>
      </c>
      <c r="I838" s="1" t="str" cm="1">
        <f t="array" ref="I838">_xlfn.IFS(metrobank_customers[[#This Row],[Income]]&lt;=30000,"Low",metrobank_customers[[#This Row],[Income]]&lt;=60000,"Medium",metrobank_customers[[#This Row],[Income]]&lt;=100000,"High", metrobank_customers[[#This Row],[Income]]&gt;100000," Premium")</f>
        <v xml:space="preserve"> Premium</v>
      </c>
      <c r="J838" s="1" t="s">
        <v>2118</v>
      </c>
      <c r="K838" s="2">
        <v>45104</v>
      </c>
      <c r="L838" s="2">
        <f t="shared" ca="1" si="13"/>
        <v>45940</v>
      </c>
      <c r="M838" s="4">
        <f ca="1">YEARFRAC(metrobank_customers[[#This Row],[Join_Date]],metrobank_customers[[#This Row],[Today]],3)</f>
        <v>2.2904109589041095</v>
      </c>
      <c r="N838" s="4" t="str" cm="1">
        <f t="array" aca="1" ref="N838" ca="1">_xlfn.IFS(
   metrobank_customers[[#This Row],[Customer_Tenure]]&lt;=2,"New",
   metrobank_customers[[#This Row],[Customer_Tenure]]&lt;=5,"Emerging",
   metrobank_customers[[#This Row],[Customer_Tenure]]&lt;9,"Established",
   TRUE,"Loyal"
)</f>
        <v>Emerging</v>
      </c>
      <c r="O838" s="1" t="s">
        <v>1536</v>
      </c>
      <c r="P838" s="1" t="s">
        <v>1239</v>
      </c>
      <c r="Q838" s="2">
        <v>44680</v>
      </c>
      <c r="R838">
        <v>2763</v>
      </c>
      <c r="S838" s="1" t="str" cm="1">
        <f t="array" ref="S838">_xlfn.IFS(
    metrobank_customers[[#This Row],[Balance]]&lt;=50000,"Low",
    metrobank_customers[[#This Row],[Balance]]&lt;=200000,"Medium",
    metrobank_customers[[#This Row],[Balance]]&gt;200000,"High"
)</f>
        <v>Low</v>
      </c>
      <c r="T838">
        <v>744</v>
      </c>
      <c r="U838">
        <v>0</v>
      </c>
      <c r="V838" s="1" t="s">
        <v>2652</v>
      </c>
      <c r="W838" s="1" t="s">
        <v>365</v>
      </c>
      <c r="X838" s="2">
        <v>45658</v>
      </c>
      <c r="Y838" s="4">
        <f ca="1">YEARFRAC(metrobank_customers[[#This Row],[Date]],metrobank_customers[[#This Row],[Today]],3)</f>
        <v>0.77260273972602744</v>
      </c>
      <c r="Z838" s="1" t="s">
        <v>36</v>
      </c>
      <c r="AA838" s="1" t="s">
        <v>15</v>
      </c>
      <c r="AB838">
        <v>41</v>
      </c>
    </row>
    <row r="839" spans="1:28" x14ac:dyDescent="0.25">
      <c r="A839" s="1" t="s">
        <v>366</v>
      </c>
      <c r="B839" s="1" t="s">
        <v>2314</v>
      </c>
      <c r="C839" s="1" t="s">
        <v>2115</v>
      </c>
      <c r="D839">
        <v>40</v>
      </c>
      <c r="E839" s="1" t="str" cm="1">
        <f t="array" ref="E839">_xlfn.IFS(metrobank_customers[[#This Row],[Age]]&lt;= 28,"Gen Z", metrobank_customers[[#This Row],[Age]]&lt;=44,"Millennials", metrobank_customers[[#This Row],[Age]]&lt;=60,"Gen X", metrobank_customers[[#This Row],[Age]]&gt;60,"Baby Boomers")</f>
        <v>Millennials</v>
      </c>
      <c r="F839" s="1" t="s">
        <v>2124</v>
      </c>
      <c r="G839" s="1" t="s">
        <v>2133</v>
      </c>
      <c r="H839">
        <v>157710</v>
      </c>
      <c r="I839" s="1" t="str" cm="1">
        <f t="array" ref="I839">_xlfn.IFS(metrobank_customers[[#This Row],[Income]]&lt;=30000,"Low",metrobank_customers[[#This Row],[Income]]&lt;=60000,"Medium",metrobank_customers[[#This Row],[Income]]&lt;=100000,"High", metrobank_customers[[#This Row],[Income]]&gt;100000," Premium")</f>
        <v xml:space="preserve"> Premium</v>
      </c>
      <c r="J839" s="1" t="s">
        <v>2118</v>
      </c>
      <c r="K839" s="2">
        <v>45104</v>
      </c>
      <c r="L839" s="2">
        <f t="shared" ca="1" si="13"/>
        <v>45940</v>
      </c>
      <c r="M839" s="4">
        <f ca="1">YEARFRAC(metrobank_customers[[#This Row],[Join_Date]],metrobank_customers[[#This Row],[Today]],3)</f>
        <v>2.2904109589041095</v>
      </c>
      <c r="N839" s="4" t="str" cm="1">
        <f t="array" aca="1" ref="N839" ca="1">_xlfn.IFS(
   metrobank_customers[[#This Row],[Customer_Tenure]]&lt;=2,"New",
   metrobank_customers[[#This Row],[Customer_Tenure]]&lt;=5,"Emerging",
   metrobank_customers[[#This Row],[Customer_Tenure]]&lt;9,"Established",
   TRUE,"Loyal"
)</f>
        <v>Emerging</v>
      </c>
      <c r="O839" s="1" t="s">
        <v>1536</v>
      </c>
      <c r="P839" s="1" t="s">
        <v>1239</v>
      </c>
      <c r="Q839" s="2">
        <v>44680</v>
      </c>
      <c r="R839">
        <v>2763</v>
      </c>
      <c r="S839" s="1" t="str" cm="1">
        <f t="array" ref="S839">_xlfn.IFS(
    metrobank_customers[[#This Row],[Balance]]&lt;=50000,"Low",
    metrobank_customers[[#This Row],[Balance]]&lt;=200000,"Medium",
    metrobank_customers[[#This Row],[Balance]]&gt;200000,"High"
)</f>
        <v>Low</v>
      </c>
      <c r="T839">
        <v>744</v>
      </c>
      <c r="U839">
        <v>0</v>
      </c>
      <c r="V839" s="1" t="s">
        <v>2652</v>
      </c>
      <c r="W839" s="1" t="s">
        <v>496</v>
      </c>
      <c r="X839" s="2">
        <v>45828</v>
      </c>
      <c r="Y839" s="4">
        <f ca="1">YEARFRAC(metrobank_customers[[#This Row],[Date]],metrobank_customers[[#This Row],[Today]],3)</f>
        <v>0.30684931506849317</v>
      </c>
      <c r="Z839" s="1" t="s">
        <v>31</v>
      </c>
      <c r="AA839" s="1" t="s">
        <v>23</v>
      </c>
      <c r="AB839">
        <v>18</v>
      </c>
    </row>
    <row r="840" spans="1:28" x14ac:dyDescent="0.25">
      <c r="A840" s="1" t="s">
        <v>366</v>
      </c>
      <c r="B840" s="1" t="s">
        <v>2314</v>
      </c>
      <c r="C840" s="1" t="s">
        <v>2115</v>
      </c>
      <c r="D840">
        <v>40</v>
      </c>
      <c r="E840" s="1" t="str" cm="1">
        <f t="array" ref="E840">_xlfn.IFS(metrobank_customers[[#This Row],[Age]]&lt;= 28,"Gen Z", metrobank_customers[[#This Row],[Age]]&lt;=44,"Millennials", metrobank_customers[[#This Row],[Age]]&lt;=60,"Gen X", metrobank_customers[[#This Row],[Age]]&gt;60,"Baby Boomers")</f>
        <v>Millennials</v>
      </c>
      <c r="F840" s="1" t="s">
        <v>2124</v>
      </c>
      <c r="G840" s="1" t="s">
        <v>2133</v>
      </c>
      <c r="H840">
        <v>157710</v>
      </c>
      <c r="I840" s="1" t="str" cm="1">
        <f t="array" ref="I840">_xlfn.IFS(metrobank_customers[[#This Row],[Income]]&lt;=30000,"Low",metrobank_customers[[#This Row],[Income]]&lt;=60000,"Medium",metrobank_customers[[#This Row],[Income]]&lt;=100000,"High", metrobank_customers[[#This Row],[Income]]&gt;100000," Premium")</f>
        <v xml:space="preserve"> Premium</v>
      </c>
      <c r="J840" s="1" t="s">
        <v>2118</v>
      </c>
      <c r="K840" s="2">
        <v>45104</v>
      </c>
      <c r="L840" s="2">
        <f t="shared" ca="1" si="13"/>
        <v>45940</v>
      </c>
      <c r="M840" s="4">
        <f ca="1">YEARFRAC(metrobank_customers[[#This Row],[Join_Date]],metrobank_customers[[#This Row],[Today]],3)</f>
        <v>2.2904109589041095</v>
      </c>
      <c r="N840" s="4" t="str" cm="1">
        <f t="array" aca="1" ref="N840" ca="1">_xlfn.IFS(
   metrobank_customers[[#This Row],[Customer_Tenure]]&lt;=2,"New",
   metrobank_customers[[#This Row],[Customer_Tenure]]&lt;=5,"Emerging",
   metrobank_customers[[#This Row],[Customer_Tenure]]&lt;9,"Established",
   TRUE,"Loyal"
)</f>
        <v>Emerging</v>
      </c>
      <c r="O840" s="1" t="s">
        <v>1536</v>
      </c>
      <c r="P840" s="1" t="s">
        <v>1239</v>
      </c>
      <c r="Q840" s="2">
        <v>44680</v>
      </c>
      <c r="R840">
        <v>2763</v>
      </c>
      <c r="S840" s="1" t="str" cm="1">
        <f t="array" ref="S840">_xlfn.IFS(
    metrobank_customers[[#This Row],[Balance]]&lt;=50000,"Low",
    metrobank_customers[[#This Row],[Balance]]&lt;=200000,"Medium",
    metrobank_customers[[#This Row],[Balance]]&gt;200000,"High"
)</f>
        <v>Low</v>
      </c>
      <c r="T840">
        <v>744</v>
      </c>
      <c r="U840">
        <v>0</v>
      </c>
      <c r="V840" s="1" t="s">
        <v>2652</v>
      </c>
      <c r="W840" s="1" t="s">
        <v>935</v>
      </c>
      <c r="X840" s="2">
        <v>45813</v>
      </c>
      <c r="Y840" s="4">
        <f ca="1">YEARFRAC(metrobank_customers[[#This Row],[Date]],metrobank_customers[[#This Row],[Today]],3)</f>
        <v>0.34794520547945207</v>
      </c>
      <c r="Z840" s="1" t="s">
        <v>36</v>
      </c>
      <c r="AA840" s="1" t="s">
        <v>23</v>
      </c>
      <c r="AB840">
        <v>4</v>
      </c>
    </row>
    <row r="841" spans="1:28" x14ac:dyDescent="0.25">
      <c r="A841" s="1" t="s">
        <v>366</v>
      </c>
      <c r="B841" s="1" t="s">
        <v>2314</v>
      </c>
      <c r="C841" s="1" t="s">
        <v>2115</v>
      </c>
      <c r="D841">
        <v>40</v>
      </c>
      <c r="E841" s="1" t="str" cm="1">
        <f t="array" ref="E841">_xlfn.IFS(metrobank_customers[[#This Row],[Age]]&lt;= 28,"Gen Z", metrobank_customers[[#This Row],[Age]]&lt;=44,"Millennials", metrobank_customers[[#This Row],[Age]]&lt;=60,"Gen X", metrobank_customers[[#This Row],[Age]]&gt;60,"Baby Boomers")</f>
        <v>Millennials</v>
      </c>
      <c r="F841" s="1" t="s">
        <v>2124</v>
      </c>
      <c r="G841" s="1" t="s">
        <v>2133</v>
      </c>
      <c r="H841">
        <v>157710</v>
      </c>
      <c r="I841" s="1" t="str" cm="1">
        <f t="array" ref="I841">_xlfn.IFS(metrobank_customers[[#This Row],[Income]]&lt;=30000,"Low",metrobank_customers[[#This Row],[Income]]&lt;=60000,"Medium",metrobank_customers[[#This Row],[Income]]&lt;=100000,"High", metrobank_customers[[#This Row],[Income]]&gt;100000," Premium")</f>
        <v xml:space="preserve"> Premium</v>
      </c>
      <c r="J841" s="1" t="s">
        <v>2118</v>
      </c>
      <c r="K841" s="2">
        <v>45104</v>
      </c>
      <c r="L841" s="2">
        <f t="shared" ca="1" si="13"/>
        <v>45940</v>
      </c>
      <c r="M841" s="4">
        <f ca="1">YEARFRAC(metrobank_customers[[#This Row],[Join_Date]],metrobank_customers[[#This Row],[Today]],3)</f>
        <v>2.2904109589041095</v>
      </c>
      <c r="N841" s="4" t="str" cm="1">
        <f t="array" aca="1" ref="N841" ca="1">_xlfn.IFS(
   metrobank_customers[[#This Row],[Customer_Tenure]]&lt;=2,"New",
   metrobank_customers[[#This Row],[Customer_Tenure]]&lt;=5,"Emerging",
   metrobank_customers[[#This Row],[Customer_Tenure]]&lt;9,"Established",
   TRUE,"Loyal"
)</f>
        <v>Emerging</v>
      </c>
      <c r="O841" s="1" t="s">
        <v>1855</v>
      </c>
      <c r="P841" s="1" t="s">
        <v>1226</v>
      </c>
      <c r="Q841" s="2">
        <v>43116</v>
      </c>
      <c r="R841">
        <v>378170</v>
      </c>
      <c r="S841" s="1" t="str" cm="1">
        <f t="array" ref="S841">_xlfn.IFS(
    metrobank_customers[[#This Row],[Balance]]&lt;=50000,"Low",
    metrobank_customers[[#This Row],[Balance]]&lt;=200000,"Medium",
    metrobank_customers[[#This Row],[Balance]]&gt;200000,"High"
)</f>
        <v>High</v>
      </c>
      <c r="T841">
        <v>493</v>
      </c>
      <c r="U841">
        <v>404346</v>
      </c>
      <c r="V841" s="1" t="s">
        <v>2652</v>
      </c>
      <c r="W841" s="1" t="s">
        <v>365</v>
      </c>
      <c r="X841" s="2">
        <v>45658</v>
      </c>
      <c r="Y841" s="4">
        <f ca="1">YEARFRAC(metrobank_customers[[#This Row],[Date]],metrobank_customers[[#This Row],[Today]],3)</f>
        <v>0.77260273972602744</v>
      </c>
      <c r="Z841" s="1" t="s">
        <v>36</v>
      </c>
      <c r="AA841" s="1" t="s">
        <v>15</v>
      </c>
      <c r="AB841">
        <v>41</v>
      </c>
    </row>
    <row r="842" spans="1:28" x14ac:dyDescent="0.25">
      <c r="A842" s="1" t="s">
        <v>366</v>
      </c>
      <c r="B842" s="1" t="s">
        <v>2314</v>
      </c>
      <c r="C842" s="1" t="s">
        <v>2115</v>
      </c>
      <c r="D842">
        <v>40</v>
      </c>
      <c r="E842" s="1" t="str" cm="1">
        <f t="array" ref="E842">_xlfn.IFS(metrobank_customers[[#This Row],[Age]]&lt;= 28,"Gen Z", metrobank_customers[[#This Row],[Age]]&lt;=44,"Millennials", metrobank_customers[[#This Row],[Age]]&lt;=60,"Gen X", metrobank_customers[[#This Row],[Age]]&gt;60,"Baby Boomers")</f>
        <v>Millennials</v>
      </c>
      <c r="F842" s="1" t="s">
        <v>2124</v>
      </c>
      <c r="G842" s="1" t="s">
        <v>2133</v>
      </c>
      <c r="H842">
        <v>157710</v>
      </c>
      <c r="I842" s="1" t="str" cm="1">
        <f t="array" ref="I842">_xlfn.IFS(metrobank_customers[[#This Row],[Income]]&lt;=30000,"Low",metrobank_customers[[#This Row],[Income]]&lt;=60000,"Medium",metrobank_customers[[#This Row],[Income]]&lt;=100000,"High", metrobank_customers[[#This Row],[Income]]&gt;100000," Premium")</f>
        <v xml:space="preserve"> Premium</v>
      </c>
      <c r="J842" s="1" t="s">
        <v>2118</v>
      </c>
      <c r="K842" s="2">
        <v>45104</v>
      </c>
      <c r="L842" s="2">
        <f t="shared" ca="1" si="13"/>
        <v>45940</v>
      </c>
      <c r="M842" s="4">
        <f ca="1">YEARFRAC(metrobank_customers[[#This Row],[Join_Date]],metrobank_customers[[#This Row],[Today]],3)</f>
        <v>2.2904109589041095</v>
      </c>
      <c r="N842" s="4" t="str" cm="1">
        <f t="array" aca="1" ref="N842" ca="1">_xlfn.IFS(
   metrobank_customers[[#This Row],[Customer_Tenure]]&lt;=2,"New",
   metrobank_customers[[#This Row],[Customer_Tenure]]&lt;=5,"Emerging",
   metrobank_customers[[#This Row],[Customer_Tenure]]&lt;9,"Established",
   TRUE,"Loyal"
)</f>
        <v>Emerging</v>
      </c>
      <c r="O842" s="1" t="s">
        <v>1855</v>
      </c>
      <c r="P842" s="1" t="s">
        <v>1226</v>
      </c>
      <c r="Q842" s="2">
        <v>43116</v>
      </c>
      <c r="R842">
        <v>378170</v>
      </c>
      <c r="S842" s="1" t="str" cm="1">
        <f t="array" ref="S842">_xlfn.IFS(
    metrobank_customers[[#This Row],[Balance]]&lt;=50000,"Low",
    metrobank_customers[[#This Row],[Balance]]&lt;=200000,"Medium",
    metrobank_customers[[#This Row],[Balance]]&gt;200000,"High"
)</f>
        <v>High</v>
      </c>
      <c r="T842">
        <v>493</v>
      </c>
      <c r="U842">
        <v>404346</v>
      </c>
      <c r="V842" s="1" t="s">
        <v>2652</v>
      </c>
      <c r="W842" s="1" t="s">
        <v>496</v>
      </c>
      <c r="X842" s="2">
        <v>45828</v>
      </c>
      <c r="Y842" s="4">
        <f ca="1">YEARFRAC(metrobank_customers[[#This Row],[Date]],metrobank_customers[[#This Row],[Today]],3)</f>
        <v>0.30684931506849317</v>
      </c>
      <c r="Z842" s="1" t="s">
        <v>31</v>
      </c>
      <c r="AA842" s="1" t="s">
        <v>23</v>
      </c>
      <c r="AB842">
        <v>18</v>
      </c>
    </row>
    <row r="843" spans="1:28" x14ac:dyDescent="0.25">
      <c r="A843" s="1" t="s">
        <v>366</v>
      </c>
      <c r="B843" s="1" t="s">
        <v>2314</v>
      </c>
      <c r="C843" s="1" t="s">
        <v>2115</v>
      </c>
      <c r="D843">
        <v>40</v>
      </c>
      <c r="E843" s="1" t="str" cm="1">
        <f t="array" ref="E843">_xlfn.IFS(metrobank_customers[[#This Row],[Age]]&lt;= 28,"Gen Z", metrobank_customers[[#This Row],[Age]]&lt;=44,"Millennials", metrobank_customers[[#This Row],[Age]]&lt;=60,"Gen X", metrobank_customers[[#This Row],[Age]]&gt;60,"Baby Boomers")</f>
        <v>Millennials</v>
      </c>
      <c r="F843" s="1" t="s">
        <v>2124</v>
      </c>
      <c r="G843" s="1" t="s">
        <v>2133</v>
      </c>
      <c r="H843">
        <v>157710</v>
      </c>
      <c r="I843" s="1" t="str" cm="1">
        <f t="array" ref="I843">_xlfn.IFS(metrobank_customers[[#This Row],[Income]]&lt;=30000,"Low",metrobank_customers[[#This Row],[Income]]&lt;=60000,"Medium",metrobank_customers[[#This Row],[Income]]&lt;=100000,"High", metrobank_customers[[#This Row],[Income]]&gt;100000," Premium")</f>
        <v xml:space="preserve"> Premium</v>
      </c>
      <c r="J843" s="1" t="s">
        <v>2118</v>
      </c>
      <c r="K843" s="2">
        <v>45104</v>
      </c>
      <c r="L843" s="2">
        <f t="shared" ca="1" si="13"/>
        <v>45940</v>
      </c>
      <c r="M843" s="4">
        <f ca="1">YEARFRAC(metrobank_customers[[#This Row],[Join_Date]],metrobank_customers[[#This Row],[Today]],3)</f>
        <v>2.2904109589041095</v>
      </c>
      <c r="N843" s="4" t="str" cm="1">
        <f t="array" aca="1" ref="N843" ca="1">_xlfn.IFS(
   metrobank_customers[[#This Row],[Customer_Tenure]]&lt;=2,"New",
   metrobank_customers[[#This Row],[Customer_Tenure]]&lt;=5,"Emerging",
   metrobank_customers[[#This Row],[Customer_Tenure]]&lt;9,"Established",
   TRUE,"Loyal"
)</f>
        <v>Emerging</v>
      </c>
      <c r="O843" s="1" t="s">
        <v>1855</v>
      </c>
      <c r="P843" s="1" t="s">
        <v>1226</v>
      </c>
      <c r="Q843" s="2">
        <v>43116</v>
      </c>
      <c r="R843">
        <v>378170</v>
      </c>
      <c r="S843" s="1" t="str" cm="1">
        <f t="array" ref="S843">_xlfn.IFS(
    metrobank_customers[[#This Row],[Balance]]&lt;=50000,"Low",
    metrobank_customers[[#This Row],[Balance]]&lt;=200000,"Medium",
    metrobank_customers[[#This Row],[Balance]]&gt;200000,"High"
)</f>
        <v>High</v>
      </c>
      <c r="T843">
        <v>493</v>
      </c>
      <c r="U843">
        <v>404346</v>
      </c>
      <c r="V843" s="1" t="s">
        <v>2652</v>
      </c>
      <c r="W843" s="1" t="s">
        <v>935</v>
      </c>
      <c r="X843" s="2">
        <v>45813</v>
      </c>
      <c r="Y843" s="4">
        <f ca="1">YEARFRAC(metrobank_customers[[#This Row],[Date]],metrobank_customers[[#This Row],[Today]],3)</f>
        <v>0.34794520547945207</v>
      </c>
      <c r="Z843" s="1" t="s">
        <v>36</v>
      </c>
      <c r="AA843" s="1" t="s">
        <v>23</v>
      </c>
      <c r="AB843">
        <v>4</v>
      </c>
    </row>
    <row r="844" spans="1:28" x14ac:dyDescent="0.25">
      <c r="A844" s="1" t="s">
        <v>368</v>
      </c>
      <c r="B844" s="1" t="s">
        <v>2315</v>
      </c>
      <c r="C844" s="1" t="s">
        <v>2120</v>
      </c>
      <c r="D844">
        <v>65</v>
      </c>
      <c r="E844" s="1" t="str" cm="1">
        <f t="array" ref="E844">_xlfn.IFS(metrobank_customers[[#This Row],[Age]]&lt;= 28,"Gen Z", metrobank_customers[[#This Row],[Age]]&lt;=44,"Millennials", metrobank_customers[[#This Row],[Age]]&lt;=60,"Gen X", metrobank_customers[[#This Row],[Age]]&gt;60,"Baby Boomers")</f>
        <v>Baby Boomers</v>
      </c>
      <c r="F844" s="1" t="s">
        <v>2131</v>
      </c>
      <c r="G844" s="1" t="s">
        <v>2153</v>
      </c>
      <c r="H844">
        <v>166323</v>
      </c>
      <c r="I844" s="1" t="str" cm="1">
        <f t="array" ref="I844">_xlfn.IFS(metrobank_customers[[#This Row],[Income]]&lt;=30000,"Low",metrobank_customers[[#This Row],[Income]]&lt;=60000,"Medium",metrobank_customers[[#This Row],[Income]]&lt;=100000,"High", metrobank_customers[[#This Row],[Income]]&gt;100000," Premium")</f>
        <v xml:space="preserve"> Premium</v>
      </c>
      <c r="J844" s="1" t="s">
        <v>2118</v>
      </c>
      <c r="K844" s="2">
        <v>45420</v>
      </c>
      <c r="L844" s="2">
        <f t="shared" ca="1" si="13"/>
        <v>45940</v>
      </c>
      <c r="M844" s="4">
        <f ca="1">YEARFRAC(metrobank_customers[[#This Row],[Join_Date]],metrobank_customers[[#This Row],[Today]],3)</f>
        <v>1.4246575342465753</v>
      </c>
      <c r="N844" s="4" t="str" cm="1">
        <f t="array" aca="1" ref="N844" ca="1">_xlfn.IFS(
   metrobank_customers[[#This Row],[Customer_Tenure]]&lt;=2,"New",
   metrobank_customers[[#This Row],[Customer_Tenure]]&lt;=5,"Emerging",
   metrobank_customers[[#This Row],[Customer_Tenure]]&lt;9,"Established",
   TRUE,"Loyal"
)</f>
        <v>New</v>
      </c>
      <c r="O844" s="1" t="s">
        <v>1977</v>
      </c>
      <c r="P844" s="1" t="s">
        <v>1235</v>
      </c>
      <c r="Q844" s="2">
        <v>42570</v>
      </c>
      <c r="R844">
        <v>173860</v>
      </c>
      <c r="S844" s="1" t="str" cm="1">
        <f t="array" ref="S844">_xlfn.IFS(
    metrobank_customers[[#This Row],[Balance]]&lt;=50000,"Low",
    metrobank_customers[[#This Row],[Balance]]&lt;=200000,"Medium",
    metrobank_customers[[#This Row],[Balance]]&gt;200000,"High"
)</f>
        <v>Medium</v>
      </c>
      <c r="T844">
        <v>562</v>
      </c>
      <c r="U844">
        <v>0</v>
      </c>
      <c r="V844" s="1" t="s">
        <v>2652</v>
      </c>
      <c r="W844" s="1" t="s">
        <v>367</v>
      </c>
      <c r="X844" s="2">
        <v>45495</v>
      </c>
      <c r="Y844" s="4">
        <f ca="1">YEARFRAC(metrobank_customers[[#This Row],[Date]],metrobank_customers[[#This Row],[Today]],3)</f>
        <v>1.2191780821917808</v>
      </c>
      <c r="Z844" s="1" t="s">
        <v>36</v>
      </c>
      <c r="AA844" s="1" t="s">
        <v>23</v>
      </c>
      <c r="AB844">
        <v>50</v>
      </c>
    </row>
    <row r="845" spans="1:28" x14ac:dyDescent="0.25">
      <c r="A845" s="1" t="s">
        <v>368</v>
      </c>
      <c r="B845" s="1" t="s">
        <v>2315</v>
      </c>
      <c r="C845" s="1" t="s">
        <v>2120</v>
      </c>
      <c r="D845">
        <v>65</v>
      </c>
      <c r="E845" s="1" t="str" cm="1">
        <f t="array" ref="E845">_xlfn.IFS(metrobank_customers[[#This Row],[Age]]&lt;= 28,"Gen Z", metrobank_customers[[#This Row],[Age]]&lt;=44,"Millennials", metrobank_customers[[#This Row],[Age]]&lt;=60,"Gen X", metrobank_customers[[#This Row],[Age]]&gt;60,"Baby Boomers")</f>
        <v>Baby Boomers</v>
      </c>
      <c r="F845" s="1" t="s">
        <v>2131</v>
      </c>
      <c r="G845" s="1" t="s">
        <v>2153</v>
      </c>
      <c r="H845">
        <v>166323</v>
      </c>
      <c r="I845" s="1" t="str" cm="1">
        <f t="array" ref="I845">_xlfn.IFS(metrobank_customers[[#This Row],[Income]]&lt;=30000,"Low",metrobank_customers[[#This Row],[Income]]&lt;=60000,"Medium",metrobank_customers[[#This Row],[Income]]&lt;=100000,"High", metrobank_customers[[#This Row],[Income]]&gt;100000," Premium")</f>
        <v xml:space="preserve"> Premium</v>
      </c>
      <c r="J845" s="1" t="s">
        <v>2118</v>
      </c>
      <c r="K845" s="2">
        <v>45420</v>
      </c>
      <c r="L845" s="2">
        <f t="shared" ca="1" si="13"/>
        <v>45940</v>
      </c>
      <c r="M845" s="4">
        <f ca="1">YEARFRAC(metrobank_customers[[#This Row],[Join_Date]],metrobank_customers[[#This Row],[Today]],3)</f>
        <v>1.4246575342465753</v>
      </c>
      <c r="N845" s="4" t="str" cm="1">
        <f t="array" aca="1" ref="N845" ca="1">_xlfn.IFS(
   metrobank_customers[[#This Row],[Customer_Tenure]]&lt;=2,"New",
   metrobank_customers[[#This Row],[Customer_Tenure]]&lt;=5,"Emerging",
   metrobank_customers[[#This Row],[Customer_Tenure]]&lt;9,"Established",
   TRUE,"Loyal"
)</f>
        <v>New</v>
      </c>
      <c r="O845" s="1" t="s">
        <v>1977</v>
      </c>
      <c r="P845" s="1" t="s">
        <v>1235</v>
      </c>
      <c r="Q845" s="2">
        <v>42570</v>
      </c>
      <c r="R845">
        <v>173860</v>
      </c>
      <c r="S845" s="1" t="str" cm="1">
        <f t="array" ref="S845">_xlfn.IFS(
    metrobank_customers[[#This Row],[Balance]]&lt;=50000,"Low",
    metrobank_customers[[#This Row],[Balance]]&lt;=200000,"Medium",
    metrobank_customers[[#This Row],[Balance]]&gt;200000,"High"
)</f>
        <v>Medium</v>
      </c>
      <c r="T845">
        <v>562</v>
      </c>
      <c r="U845">
        <v>0</v>
      </c>
      <c r="V845" s="1" t="s">
        <v>2652</v>
      </c>
      <c r="W845" s="1" t="s">
        <v>554</v>
      </c>
      <c r="X845" s="2">
        <v>45474</v>
      </c>
      <c r="Y845" s="4">
        <f ca="1">YEARFRAC(metrobank_customers[[#This Row],[Date]],metrobank_customers[[#This Row],[Today]],3)</f>
        <v>1.2767123287671234</v>
      </c>
      <c r="Z845" s="1" t="s">
        <v>20</v>
      </c>
      <c r="AA845" s="1" t="s">
        <v>9</v>
      </c>
      <c r="AB845">
        <v>39</v>
      </c>
    </row>
    <row r="846" spans="1:28" x14ac:dyDescent="0.25">
      <c r="A846" s="1" t="s">
        <v>423</v>
      </c>
      <c r="B846" s="1" t="s">
        <v>2316</v>
      </c>
      <c r="C846" s="1" t="s">
        <v>2120</v>
      </c>
      <c r="D846">
        <v>50</v>
      </c>
      <c r="E846" s="1" t="str" cm="1">
        <f t="array" ref="E846">_xlfn.IFS(metrobank_customers[[#This Row],[Age]]&lt;= 28,"Gen Z", metrobank_customers[[#This Row],[Age]]&lt;=44,"Millennials", metrobank_customers[[#This Row],[Age]]&lt;=60,"Gen X", metrobank_customers[[#This Row],[Age]]&gt;60,"Baby Boomers")</f>
        <v>Gen X</v>
      </c>
      <c r="F846" s="1" t="s">
        <v>2124</v>
      </c>
      <c r="G846" s="1" t="s">
        <v>2117</v>
      </c>
      <c r="H846">
        <v>53742</v>
      </c>
      <c r="I846" s="1" t="str" cm="1">
        <f t="array" ref="I846">_xlfn.IFS(metrobank_customers[[#This Row],[Income]]&lt;=30000,"Low",metrobank_customers[[#This Row],[Income]]&lt;=60000,"Medium",metrobank_customers[[#This Row],[Income]]&lt;=100000,"High", metrobank_customers[[#This Row],[Income]]&gt;100000," Premium")</f>
        <v>Medium</v>
      </c>
      <c r="J846" s="1" t="s">
        <v>2126</v>
      </c>
      <c r="K846" s="2">
        <v>45677</v>
      </c>
      <c r="L846" s="2">
        <f t="shared" ca="1" si="13"/>
        <v>45940</v>
      </c>
      <c r="M846" s="4">
        <f ca="1">YEARFRAC(metrobank_customers[[#This Row],[Join_Date]],metrobank_customers[[#This Row],[Today]],3)</f>
        <v>0.72054794520547949</v>
      </c>
      <c r="N846" s="4" t="str" cm="1">
        <f t="array" aca="1" ref="N846" ca="1">_xlfn.IFS(
   metrobank_customers[[#This Row],[Customer_Tenure]]&lt;=2,"New",
   metrobank_customers[[#This Row],[Customer_Tenure]]&lt;=5,"Emerging",
   metrobank_customers[[#This Row],[Customer_Tenure]]&lt;9,"Established",
   TRUE,"Loyal"
)</f>
        <v>New</v>
      </c>
      <c r="O846" s="1" t="s">
        <v>1323</v>
      </c>
      <c r="P846" s="1" t="s">
        <v>1226</v>
      </c>
      <c r="Q846" s="2">
        <v>44444</v>
      </c>
      <c r="R846">
        <v>235497</v>
      </c>
      <c r="S846" s="1" t="str" cm="1">
        <f t="array" ref="S846">_xlfn.IFS(
    metrobank_customers[[#This Row],[Balance]]&lt;=50000,"Low",
    metrobank_customers[[#This Row],[Balance]]&lt;=200000,"Medium",
    metrobank_customers[[#This Row],[Balance]]&gt;200000,"High"
)</f>
        <v>High</v>
      </c>
      <c r="T846">
        <v>312</v>
      </c>
      <c r="U846">
        <v>0</v>
      </c>
      <c r="V846" s="1" t="s">
        <v>1255</v>
      </c>
      <c r="W846" s="1" t="s">
        <v>422</v>
      </c>
      <c r="X846" s="2">
        <v>45371</v>
      </c>
      <c r="Y846" s="4">
        <f ca="1">YEARFRAC(metrobank_customers[[#This Row],[Date]],metrobank_customers[[#This Row],[Today]],3)</f>
        <v>1.558904109589041</v>
      </c>
      <c r="Z846" s="1" t="s">
        <v>12</v>
      </c>
      <c r="AA846" s="1" t="s">
        <v>15</v>
      </c>
      <c r="AB846">
        <v>13</v>
      </c>
    </row>
    <row r="847" spans="1:28" x14ac:dyDescent="0.25">
      <c r="A847" s="1" t="s">
        <v>423</v>
      </c>
      <c r="B847" s="1" t="s">
        <v>2316</v>
      </c>
      <c r="C847" s="1" t="s">
        <v>2120</v>
      </c>
      <c r="D847">
        <v>50</v>
      </c>
      <c r="E847" s="1" t="str" cm="1">
        <f t="array" ref="E847">_xlfn.IFS(metrobank_customers[[#This Row],[Age]]&lt;= 28,"Gen Z", metrobank_customers[[#This Row],[Age]]&lt;=44,"Millennials", metrobank_customers[[#This Row],[Age]]&lt;=60,"Gen X", metrobank_customers[[#This Row],[Age]]&gt;60,"Baby Boomers")</f>
        <v>Gen X</v>
      </c>
      <c r="F847" s="1" t="s">
        <v>2124</v>
      </c>
      <c r="G847" s="1" t="s">
        <v>2117</v>
      </c>
      <c r="H847">
        <v>53742</v>
      </c>
      <c r="I847" s="1" t="str" cm="1">
        <f t="array" ref="I847">_xlfn.IFS(metrobank_customers[[#This Row],[Income]]&lt;=30000,"Low",metrobank_customers[[#This Row],[Income]]&lt;=60000,"Medium",metrobank_customers[[#This Row],[Income]]&lt;=100000,"High", metrobank_customers[[#This Row],[Income]]&gt;100000," Premium")</f>
        <v>Medium</v>
      </c>
      <c r="J847" s="1" t="s">
        <v>2126</v>
      </c>
      <c r="K847" s="2">
        <v>45677</v>
      </c>
      <c r="L847" s="2">
        <f t="shared" ca="1" si="13"/>
        <v>45940</v>
      </c>
      <c r="M847" s="4">
        <f ca="1">YEARFRAC(metrobank_customers[[#This Row],[Join_Date]],metrobank_customers[[#This Row],[Today]],3)</f>
        <v>0.72054794520547949</v>
      </c>
      <c r="N847" s="4" t="str" cm="1">
        <f t="array" aca="1" ref="N847" ca="1">_xlfn.IFS(
   metrobank_customers[[#This Row],[Customer_Tenure]]&lt;=2,"New",
   metrobank_customers[[#This Row],[Customer_Tenure]]&lt;=5,"Emerging",
   metrobank_customers[[#This Row],[Customer_Tenure]]&lt;9,"Established",
   TRUE,"Loyal"
)</f>
        <v>New</v>
      </c>
      <c r="O847" s="1" t="s">
        <v>1323</v>
      </c>
      <c r="P847" s="1" t="s">
        <v>1226</v>
      </c>
      <c r="Q847" s="2">
        <v>44444</v>
      </c>
      <c r="R847">
        <v>235497</v>
      </c>
      <c r="S847" s="1" t="str" cm="1">
        <f t="array" ref="S847">_xlfn.IFS(
    metrobank_customers[[#This Row],[Balance]]&lt;=50000,"Low",
    metrobank_customers[[#This Row],[Balance]]&lt;=200000,"Medium",
    metrobank_customers[[#This Row],[Balance]]&gt;200000,"High"
)</f>
        <v>High</v>
      </c>
      <c r="T847">
        <v>312</v>
      </c>
      <c r="U847">
        <v>0</v>
      </c>
      <c r="V847" s="1" t="s">
        <v>1255</v>
      </c>
      <c r="W847" s="1" t="s">
        <v>424</v>
      </c>
      <c r="X847" s="2">
        <v>45694</v>
      </c>
      <c r="Y847" s="4">
        <f ca="1">YEARFRAC(metrobank_customers[[#This Row],[Date]],metrobank_customers[[#This Row],[Today]],3)</f>
        <v>0.67397260273972603</v>
      </c>
      <c r="Z847" s="1" t="s">
        <v>36</v>
      </c>
      <c r="AA847" s="1" t="s">
        <v>23</v>
      </c>
      <c r="AB847">
        <v>25</v>
      </c>
    </row>
    <row r="848" spans="1:28" x14ac:dyDescent="0.25">
      <c r="A848" s="1" t="s">
        <v>423</v>
      </c>
      <c r="B848" s="1" t="s">
        <v>2316</v>
      </c>
      <c r="C848" s="1" t="s">
        <v>2120</v>
      </c>
      <c r="D848">
        <v>50</v>
      </c>
      <c r="E848" s="1" t="str" cm="1">
        <f t="array" ref="E848">_xlfn.IFS(metrobank_customers[[#This Row],[Age]]&lt;= 28,"Gen Z", metrobank_customers[[#This Row],[Age]]&lt;=44,"Millennials", metrobank_customers[[#This Row],[Age]]&lt;=60,"Gen X", metrobank_customers[[#This Row],[Age]]&gt;60,"Baby Boomers")</f>
        <v>Gen X</v>
      </c>
      <c r="F848" s="1" t="s">
        <v>2124</v>
      </c>
      <c r="G848" s="1" t="s">
        <v>2117</v>
      </c>
      <c r="H848">
        <v>53742</v>
      </c>
      <c r="I848" s="1" t="str" cm="1">
        <f t="array" ref="I848">_xlfn.IFS(metrobank_customers[[#This Row],[Income]]&lt;=30000,"Low",metrobank_customers[[#This Row],[Income]]&lt;=60000,"Medium",metrobank_customers[[#This Row],[Income]]&lt;=100000,"High", metrobank_customers[[#This Row],[Income]]&gt;100000," Premium")</f>
        <v>Medium</v>
      </c>
      <c r="J848" s="1" t="s">
        <v>2126</v>
      </c>
      <c r="K848" s="2">
        <v>45677</v>
      </c>
      <c r="L848" s="2">
        <f t="shared" ca="1" si="13"/>
        <v>45940</v>
      </c>
      <c r="M848" s="4">
        <f ca="1">YEARFRAC(metrobank_customers[[#This Row],[Join_Date]],metrobank_customers[[#This Row],[Today]],3)</f>
        <v>0.72054794520547949</v>
      </c>
      <c r="N848" s="4" t="str" cm="1">
        <f t="array" aca="1" ref="N848" ca="1">_xlfn.IFS(
   metrobank_customers[[#This Row],[Customer_Tenure]]&lt;=2,"New",
   metrobank_customers[[#This Row],[Customer_Tenure]]&lt;=5,"Emerging",
   metrobank_customers[[#This Row],[Customer_Tenure]]&lt;9,"Established",
   TRUE,"Loyal"
)</f>
        <v>New</v>
      </c>
      <c r="O848" s="1" t="s">
        <v>1323</v>
      </c>
      <c r="P848" s="1" t="s">
        <v>1226</v>
      </c>
      <c r="Q848" s="2">
        <v>44444</v>
      </c>
      <c r="R848">
        <v>235497</v>
      </c>
      <c r="S848" s="1" t="str" cm="1">
        <f t="array" ref="S848">_xlfn.IFS(
    metrobank_customers[[#This Row],[Balance]]&lt;=50000,"Low",
    metrobank_customers[[#This Row],[Balance]]&lt;=200000,"Medium",
    metrobank_customers[[#This Row],[Balance]]&gt;200000,"High"
)</f>
        <v>High</v>
      </c>
      <c r="T848">
        <v>312</v>
      </c>
      <c r="U848">
        <v>0</v>
      </c>
      <c r="V848" s="1" t="s">
        <v>1255</v>
      </c>
      <c r="W848" s="1" t="s">
        <v>503</v>
      </c>
      <c r="X848" s="2">
        <v>45272</v>
      </c>
      <c r="Y848" s="4">
        <f ca="1">YEARFRAC(metrobank_customers[[#This Row],[Date]],metrobank_customers[[#This Row],[Today]],3)</f>
        <v>1.8301369863013699</v>
      </c>
      <c r="Z848" s="1" t="s">
        <v>36</v>
      </c>
      <c r="AA848" s="1" t="s">
        <v>23</v>
      </c>
      <c r="AB848">
        <v>54</v>
      </c>
    </row>
    <row r="849" spans="1:28" x14ac:dyDescent="0.25">
      <c r="A849" s="1" t="s">
        <v>423</v>
      </c>
      <c r="B849" s="1" t="s">
        <v>2316</v>
      </c>
      <c r="C849" s="1" t="s">
        <v>2120</v>
      </c>
      <c r="D849">
        <v>50</v>
      </c>
      <c r="E849" s="1" t="str" cm="1">
        <f t="array" ref="E849">_xlfn.IFS(metrobank_customers[[#This Row],[Age]]&lt;= 28,"Gen Z", metrobank_customers[[#This Row],[Age]]&lt;=44,"Millennials", metrobank_customers[[#This Row],[Age]]&lt;=60,"Gen X", metrobank_customers[[#This Row],[Age]]&gt;60,"Baby Boomers")</f>
        <v>Gen X</v>
      </c>
      <c r="F849" s="1" t="s">
        <v>2124</v>
      </c>
      <c r="G849" s="1" t="s">
        <v>2117</v>
      </c>
      <c r="H849">
        <v>53742</v>
      </c>
      <c r="I849" s="1" t="str" cm="1">
        <f t="array" ref="I849">_xlfn.IFS(metrobank_customers[[#This Row],[Income]]&lt;=30000,"Low",metrobank_customers[[#This Row],[Income]]&lt;=60000,"Medium",metrobank_customers[[#This Row],[Income]]&lt;=100000,"High", metrobank_customers[[#This Row],[Income]]&gt;100000," Premium")</f>
        <v>Medium</v>
      </c>
      <c r="J849" s="1" t="s">
        <v>2126</v>
      </c>
      <c r="K849" s="2">
        <v>45677</v>
      </c>
      <c r="L849" s="2">
        <f t="shared" ca="1" si="13"/>
        <v>45940</v>
      </c>
      <c r="M849" s="4">
        <f ca="1">YEARFRAC(metrobank_customers[[#This Row],[Join_Date]],metrobank_customers[[#This Row],[Today]],3)</f>
        <v>0.72054794520547949</v>
      </c>
      <c r="N849" s="4" t="str" cm="1">
        <f t="array" aca="1" ref="N849" ca="1">_xlfn.IFS(
   metrobank_customers[[#This Row],[Customer_Tenure]]&lt;=2,"New",
   metrobank_customers[[#This Row],[Customer_Tenure]]&lt;=5,"Emerging",
   metrobank_customers[[#This Row],[Customer_Tenure]]&lt;9,"Established",
   TRUE,"Loyal"
)</f>
        <v>New</v>
      </c>
      <c r="O849" s="1" t="s">
        <v>1570</v>
      </c>
      <c r="P849" s="1" t="s">
        <v>1226</v>
      </c>
      <c r="Q849" s="2">
        <v>42608</v>
      </c>
      <c r="R849">
        <v>289341</v>
      </c>
      <c r="S849" s="1" t="str" cm="1">
        <f t="array" ref="S849">_xlfn.IFS(
    metrobank_customers[[#This Row],[Balance]]&lt;=50000,"Low",
    metrobank_customers[[#This Row],[Balance]]&lt;=200000,"Medium",
    metrobank_customers[[#This Row],[Balance]]&gt;200000,"High"
)</f>
        <v>High</v>
      </c>
      <c r="T849">
        <v>680</v>
      </c>
      <c r="U849">
        <v>242268</v>
      </c>
      <c r="V849" s="1" t="s">
        <v>1229</v>
      </c>
      <c r="W849" s="1" t="s">
        <v>422</v>
      </c>
      <c r="X849" s="2">
        <v>45371</v>
      </c>
      <c r="Y849" s="4">
        <f ca="1">YEARFRAC(metrobank_customers[[#This Row],[Date]],metrobank_customers[[#This Row],[Today]],3)</f>
        <v>1.558904109589041</v>
      </c>
      <c r="Z849" s="1" t="s">
        <v>12</v>
      </c>
      <c r="AA849" s="1" t="s">
        <v>15</v>
      </c>
      <c r="AB849">
        <v>13</v>
      </c>
    </row>
    <row r="850" spans="1:28" x14ac:dyDescent="0.25">
      <c r="A850" s="1" t="s">
        <v>423</v>
      </c>
      <c r="B850" s="1" t="s">
        <v>2316</v>
      </c>
      <c r="C850" s="1" t="s">
        <v>2120</v>
      </c>
      <c r="D850">
        <v>50</v>
      </c>
      <c r="E850" s="1" t="str" cm="1">
        <f t="array" ref="E850">_xlfn.IFS(metrobank_customers[[#This Row],[Age]]&lt;= 28,"Gen Z", metrobank_customers[[#This Row],[Age]]&lt;=44,"Millennials", metrobank_customers[[#This Row],[Age]]&lt;=60,"Gen X", metrobank_customers[[#This Row],[Age]]&gt;60,"Baby Boomers")</f>
        <v>Gen X</v>
      </c>
      <c r="F850" s="1" t="s">
        <v>2124</v>
      </c>
      <c r="G850" s="1" t="s">
        <v>2117</v>
      </c>
      <c r="H850">
        <v>53742</v>
      </c>
      <c r="I850" s="1" t="str" cm="1">
        <f t="array" ref="I850">_xlfn.IFS(metrobank_customers[[#This Row],[Income]]&lt;=30000,"Low",metrobank_customers[[#This Row],[Income]]&lt;=60000,"Medium",metrobank_customers[[#This Row],[Income]]&lt;=100000,"High", metrobank_customers[[#This Row],[Income]]&gt;100000," Premium")</f>
        <v>Medium</v>
      </c>
      <c r="J850" s="1" t="s">
        <v>2126</v>
      </c>
      <c r="K850" s="2">
        <v>45677</v>
      </c>
      <c r="L850" s="2">
        <f t="shared" ca="1" si="13"/>
        <v>45940</v>
      </c>
      <c r="M850" s="4">
        <f ca="1">YEARFRAC(metrobank_customers[[#This Row],[Join_Date]],metrobank_customers[[#This Row],[Today]],3)</f>
        <v>0.72054794520547949</v>
      </c>
      <c r="N850" s="4" t="str" cm="1">
        <f t="array" aca="1" ref="N850" ca="1">_xlfn.IFS(
   metrobank_customers[[#This Row],[Customer_Tenure]]&lt;=2,"New",
   metrobank_customers[[#This Row],[Customer_Tenure]]&lt;=5,"Emerging",
   metrobank_customers[[#This Row],[Customer_Tenure]]&lt;9,"Established",
   TRUE,"Loyal"
)</f>
        <v>New</v>
      </c>
      <c r="O850" s="1" t="s">
        <v>1570</v>
      </c>
      <c r="P850" s="1" t="s">
        <v>1226</v>
      </c>
      <c r="Q850" s="2">
        <v>42608</v>
      </c>
      <c r="R850">
        <v>289341</v>
      </c>
      <c r="S850" s="1" t="str" cm="1">
        <f t="array" ref="S850">_xlfn.IFS(
    metrobank_customers[[#This Row],[Balance]]&lt;=50000,"Low",
    metrobank_customers[[#This Row],[Balance]]&lt;=200000,"Medium",
    metrobank_customers[[#This Row],[Balance]]&gt;200000,"High"
)</f>
        <v>High</v>
      </c>
      <c r="T850">
        <v>680</v>
      </c>
      <c r="U850">
        <v>242268</v>
      </c>
      <c r="V850" s="1" t="s">
        <v>1229</v>
      </c>
      <c r="W850" s="1" t="s">
        <v>424</v>
      </c>
      <c r="X850" s="2">
        <v>45694</v>
      </c>
      <c r="Y850" s="4">
        <f ca="1">YEARFRAC(metrobank_customers[[#This Row],[Date]],metrobank_customers[[#This Row],[Today]],3)</f>
        <v>0.67397260273972603</v>
      </c>
      <c r="Z850" s="1" t="s">
        <v>36</v>
      </c>
      <c r="AA850" s="1" t="s">
        <v>23</v>
      </c>
      <c r="AB850">
        <v>25</v>
      </c>
    </row>
    <row r="851" spans="1:28" x14ac:dyDescent="0.25">
      <c r="A851" s="1" t="s">
        <v>423</v>
      </c>
      <c r="B851" s="1" t="s">
        <v>2316</v>
      </c>
      <c r="C851" s="1" t="s">
        <v>2120</v>
      </c>
      <c r="D851">
        <v>50</v>
      </c>
      <c r="E851" s="1" t="str" cm="1">
        <f t="array" ref="E851">_xlfn.IFS(metrobank_customers[[#This Row],[Age]]&lt;= 28,"Gen Z", metrobank_customers[[#This Row],[Age]]&lt;=44,"Millennials", metrobank_customers[[#This Row],[Age]]&lt;=60,"Gen X", metrobank_customers[[#This Row],[Age]]&gt;60,"Baby Boomers")</f>
        <v>Gen X</v>
      </c>
      <c r="F851" s="1" t="s">
        <v>2124</v>
      </c>
      <c r="G851" s="1" t="s">
        <v>2117</v>
      </c>
      <c r="H851">
        <v>53742</v>
      </c>
      <c r="I851" s="1" t="str" cm="1">
        <f t="array" ref="I851">_xlfn.IFS(metrobank_customers[[#This Row],[Income]]&lt;=30000,"Low",metrobank_customers[[#This Row],[Income]]&lt;=60000,"Medium",metrobank_customers[[#This Row],[Income]]&lt;=100000,"High", metrobank_customers[[#This Row],[Income]]&gt;100000," Premium")</f>
        <v>Medium</v>
      </c>
      <c r="J851" s="1" t="s">
        <v>2126</v>
      </c>
      <c r="K851" s="2">
        <v>45677</v>
      </c>
      <c r="L851" s="2">
        <f t="shared" ca="1" si="13"/>
        <v>45940</v>
      </c>
      <c r="M851" s="4">
        <f ca="1">YEARFRAC(metrobank_customers[[#This Row],[Join_Date]],metrobank_customers[[#This Row],[Today]],3)</f>
        <v>0.72054794520547949</v>
      </c>
      <c r="N851" s="4" t="str" cm="1">
        <f t="array" aca="1" ref="N851" ca="1">_xlfn.IFS(
   metrobank_customers[[#This Row],[Customer_Tenure]]&lt;=2,"New",
   metrobank_customers[[#This Row],[Customer_Tenure]]&lt;=5,"Emerging",
   metrobank_customers[[#This Row],[Customer_Tenure]]&lt;9,"Established",
   TRUE,"Loyal"
)</f>
        <v>New</v>
      </c>
      <c r="O851" s="1" t="s">
        <v>1570</v>
      </c>
      <c r="P851" s="1" t="s">
        <v>1226</v>
      </c>
      <c r="Q851" s="2">
        <v>42608</v>
      </c>
      <c r="R851">
        <v>289341</v>
      </c>
      <c r="S851" s="1" t="str" cm="1">
        <f t="array" ref="S851">_xlfn.IFS(
    metrobank_customers[[#This Row],[Balance]]&lt;=50000,"Low",
    metrobank_customers[[#This Row],[Balance]]&lt;=200000,"Medium",
    metrobank_customers[[#This Row],[Balance]]&gt;200000,"High"
)</f>
        <v>High</v>
      </c>
      <c r="T851">
        <v>680</v>
      </c>
      <c r="U851">
        <v>242268</v>
      </c>
      <c r="V851" s="1" t="s">
        <v>1229</v>
      </c>
      <c r="W851" s="1" t="s">
        <v>503</v>
      </c>
      <c r="X851" s="2">
        <v>45272</v>
      </c>
      <c r="Y851" s="4">
        <f ca="1">YEARFRAC(metrobank_customers[[#This Row],[Date]],metrobank_customers[[#This Row],[Today]],3)</f>
        <v>1.8301369863013699</v>
      </c>
      <c r="Z851" s="1" t="s">
        <v>36</v>
      </c>
      <c r="AA851" s="1" t="s">
        <v>23</v>
      </c>
      <c r="AB851">
        <v>54</v>
      </c>
    </row>
    <row r="852" spans="1:28" x14ac:dyDescent="0.25">
      <c r="A852" s="1" t="s">
        <v>371</v>
      </c>
      <c r="B852" s="1" t="s">
        <v>2317</v>
      </c>
      <c r="C852" s="1" t="s">
        <v>2115</v>
      </c>
      <c r="D852">
        <v>56</v>
      </c>
      <c r="E852" s="1" t="str" cm="1">
        <f t="array" ref="E852">_xlfn.IFS(metrobank_customers[[#This Row],[Age]]&lt;= 28,"Gen Z", metrobank_customers[[#This Row],[Age]]&lt;=44,"Millennials", metrobank_customers[[#This Row],[Age]]&lt;=60,"Gen X", metrobank_customers[[#This Row],[Age]]&gt;60,"Baby Boomers")</f>
        <v>Gen X</v>
      </c>
      <c r="F852" s="1" t="s">
        <v>2121</v>
      </c>
      <c r="G852" s="1" t="s">
        <v>2129</v>
      </c>
      <c r="H852">
        <v>182962</v>
      </c>
      <c r="I852" s="1" t="str" cm="1">
        <f t="array" ref="I852">_xlfn.IFS(metrobank_customers[[#This Row],[Income]]&lt;=30000,"Low",metrobank_customers[[#This Row],[Income]]&lt;=60000,"Medium",metrobank_customers[[#This Row],[Income]]&lt;=100000,"High", metrobank_customers[[#This Row],[Income]]&gt;100000," Premium")</f>
        <v xml:space="preserve"> Premium</v>
      </c>
      <c r="J852" s="1" t="s">
        <v>2126</v>
      </c>
      <c r="K852" s="2">
        <v>45560</v>
      </c>
      <c r="L852" s="2">
        <f t="shared" ca="1" si="13"/>
        <v>45940</v>
      </c>
      <c r="M852" s="4">
        <f ca="1">YEARFRAC(metrobank_customers[[#This Row],[Join_Date]],metrobank_customers[[#This Row],[Today]],3)</f>
        <v>1.0410958904109588</v>
      </c>
      <c r="N852" s="4" t="str" cm="1">
        <f t="array" aca="1" ref="N852" ca="1">_xlfn.IFS(
   metrobank_customers[[#This Row],[Customer_Tenure]]&lt;=2,"New",
   metrobank_customers[[#This Row],[Customer_Tenure]]&lt;=5,"Emerging",
   metrobank_customers[[#This Row],[Customer_Tenure]]&lt;9,"Established",
   TRUE,"Loyal"
)</f>
        <v>New</v>
      </c>
      <c r="O852" s="1" t="s">
        <v>1725</v>
      </c>
      <c r="P852" s="1" t="s">
        <v>1223</v>
      </c>
      <c r="Q852" s="2">
        <v>45088</v>
      </c>
      <c r="R852">
        <v>25939</v>
      </c>
      <c r="S852" s="1" t="str" cm="1">
        <f t="array" ref="S852">_xlfn.IFS(
    metrobank_customers[[#This Row],[Balance]]&lt;=50000,"Low",
    metrobank_customers[[#This Row],[Balance]]&lt;=200000,"Medium",
    metrobank_customers[[#This Row],[Balance]]&gt;200000,"High"
)</f>
        <v>Low</v>
      </c>
      <c r="T852">
        <v>680</v>
      </c>
      <c r="U852">
        <v>13720</v>
      </c>
      <c r="V852" s="1" t="s">
        <v>2652</v>
      </c>
      <c r="W852" s="1" t="s">
        <v>370</v>
      </c>
      <c r="X852" s="2">
        <v>45707</v>
      </c>
      <c r="Y852" s="4">
        <f ca="1">YEARFRAC(metrobank_customers[[#This Row],[Date]],metrobank_customers[[#This Row],[Today]],3)</f>
        <v>0.63835616438356169</v>
      </c>
      <c r="Z852" s="1" t="s">
        <v>36</v>
      </c>
      <c r="AA852" s="1" t="s">
        <v>23</v>
      </c>
      <c r="AB852">
        <v>23</v>
      </c>
    </row>
    <row r="853" spans="1:28" x14ac:dyDescent="0.25">
      <c r="A853" s="1" t="s">
        <v>371</v>
      </c>
      <c r="B853" s="1" t="s">
        <v>2317</v>
      </c>
      <c r="C853" s="1" t="s">
        <v>2115</v>
      </c>
      <c r="D853">
        <v>56</v>
      </c>
      <c r="E853" s="1" t="str" cm="1">
        <f t="array" ref="E853">_xlfn.IFS(metrobank_customers[[#This Row],[Age]]&lt;= 28,"Gen Z", metrobank_customers[[#This Row],[Age]]&lt;=44,"Millennials", metrobank_customers[[#This Row],[Age]]&lt;=60,"Gen X", metrobank_customers[[#This Row],[Age]]&gt;60,"Baby Boomers")</f>
        <v>Gen X</v>
      </c>
      <c r="F853" s="1" t="s">
        <v>2121</v>
      </c>
      <c r="G853" s="1" t="s">
        <v>2129</v>
      </c>
      <c r="H853">
        <v>182962</v>
      </c>
      <c r="I853" s="1" t="str" cm="1">
        <f t="array" ref="I853">_xlfn.IFS(metrobank_customers[[#This Row],[Income]]&lt;=30000,"Low",metrobank_customers[[#This Row],[Income]]&lt;=60000,"Medium",metrobank_customers[[#This Row],[Income]]&lt;=100000,"High", metrobank_customers[[#This Row],[Income]]&gt;100000," Premium")</f>
        <v xml:space="preserve"> Premium</v>
      </c>
      <c r="J853" s="1" t="s">
        <v>2126</v>
      </c>
      <c r="K853" s="2">
        <v>45560</v>
      </c>
      <c r="L853" s="2">
        <f t="shared" ca="1" si="13"/>
        <v>45940</v>
      </c>
      <c r="M853" s="4">
        <f ca="1">YEARFRAC(metrobank_customers[[#This Row],[Join_Date]],metrobank_customers[[#This Row],[Today]],3)</f>
        <v>1.0410958904109588</v>
      </c>
      <c r="N853" s="4" t="str" cm="1">
        <f t="array" aca="1" ref="N853" ca="1">_xlfn.IFS(
   metrobank_customers[[#This Row],[Customer_Tenure]]&lt;=2,"New",
   metrobank_customers[[#This Row],[Customer_Tenure]]&lt;=5,"Emerging",
   metrobank_customers[[#This Row],[Customer_Tenure]]&lt;9,"Established",
   TRUE,"Loyal"
)</f>
        <v>New</v>
      </c>
      <c r="O853" s="1" t="s">
        <v>1951</v>
      </c>
      <c r="P853" s="1" t="s">
        <v>1226</v>
      </c>
      <c r="Q853" s="2">
        <v>43071</v>
      </c>
      <c r="R853">
        <v>351193</v>
      </c>
      <c r="S853" s="1" t="str" cm="1">
        <f t="array" ref="S853">_xlfn.IFS(
    metrobank_customers[[#This Row],[Balance]]&lt;=50000,"Low",
    metrobank_customers[[#This Row],[Balance]]&lt;=200000,"Medium",
    metrobank_customers[[#This Row],[Balance]]&gt;200000,"High"
)</f>
        <v>High</v>
      </c>
      <c r="T853">
        <v>510</v>
      </c>
      <c r="U853">
        <v>82994</v>
      </c>
      <c r="V853" s="1" t="s">
        <v>2652</v>
      </c>
      <c r="W853" s="1" t="s">
        <v>370</v>
      </c>
      <c r="X853" s="2">
        <v>45707</v>
      </c>
      <c r="Y853" s="4">
        <f ca="1">YEARFRAC(metrobank_customers[[#This Row],[Date]],metrobank_customers[[#This Row],[Today]],3)</f>
        <v>0.63835616438356169</v>
      </c>
      <c r="Z853" s="1" t="s">
        <v>36</v>
      </c>
      <c r="AA853" s="1" t="s">
        <v>23</v>
      </c>
      <c r="AB853">
        <v>23</v>
      </c>
    </row>
    <row r="854" spans="1:28" x14ac:dyDescent="0.25">
      <c r="A854" s="1" t="s">
        <v>371</v>
      </c>
      <c r="B854" s="1" t="s">
        <v>2317</v>
      </c>
      <c r="C854" s="1" t="s">
        <v>2115</v>
      </c>
      <c r="D854">
        <v>56</v>
      </c>
      <c r="E854" s="1" t="str" cm="1">
        <f t="array" ref="E854">_xlfn.IFS(metrobank_customers[[#This Row],[Age]]&lt;= 28,"Gen Z", metrobank_customers[[#This Row],[Age]]&lt;=44,"Millennials", metrobank_customers[[#This Row],[Age]]&lt;=60,"Gen X", metrobank_customers[[#This Row],[Age]]&gt;60,"Baby Boomers")</f>
        <v>Gen X</v>
      </c>
      <c r="F854" s="1" t="s">
        <v>2121</v>
      </c>
      <c r="G854" s="1" t="s">
        <v>2129</v>
      </c>
      <c r="H854">
        <v>182962</v>
      </c>
      <c r="I854" s="1" t="str" cm="1">
        <f t="array" ref="I854">_xlfn.IFS(metrobank_customers[[#This Row],[Income]]&lt;=30000,"Low",metrobank_customers[[#This Row],[Income]]&lt;=60000,"Medium",metrobank_customers[[#This Row],[Income]]&lt;=100000,"High", metrobank_customers[[#This Row],[Income]]&gt;100000," Premium")</f>
        <v xml:space="preserve"> Premium</v>
      </c>
      <c r="J854" s="1" t="s">
        <v>2126</v>
      </c>
      <c r="K854" s="2">
        <v>45560</v>
      </c>
      <c r="L854" s="2">
        <f t="shared" ca="1" si="13"/>
        <v>45940</v>
      </c>
      <c r="M854" s="4">
        <f ca="1">YEARFRAC(metrobank_customers[[#This Row],[Join_Date]],metrobank_customers[[#This Row],[Today]],3)</f>
        <v>1.0410958904109588</v>
      </c>
      <c r="N854" s="4" t="str" cm="1">
        <f t="array" aca="1" ref="N854" ca="1">_xlfn.IFS(
   metrobank_customers[[#This Row],[Customer_Tenure]]&lt;=2,"New",
   metrobank_customers[[#This Row],[Customer_Tenure]]&lt;=5,"Emerging",
   metrobank_customers[[#This Row],[Customer_Tenure]]&lt;9,"Established",
   TRUE,"Loyal"
)</f>
        <v>New</v>
      </c>
      <c r="O854" s="1" t="s">
        <v>2058</v>
      </c>
      <c r="P854" s="1" t="s">
        <v>1223</v>
      </c>
      <c r="Q854" s="2">
        <v>44684</v>
      </c>
      <c r="R854">
        <v>409046</v>
      </c>
      <c r="S854" s="1" t="str" cm="1">
        <f t="array" ref="S854">_xlfn.IFS(
    metrobank_customers[[#This Row],[Balance]]&lt;=50000,"Low",
    metrobank_customers[[#This Row],[Balance]]&lt;=200000,"Medium",
    metrobank_customers[[#This Row],[Balance]]&gt;200000,"High"
)</f>
        <v>High</v>
      </c>
      <c r="T854">
        <v>807</v>
      </c>
      <c r="U854">
        <v>0</v>
      </c>
      <c r="V854" s="1" t="s">
        <v>2652</v>
      </c>
      <c r="W854" s="1" t="s">
        <v>370</v>
      </c>
      <c r="X854" s="2">
        <v>45707</v>
      </c>
      <c r="Y854" s="4">
        <f ca="1">YEARFRAC(metrobank_customers[[#This Row],[Date]],metrobank_customers[[#This Row],[Today]],3)</f>
        <v>0.63835616438356169</v>
      </c>
      <c r="Z854" s="1" t="s">
        <v>36</v>
      </c>
      <c r="AA854" s="1" t="s">
        <v>23</v>
      </c>
      <c r="AB854">
        <v>23</v>
      </c>
    </row>
    <row r="855" spans="1:28" x14ac:dyDescent="0.25">
      <c r="A855" s="1" t="s">
        <v>373</v>
      </c>
      <c r="B855" s="1" t="s">
        <v>2318</v>
      </c>
      <c r="C855" s="1" t="s">
        <v>2120</v>
      </c>
      <c r="D855">
        <v>74</v>
      </c>
      <c r="E855" s="1" t="str" cm="1">
        <f t="array" ref="E855">_xlfn.IFS(metrobank_customers[[#This Row],[Age]]&lt;= 28,"Gen Z", metrobank_customers[[#This Row],[Age]]&lt;=44,"Millennials", metrobank_customers[[#This Row],[Age]]&lt;=60,"Gen X", metrobank_customers[[#This Row],[Age]]&gt;60,"Baby Boomers")</f>
        <v>Baby Boomers</v>
      </c>
      <c r="F855" s="1" t="s">
        <v>2124</v>
      </c>
      <c r="G855" s="1" t="s">
        <v>2125</v>
      </c>
      <c r="H855">
        <v>196076</v>
      </c>
      <c r="I855" s="1" t="str" cm="1">
        <f t="array" ref="I855">_xlfn.IFS(metrobank_customers[[#This Row],[Income]]&lt;=30000,"Low",metrobank_customers[[#This Row],[Income]]&lt;=60000,"Medium",metrobank_customers[[#This Row],[Income]]&lt;=100000,"High", metrobank_customers[[#This Row],[Income]]&gt;100000," Premium")</f>
        <v xml:space="preserve"> Premium</v>
      </c>
      <c r="J855" s="1" t="s">
        <v>2126</v>
      </c>
      <c r="K855" s="2">
        <v>43335</v>
      </c>
      <c r="L855" s="2">
        <f t="shared" ca="1" si="13"/>
        <v>45940</v>
      </c>
      <c r="M855" s="4">
        <f ca="1">YEARFRAC(metrobank_customers[[#This Row],[Join_Date]],metrobank_customers[[#This Row],[Today]],3)</f>
        <v>7.1369863013698627</v>
      </c>
      <c r="N855" s="4" t="str" cm="1">
        <f t="array" aca="1" ref="N855" ca="1">_xlfn.IFS(
   metrobank_customers[[#This Row],[Customer_Tenure]]&lt;=2,"New",
   metrobank_customers[[#This Row],[Customer_Tenure]]&lt;=5,"Emerging",
   metrobank_customers[[#This Row],[Customer_Tenure]]&lt;9,"Established",
   TRUE,"Loyal"
)</f>
        <v>Established</v>
      </c>
      <c r="O855" s="1" t="s">
        <v>1503</v>
      </c>
      <c r="P855" s="1" t="s">
        <v>1226</v>
      </c>
      <c r="Q855" s="2">
        <v>42575</v>
      </c>
      <c r="R855">
        <v>276815</v>
      </c>
      <c r="S855" s="1" t="str" cm="1">
        <f t="array" ref="S855">_xlfn.IFS(
    metrobank_customers[[#This Row],[Balance]]&lt;=50000,"Low",
    metrobank_customers[[#This Row],[Balance]]&lt;=200000,"Medium",
    metrobank_customers[[#This Row],[Balance]]&gt;200000,"High"
)</f>
        <v>High</v>
      </c>
      <c r="T855">
        <v>659</v>
      </c>
      <c r="U855">
        <v>0</v>
      </c>
      <c r="V855" s="1" t="s">
        <v>2652</v>
      </c>
      <c r="W855" s="1" t="s">
        <v>372</v>
      </c>
      <c r="X855" s="2">
        <v>45781</v>
      </c>
      <c r="Y855" s="4">
        <f ca="1">YEARFRAC(metrobank_customers[[#This Row],[Date]],metrobank_customers[[#This Row],[Today]],3)</f>
        <v>0.43561643835616437</v>
      </c>
      <c r="Z855" s="1" t="s">
        <v>31</v>
      </c>
      <c r="AA855" s="1" t="s">
        <v>23</v>
      </c>
      <c r="AB855">
        <v>24</v>
      </c>
    </row>
    <row r="856" spans="1:28" x14ac:dyDescent="0.25">
      <c r="A856" s="1" t="s">
        <v>373</v>
      </c>
      <c r="B856" s="1" t="s">
        <v>2318</v>
      </c>
      <c r="C856" s="1" t="s">
        <v>2120</v>
      </c>
      <c r="D856">
        <v>74</v>
      </c>
      <c r="E856" s="1" t="str" cm="1">
        <f t="array" ref="E856">_xlfn.IFS(metrobank_customers[[#This Row],[Age]]&lt;= 28,"Gen Z", metrobank_customers[[#This Row],[Age]]&lt;=44,"Millennials", metrobank_customers[[#This Row],[Age]]&lt;=60,"Gen X", metrobank_customers[[#This Row],[Age]]&gt;60,"Baby Boomers")</f>
        <v>Baby Boomers</v>
      </c>
      <c r="F856" s="1" t="s">
        <v>2124</v>
      </c>
      <c r="G856" s="1" t="s">
        <v>2125</v>
      </c>
      <c r="H856">
        <v>196076</v>
      </c>
      <c r="I856" s="1" t="str" cm="1">
        <f t="array" ref="I856">_xlfn.IFS(metrobank_customers[[#This Row],[Income]]&lt;=30000,"Low",metrobank_customers[[#This Row],[Income]]&lt;=60000,"Medium",metrobank_customers[[#This Row],[Income]]&lt;=100000,"High", metrobank_customers[[#This Row],[Income]]&gt;100000," Premium")</f>
        <v xml:space="preserve"> Premium</v>
      </c>
      <c r="J856" s="1" t="s">
        <v>2126</v>
      </c>
      <c r="K856" s="2">
        <v>43335</v>
      </c>
      <c r="L856" s="2">
        <f t="shared" ca="1" si="13"/>
        <v>45940</v>
      </c>
      <c r="M856" s="4">
        <f ca="1">YEARFRAC(metrobank_customers[[#This Row],[Join_Date]],metrobank_customers[[#This Row],[Today]],3)</f>
        <v>7.1369863013698627</v>
      </c>
      <c r="N856" s="4" t="str" cm="1">
        <f t="array" aca="1" ref="N856" ca="1">_xlfn.IFS(
   metrobank_customers[[#This Row],[Customer_Tenure]]&lt;=2,"New",
   metrobank_customers[[#This Row],[Customer_Tenure]]&lt;=5,"Emerging",
   metrobank_customers[[#This Row],[Customer_Tenure]]&lt;9,"Established",
   TRUE,"Loyal"
)</f>
        <v>Established</v>
      </c>
      <c r="O856" s="1" t="s">
        <v>1756</v>
      </c>
      <c r="P856" s="1" t="s">
        <v>1223</v>
      </c>
      <c r="Q856" s="2">
        <v>45637</v>
      </c>
      <c r="R856">
        <v>175607</v>
      </c>
      <c r="S856" s="1" t="str" cm="1">
        <f t="array" ref="S856">_xlfn.IFS(
    metrobank_customers[[#This Row],[Balance]]&lt;=50000,"Low",
    metrobank_customers[[#This Row],[Balance]]&lt;=200000,"Medium",
    metrobank_customers[[#This Row],[Balance]]&gt;200000,"High"
)</f>
        <v>Medium</v>
      </c>
      <c r="T856">
        <v>740</v>
      </c>
      <c r="U856">
        <v>464822</v>
      </c>
      <c r="V856" s="1" t="s">
        <v>1244</v>
      </c>
      <c r="W856" s="1" t="s">
        <v>372</v>
      </c>
      <c r="X856" s="2">
        <v>45781</v>
      </c>
      <c r="Y856" s="4">
        <f ca="1">YEARFRAC(metrobank_customers[[#This Row],[Date]],metrobank_customers[[#This Row],[Today]],3)</f>
        <v>0.43561643835616437</v>
      </c>
      <c r="Z856" s="1" t="s">
        <v>31</v>
      </c>
      <c r="AA856" s="1" t="s">
        <v>23</v>
      </c>
      <c r="AB856">
        <v>24</v>
      </c>
    </row>
    <row r="857" spans="1:28" x14ac:dyDescent="0.25">
      <c r="A857" s="1" t="s">
        <v>741</v>
      </c>
      <c r="B857" s="1" t="s">
        <v>2319</v>
      </c>
      <c r="C857" s="1" t="s">
        <v>2115</v>
      </c>
      <c r="D857">
        <v>58</v>
      </c>
      <c r="E857" s="1" t="str" cm="1">
        <f t="array" ref="E857">_xlfn.IFS(metrobank_customers[[#This Row],[Age]]&lt;= 28,"Gen Z", metrobank_customers[[#This Row],[Age]]&lt;=44,"Millennials", metrobank_customers[[#This Row],[Age]]&lt;=60,"Gen X", metrobank_customers[[#This Row],[Age]]&gt;60,"Baby Boomers")</f>
        <v>Gen X</v>
      </c>
      <c r="F857" s="1" t="s">
        <v>2131</v>
      </c>
      <c r="G857" s="1" t="s">
        <v>2122</v>
      </c>
      <c r="H857">
        <v>81272</v>
      </c>
      <c r="I857" s="1" t="str" cm="1">
        <f t="array" ref="I857">_xlfn.IFS(metrobank_customers[[#This Row],[Income]]&lt;=30000,"Low",metrobank_customers[[#This Row],[Income]]&lt;=60000,"Medium",metrobank_customers[[#This Row],[Income]]&lt;=100000,"High", metrobank_customers[[#This Row],[Income]]&gt;100000," Premium")</f>
        <v>High</v>
      </c>
      <c r="J857" s="1" t="s">
        <v>2118</v>
      </c>
      <c r="K857" s="2">
        <v>42747</v>
      </c>
      <c r="L857" s="2">
        <f t="shared" ca="1" si="13"/>
        <v>45940</v>
      </c>
      <c r="M857" s="4">
        <f ca="1">YEARFRAC(metrobank_customers[[#This Row],[Join_Date]],metrobank_customers[[#This Row],[Today]],3)</f>
        <v>8.7479452054794518</v>
      </c>
      <c r="N857" s="4" t="str" cm="1">
        <f t="array" aca="1" ref="N857" ca="1">_xlfn.IFS(
   metrobank_customers[[#This Row],[Customer_Tenure]]&lt;=2,"New",
   metrobank_customers[[#This Row],[Customer_Tenure]]&lt;=5,"Emerging",
   metrobank_customers[[#This Row],[Customer_Tenure]]&lt;9,"Established",
   TRUE,"Loyal"
)</f>
        <v>Established</v>
      </c>
      <c r="O857" s="1" t="s">
        <v>1311</v>
      </c>
      <c r="P857" s="1" t="s">
        <v>1226</v>
      </c>
      <c r="Q857" s="2">
        <v>45406</v>
      </c>
      <c r="R857">
        <v>126270</v>
      </c>
      <c r="S857" s="1" t="str" cm="1">
        <f t="array" ref="S857">_xlfn.IFS(
    metrobank_customers[[#This Row],[Balance]]&lt;=50000,"Low",
    metrobank_customers[[#This Row],[Balance]]&lt;=200000,"Medium",
    metrobank_customers[[#This Row],[Balance]]&gt;200000,"High"
)</f>
        <v>Medium</v>
      </c>
      <c r="T857">
        <v>627</v>
      </c>
      <c r="U857">
        <v>394187</v>
      </c>
      <c r="V857" s="1" t="s">
        <v>2652</v>
      </c>
      <c r="W857" s="1" t="s">
        <v>740</v>
      </c>
      <c r="X857" s="2">
        <v>45730</v>
      </c>
      <c r="Y857" s="4">
        <f ca="1">YEARFRAC(metrobank_customers[[#This Row],[Date]],metrobank_customers[[#This Row],[Today]],3)</f>
        <v>0.57534246575342463</v>
      </c>
      <c r="Z857" s="1" t="s">
        <v>12</v>
      </c>
      <c r="AA857" s="1" t="s">
        <v>15</v>
      </c>
      <c r="AB857">
        <v>55</v>
      </c>
    </row>
    <row r="858" spans="1:28" x14ac:dyDescent="0.25">
      <c r="A858" s="1" t="s">
        <v>741</v>
      </c>
      <c r="B858" s="1" t="s">
        <v>2319</v>
      </c>
      <c r="C858" s="1" t="s">
        <v>2115</v>
      </c>
      <c r="D858">
        <v>58</v>
      </c>
      <c r="E858" s="1" t="str" cm="1">
        <f t="array" ref="E858">_xlfn.IFS(metrobank_customers[[#This Row],[Age]]&lt;= 28,"Gen Z", metrobank_customers[[#This Row],[Age]]&lt;=44,"Millennials", metrobank_customers[[#This Row],[Age]]&lt;=60,"Gen X", metrobank_customers[[#This Row],[Age]]&gt;60,"Baby Boomers")</f>
        <v>Gen X</v>
      </c>
      <c r="F858" s="1" t="s">
        <v>2131</v>
      </c>
      <c r="G858" s="1" t="s">
        <v>2122</v>
      </c>
      <c r="H858">
        <v>81272</v>
      </c>
      <c r="I858" s="1" t="str" cm="1">
        <f t="array" ref="I858">_xlfn.IFS(metrobank_customers[[#This Row],[Income]]&lt;=30000,"Low",metrobank_customers[[#This Row],[Income]]&lt;=60000,"Medium",metrobank_customers[[#This Row],[Income]]&lt;=100000,"High", metrobank_customers[[#This Row],[Income]]&gt;100000," Premium")</f>
        <v>High</v>
      </c>
      <c r="J858" s="1" t="s">
        <v>2118</v>
      </c>
      <c r="K858" s="2">
        <v>42747</v>
      </c>
      <c r="L858" s="2">
        <f t="shared" ca="1" si="13"/>
        <v>45940</v>
      </c>
      <c r="M858" s="4">
        <f ca="1">YEARFRAC(metrobank_customers[[#This Row],[Join_Date]],metrobank_customers[[#This Row],[Today]],3)</f>
        <v>8.7479452054794518</v>
      </c>
      <c r="N858" s="4" t="str" cm="1">
        <f t="array" aca="1" ref="N858" ca="1">_xlfn.IFS(
   metrobank_customers[[#This Row],[Customer_Tenure]]&lt;=2,"New",
   metrobank_customers[[#This Row],[Customer_Tenure]]&lt;=5,"Emerging",
   metrobank_customers[[#This Row],[Customer_Tenure]]&lt;9,"Established",
   TRUE,"Loyal"
)</f>
        <v>Established</v>
      </c>
      <c r="O858" s="1" t="s">
        <v>1417</v>
      </c>
      <c r="P858" s="1" t="s">
        <v>1235</v>
      </c>
      <c r="Q858" s="2">
        <v>44565</v>
      </c>
      <c r="R858">
        <v>54935</v>
      </c>
      <c r="S858" s="1" t="str" cm="1">
        <f t="array" ref="S858">_xlfn.IFS(
    metrobank_customers[[#This Row],[Balance]]&lt;=50000,"Low",
    metrobank_customers[[#This Row],[Balance]]&lt;=200000,"Medium",
    metrobank_customers[[#This Row],[Balance]]&gt;200000,"High"
)</f>
        <v>Medium</v>
      </c>
      <c r="T858">
        <v>791</v>
      </c>
      <c r="U858">
        <v>0</v>
      </c>
      <c r="V858" s="1" t="s">
        <v>1255</v>
      </c>
      <c r="W858" s="1" t="s">
        <v>740</v>
      </c>
      <c r="X858" s="2">
        <v>45730</v>
      </c>
      <c r="Y858" s="4">
        <f ca="1">YEARFRAC(metrobank_customers[[#This Row],[Date]],metrobank_customers[[#This Row],[Today]],3)</f>
        <v>0.57534246575342463</v>
      </c>
      <c r="Z858" s="1" t="s">
        <v>12</v>
      </c>
      <c r="AA858" s="1" t="s">
        <v>15</v>
      </c>
      <c r="AB858">
        <v>55</v>
      </c>
    </row>
    <row r="859" spans="1:28" x14ac:dyDescent="0.25">
      <c r="A859" s="1" t="s">
        <v>741</v>
      </c>
      <c r="B859" s="1" t="s">
        <v>2319</v>
      </c>
      <c r="C859" s="1" t="s">
        <v>2115</v>
      </c>
      <c r="D859">
        <v>58</v>
      </c>
      <c r="E859" s="1" t="str" cm="1">
        <f t="array" ref="E859">_xlfn.IFS(metrobank_customers[[#This Row],[Age]]&lt;= 28,"Gen Z", metrobank_customers[[#This Row],[Age]]&lt;=44,"Millennials", metrobank_customers[[#This Row],[Age]]&lt;=60,"Gen X", metrobank_customers[[#This Row],[Age]]&gt;60,"Baby Boomers")</f>
        <v>Gen X</v>
      </c>
      <c r="F859" s="1" t="s">
        <v>2131</v>
      </c>
      <c r="G859" s="1" t="s">
        <v>2122</v>
      </c>
      <c r="H859">
        <v>81272</v>
      </c>
      <c r="I859" s="1" t="str" cm="1">
        <f t="array" ref="I859">_xlfn.IFS(metrobank_customers[[#This Row],[Income]]&lt;=30000,"Low",metrobank_customers[[#This Row],[Income]]&lt;=60000,"Medium",metrobank_customers[[#This Row],[Income]]&lt;=100000,"High", metrobank_customers[[#This Row],[Income]]&gt;100000," Premium")</f>
        <v>High</v>
      </c>
      <c r="J859" s="1" t="s">
        <v>2118</v>
      </c>
      <c r="K859" s="2">
        <v>42747</v>
      </c>
      <c r="L859" s="2">
        <f t="shared" ca="1" si="13"/>
        <v>45940</v>
      </c>
      <c r="M859" s="4">
        <f ca="1">YEARFRAC(metrobank_customers[[#This Row],[Join_Date]],metrobank_customers[[#This Row],[Today]],3)</f>
        <v>8.7479452054794518</v>
      </c>
      <c r="N859" s="4" t="str" cm="1">
        <f t="array" aca="1" ref="N859" ca="1">_xlfn.IFS(
   metrobank_customers[[#This Row],[Customer_Tenure]]&lt;=2,"New",
   metrobank_customers[[#This Row],[Customer_Tenure]]&lt;=5,"Emerging",
   metrobank_customers[[#This Row],[Customer_Tenure]]&lt;9,"Established",
   TRUE,"Loyal"
)</f>
        <v>Established</v>
      </c>
      <c r="O859" s="1" t="s">
        <v>1816</v>
      </c>
      <c r="P859" s="1" t="s">
        <v>1223</v>
      </c>
      <c r="Q859" s="2">
        <v>43168</v>
      </c>
      <c r="R859">
        <v>410591</v>
      </c>
      <c r="S859" s="1" t="str" cm="1">
        <f t="array" ref="S859">_xlfn.IFS(
    metrobank_customers[[#This Row],[Balance]]&lt;=50000,"Low",
    metrobank_customers[[#This Row],[Balance]]&lt;=200000,"Medium",
    metrobank_customers[[#This Row],[Balance]]&gt;200000,"High"
)</f>
        <v>High</v>
      </c>
      <c r="T859">
        <v>481</v>
      </c>
      <c r="U859">
        <v>0</v>
      </c>
      <c r="V859" s="1" t="s">
        <v>2652</v>
      </c>
      <c r="W859" s="1" t="s">
        <v>740</v>
      </c>
      <c r="X859" s="2">
        <v>45730</v>
      </c>
      <c r="Y859" s="4">
        <f ca="1">YEARFRAC(metrobank_customers[[#This Row],[Date]],metrobank_customers[[#This Row],[Today]],3)</f>
        <v>0.57534246575342463</v>
      </c>
      <c r="Z859" s="1" t="s">
        <v>12</v>
      </c>
      <c r="AA859" s="1" t="s">
        <v>15</v>
      </c>
      <c r="AB859">
        <v>55</v>
      </c>
    </row>
    <row r="860" spans="1:28" x14ac:dyDescent="0.25">
      <c r="A860" s="1" t="s">
        <v>375</v>
      </c>
      <c r="B860" s="1" t="s">
        <v>2320</v>
      </c>
      <c r="C860" s="1" t="s">
        <v>2120</v>
      </c>
      <c r="D860">
        <v>33</v>
      </c>
      <c r="E860" s="1" t="str" cm="1">
        <f t="array" ref="E860">_xlfn.IFS(metrobank_customers[[#This Row],[Age]]&lt;= 28,"Gen Z", metrobank_customers[[#This Row],[Age]]&lt;=44,"Millennials", metrobank_customers[[#This Row],[Age]]&lt;=60,"Gen X", metrobank_customers[[#This Row],[Age]]&gt;60,"Baby Boomers")</f>
        <v>Millennials</v>
      </c>
      <c r="F860" s="1" t="s">
        <v>2116</v>
      </c>
      <c r="G860" s="1" t="s">
        <v>2122</v>
      </c>
      <c r="H860">
        <v>108397</v>
      </c>
      <c r="I860" s="1" t="str" cm="1">
        <f t="array" ref="I860">_xlfn.IFS(metrobank_customers[[#This Row],[Income]]&lt;=30000,"Low",metrobank_customers[[#This Row],[Income]]&lt;=60000,"Medium",metrobank_customers[[#This Row],[Income]]&lt;=100000,"High", metrobank_customers[[#This Row],[Income]]&gt;100000," Premium")</f>
        <v xml:space="preserve"> Premium</v>
      </c>
      <c r="J860" s="1" t="s">
        <v>2118</v>
      </c>
      <c r="K860" s="2">
        <v>42587</v>
      </c>
      <c r="L860" s="2">
        <f t="shared" ca="1" si="13"/>
        <v>45940</v>
      </c>
      <c r="M860" s="4">
        <f ca="1">YEARFRAC(metrobank_customers[[#This Row],[Join_Date]],metrobank_customers[[#This Row],[Today]],3)</f>
        <v>9.1863013698630134</v>
      </c>
      <c r="N860" s="4" t="str" cm="1">
        <f t="array" aca="1" ref="N860" ca="1">_xlfn.IFS(
   metrobank_customers[[#This Row],[Customer_Tenure]]&lt;=2,"New",
   metrobank_customers[[#This Row],[Customer_Tenure]]&lt;=5,"Emerging",
   metrobank_customers[[#This Row],[Customer_Tenure]]&lt;9,"Established",
   TRUE,"Loyal"
)</f>
        <v>Loyal</v>
      </c>
      <c r="O860" s="1" t="s">
        <v>1314</v>
      </c>
      <c r="P860" s="1" t="s">
        <v>1235</v>
      </c>
      <c r="Q860" s="2">
        <v>45642</v>
      </c>
      <c r="R860">
        <v>331607</v>
      </c>
      <c r="S860" s="1" t="str" cm="1">
        <f t="array" ref="S860">_xlfn.IFS(
    metrobank_customers[[#This Row],[Balance]]&lt;=50000,"Low",
    metrobank_customers[[#This Row],[Balance]]&lt;=200000,"Medium",
    metrobank_customers[[#This Row],[Balance]]&gt;200000,"High"
)</f>
        <v>High</v>
      </c>
      <c r="T860">
        <v>410</v>
      </c>
      <c r="U860">
        <v>429606</v>
      </c>
      <c r="V860" s="1" t="s">
        <v>1244</v>
      </c>
      <c r="W860" s="1" t="s">
        <v>374</v>
      </c>
      <c r="X860" s="2">
        <v>45545</v>
      </c>
      <c r="Y860" s="4">
        <f ca="1">YEARFRAC(metrobank_customers[[#This Row],[Date]],metrobank_customers[[#This Row],[Today]],3)</f>
        <v>1.0821917808219179</v>
      </c>
      <c r="Z860" s="1" t="s">
        <v>36</v>
      </c>
      <c r="AA860" s="1" t="s">
        <v>23</v>
      </c>
      <c r="AB860">
        <v>29</v>
      </c>
    </row>
    <row r="861" spans="1:28" x14ac:dyDescent="0.25">
      <c r="A861" s="1" t="s">
        <v>375</v>
      </c>
      <c r="B861" s="1" t="s">
        <v>2320</v>
      </c>
      <c r="C861" s="1" t="s">
        <v>2120</v>
      </c>
      <c r="D861">
        <v>33</v>
      </c>
      <c r="E861" s="1" t="str" cm="1">
        <f t="array" ref="E861">_xlfn.IFS(metrobank_customers[[#This Row],[Age]]&lt;= 28,"Gen Z", metrobank_customers[[#This Row],[Age]]&lt;=44,"Millennials", metrobank_customers[[#This Row],[Age]]&lt;=60,"Gen X", metrobank_customers[[#This Row],[Age]]&gt;60,"Baby Boomers")</f>
        <v>Millennials</v>
      </c>
      <c r="F861" s="1" t="s">
        <v>2116</v>
      </c>
      <c r="G861" s="1" t="s">
        <v>2122</v>
      </c>
      <c r="H861">
        <v>108397</v>
      </c>
      <c r="I861" s="1" t="str" cm="1">
        <f t="array" ref="I861">_xlfn.IFS(metrobank_customers[[#This Row],[Income]]&lt;=30000,"Low",metrobank_customers[[#This Row],[Income]]&lt;=60000,"Medium",metrobank_customers[[#This Row],[Income]]&lt;=100000,"High", metrobank_customers[[#This Row],[Income]]&gt;100000," Premium")</f>
        <v xml:space="preserve"> Premium</v>
      </c>
      <c r="J861" s="1" t="s">
        <v>2118</v>
      </c>
      <c r="K861" s="2">
        <v>42587</v>
      </c>
      <c r="L861" s="2">
        <f t="shared" ca="1" si="13"/>
        <v>45940</v>
      </c>
      <c r="M861" s="4">
        <f ca="1">YEARFRAC(metrobank_customers[[#This Row],[Join_Date]],metrobank_customers[[#This Row],[Today]],3)</f>
        <v>9.1863013698630134</v>
      </c>
      <c r="N861" s="4" t="str" cm="1">
        <f t="array" aca="1" ref="N861" ca="1">_xlfn.IFS(
   metrobank_customers[[#This Row],[Customer_Tenure]]&lt;=2,"New",
   metrobank_customers[[#This Row],[Customer_Tenure]]&lt;=5,"Emerging",
   metrobank_customers[[#This Row],[Customer_Tenure]]&lt;9,"Established",
   TRUE,"Loyal"
)</f>
        <v>Loyal</v>
      </c>
      <c r="O861" s="1" t="s">
        <v>1314</v>
      </c>
      <c r="P861" s="1" t="s">
        <v>1235</v>
      </c>
      <c r="Q861" s="2">
        <v>45642</v>
      </c>
      <c r="R861">
        <v>331607</v>
      </c>
      <c r="S861" s="1" t="str" cm="1">
        <f t="array" ref="S861">_xlfn.IFS(
    metrobank_customers[[#This Row],[Balance]]&lt;=50000,"Low",
    metrobank_customers[[#This Row],[Balance]]&lt;=200000,"Medium",
    metrobank_customers[[#This Row],[Balance]]&gt;200000,"High"
)</f>
        <v>High</v>
      </c>
      <c r="T861">
        <v>410</v>
      </c>
      <c r="U861">
        <v>429606</v>
      </c>
      <c r="V861" s="1" t="s">
        <v>1244</v>
      </c>
      <c r="W861" s="1" t="s">
        <v>1170</v>
      </c>
      <c r="X861" s="2">
        <v>45665</v>
      </c>
      <c r="Y861" s="4">
        <f ca="1">YEARFRAC(metrobank_customers[[#This Row],[Date]],metrobank_customers[[#This Row],[Today]],3)</f>
        <v>0.75342465753424659</v>
      </c>
      <c r="Z861" s="1" t="s">
        <v>8</v>
      </c>
      <c r="AA861" s="1" t="s">
        <v>23</v>
      </c>
      <c r="AB861">
        <v>59</v>
      </c>
    </row>
    <row r="862" spans="1:28" x14ac:dyDescent="0.25">
      <c r="A862" s="1" t="s">
        <v>375</v>
      </c>
      <c r="B862" s="1" t="s">
        <v>2320</v>
      </c>
      <c r="C862" s="1" t="s">
        <v>2120</v>
      </c>
      <c r="D862">
        <v>33</v>
      </c>
      <c r="E862" s="1" t="str" cm="1">
        <f t="array" ref="E862">_xlfn.IFS(metrobank_customers[[#This Row],[Age]]&lt;= 28,"Gen Z", metrobank_customers[[#This Row],[Age]]&lt;=44,"Millennials", metrobank_customers[[#This Row],[Age]]&lt;=60,"Gen X", metrobank_customers[[#This Row],[Age]]&gt;60,"Baby Boomers")</f>
        <v>Millennials</v>
      </c>
      <c r="F862" s="1" t="s">
        <v>2116</v>
      </c>
      <c r="G862" s="1" t="s">
        <v>2122</v>
      </c>
      <c r="H862">
        <v>108397</v>
      </c>
      <c r="I862" s="1" t="str" cm="1">
        <f t="array" ref="I862">_xlfn.IFS(metrobank_customers[[#This Row],[Income]]&lt;=30000,"Low",metrobank_customers[[#This Row],[Income]]&lt;=60000,"Medium",metrobank_customers[[#This Row],[Income]]&lt;=100000,"High", metrobank_customers[[#This Row],[Income]]&gt;100000," Premium")</f>
        <v xml:space="preserve"> Premium</v>
      </c>
      <c r="J862" s="1" t="s">
        <v>2118</v>
      </c>
      <c r="K862" s="2">
        <v>42587</v>
      </c>
      <c r="L862" s="2">
        <f t="shared" ca="1" si="13"/>
        <v>45940</v>
      </c>
      <c r="M862" s="4">
        <f ca="1">YEARFRAC(metrobank_customers[[#This Row],[Join_Date]],metrobank_customers[[#This Row],[Today]],3)</f>
        <v>9.1863013698630134</v>
      </c>
      <c r="N862" s="4" t="str" cm="1">
        <f t="array" aca="1" ref="N862" ca="1">_xlfn.IFS(
   metrobank_customers[[#This Row],[Customer_Tenure]]&lt;=2,"New",
   metrobank_customers[[#This Row],[Customer_Tenure]]&lt;=5,"Emerging",
   metrobank_customers[[#This Row],[Customer_Tenure]]&lt;9,"Established",
   TRUE,"Loyal"
)</f>
        <v>Loyal</v>
      </c>
      <c r="O862" s="1" t="s">
        <v>1314</v>
      </c>
      <c r="P862" s="1" t="s">
        <v>1235</v>
      </c>
      <c r="Q862" s="2">
        <v>45642</v>
      </c>
      <c r="R862">
        <v>331607</v>
      </c>
      <c r="S862" s="1" t="str" cm="1">
        <f t="array" ref="S862">_xlfn.IFS(
    metrobank_customers[[#This Row],[Balance]]&lt;=50000,"Low",
    metrobank_customers[[#This Row],[Balance]]&lt;=200000,"Medium",
    metrobank_customers[[#This Row],[Balance]]&gt;200000,"High"
)</f>
        <v>High</v>
      </c>
      <c r="T862">
        <v>410</v>
      </c>
      <c r="U862">
        <v>429606</v>
      </c>
      <c r="V862" s="1" t="s">
        <v>1244</v>
      </c>
      <c r="W862" s="1" t="s">
        <v>1176</v>
      </c>
      <c r="X862" s="2">
        <v>45766</v>
      </c>
      <c r="Y862" s="4">
        <f ca="1">YEARFRAC(metrobank_customers[[#This Row],[Date]],metrobank_customers[[#This Row],[Today]],3)</f>
        <v>0.47671232876712327</v>
      </c>
      <c r="Z862" s="1" t="s">
        <v>8</v>
      </c>
      <c r="AA862" s="1" t="s">
        <v>15</v>
      </c>
      <c r="AB862">
        <v>29</v>
      </c>
    </row>
    <row r="863" spans="1:28" x14ac:dyDescent="0.25">
      <c r="A863" s="1" t="s">
        <v>669</v>
      </c>
      <c r="B863" s="1" t="s">
        <v>2321</v>
      </c>
      <c r="C863" s="1" t="s">
        <v>2115</v>
      </c>
      <c r="D863">
        <v>22</v>
      </c>
      <c r="E863" s="1" t="str" cm="1">
        <f t="array" ref="E863">_xlfn.IFS(metrobank_customers[[#This Row],[Age]]&lt;= 28,"Gen Z", metrobank_customers[[#This Row],[Age]]&lt;=44,"Millennials", metrobank_customers[[#This Row],[Age]]&lt;=60,"Gen X", metrobank_customers[[#This Row],[Age]]&gt;60,"Baby Boomers")</f>
        <v>Gen Z</v>
      </c>
      <c r="F863" s="1" t="s">
        <v>2121</v>
      </c>
      <c r="G863" s="1" t="s">
        <v>2129</v>
      </c>
      <c r="H863">
        <v>95897</v>
      </c>
      <c r="I863" s="1" t="str" cm="1">
        <f t="array" ref="I863">_xlfn.IFS(metrobank_customers[[#This Row],[Income]]&lt;=30000,"Low",metrobank_customers[[#This Row],[Income]]&lt;=60000,"Medium",metrobank_customers[[#This Row],[Income]]&lt;=100000,"High", metrobank_customers[[#This Row],[Income]]&gt;100000," Premium")</f>
        <v>High</v>
      </c>
      <c r="J863" s="1" t="s">
        <v>2118</v>
      </c>
      <c r="K863" s="2">
        <v>44473</v>
      </c>
      <c r="L863" s="2">
        <f t="shared" ca="1" si="13"/>
        <v>45940</v>
      </c>
      <c r="M863" s="4">
        <f ca="1">YEARFRAC(metrobank_customers[[#This Row],[Join_Date]],metrobank_customers[[#This Row],[Today]],3)</f>
        <v>4.0191780821917806</v>
      </c>
      <c r="N863" s="4" t="str" cm="1">
        <f t="array" aca="1" ref="N863" ca="1">_xlfn.IFS(
   metrobank_customers[[#This Row],[Customer_Tenure]]&lt;=2,"New",
   metrobank_customers[[#This Row],[Customer_Tenure]]&lt;=5,"Emerging",
   metrobank_customers[[#This Row],[Customer_Tenure]]&lt;9,"Established",
   TRUE,"Loyal"
)</f>
        <v>Emerging</v>
      </c>
      <c r="O863" s="1" t="s">
        <v>1313</v>
      </c>
      <c r="P863" s="1" t="s">
        <v>1226</v>
      </c>
      <c r="Q863" s="2">
        <v>43170</v>
      </c>
      <c r="R863">
        <v>276531</v>
      </c>
      <c r="S863" s="1" t="str" cm="1">
        <f t="array" ref="S863">_xlfn.IFS(
    metrobank_customers[[#This Row],[Balance]]&lt;=50000,"Low",
    metrobank_customers[[#This Row],[Balance]]&lt;=200000,"Medium",
    metrobank_customers[[#This Row],[Balance]]&gt;200000,"High"
)</f>
        <v>High</v>
      </c>
      <c r="T863">
        <v>773</v>
      </c>
      <c r="U863">
        <v>0</v>
      </c>
      <c r="V863" s="1" t="s">
        <v>2652</v>
      </c>
      <c r="W863" s="1" t="s">
        <v>668</v>
      </c>
      <c r="X863" s="2">
        <v>45421</v>
      </c>
      <c r="Y863" s="4">
        <f ca="1">YEARFRAC(metrobank_customers[[#This Row],[Date]],metrobank_customers[[#This Row],[Today]],3)</f>
        <v>1.4219178082191781</v>
      </c>
      <c r="Z863" s="1" t="s">
        <v>12</v>
      </c>
      <c r="AA863" s="1" t="s">
        <v>23</v>
      </c>
      <c r="AB863">
        <v>23</v>
      </c>
    </row>
    <row r="864" spans="1:28" x14ac:dyDescent="0.25">
      <c r="A864" s="1" t="s">
        <v>669</v>
      </c>
      <c r="B864" s="1" t="s">
        <v>2321</v>
      </c>
      <c r="C864" s="1" t="s">
        <v>2115</v>
      </c>
      <c r="D864">
        <v>22</v>
      </c>
      <c r="E864" s="1" t="str" cm="1">
        <f t="array" ref="E864">_xlfn.IFS(metrobank_customers[[#This Row],[Age]]&lt;= 28,"Gen Z", metrobank_customers[[#This Row],[Age]]&lt;=44,"Millennials", metrobank_customers[[#This Row],[Age]]&lt;=60,"Gen X", metrobank_customers[[#This Row],[Age]]&gt;60,"Baby Boomers")</f>
        <v>Gen Z</v>
      </c>
      <c r="F864" s="1" t="s">
        <v>2121</v>
      </c>
      <c r="G864" s="1" t="s">
        <v>2129</v>
      </c>
      <c r="H864">
        <v>95897</v>
      </c>
      <c r="I864" s="1" t="str" cm="1">
        <f t="array" ref="I864">_xlfn.IFS(metrobank_customers[[#This Row],[Income]]&lt;=30000,"Low",metrobank_customers[[#This Row],[Income]]&lt;=60000,"Medium",metrobank_customers[[#This Row],[Income]]&lt;=100000,"High", metrobank_customers[[#This Row],[Income]]&gt;100000," Premium")</f>
        <v>High</v>
      </c>
      <c r="J864" s="1" t="s">
        <v>2118</v>
      </c>
      <c r="K864" s="2">
        <v>44473</v>
      </c>
      <c r="L864" s="2">
        <f t="shared" ca="1" si="13"/>
        <v>45940</v>
      </c>
      <c r="M864" s="4">
        <f ca="1">YEARFRAC(metrobank_customers[[#This Row],[Join_Date]],metrobank_customers[[#This Row],[Today]],3)</f>
        <v>4.0191780821917806</v>
      </c>
      <c r="N864" s="4" t="str" cm="1">
        <f t="array" aca="1" ref="N864" ca="1">_xlfn.IFS(
   metrobank_customers[[#This Row],[Customer_Tenure]]&lt;=2,"New",
   metrobank_customers[[#This Row],[Customer_Tenure]]&lt;=5,"Emerging",
   metrobank_customers[[#This Row],[Customer_Tenure]]&lt;9,"Established",
   TRUE,"Loyal"
)</f>
        <v>Emerging</v>
      </c>
      <c r="O864" s="1" t="s">
        <v>1630</v>
      </c>
      <c r="P864" s="1" t="s">
        <v>1226</v>
      </c>
      <c r="Q864" s="2">
        <v>44928</v>
      </c>
      <c r="R864">
        <v>34693</v>
      </c>
      <c r="S864" s="1" t="str" cm="1">
        <f t="array" ref="S864">_xlfn.IFS(
    metrobank_customers[[#This Row],[Balance]]&lt;=50000,"Low",
    metrobank_customers[[#This Row],[Balance]]&lt;=200000,"Medium",
    metrobank_customers[[#This Row],[Balance]]&gt;200000,"High"
)</f>
        <v>Low</v>
      </c>
      <c r="T864">
        <v>700</v>
      </c>
      <c r="U864">
        <v>0</v>
      </c>
      <c r="V864" s="1" t="s">
        <v>1255</v>
      </c>
      <c r="W864" s="1" t="s">
        <v>668</v>
      </c>
      <c r="X864" s="2">
        <v>45421</v>
      </c>
      <c r="Y864" s="4">
        <f ca="1">YEARFRAC(metrobank_customers[[#This Row],[Date]],metrobank_customers[[#This Row],[Today]],3)</f>
        <v>1.4219178082191781</v>
      </c>
      <c r="Z864" s="1" t="s">
        <v>12</v>
      </c>
      <c r="AA864" s="1" t="s">
        <v>23</v>
      </c>
      <c r="AB864">
        <v>23</v>
      </c>
    </row>
    <row r="865" spans="1:28" x14ac:dyDescent="0.25">
      <c r="A865" s="1" t="s">
        <v>669</v>
      </c>
      <c r="B865" s="1" t="s">
        <v>2321</v>
      </c>
      <c r="C865" s="1" t="s">
        <v>2115</v>
      </c>
      <c r="D865">
        <v>22</v>
      </c>
      <c r="E865" s="1" t="str" cm="1">
        <f t="array" ref="E865">_xlfn.IFS(metrobank_customers[[#This Row],[Age]]&lt;= 28,"Gen Z", metrobank_customers[[#This Row],[Age]]&lt;=44,"Millennials", metrobank_customers[[#This Row],[Age]]&lt;=60,"Gen X", metrobank_customers[[#This Row],[Age]]&gt;60,"Baby Boomers")</f>
        <v>Gen Z</v>
      </c>
      <c r="F865" s="1" t="s">
        <v>2121</v>
      </c>
      <c r="G865" s="1" t="s">
        <v>2129</v>
      </c>
      <c r="H865">
        <v>95897</v>
      </c>
      <c r="I865" s="1" t="str" cm="1">
        <f t="array" ref="I865">_xlfn.IFS(metrobank_customers[[#This Row],[Income]]&lt;=30000,"Low",metrobank_customers[[#This Row],[Income]]&lt;=60000,"Medium",metrobank_customers[[#This Row],[Income]]&lt;=100000,"High", metrobank_customers[[#This Row],[Income]]&gt;100000," Premium")</f>
        <v>High</v>
      </c>
      <c r="J865" s="1" t="s">
        <v>2118</v>
      </c>
      <c r="K865" s="2">
        <v>44473</v>
      </c>
      <c r="L865" s="2">
        <f t="shared" ca="1" si="13"/>
        <v>45940</v>
      </c>
      <c r="M865" s="4">
        <f ca="1">YEARFRAC(metrobank_customers[[#This Row],[Join_Date]],metrobank_customers[[#This Row],[Today]],3)</f>
        <v>4.0191780821917806</v>
      </c>
      <c r="N865" s="4" t="str" cm="1">
        <f t="array" aca="1" ref="N865" ca="1">_xlfn.IFS(
   metrobank_customers[[#This Row],[Customer_Tenure]]&lt;=2,"New",
   metrobank_customers[[#This Row],[Customer_Tenure]]&lt;=5,"Emerging",
   metrobank_customers[[#This Row],[Customer_Tenure]]&lt;9,"Established",
   TRUE,"Loyal"
)</f>
        <v>Emerging</v>
      </c>
      <c r="O865" s="1" t="s">
        <v>1764</v>
      </c>
      <c r="P865" s="1" t="s">
        <v>1226</v>
      </c>
      <c r="Q865" s="2">
        <v>44920</v>
      </c>
      <c r="R865">
        <v>382865</v>
      </c>
      <c r="S865" s="1" t="str" cm="1">
        <f t="array" ref="S865">_xlfn.IFS(
    metrobank_customers[[#This Row],[Balance]]&lt;=50000,"Low",
    metrobank_customers[[#This Row],[Balance]]&lt;=200000,"Medium",
    metrobank_customers[[#This Row],[Balance]]&gt;200000,"High"
)</f>
        <v>High</v>
      </c>
      <c r="T865">
        <v>599</v>
      </c>
      <c r="U865">
        <v>362521</v>
      </c>
      <c r="V865" s="1" t="s">
        <v>2652</v>
      </c>
      <c r="W865" s="1" t="s">
        <v>668</v>
      </c>
      <c r="X865" s="2">
        <v>45421</v>
      </c>
      <c r="Y865" s="4">
        <f ca="1">YEARFRAC(metrobank_customers[[#This Row],[Date]],metrobank_customers[[#This Row],[Today]],3)</f>
        <v>1.4219178082191781</v>
      </c>
      <c r="Z865" s="1" t="s">
        <v>12</v>
      </c>
      <c r="AA865" s="1" t="s">
        <v>23</v>
      </c>
      <c r="AB865">
        <v>23</v>
      </c>
    </row>
    <row r="866" spans="1:28" x14ac:dyDescent="0.25">
      <c r="A866" s="1" t="s">
        <v>669</v>
      </c>
      <c r="B866" s="1" t="s">
        <v>2321</v>
      </c>
      <c r="C866" s="1" t="s">
        <v>2115</v>
      </c>
      <c r="D866">
        <v>22</v>
      </c>
      <c r="E866" s="1" t="str" cm="1">
        <f t="array" ref="E866">_xlfn.IFS(metrobank_customers[[#This Row],[Age]]&lt;= 28,"Gen Z", metrobank_customers[[#This Row],[Age]]&lt;=44,"Millennials", metrobank_customers[[#This Row],[Age]]&lt;=60,"Gen X", metrobank_customers[[#This Row],[Age]]&gt;60,"Baby Boomers")</f>
        <v>Gen Z</v>
      </c>
      <c r="F866" s="1" t="s">
        <v>2121</v>
      </c>
      <c r="G866" s="1" t="s">
        <v>2129</v>
      </c>
      <c r="H866">
        <v>95897</v>
      </c>
      <c r="I866" s="1" t="str" cm="1">
        <f t="array" ref="I866">_xlfn.IFS(metrobank_customers[[#This Row],[Income]]&lt;=30000,"Low",metrobank_customers[[#This Row],[Income]]&lt;=60000,"Medium",metrobank_customers[[#This Row],[Income]]&lt;=100000,"High", metrobank_customers[[#This Row],[Income]]&gt;100000," Premium")</f>
        <v>High</v>
      </c>
      <c r="J866" s="1" t="s">
        <v>2118</v>
      </c>
      <c r="K866" s="2">
        <v>44473</v>
      </c>
      <c r="L866" s="2">
        <f t="shared" ca="1" si="13"/>
        <v>45940</v>
      </c>
      <c r="M866" s="4">
        <f ca="1">YEARFRAC(metrobank_customers[[#This Row],[Join_Date]],metrobank_customers[[#This Row],[Today]],3)</f>
        <v>4.0191780821917806</v>
      </c>
      <c r="N866" s="4" t="str" cm="1">
        <f t="array" aca="1" ref="N866" ca="1">_xlfn.IFS(
   metrobank_customers[[#This Row],[Customer_Tenure]]&lt;=2,"New",
   metrobank_customers[[#This Row],[Customer_Tenure]]&lt;=5,"Emerging",
   metrobank_customers[[#This Row],[Customer_Tenure]]&lt;9,"Established",
   TRUE,"Loyal"
)</f>
        <v>Emerging</v>
      </c>
      <c r="O866" s="1" t="s">
        <v>1992</v>
      </c>
      <c r="P866" s="1" t="s">
        <v>1223</v>
      </c>
      <c r="Q866" s="2">
        <v>45292</v>
      </c>
      <c r="R866">
        <v>407931</v>
      </c>
      <c r="S866" s="1" t="str" cm="1">
        <f t="array" ref="S866">_xlfn.IFS(
    metrobank_customers[[#This Row],[Balance]]&lt;=50000,"Low",
    metrobank_customers[[#This Row],[Balance]]&lt;=200000,"Medium",
    metrobank_customers[[#This Row],[Balance]]&gt;200000,"High"
)</f>
        <v>High</v>
      </c>
      <c r="T866">
        <v>604</v>
      </c>
      <c r="U866">
        <v>0</v>
      </c>
      <c r="V866" s="1" t="s">
        <v>2652</v>
      </c>
      <c r="W866" s="1" t="s">
        <v>668</v>
      </c>
      <c r="X866" s="2">
        <v>45421</v>
      </c>
      <c r="Y866" s="4">
        <f ca="1">YEARFRAC(metrobank_customers[[#This Row],[Date]],metrobank_customers[[#This Row],[Today]],3)</f>
        <v>1.4219178082191781</v>
      </c>
      <c r="Z866" s="1" t="s">
        <v>12</v>
      </c>
      <c r="AA866" s="1" t="s">
        <v>23</v>
      </c>
      <c r="AB866">
        <v>23</v>
      </c>
    </row>
    <row r="867" spans="1:28" x14ac:dyDescent="0.25">
      <c r="A867" s="1" t="s">
        <v>380</v>
      </c>
      <c r="B867" s="1" t="s">
        <v>2322</v>
      </c>
      <c r="C867" s="1" t="s">
        <v>2120</v>
      </c>
      <c r="D867">
        <v>46</v>
      </c>
      <c r="E867" s="1" t="str" cm="1">
        <f t="array" ref="E867">_xlfn.IFS(metrobank_customers[[#This Row],[Age]]&lt;= 28,"Gen Z", metrobank_customers[[#This Row],[Age]]&lt;=44,"Millennials", metrobank_customers[[#This Row],[Age]]&lt;=60,"Gen X", metrobank_customers[[#This Row],[Age]]&gt;60,"Baby Boomers")</f>
        <v>Gen X</v>
      </c>
      <c r="F867" s="1" t="s">
        <v>2121</v>
      </c>
      <c r="G867" s="1" t="s">
        <v>2117</v>
      </c>
      <c r="H867">
        <v>112241</v>
      </c>
      <c r="I867" s="1" t="str" cm="1">
        <f t="array" ref="I867">_xlfn.IFS(metrobank_customers[[#This Row],[Income]]&lt;=30000,"Low",metrobank_customers[[#This Row],[Income]]&lt;=60000,"Medium",metrobank_customers[[#This Row],[Income]]&lt;=100000,"High", metrobank_customers[[#This Row],[Income]]&gt;100000," Premium")</f>
        <v xml:space="preserve"> Premium</v>
      </c>
      <c r="J867" s="1" t="s">
        <v>2126</v>
      </c>
      <c r="K867" s="2">
        <v>42374</v>
      </c>
      <c r="L867" s="2">
        <f t="shared" ca="1" si="13"/>
        <v>45940</v>
      </c>
      <c r="M867" s="4">
        <f ca="1">YEARFRAC(metrobank_customers[[#This Row],[Join_Date]],metrobank_customers[[#This Row],[Today]],3)</f>
        <v>9.7698630136986306</v>
      </c>
      <c r="N867" s="4" t="str" cm="1">
        <f t="array" aca="1" ref="N867" ca="1">_xlfn.IFS(
   metrobank_customers[[#This Row],[Customer_Tenure]]&lt;=2,"New",
   metrobank_customers[[#This Row],[Customer_Tenure]]&lt;=5,"Emerging",
   metrobank_customers[[#This Row],[Customer_Tenure]]&lt;9,"Established",
   TRUE,"Loyal"
)</f>
        <v>Loyal</v>
      </c>
      <c r="O867" s="1" t="s">
        <v>1402</v>
      </c>
      <c r="P867" s="1" t="s">
        <v>1239</v>
      </c>
      <c r="Q867" s="2">
        <v>43906</v>
      </c>
      <c r="R867">
        <v>384010</v>
      </c>
      <c r="S867" s="1" t="str" cm="1">
        <f t="array" ref="S867">_xlfn.IFS(
    metrobank_customers[[#This Row],[Balance]]&lt;=50000,"Low",
    metrobank_customers[[#This Row],[Balance]]&lt;=200000,"Medium",
    metrobank_customers[[#This Row],[Balance]]&gt;200000,"High"
)</f>
        <v>High</v>
      </c>
      <c r="T867">
        <v>527</v>
      </c>
      <c r="U867">
        <v>0</v>
      </c>
      <c r="V867" s="1" t="s">
        <v>2652</v>
      </c>
      <c r="W867" s="1" t="s">
        <v>379</v>
      </c>
      <c r="X867" s="2">
        <v>45797</v>
      </c>
      <c r="Y867" s="4">
        <f ca="1">YEARFRAC(metrobank_customers[[#This Row],[Date]],metrobank_customers[[#This Row],[Today]],3)</f>
        <v>0.39178082191780822</v>
      </c>
      <c r="Z867" s="1" t="s">
        <v>36</v>
      </c>
      <c r="AA867" s="1" t="s">
        <v>15</v>
      </c>
      <c r="AB867">
        <v>45</v>
      </c>
    </row>
    <row r="868" spans="1:28" x14ac:dyDescent="0.25">
      <c r="A868" s="1" t="s">
        <v>380</v>
      </c>
      <c r="B868" s="1" t="s">
        <v>2322</v>
      </c>
      <c r="C868" s="1" t="s">
        <v>2120</v>
      </c>
      <c r="D868">
        <v>46</v>
      </c>
      <c r="E868" s="1" t="str" cm="1">
        <f t="array" ref="E868">_xlfn.IFS(metrobank_customers[[#This Row],[Age]]&lt;= 28,"Gen Z", metrobank_customers[[#This Row],[Age]]&lt;=44,"Millennials", metrobank_customers[[#This Row],[Age]]&lt;=60,"Gen X", metrobank_customers[[#This Row],[Age]]&gt;60,"Baby Boomers")</f>
        <v>Gen X</v>
      </c>
      <c r="F868" s="1" t="s">
        <v>2121</v>
      </c>
      <c r="G868" s="1" t="s">
        <v>2117</v>
      </c>
      <c r="H868">
        <v>112241</v>
      </c>
      <c r="I868" s="1" t="str" cm="1">
        <f t="array" ref="I868">_xlfn.IFS(metrobank_customers[[#This Row],[Income]]&lt;=30000,"Low",metrobank_customers[[#This Row],[Income]]&lt;=60000,"Medium",metrobank_customers[[#This Row],[Income]]&lt;=100000,"High", metrobank_customers[[#This Row],[Income]]&gt;100000," Premium")</f>
        <v xml:space="preserve"> Premium</v>
      </c>
      <c r="J868" s="1" t="s">
        <v>2126</v>
      </c>
      <c r="K868" s="2">
        <v>42374</v>
      </c>
      <c r="L868" s="2">
        <f t="shared" ca="1" si="13"/>
        <v>45940</v>
      </c>
      <c r="M868" s="4">
        <f ca="1">YEARFRAC(metrobank_customers[[#This Row],[Join_Date]],metrobank_customers[[#This Row],[Today]],3)</f>
        <v>9.7698630136986306</v>
      </c>
      <c r="N868" s="4" t="str" cm="1">
        <f t="array" aca="1" ref="N868" ca="1">_xlfn.IFS(
   metrobank_customers[[#This Row],[Customer_Tenure]]&lt;=2,"New",
   metrobank_customers[[#This Row],[Customer_Tenure]]&lt;=5,"Emerging",
   metrobank_customers[[#This Row],[Customer_Tenure]]&lt;9,"Established",
   TRUE,"Loyal"
)</f>
        <v>Loyal</v>
      </c>
      <c r="O868" s="1" t="s">
        <v>1871</v>
      </c>
      <c r="P868" s="1" t="s">
        <v>1235</v>
      </c>
      <c r="Q868" s="2">
        <v>45335</v>
      </c>
      <c r="R868">
        <v>225162</v>
      </c>
      <c r="S868" s="1" t="str" cm="1">
        <f t="array" ref="S868">_xlfn.IFS(
    metrobank_customers[[#This Row],[Balance]]&lt;=50000,"Low",
    metrobank_customers[[#This Row],[Balance]]&lt;=200000,"Medium",
    metrobank_customers[[#This Row],[Balance]]&gt;200000,"High"
)</f>
        <v>High</v>
      </c>
      <c r="T868">
        <v>505</v>
      </c>
      <c r="U868">
        <v>0</v>
      </c>
      <c r="V868" s="1" t="s">
        <v>2652</v>
      </c>
      <c r="W868" s="1" t="s">
        <v>379</v>
      </c>
      <c r="X868" s="2">
        <v>45797</v>
      </c>
      <c r="Y868" s="4">
        <f ca="1">YEARFRAC(metrobank_customers[[#This Row],[Date]],metrobank_customers[[#This Row],[Today]],3)</f>
        <v>0.39178082191780822</v>
      </c>
      <c r="Z868" s="1" t="s">
        <v>36</v>
      </c>
      <c r="AA868" s="1" t="s">
        <v>15</v>
      </c>
      <c r="AB868">
        <v>45</v>
      </c>
    </row>
    <row r="869" spans="1:28" x14ac:dyDescent="0.25">
      <c r="A869" s="1" t="s">
        <v>380</v>
      </c>
      <c r="B869" s="1" t="s">
        <v>2322</v>
      </c>
      <c r="C869" s="1" t="s">
        <v>2120</v>
      </c>
      <c r="D869">
        <v>46</v>
      </c>
      <c r="E869" s="1" t="str" cm="1">
        <f t="array" ref="E869">_xlfn.IFS(metrobank_customers[[#This Row],[Age]]&lt;= 28,"Gen Z", metrobank_customers[[#This Row],[Age]]&lt;=44,"Millennials", metrobank_customers[[#This Row],[Age]]&lt;=60,"Gen X", metrobank_customers[[#This Row],[Age]]&gt;60,"Baby Boomers")</f>
        <v>Gen X</v>
      </c>
      <c r="F869" s="1" t="s">
        <v>2121</v>
      </c>
      <c r="G869" s="1" t="s">
        <v>2117</v>
      </c>
      <c r="H869">
        <v>112241</v>
      </c>
      <c r="I869" s="1" t="str" cm="1">
        <f t="array" ref="I869">_xlfn.IFS(metrobank_customers[[#This Row],[Income]]&lt;=30000,"Low",metrobank_customers[[#This Row],[Income]]&lt;=60000,"Medium",metrobank_customers[[#This Row],[Income]]&lt;=100000,"High", metrobank_customers[[#This Row],[Income]]&gt;100000," Premium")</f>
        <v xml:space="preserve"> Premium</v>
      </c>
      <c r="J869" s="1" t="s">
        <v>2126</v>
      </c>
      <c r="K869" s="2">
        <v>42374</v>
      </c>
      <c r="L869" s="2">
        <f t="shared" ca="1" si="13"/>
        <v>45940</v>
      </c>
      <c r="M869" s="4">
        <f ca="1">YEARFRAC(metrobank_customers[[#This Row],[Join_Date]],metrobank_customers[[#This Row],[Today]],3)</f>
        <v>9.7698630136986306</v>
      </c>
      <c r="N869" s="4" t="str" cm="1">
        <f t="array" aca="1" ref="N869" ca="1">_xlfn.IFS(
   metrobank_customers[[#This Row],[Customer_Tenure]]&lt;=2,"New",
   metrobank_customers[[#This Row],[Customer_Tenure]]&lt;=5,"Emerging",
   metrobank_customers[[#This Row],[Customer_Tenure]]&lt;9,"Established",
   TRUE,"Loyal"
)</f>
        <v>Loyal</v>
      </c>
      <c r="O869" s="1" t="s">
        <v>2033</v>
      </c>
      <c r="P869" s="1" t="s">
        <v>1235</v>
      </c>
      <c r="Q869" s="2">
        <v>45387</v>
      </c>
      <c r="R869">
        <v>439388</v>
      </c>
      <c r="S869" s="1" t="str" cm="1">
        <f t="array" ref="S869">_xlfn.IFS(
    metrobank_customers[[#This Row],[Balance]]&lt;=50000,"Low",
    metrobank_customers[[#This Row],[Balance]]&lt;=200000,"Medium",
    metrobank_customers[[#This Row],[Balance]]&gt;200000,"High"
)</f>
        <v>High</v>
      </c>
      <c r="T869">
        <v>740</v>
      </c>
      <c r="U869">
        <v>0</v>
      </c>
      <c r="V869" s="1" t="s">
        <v>2652</v>
      </c>
      <c r="W869" s="1" t="s">
        <v>379</v>
      </c>
      <c r="X869" s="2">
        <v>45797</v>
      </c>
      <c r="Y869" s="4">
        <f ca="1">YEARFRAC(metrobank_customers[[#This Row],[Date]],metrobank_customers[[#This Row],[Today]],3)</f>
        <v>0.39178082191780822</v>
      </c>
      <c r="Z869" s="1" t="s">
        <v>36</v>
      </c>
      <c r="AA869" s="1" t="s">
        <v>15</v>
      </c>
      <c r="AB869">
        <v>45</v>
      </c>
    </row>
    <row r="870" spans="1:28" x14ac:dyDescent="0.25">
      <c r="A870" s="1" t="s">
        <v>380</v>
      </c>
      <c r="B870" s="1" t="s">
        <v>2322</v>
      </c>
      <c r="C870" s="1" t="s">
        <v>2120</v>
      </c>
      <c r="D870">
        <v>46</v>
      </c>
      <c r="E870" s="1" t="str" cm="1">
        <f t="array" ref="E870">_xlfn.IFS(metrobank_customers[[#This Row],[Age]]&lt;= 28,"Gen Z", metrobank_customers[[#This Row],[Age]]&lt;=44,"Millennials", metrobank_customers[[#This Row],[Age]]&lt;=60,"Gen X", metrobank_customers[[#This Row],[Age]]&gt;60,"Baby Boomers")</f>
        <v>Gen X</v>
      </c>
      <c r="F870" s="1" t="s">
        <v>2121</v>
      </c>
      <c r="G870" s="1" t="s">
        <v>2117</v>
      </c>
      <c r="H870">
        <v>112241</v>
      </c>
      <c r="I870" s="1" t="str" cm="1">
        <f t="array" ref="I870">_xlfn.IFS(metrobank_customers[[#This Row],[Income]]&lt;=30000,"Low",metrobank_customers[[#This Row],[Income]]&lt;=60000,"Medium",metrobank_customers[[#This Row],[Income]]&lt;=100000,"High", metrobank_customers[[#This Row],[Income]]&gt;100000," Premium")</f>
        <v xml:space="preserve"> Premium</v>
      </c>
      <c r="J870" s="1" t="s">
        <v>2126</v>
      </c>
      <c r="K870" s="2">
        <v>42374</v>
      </c>
      <c r="L870" s="2">
        <f t="shared" ca="1" si="13"/>
        <v>45940</v>
      </c>
      <c r="M870" s="4">
        <f ca="1">YEARFRAC(metrobank_customers[[#This Row],[Join_Date]],metrobank_customers[[#This Row],[Today]],3)</f>
        <v>9.7698630136986306</v>
      </c>
      <c r="N870" s="4" t="str" cm="1">
        <f t="array" aca="1" ref="N870" ca="1">_xlfn.IFS(
   metrobank_customers[[#This Row],[Customer_Tenure]]&lt;=2,"New",
   metrobank_customers[[#This Row],[Customer_Tenure]]&lt;=5,"Emerging",
   metrobank_customers[[#This Row],[Customer_Tenure]]&lt;9,"Established",
   TRUE,"Loyal"
)</f>
        <v>Loyal</v>
      </c>
      <c r="O870" s="1" t="s">
        <v>2075</v>
      </c>
      <c r="P870" s="1" t="s">
        <v>1226</v>
      </c>
      <c r="Q870" s="2">
        <v>42794</v>
      </c>
      <c r="R870">
        <v>153837</v>
      </c>
      <c r="S870" s="1" t="str" cm="1">
        <f t="array" ref="S870">_xlfn.IFS(
    metrobank_customers[[#This Row],[Balance]]&lt;=50000,"Low",
    metrobank_customers[[#This Row],[Balance]]&lt;=200000,"Medium",
    metrobank_customers[[#This Row],[Balance]]&gt;200000,"High"
)</f>
        <v>Medium</v>
      </c>
      <c r="T870">
        <v>407</v>
      </c>
      <c r="U870">
        <v>0</v>
      </c>
      <c r="V870" s="1" t="s">
        <v>2652</v>
      </c>
      <c r="W870" s="1" t="s">
        <v>379</v>
      </c>
      <c r="X870" s="2">
        <v>45797</v>
      </c>
      <c r="Y870" s="4">
        <f ca="1">YEARFRAC(metrobank_customers[[#This Row],[Date]],metrobank_customers[[#This Row],[Today]],3)</f>
        <v>0.39178082191780822</v>
      </c>
      <c r="Z870" s="1" t="s">
        <v>36</v>
      </c>
      <c r="AA870" s="1" t="s">
        <v>15</v>
      </c>
      <c r="AB870">
        <v>45</v>
      </c>
    </row>
    <row r="871" spans="1:28" x14ac:dyDescent="0.25">
      <c r="A871" s="1" t="s">
        <v>382</v>
      </c>
      <c r="B871" s="1" t="s">
        <v>2323</v>
      </c>
      <c r="C871" s="1" t="s">
        <v>2115</v>
      </c>
      <c r="D871">
        <v>39</v>
      </c>
      <c r="E871" s="1" t="str" cm="1">
        <f t="array" ref="E871">_xlfn.IFS(metrobank_customers[[#This Row],[Age]]&lt;= 28,"Gen Z", metrobank_customers[[#This Row],[Age]]&lt;=44,"Millennials", metrobank_customers[[#This Row],[Age]]&lt;=60,"Gen X", metrobank_customers[[#This Row],[Age]]&gt;60,"Baby Boomers")</f>
        <v>Millennials</v>
      </c>
      <c r="F871" s="1" t="s">
        <v>2124</v>
      </c>
      <c r="G871" s="1" t="s">
        <v>2117</v>
      </c>
      <c r="H871">
        <v>178492</v>
      </c>
      <c r="I871" s="1" t="str" cm="1">
        <f t="array" ref="I871">_xlfn.IFS(metrobank_customers[[#This Row],[Income]]&lt;=30000,"Low",metrobank_customers[[#This Row],[Income]]&lt;=60000,"Medium",metrobank_customers[[#This Row],[Income]]&lt;=100000,"High", metrobank_customers[[#This Row],[Income]]&gt;100000," Premium")</f>
        <v xml:space="preserve"> Premium</v>
      </c>
      <c r="J871" s="1" t="s">
        <v>2118</v>
      </c>
      <c r="K871" s="2">
        <v>45319</v>
      </c>
      <c r="L871" s="2">
        <f t="shared" ca="1" si="13"/>
        <v>45940</v>
      </c>
      <c r="M871" s="4">
        <f ca="1">YEARFRAC(metrobank_customers[[#This Row],[Join_Date]],metrobank_customers[[#This Row],[Today]],3)</f>
        <v>1.7013698630136986</v>
      </c>
      <c r="N871" s="4" t="str" cm="1">
        <f t="array" aca="1" ref="N871" ca="1">_xlfn.IFS(
   metrobank_customers[[#This Row],[Customer_Tenure]]&lt;=2,"New",
   metrobank_customers[[#This Row],[Customer_Tenure]]&lt;=5,"Emerging",
   metrobank_customers[[#This Row],[Customer_Tenure]]&lt;9,"Established",
   TRUE,"Loyal"
)</f>
        <v>New</v>
      </c>
      <c r="O871" s="1" t="s">
        <v>1320</v>
      </c>
      <c r="P871" s="1" t="s">
        <v>1223</v>
      </c>
      <c r="Q871" s="2">
        <v>43147</v>
      </c>
      <c r="R871">
        <v>441732</v>
      </c>
      <c r="S871" s="1" t="str" cm="1">
        <f t="array" ref="S871">_xlfn.IFS(
    metrobank_customers[[#This Row],[Balance]]&lt;=50000,"Low",
    metrobank_customers[[#This Row],[Balance]]&lt;=200000,"Medium",
    metrobank_customers[[#This Row],[Balance]]&gt;200000,"High"
)</f>
        <v>High</v>
      </c>
      <c r="T871">
        <v>301</v>
      </c>
      <c r="U871">
        <v>231905</v>
      </c>
      <c r="V871" s="1" t="s">
        <v>1244</v>
      </c>
      <c r="W871" s="1" t="s">
        <v>381</v>
      </c>
      <c r="X871" s="2">
        <v>45212</v>
      </c>
      <c r="Y871" s="4">
        <f ca="1">YEARFRAC(metrobank_customers[[#This Row],[Date]],metrobank_customers[[#This Row],[Today]],3)</f>
        <v>1.9945205479452055</v>
      </c>
      <c r="Z871" s="1" t="s">
        <v>36</v>
      </c>
      <c r="AA871" s="1" t="s">
        <v>23</v>
      </c>
      <c r="AB871">
        <v>35</v>
      </c>
    </row>
    <row r="872" spans="1:28" x14ac:dyDescent="0.25">
      <c r="A872" s="1" t="s">
        <v>382</v>
      </c>
      <c r="B872" s="1" t="s">
        <v>2323</v>
      </c>
      <c r="C872" s="1" t="s">
        <v>2115</v>
      </c>
      <c r="D872">
        <v>39</v>
      </c>
      <c r="E872" s="1" t="str" cm="1">
        <f t="array" ref="E872">_xlfn.IFS(metrobank_customers[[#This Row],[Age]]&lt;= 28,"Gen Z", metrobank_customers[[#This Row],[Age]]&lt;=44,"Millennials", metrobank_customers[[#This Row],[Age]]&lt;=60,"Gen X", metrobank_customers[[#This Row],[Age]]&gt;60,"Baby Boomers")</f>
        <v>Millennials</v>
      </c>
      <c r="F872" s="1" t="s">
        <v>2124</v>
      </c>
      <c r="G872" s="1" t="s">
        <v>2117</v>
      </c>
      <c r="H872">
        <v>178492</v>
      </c>
      <c r="I872" s="1" t="str" cm="1">
        <f t="array" ref="I872">_xlfn.IFS(metrobank_customers[[#This Row],[Income]]&lt;=30000,"Low",metrobank_customers[[#This Row],[Income]]&lt;=60000,"Medium",metrobank_customers[[#This Row],[Income]]&lt;=100000,"High", metrobank_customers[[#This Row],[Income]]&gt;100000," Premium")</f>
        <v xml:space="preserve"> Premium</v>
      </c>
      <c r="J872" s="1" t="s">
        <v>2118</v>
      </c>
      <c r="K872" s="2">
        <v>45319</v>
      </c>
      <c r="L872" s="2">
        <f t="shared" ca="1" si="13"/>
        <v>45940</v>
      </c>
      <c r="M872" s="4">
        <f ca="1">YEARFRAC(metrobank_customers[[#This Row],[Join_Date]],metrobank_customers[[#This Row],[Today]],3)</f>
        <v>1.7013698630136986</v>
      </c>
      <c r="N872" s="4" t="str" cm="1">
        <f t="array" aca="1" ref="N872" ca="1">_xlfn.IFS(
   metrobank_customers[[#This Row],[Customer_Tenure]]&lt;=2,"New",
   metrobank_customers[[#This Row],[Customer_Tenure]]&lt;=5,"Emerging",
   metrobank_customers[[#This Row],[Customer_Tenure]]&lt;9,"Established",
   TRUE,"Loyal"
)</f>
        <v>New</v>
      </c>
      <c r="O872" s="1" t="s">
        <v>1592</v>
      </c>
      <c r="P872" s="1" t="s">
        <v>1223</v>
      </c>
      <c r="Q872" s="2">
        <v>45786</v>
      </c>
      <c r="R872">
        <v>131742</v>
      </c>
      <c r="S872" s="1" t="str" cm="1">
        <f t="array" ref="S872">_xlfn.IFS(
    metrobank_customers[[#This Row],[Balance]]&lt;=50000,"Low",
    metrobank_customers[[#This Row],[Balance]]&lt;=200000,"Medium",
    metrobank_customers[[#This Row],[Balance]]&gt;200000,"High"
)</f>
        <v>Medium</v>
      </c>
      <c r="T872">
        <v>586</v>
      </c>
      <c r="U872">
        <v>0</v>
      </c>
      <c r="V872" s="1" t="s">
        <v>2652</v>
      </c>
      <c r="W872" s="1" t="s">
        <v>381</v>
      </c>
      <c r="X872" s="2">
        <v>45212</v>
      </c>
      <c r="Y872" s="4">
        <f ca="1">YEARFRAC(metrobank_customers[[#This Row],[Date]],metrobank_customers[[#This Row],[Today]],3)</f>
        <v>1.9945205479452055</v>
      </c>
      <c r="Z872" s="1" t="s">
        <v>36</v>
      </c>
      <c r="AA872" s="1" t="s">
        <v>23</v>
      </c>
      <c r="AB872">
        <v>35</v>
      </c>
    </row>
    <row r="873" spans="1:28" x14ac:dyDescent="0.25">
      <c r="A873" s="1" t="s">
        <v>382</v>
      </c>
      <c r="B873" s="1" t="s">
        <v>2323</v>
      </c>
      <c r="C873" s="1" t="s">
        <v>2115</v>
      </c>
      <c r="D873">
        <v>39</v>
      </c>
      <c r="E873" s="1" t="str" cm="1">
        <f t="array" ref="E873">_xlfn.IFS(metrobank_customers[[#This Row],[Age]]&lt;= 28,"Gen Z", metrobank_customers[[#This Row],[Age]]&lt;=44,"Millennials", metrobank_customers[[#This Row],[Age]]&lt;=60,"Gen X", metrobank_customers[[#This Row],[Age]]&gt;60,"Baby Boomers")</f>
        <v>Millennials</v>
      </c>
      <c r="F873" s="1" t="s">
        <v>2124</v>
      </c>
      <c r="G873" s="1" t="s">
        <v>2117</v>
      </c>
      <c r="H873">
        <v>178492</v>
      </c>
      <c r="I873" s="1" t="str" cm="1">
        <f t="array" ref="I873">_xlfn.IFS(metrobank_customers[[#This Row],[Income]]&lt;=30000,"Low",metrobank_customers[[#This Row],[Income]]&lt;=60000,"Medium",metrobank_customers[[#This Row],[Income]]&lt;=100000,"High", metrobank_customers[[#This Row],[Income]]&gt;100000," Premium")</f>
        <v xml:space="preserve"> Premium</v>
      </c>
      <c r="J873" s="1" t="s">
        <v>2118</v>
      </c>
      <c r="K873" s="2">
        <v>45319</v>
      </c>
      <c r="L873" s="2">
        <f t="shared" ca="1" si="13"/>
        <v>45940</v>
      </c>
      <c r="M873" s="4">
        <f ca="1">YEARFRAC(metrobank_customers[[#This Row],[Join_Date]],metrobank_customers[[#This Row],[Today]],3)</f>
        <v>1.7013698630136986</v>
      </c>
      <c r="N873" s="4" t="str" cm="1">
        <f t="array" aca="1" ref="N873" ca="1">_xlfn.IFS(
   metrobank_customers[[#This Row],[Customer_Tenure]]&lt;=2,"New",
   metrobank_customers[[#This Row],[Customer_Tenure]]&lt;=5,"Emerging",
   metrobank_customers[[#This Row],[Customer_Tenure]]&lt;9,"Established",
   TRUE,"Loyal"
)</f>
        <v>New</v>
      </c>
      <c r="O873" s="1" t="s">
        <v>1820</v>
      </c>
      <c r="P873" s="1" t="s">
        <v>1223</v>
      </c>
      <c r="Q873" s="2">
        <v>43698</v>
      </c>
      <c r="R873">
        <v>83178</v>
      </c>
      <c r="S873" s="1" t="str" cm="1">
        <f t="array" ref="S873">_xlfn.IFS(
    metrobank_customers[[#This Row],[Balance]]&lt;=50000,"Low",
    metrobank_customers[[#This Row],[Balance]]&lt;=200000,"Medium",
    metrobank_customers[[#This Row],[Balance]]&gt;200000,"High"
)</f>
        <v>Medium</v>
      </c>
      <c r="T873">
        <v>680</v>
      </c>
      <c r="U873">
        <v>0</v>
      </c>
      <c r="V873" s="1" t="s">
        <v>2652</v>
      </c>
      <c r="W873" s="1" t="s">
        <v>381</v>
      </c>
      <c r="X873" s="2">
        <v>45212</v>
      </c>
      <c r="Y873" s="4">
        <f ca="1">YEARFRAC(metrobank_customers[[#This Row],[Date]],metrobank_customers[[#This Row],[Today]],3)</f>
        <v>1.9945205479452055</v>
      </c>
      <c r="Z873" s="1" t="s">
        <v>36</v>
      </c>
      <c r="AA873" s="1" t="s">
        <v>23</v>
      </c>
      <c r="AB873">
        <v>35</v>
      </c>
    </row>
    <row r="874" spans="1:28" x14ac:dyDescent="0.25">
      <c r="A874" s="1" t="s">
        <v>786</v>
      </c>
      <c r="B874" s="1" t="s">
        <v>2324</v>
      </c>
      <c r="C874" s="1" t="s">
        <v>2115</v>
      </c>
      <c r="D874">
        <v>26</v>
      </c>
      <c r="E874" s="1" t="str" cm="1">
        <f t="array" ref="E874">_xlfn.IFS(metrobank_customers[[#This Row],[Age]]&lt;= 28,"Gen Z", metrobank_customers[[#This Row],[Age]]&lt;=44,"Millennials", metrobank_customers[[#This Row],[Age]]&lt;=60,"Gen X", metrobank_customers[[#This Row],[Age]]&gt;60,"Baby Boomers")</f>
        <v>Gen Z</v>
      </c>
      <c r="F874" s="1" t="s">
        <v>2121</v>
      </c>
      <c r="G874" s="1" t="s">
        <v>2153</v>
      </c>
      <c r="H874">
        <v>148335</v>
      </c>
      <c r="I874" s="1" t="str" cm="1">
        <f t="array" ref="I874">_xlfn.IFS(metrobank_customers[[#This Row],[Income]]&lt;=30000,"Low",metrobank_customers[[#This Row],[Income]]&lt;=60000,"Medium",metrobank_customers[[#This Row],[Income]]&lt;=100000,"High", metrobank_customers[[#This Row],[Income]]&gt;100000," Premium")</f>
        <v xml:space="preserve"> Premium</v>
      </c>
      <c r="J874" s="1" t="s">
        <v>2118</v>
      </c>
      <c r="K874" s="2">
        <v>45443</v>
      </c>
      <c r="L874" s="2">
        <f t="shared" ca="1" si="13"/>
        <v>45940</v>
      </c>
      <c r="M874" s="4">
        <f ca="1">YEARFRAC(metrobank_customers[[#This Row],[Join_Date]],metrobank_customers[[#This Row],[Today]],3)</f>
        <v>1.3616438356164384</v>
      </c>
      <c r="N874" s="4" t="str" cm="1">
        <f t="array" aca="1" ref="N874" ca="1">_xlfn.IFS(
   metrobank_customers[[#This Row],[Customer_Tenure]]&lt;=2,"New",
   metrobank_customers[[#This Row],[Customer_Tenure]]&lt;=5,"Emerging",
   metrobank_customers[[#This Row],[Customer_Tenure]]&lt;9,"Established",
   TRUE,"Loyal"
)</f>
        <v>New</v>
      </c>
      <c r="O874" s="1" t="s">
        <v>1315</v>
      </c>
      <c r="P874" s="1" t="s">
        <v>1226</v>
      </c>
      <c r="Q874" s="2">
        <v>43803</v>
      </c>
      <c r="R874">
        <v>465048</v>
      </c>
      <c r="S874" s="1" t="str" cm="1">
        <f t="array" ref="S874">_xlfn.IFS(
    metrobank_customers[[#This Row],[Balance]]&lt;=50000,"Low",
    metrobank_customers[[#This Row],[Balance]]&lt;=200000,"Medium",
    metrobank_customers[[#This Row],[Balance]]&gt;200000,"High"
)</f>
        <v>High</v>
      </c>
      <c r="T874">
        <v>528</v>
      </c>
      <c r="U874">
        <v>0</v>
      </c>
      <c r="V874" s="1" t="s">
        <v>2652</v>
      </c>
      <c r="W874" s="1" t="s">
        <v>785</v>
      </c>
      <c r="X874" s="2">
        <v>45223</v>
      </c>
      <c r="Y874" s="4">
        <f ca="1">YEARFRAC(metrobank_customers[[#This Row],[Date]],metrobank_customers[[#This Row],[Today]],3)</f>
        <v>1.9643835616438357</v>
      </c>
      <c r="Z874" s="1" t="s">
        <v>8</v>
      </c>
      <c r="AA874" s="1" t="s">
        <v>23</v>
      </c>
      <c r="AB874">
        <v>40</v>
      </c>
    </row>
    <row r="875" spans="1:28" x14ac:dyDescent="0.25">
      <c r="A875" s="1" t="s">
        <v>786</v>
      </c>
      <c r="B875" s="1" t="s">
        <v>2324</v>
      </c>
      <c r="C875" s="1" t="s">
        <v>2115</v>
      </c>
      <c r="D875">
        <v>26</v>
      </c>
      <c r="E875" s="1" t="str" cm="1">
        <f t="array" ref="E875">_xlfn.IFS(metrobank_customers[[#This Row],[Age]]&lt;= 28,"Gen Z", metrobank_customers[[#This Row],[Age]]&lt;=44,"Millennials", metrobank_customers[[#This Row],[Age]]&lt;=60,"Gen X", metrobank_customers[[#This Row],[Age]]&gt;60,"Baby Boomers")</f>
        <v>Gen Z</v>
      </c>
      <c r="F875" s="1" t="s">
        <v>2121</v>
      </c>
      <c r="G875" s="1" t="s">
        <v>2153</v>
      </c>
      <c r="H875">
        <v>148335</v>
      </c>
      <c r="I875" s="1" t="str" cm="1">
        <f t="array" ref="I875">_xlfn.IFS(metrobank_customers[[#This Row],[Income]]&lt;=30000,"Low",metrobank_customers[[#This Row],[Income]]&lt;=60000,"Medium",metrobank_customers[[#This Row],[Income]]&lt;=100000,"High", metrobank_customers[[#This Row],[Income]]&gt;100000," Premium")</f>
        <v xml:space="preserve"> Premium</v>
      </c>
      <c r="J875" s="1" t="s">
        <v>2118</v>
      </c>
      <c r="K875" s="2">
        <v>45443</v>
      </c>
      <c r="L875" s="2">
        <f t="shared" ca="1" si="13"/>
        <v>45940</v>
      </c>
      <c r="M875" s="4">
        <f ca="1">YEARFRAC(metrobank_customers[[#This Row],[Join_Date]],metrobank_customers[[#This Row],[Today]],3)</f>
        <v>1.3616438356164384</v>
      </c>
      <c r="N875" s="4" t="str" cm="1">
        <f t="array" aca="1" ref="N875" ca="1">_xlfn.IFS(
   metrobank_customers[[#This Row],[Customer_Tenure]]&lt;=2,"New",
   metrobank_customers[[#This Row],[Customer_Tenure]]&lt;=5,"Emerging",
   metrobank_customers[[#This Row],[Customer_Tenure]]&lt;9,"Established",
   TRUE,"Loyal"
)</f>
        <v>New</v>
      </c>
      <c r="O875" s="1" t="s">
        <v>1315</v>
      </c>
      <c r="P875" s="1" t="s">
        <v>1226</v>
      </c>
      <c r="Q875" s="2">
        <v>43803</v>
      </c>
      <c r="R875">
        <v>465048</v>
      </c>
      <c r="S875" s="1" t="str" cm="1">
        <f t="array" ref="S875">_xlfn.IFS(
    metrobank_customers[[#This Row],[Balance]]&lt;=50000,"Low",
    metrobank_customers[[#This Row],[Balance]]&lt;=200000,"Medium",
    metrobank_customers[[#This Row],[Balance]]&gt;200000,"High"
)</f>
        <v>High</v>
      </c>
      <c r="T875">
        <v>528</v>
      </c>
      <c r="U875">
        <v>0</v>
      </c>
      <c r="V875" s="1" t="s">
        <v>2652</v>
      </c>
      <c r="W875" s="1" t="s">
        <v>1125</v>
      </c>
      <c r="X875" s="2">
        <v>45525</v>
      </c>
      <c r="Y875" s="4">
        <f ca="1">YEARFRAC(metrobank_customers[[#This Row],[Date]],metrobank_customers[[#This Row],[Today]],3)</f>
        <v>1.1369863013698631</v>
      </c>
      <c r="Z875" s="1" t="s">
        <v>20</v>
      </c>
      <c r="AA875" s="1" t="s">
        <v>23</v>
      </c>
      <c r="AB875">
        <v>51</v>
      </c>
    </row>
    <row r="876" spans="1:28" x14ac:dyDescent="0.25">
      <c r="A876" s="1" t="s">
        <v>748</v>
      </c>
      <c r="B876" s="1" t="s">
        <v>2325</v>
      </c>
      <c r="C876" s="1" t="s">
        <v>2115</v>
      </c>
      <c r="D876">
        <v>22</v>
      </c>
      <c r="E876" s="1" t="str" cm="1">
        <f t="array" ref="E876">_xlfn.IFS(metrobank_customers[[#This Row],[Age]]&lt;= 28,"Gen Z", metrobank_customers[[#This Row],[Age]]&lt;=44,"Millennials", metrobank_customers[[#This Row],[Age]]&lt;=60,"Gen X", metrobank_customers[[#This Row],[Age]]&gt;60,"Baby Boomers")</f>
        <v>Gen Z</v>
      </c>
      <c r="F876" s="1" t="s">
        <v>2116</v>
      </c>
      <c r="G876" s="1" t="s">
        <v>2147</v>
      </c>
      <c r="H876">
        <v>132217</v>
      </c>
      <c r="I876" s="1" t="str" cm="1">
        <f t="array" ref="I876">_xlfn.IFS(metrobank_customers[[#This Row],[Income]]&lt;=30000,"Low",metrobank_customers[[#This Row],[Income]]&lt;=60000,"Medium",metrobank_customers[[#This Row],[Income]]&lt;=100000,"High", metrobank_customers[[#This Row],[Income]]&gt;100000," Premium")</f>
        <v xml:space="preserve"> Premium</v>
      </c>
      <c r="J876" s="1" t="s">
        <v>2126</v>
      </c>
      <c r="K876" s="2">
        <v>44565</v>
      </c>
      <c r="L876" s="2">
        <f t="shared" ca="1" si="13"/>
        <v>45940</v>
      </c>
      <c r="M876" s="4">
        <f ca="1">YEARFRAC(metrobank_customers[[#This Row],[Join_Date]],metrobank_customers[[#This Row],[Today]],3)</f>
        <v>3.7671232876712328</v>
      </c>
      <c r="N876" s="4" t="str" cm="1">
        <f t="array" aca="1" ref="N876" ca="1">_xlfn.IFS(
   metrobank_customers[[#This Row],[Customer_Tenure]]&lt;=2,"New",
   metrobank_customers[[#This Row],[Customer_Tenure]]&lt;=5,"Emerging",
   metrobank_customers[[#This Row],[Customer_Tenure]]&lt;9,"Established",
   TRUE,"Loyal"
)</f>
        <v>Emerging</v>
      </c>
      <c r="O876" s="1" t="s">
        <v>1528</v>
      </c>
      <c r="P876" s="1" t="s">
        <v>1239</v>
      </c>
      <c r="Q876" s="2">
        <v>44322</v>
      </c>
      <c r="R876">
        <v>174514</v>
      </c>
      <c r="S876" s="1" t="str" cm="1">
        <f t="array" ref="S876">_xlfn.IFS(
    metrobank_customers[[#This Row],[Balance]]&lt;=50000,"Low",
    metrobank_customers[[#This Row],[Balance]]&lt;=200000,"Medium",
    metrobank_customers[[#This Row],[Balance]]&gt;200000,"High"
)</f>
        <v>Medium</v>
      </c>
      <c r="T876">
        <v>795</v>
      </c>
      <c r="U876">
        <v>0</v>
      </c>
      <c r="V876" s="1" t="s">
        <v>2652</v>
      </c>
      <c r="W876" s="1" t="s">
        <v>747</v>
      </c>
      <c r="X876" s="2">
        <v>45612</v>
      </c>
      <c r="Y876" s="4">
        <f ca="1">YEARFRAC(metrobank_customers[[#This Row],[Date]],metrobank_customers[[#This Row],[Today]],3)</f>
        <v>0.89863013698630134</v>
      </c>
      <c r="Z876" s="1" t="s">
        <v>31</v>
      </c>
      <c r="AA876" s="1" t="s">
        <v>9</v>
      </c>
      <c r="AB876">
        <v>15</v>
      </c>
    </row>
    <row r="877" spans="1:28" x14ac:dyDescent="0.25">
      <c r="A877" s="1" t="s">
        <v>748</v>
      </c>
      <c r="B877" s="1" t="s">
        <v>2325</v>
      </c>
      <c r="C877" s="1" t="s">
        <v>2115</v>
      </c>
      <c r="D877">
        <v>22</v>
      </c>
      <c r="E877" s="1" t="str" cm="1">
        <f t="array" ref="E877">_xlfn.IFS(metrobank_customers[[#This Row],[Age]]&lt;= 28,"Gen Z", metrobank_customers[[#This Row],[Age]]&lt;=44,"Millennials", metrobank_customers[[#This Row],[Age]]&lt;=60,"Gen X", metrobank_customers[[#This Row],[Age]]&gt;60,"Baby Boomers")</f>
        <v>Gen Z</v>
      </c>
      <c r="F877" s="1" t="s">
        <v>2116</v>
      </c>
      <c r="G877" s="1" t="s">
        <v>2147</v>
      </c>
      <c r="H877">
        <v>132217</v>
      </c>
      <c r="I877" s="1" t="str" cm="1">
        <f t="array" ref="I877">_xlfn.IFS(metrobank_customers[[#This Row],[Income]]&lt;=30000,"Low",metrobank_customers[[#This Row],[Income]]&lt;=60000,"Medium",metrobank_customers[[#This Row],[Income]]&lt;=100000,"High", metrobank_customers[[#This Row],[Income]]&gt;100000," Premium")</f>
        <v xml:space="preserve"> Premium</v>
      </c>
      <c r="J877" s="1" t="s">
        <v>2126</v>
      </c>
      <c r="K877" s="2">
        <v>44565</v>
      </c>
      <c r="L877" s="2">
        <f t="shared" ca="1" si="13"/>
        <v>45940</v>
      </c>
      <c r="M877" s="4">
        <f ca="1">YEARFRAC(metrobank_customers[[#This Row],[Join_Date]],metrobank_customers[[#This Row],[Today]],3)</f>
        <v>3.7671232876712328</v>
      </c>
      <c r="N877" s="4" t="str" cm="1">
        <f t="array" aca="1" ref="N877" ca="1">_xlfn.IFS(
   metrobank_customers[[#This Row],[Customer_Tenure]]&lt;=2,"New",
   metrobank_customers[[#This Row],[Customer_Tenure]]&lt;=5,"Emerging",
   metrobank_customers[[#This Row],[Customer_Tenure]]&lt;9,"Established",
   TRUE,"Loyal"
)</f>
        <v>Emerging</v>
      </c>
      <c r="O877" s="1" t="s">
        <v>1528</v>
      </c>
      <c r="P877" s="1" t="s">
        <v>1239</v>
      </c>
      <c r="Q877" s="2">
        <v>44322</v>
      </c>
      <c r="R877">
        <v>174514</v>
      </c>
      <c r="S877" s="1" t="str" cm="1">
        <f t="array" ref="S877">_xlfn.IFS(
    metrobank_customers[[#This Row],[Balance]]&lt;=50000,"Low",
    metrobank_customers[[#This Row],[Balance]]&lt;=200000,"Medium",
    metrobank_customers[[#This Row],[Balance]]&gt;200000,"High"
)</f>
        <v>Medium</v>
      </c>
      <c r="T877">
        <v>795</v>
      </c>
      <c r="U877">
        <v>0</v>
      </c>
      <c r="V877" s="1" t="s">
        <v>2652</v>
      </c>
      <c r="W877" s="1" t="s">
        <v>952</v>
      </c>
      <c r="X877" s="2">
        <v>45682</v>
      </c>
      <c r="Y877" s="4">
        <f ca="1">YEARFRAC(metrobank_customers[[#This Row],[Date]],metrobank_customers[[#This Row],[Today]],3)</f>
        <v>0.70684931506849313</v>
      </c>
      <c r="Z877" s="1" t="s">
        <v>8</v>
      </c>
      <c r="AA877" s="1" t="s">
        <v>23</v>
      </c>
      <c r="AB877">
        <v>58</v>
      </c>
    </row>
    <row r="878" spans="1:28" x14ac:dyDescent="0.25">
      <c r="A878" s="1" t="s">
        <v>979</v>
      </c>
      <c r="B878" s="1" t="s">
        <v>2326</v>
      </c>
      <c r="C878" s="1" t="s">
        <v>2120</v>
      </c>
      <c r="D878">
        <v>27</v>
      </c>
      <c r="E878" s="1" t="str" cm="1">
        <f t="array" ref="E878">_xlfn.IFS(metrobank_customers[[#This Row],[Age]]&lt;= 28,"Gen Z", metrobank_customers[[#This Row],[Age]]&lt;=44,"Millennials", metrobank_customers[[#This Row],[Age]]&lt;=60,"Gen X", metrobank_customers[[#This Row],[Age]]&gt;60,"Baby Boomers")</f>
        <v>Gen Z</v>
      </c>
      <c r="F878" s="1" t="s">
        <v>2131</v>
      </c>
      <c r="G878" s="1" t="s">
        <v>2117</v>
      </c>
      <c r="H878">
        <v>143629</v>
      </c>
      <c r="I878" s="1" t="str" cm="1">
        <f t="array" ref="I878">_xlfn.IFS(metrobank_customers[[#This Row],[Income]]&lt;=30000,"Low",metrobank_customers[[#This Row],[Income]]&lt;=60000,"Medium",metrobank_customers[[#This Row],[Income]]&lt;=100000,"High", metrobank_customers[[#This Row],[Income]]&gt;100000," Premium")</f>
        <v xml:space="preserve"> Premium</v>
      </c>
      <c r="J878" s="1" t="s">
        <v>2126</v>
      </c>
      <c r="K878" s="2">
        <v>45888</v>
      </c>
      <c r="L878" s="2">
        <f t="shared" ca="1" si="13"/>
        <v>45940</v>
      </c>
      <c r="M878" s="4">
        <f ca="1">YEARFRAC(metrobank_customers[[#This Row],[Join_Date]],metrobank_customers[[#This Row],[Today]],3)</f>
        <v>0.14246575342465753</v>
      </c>
      <c r="N878" s="4" t="str" cm="1">
        <f t="array" aca="1" ref="N878" ca="1">_xlfn.IFS(
   metrobank_customers[[#This Row],[Customer_Tenure]]&lt;=2,"New",
   metrobank_customers[[#This Row],[Customer_Tenure]]&lt;=5,"Emerging",
   metrobank_customers[[#This Row],[Customer_Tenure]]&lt;9,"Established",
   TRUE,"Loyal"
)</f>
        <v>New</v>
      </c>
      <c r="O878" s="1" t="s">
        <v>1317</v>
      </c>
      <c r="P878" s="1" t="s">
        <v>1223</v>
      </c>
      <c r="Q878" s="2">
        <v>42365</v>
      </c>
      <c r="R878">
        <v>242998</v>
      </c>
      <c r="S878" s="1" t="str" cm="1">
        <f t="array" ref="S878">_xlfn.IFS(
    metrobank_customers[[#This Row],[Balance]]&lt;=50000,"Low",
    metrobank_customers[[#This Row],[Balance]]&lt;=200000,"Medium",
    metrobank_customers[[#This Row],[Balance]]&gt;200000,"High"
)</f>
        <v>High</v>
      </c>
      <c r="T878">
        <v>455</v>
      </c>
      <c r="U878">
        <v>0</v>
      </c>
      <c r="V878" s="1" t="s">
        <v>1229</v>
      </c>
      <c r="W878" s="1" t="s">
        <v>978</v>
      </c>
      <c r="X878" s="2">
        <v>45193</v>
      </c>
      <c r="Y878" s="4">
        <f ca="1">YEARFRAC(metrobank_customers[[#This Row],[Date]],metrobank_customers[[#This Row],[Today]],3)</f>
        <v>2.0465753424657533</v>
      </c>
      <c r="Z878" s="1" t="s">
        <v>8</v>
      </c>
      <c r="AA878" s="1" t="s">
        <v>23</v>
      </c>
      <c r="AB878">
        <v>29</v>
      </c>
    </row>
    <row r="879" spans="1:28" x14ac:dyDescent="0.25">
      <c r="A879" s="1" t="s">
        <v>979</v>
      </c>
      <c r="B879" s="1" t="s">
        <v>2326</v>
      </c>
      <c r="C879" s="1" t="s">
        <v>2120</v>
      </c>
      <c r="D879">
        <v>27</v>
      </c>
      <c r="E879" s="1" t="str" cm="1">
        <f t="array" ref="E879">_xlfn.IFS(metrobank_customers[[#This Row],[Age]]&lt;= 28,"Gen Z", metrobank_customers[[#This Row],[Age]]&lt;=44,"Millennials", metrobank_customers[[#This Row],[Age]]&lt;=60,"Gen X", metrobank_customers[[#This Row],[Age]]&gt;60,"Baby Boomers")</f>
        <v>Gen Z</v>
      </c>
      <c r="F879" s="1" t="s">
        <v>2131</v>
      </c>
      <c r="G879" s="1" t="s">
        <v>2117</v>
      </c>
      <c r="H879">
        <v>143629</v>
      </c>
      <c r="I879" s="1" t="str" cm="1">
        <f t="array" ref="I879">_xlfn.IFS(metrobank_customers[[#This Row],[Income]]&lt;=30000,"Low",metrobank_customers[[#This Row],[Income]]&lt;=60000,"Medium",metrobank_customers[[#This Row],[Income]]&lt;=100000,"High", metrobank_customers[[#This Row],[Income]]&gt;100000," Premium")</f>
        <v xml:space="preserve"> Premium</v>
      </c>
      <c r="J879" s="1" t="s">
        <v>2126</v>
      </c>
      <c r="K879" s="2">
        <v>45888</v>
      </c>
      <c r="L879" s="2">
        <f t="shared" ca="1" si="13"/>
        <v>45940</v>
      </c>
      <c r="M879" s="4">
        <f ca="1">YEARFRAC(metrobank_customers[[#This Row],[Join_Date]],metrobank_customers[[#This Row],[Today]],3)</f>
        <v>0.14246575342465753</v>
      </c>
      <c r="N879" s="4" t="str" cm="1">
        <f t="array" aca="1" ref="N879" ca="1">_xlfn.IFS(
   metrobank_customers[[#This Row],[Customer_Tenure]]&lt;=2,"New",
   metrobank_customers[[#This Row],[Customer_Tenure]]&lt;=5,"Emerging",
   metrobank_customers[[#This Row],[Customer_Tenure]]&lt;9,"Established",
   TRUE,"Loyal"
)</f>
        <v>New</v>
      </c>
      <c r="O879" s="1" t="s">
        <v>1317</v>
      </c>
      <c r="P879" s="1" t="s">
        <v>1223</v>
      </c>
      <c r="Q879" s="2">
        <v>42365</v>
      </c>
      <c r="R879">
        <v>242998</v>
      </c>
      <c r="S879" s="1" t="str" cm="1">
        <f t="array" ref="S879">_xlfn.IFS(
    metrobank_customers[[#This Row],[Balance]]&lt;=50000,"Low",
    metrobank_customers[[#This Row],[Balance]]&lt;=200000,"Medium",
    metrobank_customers[[#This Row],[Balance]]&gt;200000,"High"
)</f>
        <v>High</v>
      </c>
      <c r="T879">
        <v>455</v>
      </c>
      <c r="U879">
        <v>0</v>
      </c>
      <c r="V879" s="1" t="s">
        <v>1229</v>
      </c>
      <c r="W879" s="1" t="s">
        <v>1028</v>
      </c>
      <c r="X879" s="2">
        <v>45763</v>
      </c>
      <c r="Y879" s="4">
        <f ca="1">YEARFRAC(metrobank_customers[[#This Row],[Date]],metrobank_customers[[#This Row],[Today]],3)</f>
        <v>0.48493150684931507</v>
      </c>
      <c r="Z879" s="1" t="s">
        <v>8</v>
      </c>
      <c r="AA879" s="1" t="s">
        <v>9</v>
      </c>
      <c r="AB879">
        <v>48</v>
      </c>
    </row>
    <row r="880" spans="1:28" x14ac:dyDescent="0.25">
      <c r="A880" s="1" t="s">
        <v>387</v>
      </c>
      <c r="B880" s="1" t="s">
        <v>2327</v>
      </c>
      <c r="C880" s="1" t="s">
        <v>2120</v>
      </c>
      <c r="D880">
        <v>24</v>
      </c>
      <c r="E880" s="1" t="str" cm="1">
        <f t="array" ref="E880">_xlfn.IFS(metrobank_customers[[#This Row],[Age]]&lt;= 28,"Gen Z", metrobank_customers[[#This Row],[Age]]&lt;=44,"Millennials", metrobank_customers[[#This Row],[Age]]&lt;=60,"Gen X", metrobank_customers[[#This Row],[Age]]&gt;60,"Baby Boomers")</f>
        <v>Gen Z</v>
      </c>
      <c r="F880" s="1" t="s">
        <v>2116</v>
      </c>
      <c r="G880" s="1" t="s">
        <v>2117</v>
      </c>
      <c r="H880">
        <v>53320</v>
      </c>
      <c r="I880" s="1" t="str" cm="1">
        <f t="array" ref="I880">_xlfn.IFS(metrobank_customers[[#This Row],[Income]]&lt;=30000,"Low",metrobank_customers[[#This Row],[Income]]&lt;=60000,"Medium",metrobank_customers[[#This Row],[Income]]&lt;=100000,"High", metrobank_customers[[#This Row],[Income]]&gt;100000," Premium")</f>
        <v>Medium</v>
      </c>
      <c r="J880" s="1" t="s">
        <v>2118</v>
      </c>
      <c r="K880" s="2">
        <v>45058</v>
      </c>
      <c r="L880" s="2">
        <f t="shared" ca="1" si="13"/>
        <v>45940</v>
      </c>
      <c r="M880" s="4">
        <f ca="1">YEARFRAC(metrobank_customers[[#This Row],[Join_Date]],metrobank_customers[[#This Row],[Today]],3)</f>
        <v>2.4164383561643836</v>
      </c>
      <c r="N880" s="4" t="str" cm="1">
        <f t="array" aca="1" ref="N880" ca="1">_xlfn.IFS(
   metrobank_customers[[#This Row],[Customer_Tenure]]&lt;=2,"New",
   metrobank_customers[[#This Row],[Customer_Tenure]]&lt;=5,"Emerging",
   metrobank_customers[[#This Row],[Customer_Tenure]]&lt;9,"Established",
   TRUE,"Loyal"
)</f>
        <v>Emerging</v>
      </c>
      <c r="O880" s="1" t="s">
        <v>1345</v>
      </c>
      <c r="P880" s="1" t="s">
        <v>1223</v>
      </c>
      <c r="Q880" s="2">
        <v>42332</v>
      </c>
      <c r="R880">
        <v>261545</v>
      </c>
      <c r="S880" s="1" t="str" cm="1">
        <f t="array" ref="S880">_xlfn.IFS(
    metrobank_customers[[#This Row],[Balance]]&lt;=50000,"Low",
    metrobank_customers[[#This Row],[Balance]]&lt;=200000,"Medium",
    metrobank_customers[[#This Row],[Balance]]&gt;200000,"High"
)</f>
        <v>High</v>
      </c>
      <c r="T880">
        <v>564</v>
      </c>
      <c r="U880">
        <v>0</v>
      </c>
      <c r="V880" s="1" t="s">
        <v>2652</v>
      </c>
      <c r="W880" s="1" t="s">
        <v>386</v>
      </c>
      <c r="X880" s="2">
        <v>45833</v>
      </c>
      <c r="Y880" s="4">
        <f ca="1">YEARFRAC(metrobank_customers[[#This Row],[Date]],metrobank_customers[[#This Row],[Today]],3)</f>
        <v>0.29315068493150687</v>
      </c>
      <c r="Z880" s="1" t="s">
        <v>8</v>
      </c>
      <c r="AA880" s="1" t="s">
        <v>23</v>
      </c>
      <c r="AB880">
        <v>18</v>
      </c>
    </row>
    <row r="881" spans="1:28" x14ac:dyDescent="0.25">
      <c r="A881" s="1" t="s">
        <v>387</v>
      </c>
      <c r="B881" s="1" t="s">
        <v>2327</v>
      </c>
      <c r="C881" s="1" t="s">
        <v>2120</v>
      </c>
      <c r="D881">
        <v>24</v>
      </c>
      <c r="E881" s="1" t="str" cm="1">
        <f t="array" ref="E881">_xlfn.IFS(metrobank_customers[[#This Row],[Age]]&lt;= 28,"Gen Z", metrobank_customers[[#This Row],[Age]]&lt;=44,"Millennials", metrobank_customers[[#This Row],[Age]]&lt;=60,"Gen X", metrobank_customers[[#This Row],[Age]]&gt;60,"Baby Boomers")</f>
        <v>Gen Z</v>
      </c>
      <c r="F881" s="1" t="s">
        <v>2116</v>
      </c>
      <c r="G881" s="1" t="s">
        <v>2117</v>
      </c>
      <c r="H881">
        <v>53320</v>
      </c>
      <c r="I881" s="1" t="str" cm="1">
        <f t="array" ref="I881">_xlfn.IFS(metrobank_customers[[#This Row],[Income]]&lt;=30000,"Low",metrobank_customers[[#This Row],[Income]]&lt;=60000,"Medium",metrobank_customers[[#This Row],[Income]]&lt;=100000,"High", metrobank_customers[[#This Row],[Income]]&gt;100000," Premium")</f>
        <v>Medium</v>
      </c>
      <c r="J881" s="1" t="s">
        <v>2118</v>
      </c>
      <c r="K881" s="2">
        <v>45058</v>
      </c>
      <c r="L881" s="2">
        <f t="shared" ca="1" si="13"/>
        <v>45940</v>
      </c>
      <c r="M881" s="4">
        <f ca="1">YEARFRAC(metrobank_customers[[#This Row],[Join_Date]],metrobank_customers[[#This Row],[Today]],3)</f>
        <v>2.4164383561643836</v>
      </c>
      <c r="N881" s="4" t="str" cm="1">
        <f t="array" aca="1" ref="N881" ca="1">_xlfn.IFS(
   metrobank_customers[[#This Row],[Customer_Tenure]]&lt;=2,"New",
   metrobank_customers[[#This Row],[Customer_Tenure]]&lt;=5,"Emerging",
   metrobank_customers[[#This Row],[Customer_Tenure]]&lt;9,"Established",
   TRUE,"Loyal"
)</f>
        <v>Emerging</v>
      </c>
      <c r="O881" s="1" t="s">
        <v>1345</v>
      </c>
      <c r="P881" s="1" t="s">
        <v>1223</v>
      </c>
      <c r="Q881" s="2">
        <v>42332</v>
      </c>
      <c r="R881">
        <v>261545</v>
      </c>
      <c r="S881" s="1" t="str" cm="1">
        <f t="array" ref="S881">_xlfn.IFS(
    metrobank_customers[[#This Row],[Balance]]&lt;=50000,"Low",
    metrobank_customers[[#This Row],[Balance]]&lt;=200000,"Medium",
    metrobank_customers[[#This Row],[Balance]]&gt;200000,"High"
)</f>
        <v>High</v>
      </c>
      <c r="T881">
        <v>564</v>
      </c>
      <c r="U881">
        <v>0</v>
      </c>
      <c r="V881" s="1" t="s">
        <v>2652</v>
      </c>
      <c r="W881" s="1" t="s">
        <v>1213</v>
      </c>
      <c r="X881" s="2">
        <v>45595</v>
      </c>
      <c r="Y881" s="4">
        <f ca="1">YEARFRAC(metrobank_customers[[#This Row],[Date]],metrobank_customers[[#This Row],[Today]],3)</f>
        <v>0.9452054794520548</v>
      </c>
      <c r="Z881" s="1" t="s">
        <v>31</v>
      </c>
      <c r="AA881" s="1" t="s">
        <v>9</v>
      </c>
      <c r="AB881">
        <v>19</v>
      </c>
    </row>
    <row r="882" spans="1:28" x14ac:dyDescent="0.25">
      <c r="A882" s="1" t="s">
        <v>387</v>
      </c>
      <c r="B882" s="1" t="s">
        <v>2327</v>
      </c>
      <c r="C882" s="1" t="s">
        <v>2120</v>
      </c>
      <c r="D882">
        <v>24</v>
      </c>
      <c r="E882" s="1" t="str" cm="1">
        <f t="array" ref="E882">_xlfn.IFS(metrobank_customers[[#This Row],[Age]]&lt;= 28,"Gen Z", metrobank_customers[[#This Row],[Age]]&lt;=44,"Millennials", metrobank_customers[[#This Row],[Age]]&lt;=60,"Gen X", metrobank_customers[[#This Row],[Age]]&gt;60,"Baby Boomers")</f>
        <v>Gen Z</v>
      </c>
      <c r="F882" s="1" t="s">
        <v>2116</v>
      </c>
      <c r="G882" s="1" t="s">
        <v>2117</v>
      </c>
      <c r="H882">
        <v>53320</v>
      </c>
      <c r="I882" s="1" t="str" cm="1">
        <f t="array" ref="I882">_xlfn.IFS(metrobank_customers[[#This Row],[Income]]&lt;=30000,"Low",metrobank_customers[[#This Row],[Income]]&lt;=60000,"Medium",metrobank_customers[[#This Row],[Income]]&lt;=100000,"High", metrobank_customers[[#This Row],[Income]]&gt;100000," Premium")</f>
        <v>Medium</v>
      </c>
      <c r="J882" s="1" t="s">
        <v>2118</v>
      </c>
      <c r="K882" s="2">
        <v>45058</v>
      </c>
      <c r="L882" s="2">
        <f t="shared" ca="1" si="13"/>
        <v>45940</v>
      </c>
      <c r="M882" s="4">
        <f ca="1">YEARFRAC(metrobank_customers[[#This Row],[Join_Date]],metrobank_customers[[#This Row],[Today]],3)</f>
        <v>2.4164383561643836</v>
      </c>
      <c r="N882" s="4" t="str" cm="1">
        <f t="array" aca="1" ref="N882" ca="1">_xlfn.IFS(
   metrobank_customers[[#This Row],[Customer_Tenure]]&lt;=2,"New",
   metrobank_customers[[#This Row],[Customer_Tenure]]&lt;=5,"Emerging",
   metrobank_customers[[#This Row],[Customer_Tenure]]&lt;9,"Established",
   TRUE,"Loyal"
)</f>
        <v>Emerging</v>
      </c>
      <c r="O882" s="1" t="s">
        <v>1591</v>
      </c>
      <c r="P882" s="1" t="s">
        <v>1226</v>
      </c>
      <c r="Q882" s="2">
        <v>45160</v>
      </c>
      <c r="R882">
        <v>276827</v>
      </c>
      <c r="S882" s="1" t="str" cm="1">
        <f t="array" ref="S882">_xlfn.IFS(
    metrobank_customers[[#This Row],[Balance]]&lt;=50000,"Low",
    metrobank_customers[[#This Row],[Balance]]&lt;=200000,"Medium",
    metrobank_customers[[#This Row],[Balance]]&gt;200000,"High"
)</f>
        <v>High</v>
      </c>
      <c r="T882">
        <v>493</v>
      </c>
      <c r="U882">
        <v>0</v>
      </c>
      <c r="V882" s="1" t="s">
        <v>2652</v>
      </c>
      <c r="W882" s="1" t="s">
        <v>386</v>
      </c>
      <c r="X882" s="2">
        <v>45833</v>
      </c>
      <c r="Y882" s="4">
        <f ca="1">YEARFRAC(metrobank_customers[[#This Row],[Date]],metrobank_customers[[#This Row],[Today]],3)</f>
        <v>0.29315068493150687</v>
      </c>
      <c r="Z882" s="1" t="s">
        <v>8</v>
      </c>
      <c r="AA882" s="1" t="s">
        <v>23</v>
      </c>
      <c r="AB882">
        <v>18</v>
      </c>
    </row>
    <row r="883" spans="1:28" x14ac:dyDescent="0.25">
      <c r="A883" s="1" t="s">
        <v>387</v>
      </c>
      <c r="B883" s="1" t="s">
        <v>2327</v>
      </c>
      <c r="C883" s="1" t="s">
        <v>2120</v>
      </c>
      <c r="D883">
        <v>24</v>
      </c>
      <c r="E883" s="1" t="str" cm="1">
        <f t="array" ref="E883">_xlfn.IFS(metrobank_customers[[#This Row],[Age]]&lt;= 28,"Gen Z", metrobank_customers[[#This Row],[Age]]&lt;=44,"Millennials", metrobank_customers[[#This Row],[Age]]&lt;=60,"Gen X", metrobank_customers[[#This Row],[Age]]&gt;60,"Baby Boomers")</f>
        <v>Gen Z</v>
      </c>
      <c r="F883" s="1" t="s">
        <v>2116</v>
      </c>
      <c r="G883" s="1" t="s">
        <v>2117</v>
      </c>
      <c r="H883">
        <v>53320</v>
      </c>
      <c r="I883" s="1" t="str" cm="1">
        <f t="array" ref="I883">_xlfn.IFS(metrobank_customers[[#This Row],[Income]]&lt;=30000,"Low",metrobank_customers[[#This Row],[Income]]&lt;=60000,"Medium",metrobank_customers[[#This Row],[Income]]&lt;=100000,"High", metrobank_customers[[#This Row],[Income]]&gt;100000," Premium")</f>
        <v>Medium</v>
      </c>
      <c r="J883" s="1" t="s">
        <v>2118</v>
      </c>
      <c r="K883" s="2">
        <v>45058</v>
      </c>
      <c r="L883" s="2">
        <f t="shared" ca="1" si="13"/>
        <v>45940</v>
      </c>
      <c r="M883" s="4">
        <f ca="1">YEARFRAC(metrobank_customers[[#This Row],[Join_Date]],metrobank_customers[[#This Row],[Today]],3)</f>
        <v>2.4164383561643836</v>
      </c>
      <c r="N883" s="4" t="str" cm="1">
        <f t="array" aca="1" ref="N883" ca="1">_xlfn.IFS(
   metrobank_customers[[#This Row],[Customer_Tenure]]&lt;=2,"New",
   metrobank_customers[[#This Row],[Customer_Tenure]]&lt;=5,"Emerging",
   metrobank_customers[[#This Row],[Customer_Tenure]]&lt;9,"Established",
   TRUE,"Loyal"
)</f>
        <v>Emerging</v>
      </c>
      <c r="O883" s="1" t="s">
        <v>1591</v>
      </c>
      <c r="P883" s="1" t="s">
        <v>1226</v>
      </c>
      <c r="Q883" s="2">
        <v>45160</v>
      </c>
      <c r="R883">
        <v>276827</v>
      </c>
      <c r="S883" s="1" t="str" cm="1">
        <f t="array" ref="S883">_xlfn.IFS(
    metrobank_customers[[#This Row],[Balance]]&lt;=50000,"Low",
    metrobank_customers[[#This Row],[Balance]]&lt;=200000,"Medium",
    metrobank_customers[[#This Row],[Balance]]&gt;200000,"High"
)</f>
        <v>High</v>
      </c>
      <c r="T883">
        <v>493</v>
      </c>
      <c r="U883">
        <v>0</v>
      </c>
      <c r="V883" s="1" t="s">
        <v>2652</v>
      </c>
      <c r="W883" s="1" t="s">
        <v>1213</v>
      </c>
      <c r="X883" s="2">
        <v>45595</v>
      </c>
      <c r="Y883" s="4">
        <f ca="1">YEARFRAC(metrobank_customers[[#This Row],[Date]],metrobank_customers[[#This Row],[Today]],3)</f>
        <v>0.9452054794520548</v>
      </c>
      <c r="Z883" s="1" t="s">
        <v>31</v>
      </c>
      <c r="AA883" s="1" t="s">
        <v>9</v>
      </c>
      <c r="AB883">
        <v>19</v>
      </c>
    </row>
    <row r="884" spans="1:28" x14ac:dyDescent="0.25">
      <c r="A884" s="1" t="s">
        <v>389</v>
      </c>
      <c r="B884" s="1" t="s">
        <v>2328</v>
      </c>
      <c r="C884" s="1" t="s">
        <v>2120</v>
      </c>
      <c r="D884">
        <v>49</v>
      </c>
      <c r="E884" s="1" t="str" cm="1">
        <f t="array" ref="E884">_xlfn.IFS(metrobank_customers[[#This Row],[Age]]&lt;= 28,"Gen Z", metrobank_customers[[#This Row],[Age]]&lt;=44,"Millennials", metrobank_customers[[#This Row],[Age]]&lt;=60,"Gen X", metrobank_customers[[#This Row],[Age]]&gt;60,"Baby Boomers")</f>
        <v>Gen X</v>
      </c>
      <c r="F884" s="1" t="s">
        <v>2116</v>
      </c>
      <c r="G884" s="1" t="s">
        <v>2147</v>
      </c>
      <c r="H884">
        <v>31536</v>
      </c>
      <c r="I884" s="1" t="str" cm="1">
        <f t="array" ref="I884">_xlfn.IFS(metrobank_customers[[#This Row],[Income]]&lt;=30000,"Low",metrobank_customers[[#This Row],[Income]]&lt;=60000,"Medium",metrobank_customers[[#This Row],[Income]]&lt;=100000,"High", metrobank_customers[[#This Row],[Income]]&gt;100000," Premium")</f>
        <v>Medium</v>
      </c>
      <c r="J884" s="1" t="s">
        <v>2126</v>
      </c>
      <c r="K884" s="2">
        <v>43113</v>
      </c>
      <c r="L884" s="2">
        <f t="shared" ca="1" si="13"/>
        <v>45940</v>
      </c>
      <c r="M884" s="4">
        <f ca="1">YEARFRAC(metrobank_customers[[#This Row],[Join_Date]],metrobank_customers[[#This Row],[Today]],3)</f>
        <v>7.7452054794520544</v>
      </c>
      <c r="N884" s="4" t="str" cm="1">
        <f t="array" aca="1" ref="N884" ca="1">_xlfn.IFS(
   metrobank_customers[[#This Row],[Customer_Tenure]]&lt;=2,"New",
   metrobank_customers[[#This Row],[Customer_Tenure]]&lt;=5,"Emerging",
   metrobank_customers[[#This Row],[Customer_Tenure]]&lt;9,"Established",
   TRUE,"Loyal"
)</f>
        <v>Established</v>
      </c>
      <c r="O884" s="1" t="s">
        <v>1624</v>
      </c>
      <c r="P884" s="1" t="s">
        <v>1226</v>
      </c>
      <c r="Q884" s="2">
        <v>43973</v>
      </c>
      <c r="R884">
        <v>100922</v>
      </c>
      <c r="S884" s="1" t="str" cm="1">
        <f t="array" ref="S884">_xlfn.IFS(
    metrobank_customers[[#This Row],[Balance]]&lt;=50000,"Low",
    metrobank_customers[[#This Row],[Balance]]&lt;=200000,"Medium",
    metrobank_customers[[#This Row],[Balance]]&gt;200000,"High"
)</f>
        <v>Medium</v>
      </c>
      <c r="T884">
        <v>501</v>
      </c>
      <c r="U884">
        <v>0</v>
      </c>
      <c r="V884" s="1" t="s">
        <v>2652</v>
      </c>
      <c r="W884" s="1" t="s">
        <v>388</v>
      </c>
      <c r="X884" s="2">
        <v>45884</v>
      </c>
      <c r="Y884" s="4">
        <f ca="1">YEARFRAC(metrobank_customers[[#This Row],[Date]],metrobank_customers[[#This Row],[Today]],3)</f>
        <v>0.15342465753424658</v>
      </c>
      <c r="Z884" s="1" t="s">
        <v>31</v>
      </c>
      <c r="AA884" s="1" t="s">
        <v>9</v>
      </c>
      <c r="AB884">
        <v>6</v>
      </c>
    </row>
    <row r="885" spans="1:28" x14ac:dyDescent="0.25">
      <c r="A885" s="1" t="s">
        <v>389</v>
      </c>
      <c r="B885" s="1" t="s">
        <v>2328</v>
      </c>
      <c r="C885" s="1" t="s">
        <v>2120</v>
      </c>
      <c r="D885">
        <v>49</v>
      </c>
      <c r="E885" s="1" t="str" cm="1">
        <f t="array" ref="E885">_xlfn.IFS(metrobank_customers[[#This Row],[Age]]&lt;= 28,"Gen Z", metrobank_customers[[#This Row],[Age]]&lt;=44,"Millennials", metrobank_customers[[#This Row],[Age]]&lt;=60,"Gen X", metrobank_customers[[#This Row],[Age]]&gt;60,"Baby Boomers")</f>
        <v>Gen X</v>
      </c>
      <c r="F885" s="1" t="s">
        <v>2116</v>
      </c>
      <c r="G885" s="1" t="s">
        <v>2147</v>
      </c>
      <c r="H885">
        <v>31536</v>
      </c>
      <c r="I885" s="1" t="str" cm="1">
        <f t="array" ref="I885">_xlfn.IFS(metrobank_customers[[#This Row],[Income]]&lt;=30000,"Low",metrobank_customers[[#This Row],[Income]]&lt;=60000,"Medium",metrobank_customers[[#This Row],[Income]]&lt;=100000,"High", metrobank_customers[[#This Row],[Income]]&gt;100000," Premium")</f>
        <v>Medium</v>
      </c>
      <c r="J885" s="1" t="s">
        <v>2126</v>
      </c>
      <c r="K885" s="2">
        <v>43113</v>
      </c>
      <c r="L885" s="2">
        <f t="shared" ca="1" si="13"/>
        <v>45940</v>
      </c>
      <c r="M885" s="4">
        <f ca="1">YEARFRAC(metrobank_customers[[#This Row],[Join_Date]],metrobank_customers[[#This Row],[Today]],3)</f>
        <v>7.7452054794520544</v>
      </c>
      <c r="N885" s="4" t="str" cm="1">
        <f t="array" aca="1" ref="N885" ca="1">_xlfn.IFS(
   metrobank_customers[[#This Row],[Customer_Tenure]]&lt;=2,"New",
   metrobank_customers[[#This Row],[Customer_Tenure]]&lt;=5,"Emerging",
   metrobank_customers[[#This Row],[Customer_Tenure]]&lt;9,"Established",
   TRUE,"Loyal"
)</f>
        <v>Established</v>
      </c>
      <c r="O885" s="1" t="s">
        <v>1624</v>
      </c>
      <c r="P885" s="1" t="s">
        <v>1226</v>
      </c>
      <c r="Q885" s="2">
        <v>43973</v>
      </c>
      <c r="R885">
        <v>100922</v>
      </c>
      <c r="S885" s="1" t="str" cm="1">
        <f t="array" ref="S885">_xlfn.IFS(
    metrobank_customers[[#This Row],[Balance]]&lt;=50000,"Low",
    metrobank_customers[[#This Row],[Balance]]&lt;=200000,"Medium",
    metrobank_customers[[#This Row],[Balance]]&gt;200000,"High"
)</f>
        <v>Medium</v>
      </c>
      <c r="T885">
        <v>501</v>
      </c>
      <c r="U885">
        <v>0</v>
      </c>
      <c r="V885" s="1" t="s">
        <v>2652</v>
      </c>
      <c r="W885" s="1" t="s">
        <v>821</v>
      </c>
      <c r="X885" s="2">
        <v>45709</v>
      </c>
      <c r="Y885" s="4">
        <f ca="1">YEARFRAC(metrobank_customers[[#This Row],[Date]],metrobank_customers[[#This Row],[Today]],3)</f>
        <v>0.63287671232876708</v>
      </c>
      <c r="Z885" s="1" t="s">
        <v>20</v>
      </c>
      <c r="AA885" s="1" t="s">
        <v>23</v>
      </c>
      <c r="AB885">
        <v>58</v>
      </c>
    </row>
    <row r="886" spans="1:28" x14ac:dyDescent="0.25">
      <c r="A886" s="1" t="s">
        <v>389</v>
      </c>
      <c r="B886" s="1" t="s">
        <v>2328</v>
      </c>
      <c r="C886" s="1" t="s">
        <v>2120</v>
      </c>
      <c r="D886">
        <v>49</v>
      </c>
      <c r="E886" s="1" t="str" cm="1">
        <f t="array" ref="E886">_xlfn.IFS(metrobank_customers[[#This Row],[Age]]&lt;= 28,"Gen Z", metrobank_customers[[#This Row],[Age]]&lt;=44,"Millennials", metrobank_customers[[#This Row],[Age]]&lt;=60,"Gen X", metrobank_customers[[#This Row],[Age]]&gt;60,"Baby Boomers")</f>
        <v>Gen X</v>
      </c>
      <c r="F886" s="1" t="s">
        <v>2116</v>
      </c>
      <c r="G886" s="1" t="s">
        <v>2147</v>
      </c>
      <c r="H886">
        <v>31536</v>
      </c>
      <c r="I886" s="1" t="str" cm="1">
        <f t="array" ref="I886">_xlfn.IFS(metrobank_customers[[#This Row],[Income]]&lt;=30000,"Low",metrobank_customers[[#This Row],[Income]]&lt;=60000,"Medium",metrobank_customers[[#This Row],[Income]]&lt;=100000,"High", metrobank_customers[[#This Row],[Income]]&gt;100000," Premium")</f>
        <v>Medium</v>
      </c>
      <c r="J886" s="1" t="s">
        <v>2126</v>
      </c>
      <c r="K886" s="2">
        <v>43113</v>
      </c>
      <c r="L886" s="2">
        <f t="shared" ca="1" si="13"/>
        <v>45940</v>
      </c>
      <c r="M886" s="4">
        <f ca="1">YEARFRAC(metrobank_customers[[#This Row],[Join_Date]],metrobank_customers[[#This Row],[Today]],3)</f>
        <v>7.7452054794520544</v>
      </c>
      <c r="N886" s="4" t="str" cm="1">
        <f t="array" aca="1" ref="N886" ca="1">_xlfn.IFS(
   metrobank_customers[[#This Row],[Customer_Tenure]]&lt;=2,"New",
   metrobank_customers[[#This Row],[Customer_Tenure]]&lt;=5,"Emerging",
   metrobank_customers[[#This Row],[Customer_Tenure]]&lt;9,"Established",
   TRUE,"Loyal"
)</f>
        <v>Established</v>
      </c>
      <c r="O886" s="1" t="s">
        <v>1624</v>
      </c>
      <c r="P886" s="1" t="s">
        <v>1226</v>
      </c>
      <c r="Q886" s="2">
        <v>43973</v>
      </c>
      <c r="R886">
        <v>100922</v>
      </c>
      <c r="S886" s="1" t="str" cm="1">
        <f t="array" ref="S886">_xlfn.IFS(
    metrobank_customers[[#This Row],[Balance]]&lt;=50000,"Low",
    metrobank_customers[[#This Row],[Balance]]&lt;=200000,"Medium",
    metrobank_customers[[#This Row],[Balance]]&gt;200000,"High"
)</f>
        <v>Medium</v>
      </c>
      <c r="T886">
        <v>501</v>
      </c>
      <c r="U886">
        <v>0</v>
      </c>
      <c r="V886" s="1" t="s">
        <v>2652</v>
      </c>
      <c r="W886" s="1" t="s">
        <v>951</v>
      </c>
      <c r="X886" s="2">
        <v>45312</v>
      </c>
      <c r="Y886" s="4">
        <f ca="1">YEARFRAC(metrobank_customers[[#This Row],[Date]],metrobank_customers[[#This Row],[Today]],3)</f>
        <v>1.7205479452054795</v>
      </c>
      <c r="Z886" s="1" t="s">
        <v>8</v>
      </c>
      <c r="AA886" s="1" t="s">
        <v>15</v>
      </c>
      <c r="AB886">
        <v>29</v>
      </c>
    </row>
    <row r="887" spans="1:28" x14ac:dyDescent="0.25">
      <c r="A887" s="1" t="s">
        <v>389</v>
      </c>
      <c r="B887" s="1" t="s">
        <v>2328</v>
      </c>
      <c r="C887" s="1" t="s">
        <v>2120</v>
      </c>
      <c r="D887">
        <v>49</v>
      </c>
      <c r="E887" s="1" t="str" cm="1">
        <f t="array" ref="E887">_xlfn.IFS(metrobank_customers[[#This Row],[Age]]&lt;= 28,"Gen Z", metrobank_customers[[#This Row],[Age]]&lt;=44,"Millennials", metrobank_customers[[#This Row],[Age]]&lt;=60,"Gen X", metrobank_customers[[#This Row],[Age]]&gt;60,"Baby Boomers")</f>
        <v>Gen X</v>
      </c>
      <c r="F887" s="1" t="s">
        <v>2116</v>
      </c>
      <c r="G887" s="1" t="s">
        <v>2147</v>
      </c>
      <c r="H887">
        <v>31536</v>
      </c>
      <c r="I887" s="1" t="str" cm="1">
        <f t="array" ref="I887">_xlfn.IFS(metrobank_customers[[#This Row],[Income]]&lt;=30000,"Low",metrobank_customers[[#This Row],[Income]]&lt;=60000,"Medium",metrobank_customers[[#This Row],[Income]]&lt;=100000,"High", metrobank_customers[[#This Row],[Income]]&gt;100000," Premium")</f>
        <v>Medium</v>
      </c>
      <c r="J887" s="1" t="s">
        <v>2126</v>
      </c>
      <c r="K887" s="2">
        <v>43113</v>
      </c>
      <c r="L887" s="2">
        <f t="shared" ca="1" si="13"/>
        <v>45940</v>
      </c>
      <c r="M887" s="4">
        <f ca="1">YEARFRAC(metrobank_customers[[#This Row],[Join_Date]],metrobank_customers[[#This Row],[Today]],3)</f>
        <v>7.7452054794520544</v>
      </c>
      <c r="N887" s="4" t="str" cm="1">
        <f t="array" aca="1" ref="N887" ca="1">_xlfn.IFS(
   metrobank_customers[[#This Row],[Customer_Tenure]]&lt;=2,"New",
   metrobank_customers[[#This Row],[Customer_Tenure]]&lt;=5,"Emerging",
   metrobank_customers[[#This Row],[Customer_Tenure]]&lt;9,"Established",
   TRUE,"Loyal"
)</f>
        <v>Established</v>
      </c>
      <c r="O887" s="1" t="s">
        <v>1624</v>
      </c>
      <c r="P887" s="1" t="s">
        <v>1226</v>
      </c>
      <c r="Q887" s="2">
        <v>43973</v>
      </c>
      <c r="R887">
        <v>100922</v>
      </c>
      <c r="S887" s="1" t="str" cm="1">
        <f t="array" ref="S887">_xlfn.IFS(
    metrobank_customers[[#This Row],[Balance]]&lt;=50000,"Low",
    metrobank_customers[[#This Row],[Balance]]&lt;=200000,"Medium",
    metrobank_customers[[#This Row],[Balance]]&gt;200000,"High"
)</f>
        <v>Medium</v>
      </c>
      <c r="T887">
        <v>501</v>
      </c>
      <c r="U887">
        <v>0</v>
      </c>
      <c r="V887" s="1" t="s">
        <v>2652</v>
      </c>
      <c r="W887" s="1" t="s">
        <v>1133</v>
      </c>
      <c r="X887" s="2">
        <v>45333</v>
      </c>
      <c r="Y887" s="4">
        <f ca="1">YEARFRAC(metrobank_customers[[#This Row],[Date]],metrobank_customers[[#This Row],[Today]],3)</f>
        <v>1.6630136986301369</v>
      </c>
      <c r="Z887" s="1" t="s">
        <v>20</v>
      </c>
      <c r="AA887" s="1" t="s">
        <v>23</v>
      </c>
      <c r="AB887">
        <v>38</v>
      </c>
    </row>
    <row r="888" spans="1:28" x14ac:dyDescent="0.25">
      <c r="A888" s="1" t="s">
        <v>393</v>
      </c>
      <c r="B888" s="1" t="s">
        <v>2329</v>
      </c>
      <c r="C888" s="1" t="s">
        <v>2115</v>
      </c>
      <c r="D888">
        <v>40</v>
      </c>
      <c r="E888" s="1" t="str" cm="1">
        <f t="array" ref="E888">_xlfn.IFS(metrobank_customers[[#This Row],[Age]]&lt;= 28,"Gen Z", metrobank_customers[[#This Row],[Age]]&lt;=44,"Millennials", metrobank_customers[[#This Row],[Age]]&lt;=60,"Gen X", metrobank_customers[[#This Row],[Age]]&gt;60,"Baby Boomers")</f>
        <v>Millennials</v>
      </c>
      <c r="F888" s="1" t="s">
        <v>2121</v>
      </c>
      <c r="G888" s="1" t="s">
        <v>2147</v>
      </c>
      <c r="H888">
        <v>77056</v>
      </c>
      <c r="I888" s="1" t="str" cm="1">
        <f t="array" ref="I888">_xlfn.IFS(metrobank_customers[[#This Row],[Income]]&lt;=30000,"Low",metrobank_customers[[#This Row],[Income]]&lt;=60000,"Medium",metrobank_customers[[#This Row],[Income]]&lt;=100000,"High", metrobank_customers[[#This Row],[Income]]&gt;100000," Premium")</f>
        <v>High</v>
      </c>
      <c r="J888" s="1" t="s">
        <v>2118</v>
      </c>
      <c r="K888" s="2">
        <v>44268</v>
      </c>
      <c r="L888" s="2">
        <f t="shared" ca="1" si="13"/>
        <v>45940</v>
      </c>
      <c r="M888" s="4">
        <f ca="1">YEARFRAC(metrobank_customers[[#This Row],[Join_Date]],metrobank_customers[[#This Row],[Today]],3)</f>
        <v>4.580821917808219</v>
      </c>
      <c r="N888" s="4" t="str" cm="1">
        <f t="array" aca="1" ref="N888" ca="1">_xlfn.IFS(
   metrobank_customers[[#This Row],[Customer_Tenure]]&lt;=2,"New",
   metrobank_customers[[#This Row],[Customer_Tenure]]&lt;=5,"Emerging",
   metrobank_customers[[#This Row],[Customer_Tenure]]&lt;9,"Established",
   TRUE,"Loyal"
)</f>
        <v>Emerging</v>
      </c>
      <c r="O888" s="1" t="s">
        <v>1655</v>
      </c>
      <c r="P888" s="1" t="s">
        <v>1226</v>
      </c>
      <c r="Q888" s="2">
        <v>43532</v>
      </c>
      <c r="R888">
        <v>454151</v>
      </c>
      <c r="S888" s="1" t="str" cm="1">
        <f t="array" ref="S888">_xlfn.IFS(
    metrobank_customers[[#This Row],[Balance]]&lt;=50000,"Low",
    metrobank_customers[[#This Row],[Balance]]&lt;=200000,"Medium",
    metrobank_customers[[#This Row],[Balance]]&gt;200000,"High"
)</f>
        <v>High</v>
      </c>
      <c r="T888">
        <v>346</v>
      </c>
      <c r="U888">
        <v>0</v>
      </c>
      <c r="V888" s="1" t="s">
        <v>2652</v>
      </c>
      <c r="W888" s="1" t="s">
        <v>392</v>
      </c>
      <c r="X888" s="2">
        <v>45285</v>
      </c>
      <c r="Y888" s="4">
        <f ca="1">YEARFRAC(metrobank_customers[[#This Row],[Date]],metrobank_customers[[#This Row],[Today]],3)</f>
        <v>1.7945205479452055</v>
      </c>
      <c r="Z888" s="1" t="s">
        <v>8</v>
      </c>
      <c r="AA888" s="1" t="s">
        <v>15</v>
      </c>
      <c r="AB888">
        <v>10</v>
      </c>
    </row>
    <row r="889" spans="1:28" x14ac:dyDescent="0.25">
      <c r="A889" s="1" t="s">
        <v>393</v>
      </c>
      <c r="B889" s="1" t="s">
        <v>2329</v>
      </c>
      <c r="C889" s="1" t="s">
        <v>2115</v>
      </c>
      <c r="D889">
        <v>40</v>
      </c>
      <c r="E889" s="1" t="str" cm="1">
        <f t="array" ref="E889">_xlfn.IFS(metrobank_customers[[#This Row],[Age]]&lt;= 28,"Gen Z", metrobank_customers[[#This Row],[Age]]&lt;=44,"Millennials", metrobank_customers[[#This Row],[Age]]&lt;=60,"Gen X", metrobank_customers[[#This Row],[Age]]&gt;60,"Baby Boomers")</f>
        <v>Millennials</v>
      </c>
      <c r="F889" s="1" t="s">
        <v>2121</v>
      </c>
      <c r="G889" s="1" t="s">
        <v>2147</v>
      </c>
      <c r="H889">
        <v>77056</v>
      </c>
      <c r="I889" s="1" t="str" cm="1">
        <f t="array" ref="I889">_xlfn.IFS(metrobank_customers[[#This Row],[Income]]&lt;=30000,"Low",metrobank_customers[[#This Row],[Income]]&lt;=60000,"Medium",metrobank_customers[[#This Row],[Income]]&lt;=100000,"High", metrobank_customers[[#This Row],[Income]]&gt;100000," Premium")</f>
        <v>High</v>
      </c>
      <c r="J889" s="1" t="s">
        <v>2118</v>
      </c>
      <c r="K889" s="2">
        <v>44268</v>
      </c>
      <c r="L889" s="2">
        <f t="shared" ca="1" si="13"/>
        <v>45940</v>
      </c>
      <c r="M889" s="4">
        <f ca="1">YEARFRAC(metrobank_customers[[#This Row],[Join_Date]],metrobank_customers[[#This Row],[Today]],3)</f>
        <v>4.580821917808219</v>
      </c>
      <c r="N889" s="4" t="str" cm="1">
        <f t="array" aca="1" ref="N889" ca="1">_xlfn.IFS(
   metrobank_customers[[#This Row],[Customer_Tenure]]&lt;=2,"New",
   metrobank_customers[[#This Row],[Customer_Tenure]]&lt;=5,"Emerging",
   metrobank_customers[[#This Row],[Customer_Tenure]]&lt;9,"Established",
   TRUE,"Loyal"
)</f>
        <v>Emerging</v>
      </c>
      <c r="O889" s="1" t="s">
        <v>1655</v>
      </c>
      <c r="P889" s="1" t="s">
        <v>1226</v>
      </c>
      <c r="Q889" s="2">
        <v>43532</v>
      </c>
      <c r="R889">
        <v>454151</v>
      </c>
      <c r="S889" s="1" t="str" cm="1">
        <f t="array" ref="S889">_xlfn.IFS(
    metrobank_customers[[#This Row],[Balance]]&lt;=50000,"Low",
    metrobank_customers[[#This Row],[Balance]]&lt;=200000,"Medium",
    metrobank_customers[[#This Row],[Balance]]&gt;200000,"High"
)</f>
        <v>High</v>
      </c>
      <c r="T889">
        <v>346</v>
      </c>
      <c r="U889">
        <v>0</v>
      </c>
      <c r="V889" s="1" t="s">
        <v>2652</v>
      </c>
      <c r="W889" s="1" t="s">
        <v>861</v>
      </c>
      <c r="X889" s="2">
        <v>45619</v>
      </c>
      <c r="Y889" s="4">
        <f ca="1">YEARFRAC(metrobank_customers[[#This Row],[Date]],metrobank_customers[[#This Row],[Today]],3)</f>
        <v>0.8794520547945206</v>
      </c>
      <c r="Z889" s="1" t="s">
        <v>31</v>
      </c>
      <c r="AA889" s="1" t="s">
        <v>9</v>
      </c>
      <c r="AB889">
        <v>28</v>
      </c>
    </row>
    <row r="890" spans="1:28" x14ac:dyDescent="0.25">
      <c r="A890" s="1" t="s">
        <v>393</v>
      </c>
      <c r="B890" s="1" t="s">
        <v>2329</v>
      </c>
      <c r="C890" s="1" t="s">
        <v>2115</v>
      </c>
      <c r="D890">
        <v>40</v>
      </c>
      <c r="E890" s="1" t="str" cm="1">
        <f t="array" ref="E890">_xlfn.IFS(metrobank_customers[[#This Row],[Age]]&lt;= 28,"Gen Z", metrobank_customers[[#This Row],[Age]]&lt;=44,"Millennials", metrobank_customers[[#This Row],[Age]]&lt;=60,"Gen X", metrobank_customers[[#This Row],[Age]]&gt;60,"Baby Boomers")</f>
        <v>Millennials</v>
      </c>
      <c r="F890" s="1" t="s">
        <v>2121</v>
      </c>
      <c r="G890" s="1" t="s">
        <v>2147</v>
      </c>
      <c r="H890">
        <v>77056</v>
      </c>
      <c r="I890" s="1" t="str" cm="1">
        <f t="array" ref="I890">_xlfn.IFS(metrobank_customers[[#This Row],[Income]]&lt;=30000,"Low",metrobank_customers[[#This Row],[Income]]&lt;=60000,"Medium",metrobank_customers[[#This Row],[Income]]&lt;=100000,"High", metrobank_customers[[#This Row],[Income]]&gt;100000," Premium")</f>
        <v>High</v>
      </c>
      <c r="J890" s="1" t="s">
        <v>2118</v>
      </c>
      <c r="K890" s="2">
        <v>44268</v>
      </c>
      <c r="L890" s="2">
        <f t="shared" ca="1" si="13"/>
        <v>45940</v>
      </c>
      <c r="M890" s="4">
        <f ca="1">YEARFRAC(metrobank_customers[[#This Row],[Join_Date]],metrobank_customers[[#This Row],[Today]],3)</f>
        <v>4.580821917808219</v>
      </c>
      <c r="N890" s="4" t="str" cm="1">
        <f t="array" aca="1" ref="N890" ca="1">_xlfn.IFS(
   metrobank_customers[[#This Row],[Customer_Tenure]]&lt;=2,"New",
   metrobank_customers[[#This Row],[Customer_Tenure]]&lt;=5,"Emerging",
   metrobank_customers[[#This Row],[Customer_Tenure]]&lt;9,"Established",
   TRUE,"Loyal"
)</f>
        <v>Emerging</v>
      </c>
      <c r="O890" s="1" t="s">
        <v>1997</v>
      </c>
      <c r="P890" s="1" t="s">
        <v>1226</v>
      </c>
      <c r="Q890" s="2">
        <v>44554</v>
      </c>
      <c r="R890">
        <v>35903</v>
      </c>
      <c r="S890" s="1" t="str" cm="1">
        <f t="array" ref="S890">_xlfn.IFS(
    metrobank_customers[[#This Row],[Balance]]&lt;=50000,"Low",
    metrobank_customers[[#This Row],[Balance]]&lt;=200000,"Medium",
    metrobank_customers[[#This Row],[Balance]]&gt;200000,"High"
)</f>
        <v>Low</v>
      </c>
      <c r="T890">
        <v>737</v>
      </c>
      <c r="U890">
        <v>0</v>
      </c>
      <c r="V890" s="1" t="s">
        <v>2652</v>
      </c>
      <c r="W890" s="1" t="s">
        <v>392</v>
      </c>
      <c r="X890" s="2">
        <v>45285</v>
      </c>
      <c r="Y890" s="4">
        <f ca="1">YEARFRAC(metrobank_customers[[#This Row],[Date]],metrobank_customers[[#This Row],[Today]],3)</f>
        <v>1.7945205479452055</v>
      </c>
      <c r="Z890" s="1" t="s">
        <v>8</v>
      </c>
      <c r="AA890" s="1" t="s">
        <v>15</v>
      </c>
      <c r="AB890">
        <v>10</v>
      </c>
    </row>
    <row r="891" spans="1:28" x14ac:dyDescent="0.25">
      <c r="A891" s="1" t="s">
        <v>393</v>
      </c>
      <c r="B891" s="1" t="s">
        <v>2329</v>
      </c>
      <c r="C891" s="1" t="s">
        <v>2115</v>
      </c>
      <c r="D891">
        <v>40</v>
      </c>
      <c r="E891" s="1" t="str" cm="1">
        <f t="array" ref="E891">_xlfn.IFS(metrobank_customers[[#This Row],[Age]]&lt;= 28,"Gen Z", metrobank_customers[[#This Row],[Age]]&lt;=44,"Millennials", metrobank_customers[[#This Row],[Age]]&lt;=60,"Gen X", metrobank_customers[[#This Row],[Age]]&gt;60,"Baby Boomers")</f>
        <v>Millennials</v>
      </c>
      <c r="F891" s="1" t="s">
        <v>2121</v>
      </c>
      <c r="G891" s="1" t="s">
        <v>2147</v>
      </c>
      <c r="H891">
        <v>77056</v>
      </c>
      <c r="I891" s="1" t="str" cm="1">
        <f t="array" ref="I891">_xlfn.IFS(metrobank_customers[[#This Row],[Income]]&lt;=30000,"Low",metrobank_customers[[#This Row],[Income]]&lt;=60000,"Medium",metrobank_customers[[#This Row],[Income]]&lt;=100000,"High", metrobank_customers[[#This Row],[Income]]&gt;100000," Premium")</f>
        <v>High</v>
      </c>
      <c r="J891" s="1" t="s">
        <v>2118</v>
      </c>
      <c r="K891" s="2">
        <v>44268</v>
      </c>
      <c r="L891" s="2">
        <f t="shared" ca="1" si="13"/>
        <v>45940</v>
      </c>
      <c r="M891" s="4">
        <f ca="1">YEARFRAC(metrobank_customers[[#This Row],[Join_Date]],metrobank_customers[[#This Row],[Today]],3)</f>
        <v>4.580821917808219</v>
      </c>
      <c r="N891" s="4" t="str" cm="1">
        <f t="array" aca="1" ref="N891" ca="1">_xlfn.IFS(
   metrobank_customers[[#This Row],[Customer_Tenure]]&lt;=2,"New",
   metrobank_customers[[#This Row],[Customer_Tenure]]&lt;=5,"Emerging",
   metrobank_customers[[#This Row],[Customer_Tenure]]&lt;9,"Established",
   TRUE,"Loyal"
)</f>
        <v>Emerging</v>
      </c>
      <c r="O891" s="1" t="s">
        <v>1997</v>
      </c>
      <c r="P891" s="1" t="s">
        <v>1226</v>
      </c>
      <c r="Q891" s="2">
        <v>44554</v>
      </c>
      <c r="R891">
        <v>35903</v>
      </c>
      <c r="S891" s="1" t="str" cm="1">
        <f t="array" ref="S891">_xlfn.IFS(
    metrobank_customers[[#This Row],[Balance]]&lt;=50000,"Low",
    metrobank_customers[[#This Row],[Balance]]&lt;=200000,"Medium",
    metrobank_customers[[#This Row],[Balance]]&gt;200000,"High"
)</f>
        <v>Low</v>
      </c>
      <c r="T891">
        <v>737</v>
      </c>
      <c r="U891">
        <v>0</v>
      </c>
      <c r="V891" s="1" t="s">
        <v>2652</v>
      </c>
      <c r="W891" s="1" t="s">
        <v>861</v>
      </c>
      <c r="X891" s="2">
        <v>45619</v>
      </c>
      <c r="Y891" s="4">
        <f ca="1">YEARFRAC(metrobank_customers[[#This Row],[Date]],metrobank_customers[[#This Row],[Today]],3)</f>
        <v>0.8794520547945206</v>
      </c>
      <c r="Z891" s="1" t="s">
        <v>31</v>
      </c>
      <c r="AA891" s="1" t="s">
        <v>9</v>
      </c>
      <c r="AB891">
        <v>28</v>
      </c>
    </row>
    <row r="892" spans="1:28" x14ac:dyDescent="0.25">
      <c r="A892" s="1" t="s">
        <v>1100</v>
      </c>
      <c r="B892" s="1" t="s">
        <v>2330</v>
      </c>
      <c r="C892" s="1" t="s">
        <v>2120</v>
      </c>
      <c r="D892">
        <v>25</v>
      </c>
      <c r="E892" s="1" t="str" cm="1">
        <f t="array" ref="E892">_xlfn.IFS(metrobank_customers[[#This Row],[Age]]&lt;= 28,"Gen Z", metrobank_customers[[#This Row],[Age]]&lt;=44,"Millennials", metrobank_customers[[#This Row],[Age]]&lt;=60,"Gen X", metrobank_customers[[#This Row],[Age]]&gt;60,"Baby Boomers")</f>
        <v>Gen Z</v>
      </c>
      <c r="F892" s="1" t="s">
        <v>2131</v>
      </c>
      <c r="G892" s="1" t="s">
        <v>2122</v>
      </c>
      <c r="H892">
        <v>198136</v>
      </c>
      <c r="I892" s="1" t="str" cm="1">
        <f t="array" ref="I892">_xlfn.IFS(metrobank_customers[[#This Row],[Income]]&lt;=30000,"Low",metrobank_customers[[#This Row],[Income]]&lt;=60000,"Medium",metrobank_customers[[#This Row],[Income]]&lt;=100000,"High", metrobank_customers[[#This Row],[Income]]&gt;100000," Premium")</f>
        <v xml:space="preserve"> Premium</v>
      </c>
      <c r="J892" s="1" t="s">
        <v>2126</v>
      </c>
      <c r="K892" s="2">
        <v>42565</v>
      </c>
      <c r="L892" s="2">
        <f t="shared" ca="1" si="13"/>
        <v>45940</v>
      </c>
      <c r="M892" s="4">
        <f ca="1">YEARFRAC(metrobank_customers[[#This Row],[Join_Date]],metrobank_customers[[#This Row],[Today]],3)</f>
        <v>9.2465753424657535</v>
      </c>
      <c r="N892" s="4" t="str" cm="1">
        <f t="array" aca="1" ref="N892" ca="1">_xlfn.IFS(
   metrobank_customers[[#This Row],[Customer_Tenure]]&lt;=2,"New",
   metrobank_customers[[#This Row],[Customer_Tenure]]&lt;=5,"Emerging",
   metrobank_customers[[#This Row],[Customer_Tenure]]&lt;9,"Established",
   TRUE,"Loyal"
)</f>
        <v>Loyal</v>
      </c>
      <c r="O892" s="1" t="s">
        <v>1319</v>
      </c>
      <c r="P892" s="1" t="s">
        <v>1239</v>
      </c>
      <c r="Q892" s="2">
        <v>42626</v>
      </c>
      <c r="R892">
        <v>241503</v>
      </c>
      <c r="S892" s="1" t="str" cm="1">
        <f t="array" ref="S892">_xlfn.IFS(
    metrobank_customers[[#This Row],[Balance]]&lt;=50000,"Low",
    metrobank_customers[[#This Row],[Balance]]&lt;=200000,"Medium",
    metrobank_customers[[#This Row],[Balance]]&gt;200000,"High"
)</f>
        <v>High</v>
      </c>
      <c r="T892">
        <v>571</v>
      </c>
      <c r="U892">
        <v>111379</v>
      </c>
      <c r="V892" s="1" t="s">
        <v>1244</v>
      </c>
      <c r="W892" s="1" t="s">
        <v>1099</v>
      </c>
      <c r="X892" s="2">
        <v>45451</v>
      </c>
      <c r="Y892" s="4">
        <f ca="1">YEARFRAC(metrobank_customers[[#This Row],[Date]],metrobank_customers[[#This Row],[Today]],3)</f>
        <v>1.3397260273972602</v>
      </c>
      <c r="Z892" s="1" t="s">
        <v>36</v>
      </c>
      <c r="AA892" s="1" t="s">
        <v>15</v>
      </c>
      <c r="AB892">
        <v>56</v>
      </c>
    </row>
    <row r="893" spans="1:28" x14ac:dyDescent="0.25">
      <c r="A893" s="1" t="s">
        <v>1100</v>
      </c>
      <c r="B893" s="1" t="s">
        <v>2330</v>
      </c>
      <c r="C893" s="1" t="s">
        <v>2120</v>
      </c>
      <c r="D893">
        <v>25</v>
      </c>
      <c r="E893" s="1" t="str" cm="1">
        <f t="array" ref="E893">_xlfn.IFS(metrobank_customers[[#This Row],[Age]]&lt;= 28,"Gen Z", metrobank_customers[[#This Row],[Age]]&lt;=44,"Millennials", metrobank_customers[[#This Row],[Age]]&lt;=60,"Gen X", metrobank_customers[[#This Row],[Age]]&gt;60,"Baby Boomers")</f>
        <v>Gen Z</v>
      </c>
      <c r="F893" s="1" t="s">
        <v>2131</v>
      </c>
      <c r="G893" s="1" t="s">
        <v>2122</v>
      </c>
      <c r="H893">
        <v>198136</v>
      </c>
      <c r="I893" s="1" t="str" cm="1">
        <f t="array" ref="I893">_xlfn.IFS(metrobank_customers[[#This Row],[Income]]&lt;=30000,"Low",metrobank_customers[[#This Row],[Income]]&lt;=60000,"Medium",metrobank_customers[[#This Row],[Income]]&lt;=100000,"High", metrobank_customers[[#This Row],[Income]]&gt;100000," Premium")</f>
        <v xml:space="preserve"> Premium</v>
      </c>
      <c r="J893" s="1" t="s">
        <v>2126</v>
      </c>
      <c r="K893" s="2">
        <v>42565</v>
      </c>
      <c r="L893" s="2">
        <f t="shared" ca="1" si="13"/>
        <v>45940</v>
      </c>
      <c r="M893" s="4">
        <f ca="1">YEARFRAC(metrobank_customers[[#This Row],[Join_Date]],metrobank_customers[[#This Row],[Today]],3)</f>
        <v>9.2465753424657535</v>
      </c>
      <c r="N893" s="4" t="str" cm="1">
        <f t="array" aca="1" ref="N893" ca="1">_xlfn.IFS(
   metrobank_customers[[#This Row],[Customer_Tenure]]&lt;=2,"New",
   metrobank_customers[[#This Row],[Customer_Tenure]]&lt;=5,"Emerging",
   metrobank_customers[[#This Row],[Customer_Tenure]]&lt;9,"Established",
   TRUE,"Loyal"
)</f>
        <v>Loyal</v>
      </c>
      <c r="O893" s="1" t="s">
        <v>1319</v>
      </c>
      <c r="P893" s="1" t="s">
        <v>1239</v>
      </c>
      <c r="Q893" s="2">
        <v>42626</v>
      </c>
      <c r="R893">
        <v>241503</v>
      </c>
      <c r="S893" s="1" t="str" cm="1">
        <f t="array" ref="S893">_xlfn.IFS(
    metrobank_customers[[#This Row],[Balance]]&lt;=50000,"Low",
    metrobank_customers[[#This Row],[Balance]]&lt;=200000,"Medium",
    metrobank_customers[[#This Row],[Balance]]&gt;200000,"High"
)</f>
        <v>High</v>
      </c>
      <c r="T893">
        <v>571</v>
      </c>
      <c r="U893">
        <v>111379</v>
      </c>
      <c r="V893" s="1" t="s">
        <v>1244</v>
      </c>
      <c r="W893" s="1" t="s">
        <v>1174</v>
      </c>
      <c r="X893" s="2">
        <v>45504</v>
      </c>
      <c r="Y893" s="4">
        <f ca="1">YEARFRAC(metrobank_customers[[#This Row],[Date]],metrobank_customers[[#This Row],[Today]],3)</f>
        <v>1.1945205479452055</v>
      </c>
      <c r="Z893" s="1" t="s">
        <v>20</v>
      </c>
      <c r="AA893" s="1" t="s">
        <v>23</v>
      </c>
      <c r="AB893">
        <v>24</v>
      </c>
    </row>
    <row r="894" spans="1:28" x14ac:dyDescent="0.25">
      <c r="A894" s="1" t="s">
        <v>1100</v>
      </c>
      <c r="B894" s="1" t="s">
        <v>2330</v>
      </c>
      <c r="C894" s="1" t="s">
        <v>2120</v>
      </c>
      <c r="D894">
        <v>25</v>
      </c>
      <c r="E894" s="1" t="str" cm="1">
        <f t="array" ref="E894">_xlfn.IFS(metrobank_customers[[#This Row],[Age]]&lt;= 28,"Gen Z", metrobank_customers[[#This Row],[Age]]&lt;=44,"Millennials", metrobank_customers[[#This Row],[Age]]&lt;=60,"Gen X", metrobank_customers[[#This Row],[Age]]&gt;60,"Baby Boomers")</f>
        <v>Gen Z</v>
      </c>
      <c r="F894" s="1" t="s">
        <v>2131</v>
      </c>
      <c r="G894" s="1" t="s">
        <v>2122</v>
      </c>
      <c r="H894">
        <v>198136</v>
      </c>
      <c r="I894" s="1" t="str" cm="1">
        <f t="array" ref="I894">_xlfn.IFS(metrobank_customers[[#This Row],[Income]]&lt;=30000,"Low",metrobank_customers[[#This Row],[Income]]&lt;=60000,"Medium",metrobank_customers[[#This Row],[Income]]&lt;=100000,"High", metrobank_customers[[#This Row],[Income]]&gt;100000," Premium")</f>
        <v xml:space="preserve"> Premium</v>
      </c>
      <c r="J894" s="1" t="s">
        <v>2126</v>
      </c>
      <c r="K894" s="2">
        <v>42565</v>
      </c>
      <c r="L894" s="2">
        <f t="shared" ca="1" si="13"/>
        <v>45940</v>
      </c>
      <c r="M894" s="4">
        <f ca="1">YEARFRAC(metrobank_customers[[#This Row],[Join_Date]],metrobank_customers[[#This Row],[Today]],3)</f>
        <v>9.2465753424657535</v>
      </c>
      <c r="N894" s="4" t="str" cm="1">
        <f t="array" aca="1" ref="N894" ca="1">_xlfn.IFS(
   metrobank_customers[[#This Row],[Customer_Tenure]]&lt;=2,"New",
   metrobank_customers[[#This Row],[Customer_Tenure]]&lt;=5,"Emerging",
   metrobank_customers[[#This Row],[Customer_Tenure]]&lt;9,"Established",
   TRUE,"Loyal"
)</f>
        <v>Loyal</v>
      </c>
      <c r="O894" s="1" t="s">
        <v>1319</v>
      </c>
      <c r="P894" s="1" t="s">
        <v>1239</v>
      </c>
      <c r="Q894" s="2">
        <v>42626</v>
      </c>
      <c r="R894">
        <v>241503</v>
      </c>
      <c r="S894" s="1" t="str" cm="1">
        <f t="array" ref="S894">_xlfn.IFS(
    metrobank_customers[[#This Row],[Balance]]&lt;=50000,"Low",
    metrobank_customers[[#This Row],[Balance]]&lt;=200000,"Medium",
    metrobank_customers[[#This Row],[Balance]]&gt;200000,"High"
)</f>
        <v>High</v>
      </c>
      <c r="T894">
        <v>571</v>
      </c>
      <c r="U894">
        <v>111379</v>
      </c>
      <c r="V894" s="1" t="s">
        <v>1244</v>
      </c>
      <c r="W894" s="1" t="s">
        <v>1212</v>
      </c>
      <c r="X894" s="2">
        <v>45428</v>
      </c>
      <c r="Y894" s="4">
        <f ca="1">YEARFRAC(metrobank_customers[[#This Row],[Date]],metrobank_customers[[#This Row],[Today]],3)</f>
        <v>1.4027397260273973</v>
      </c>
      <c r="Z894" s="1" t="s">
        <v>12</v>
      </c>
      <c r="AA894" s="1" t="s">
        <v>23</v>
      </c>
      <c r="AB894">
        <v>9</v>
      </c>
    </row>
    <row r="895" spans="1:28" x14ac:dyDescent="0.25">
      <c r="A895" s="1" t="s">
        <v>1100</v>
      </c>
      <c r="B895" s="1" t="s">
        <v>2330</v>
      </c>
      <c r="C895" s="1" t="s">
        <v>2120</v>
      </c>
      <c r="D895">
        <v>25</v>
      </c>
      <c r="E895" s="1" t="str" cm="1">
        <f t="array" ref="E895">_xlfn.IFS(metrobank_customers[[#This Row],[Age]]&lt;= 28,"Gen Z", metrobank_customers[[#This Row],[Age]]&lt;=44,"Millennials", metrobank_customers[[#This Row],[Age]]&lt;=60,"Gen X", metrobank_customers[[#This Row],[Age]]&gt;60,"Baby Boomers")</f>
        <v>Gen Z</v>
      </c>
      <c r="F895" s="1" t="s">
        <v>2131</v>
      </c>
      <c r="G895" s="1" t="s">
        <v>2122</v>
      </c>
      <c r="H895">
        <v>198136</v>
      </c>
      <c r="I895" s="1" t="str" cm="1">
        <f t="array" ref="I895">_xlfn.IFS(metrobank_customers[[#This Row],[Income]]&lt;=30000,"Low",metrobank_customers[[#This Row],[Income]]&lt;=60000,"Medium",metrobank_customers[[#This Row],[Income]]&lt;=100000,"High", metrobank_customers[[#This Row],[Income]]&gt;100000," Premium")</f>
        <v xml:space="preserve"> Premium</v>
      </c>
      <c r="J895" s="1" t="s">
        <v>2126</v>
      </c>
      <c r="K895" s="2">
        <v>42565</v>
      </c>
      <c r="L895" s="2">
        <f t="shared" ca="1" si="13"/>
        <v>45940</v>
      </c>
      <c r="M895" s="4">
        <f ca="1">YEARFRAC(metrobank_customers[[#This Row],[Join_Date]],metrobank_customers[[#This Row],[Today]],3)</f>
        <v>9.2465753424657535</v>
      </c>
      <c r="N895" s="4" t="str" cm="1">
        <f t="array" aca="1" ref="N895" ca="1">_xlfn.IFS(
   metrobank_customers[[#This Row],[Customer_Tenure]]&lt;=2,"New",
   metrobank_customers[[#This Row],[Customer_Tenure]]&lt;=5,"Emerging",
   metrobank_customers[[#This Row],[Customer_Tenure]]&lt;9,"Established",
   TRUE,"Loyal"
)</f>
        <v>Loyal</v>
      </c>
      <c r="O895" s="1" t="s">
        <v>1432</v>
      </c>
      <c r="P895" s="1" t="s">
        <v>1226</v>
      </c>
      <c r="Q895" s="2">
        <v>43597</v>
      </c>
      <c r="R895">
        <v>484273</v>
      </c>
      <c r="S895" s="1" t="str" cm="1">
        <f t="array" ref="S895">_xlfn.IFS(
    metrobank_customers[[#This Row],[Balance]]&lt;=50000,"Low",
    metrobank_customers[[#This Row],[Balance]]&lt;=200000,"Medium",
    metrobank_customers[[#This Row],[Balance]]&gt;200000,"High"
)</f>
        <v>High</v>
      </c>
      <c r="T895">
        <v>510</v>
      </c>
      <c r="U895">
        <v>45870</v>
      </c>
      <c r="V895" s="1" t="s">
        <v>2652</v>
      </c>
      <c r="W895" s="1" t="s">
        <v>1099</v>
      </c>
      <c r="X895" s="2">
        <v>45451</v>
      </c>
      <c r="Y895" s="4">
        <f ca="1">YEARFRAC(metrobank_customers[[#This Row],[Date]],metrobank_customers[[#This Row],[Today]],3)</f>
        <v>1.3397260273972602</v>
      </c>
      <c r="Z895" s="1" t="s">
        <v>36</v>
      </c>
      <c r="AA895" s="1" t="s">
        <v>15</v>
      </c>
      <c r="AB895">
        <v>56</v>
      </c>
    </row>
    <row r="896" spans="1:28" x14ac:dyDescent="0.25">
      <c r="A896" s="1" t="s">
        <v>1100</v>
      </c>
      <c r="B896" s="1" t="s">
        <v>2330</v>
      </c>
      <c r="C896" s="1" t="s">
        <v>2120</v>
      </c>
      <c r="D896">
        <v>25</v>
      </c>
      <c r="E896" s="1" t="str" cm="1">
        <f t="array" ref="E896">_xlfn.IFS(metrobank_customers[[#This Row],[Age]]&lt;= 28,"Gen Z", metrobank_customers[[#This Row],[Age]]&lt;=44,"Millennials", metrobank_customers[[#This Row],[Age]]&lt;=60,"Gen X", metrobank_customers[[#This Row],[Age]]&gt;60,"Baby Boomers")</f>
        <v>Gen Z</v>
      </c>
      <c r="F896" s="1" t="s">
        <v>2131</v>
      </c>
      <c r="G896" s="1" t="s">
        <v>2122</v>
      </c>
      <c r="H896">
        <v>198136</v>
      </c>
      <c r="I896" s="1" t="str" cm="1">
        <f t="array" ref="I896">_xlfn.IFS(metrobank_customers[[#This Row],[Income]]&lt;=30000,"Low",metrobank_customers[[#This Row],[Income]]&lt;=60000,"Medium",metrobank_customers[[#This Row],[Income]]&lt;=100000,"High", metrobank_customers[[#This Row],[Income]]&gt;100000," Premium")</f>
        <v xml:space="preserve"> Premium</v>
      </c>
      <c r="J896" s="1" t="s">
        <v>2126</v>
      </c>
      <c r="K896" s="2">
        <v>42565</v>
      </c>
      <c r="L896" s="2">
        <f t="shared" ca="1" si="13"/>
        <v>45940</v>
      </c>
      <c r="M896" s="4">
        <f ca="1">YEARFRAC(metrobank_customers[[#This Row],[Join_Date]],metrobank_customers[[#This Row],[Today]],3)</f>
        <v>9.2465753424657535</v>
      </c>
      <c r="N896" s="4" t="str" cm="1">
        <f t="array" aca="1" ref="N896" ca="1">_xlfn.IFS(
   metrobank_customers[[#This Row],[Customer_Tenure]]&lt;=2,"New",
   metrobank_customers[[#This Row],[Customer_Tenure]]&lt;=5,"Emerging",
   metrobank_customers[[#This Row],[Customer_Tenure]]&lt;9,"Established",
   TRUE,"Loyal"
)</f>
        <v>Loyal</v>
      </c>
      <c r="O896" s="1" t="s">
        <v>1432</v>
      </c>
      <c r="P896" s="1" t="s">
        <v>1226</v>
      </c>
      <c r="Q896" s="2">
        <v>43597</v>
      </c>
      <c r="R896">
        <v>484273</v>
      </c>
      <c r="S896" s="1" t="str" cm="1">
        <f t="array" ref="S896">_xlfn.IFS(
    metrobank_customers[[#This Row],[Balance]]&lt;=50000,"Low",
    metrobank_customers[[#This Row],[Balance]]&lt;=200000,"Medium",
    metrobank_customers[[#This Row],[Balance]]&gt;200000,"High"
)</f>
        <v>High</v>
      </c>
      <c r="T896">
        <v>510</v>
      </c>
      <c r="U896">
        <v>45870</v>
      </c>
      <c r="V896" s="1" t="s">
        <v>2652</v>
      </c>
      <c r="W896" s="1" t="s">
        <v>1174</v>
      </c>
      <c r="X896" s="2">
        <v>45504</v>
      </c>
      <c r="Y896" s="4">
        <f ca="1">YEARFRAC(metrobank_customers[[#This Row],[Date]],metrobank_customers[[#This Row],[Today]],3)</f>
        <v>1.1945205479452055</v>
      </c>
      <c r="Z896" s="1" t="s">
        <v>20</v>
      </c>
      <c r="AA896" s="1" t="s">
        <v>23</v>
      </c>
      <c r="AB896">
        <v>24</v>
      </c>
    </row>
    <row r="897" spans="1:28" x14ac:dyDescent="0.25">
      <c r="A897" s="1" t="s">
        <v>1100</v>
      </c>
      <c r="B897" s="1" t="s">
        <v>2330</v>
      </c>
      <c r="C897" s="1" t="s">
        <v>2120</v>
      </c>
      <c r="D897">
        <v>25</v>
      </c>
      <c r="E897" s="1" t="str" cm="1">
        <f t="array" ref="E897">_xlfn.IFS(metrobank_customers[[#This Row],[Age]]&lt;= 28,"Gen Z", metrobank_customers[[#This Row],[Age]]&lt;=44,"Millennials", metrobank_customers[[#This Row],[Age]]&lt;=60,"Gen X", metrobank_customers[[#This Row],[Age]]&gt;60,"Baby Boomers")</f>
        <v>Gen Z</v>
      </c>
      <c r="F897" s="1" t="s">
        <v>2131</v>
      </c>
      <c r="G897" s="1" t="s">
        <v>2122</v>
      </c>
      <c r="H897">
        <v>198136</v>
      </c>
      <c r="I897" s="1" t="str" cm="1">
        <f t="array" ref="I897">_xlfn.IFS(metrobank_customers[[#This Row],[Income]]&lt;=30000,"Low",metrobank_customers[[#This Row],[Income]]&lt;=60000,"Medium",metrobank_customers[[#This Row],[Income]]&lt;=100000,"High", metrobank_customers[[#This Row],[Income]]&gt;100000," Premium")</f>
        <v xml:space="preserve"> Premium</v>
      </c>
      <c r="J897" s="1" t="s">
        <v>2126</v>
      </c>
      <c r="K897" s="2">
        <v>42565</v>
      </c>
      <c r="L897" s="2">
        <f t="shared" ca="1" si="13"/>
        <v>45940</v>
      </c>
      <c r="M897" s="4">
        <f ca="1">YEARFRAC(metrobank_customers[[#This Row],[Join_Date]],metrobank_customers[[#This Row],[Today]],3)</f>
        <v>9.2465753424657535</v>
      </c>
      <c r="N897" s="4" t="str" cm="1">
        <f t="array" aca="1" ref="N897" ca="1">_xlfn.IFS(
   metrobank_customers[[#This Row],[Customer_Tenure]]&lt;=2,"New",
   metrobank_customers[[#This Row],[Customer_Tenure]]&lt;=5,"Emerging",
   metrobank_customers[[#This Row],[Customer_Tenure]]&lt;9,"Established",
   TRUE,"Loyal"
)</f>
        <v>Loyal</v>
      </c>
      <c r="O897" s="1" t="s">
        <v>1432</v>
      </c>
      <c r="P897" s="1" t="s">
        <v>1226</v>
      </c>
      <c r="Q897" s="2">
        <v>43597</v>
      </c>
      <c r="R897">
        <v>484273</v>
      </c>
      <c r="S897" s="1" t="str" cm="1">
        <f t="array" ref="S897">_xlfn.IFS(
    metrobank_customers[[#This Row],[Balance]]&lt;=50000,"Low",
    metrobank_customers[[#This Row],[Balance]]&lt;=200000,"Medium",
    metrobank_customers[[#This Row],[Balance]]&gt;200000,"High"
)</f>
        <v>High</v>
      </c>
      <c r="T897">
        <v>510</v>
      </c>
      <c r="U897">
        <v>45870</v>
      </c>
      <c r="V897" s="1" t="s">
        <v>2652</v>
      </c>
      <c r="W897" s="1" t="s">
        <v>1212</v>
      </c>
      <c r="X897" s="2">
        <v>45428</v>
      </c>
      <c r="Y897" s="4">
        <f ca="1">YEARFRAC(metrobank_customers[[#This Row],[Date]],metrobank_customers[[#This Row],[Today]],3)</f>
        <v>1.4027397260273973</v>
      </c>
      <c r="Z897" s="1" t="s">
        <v>12</v>
      </c>
      <c r="AA897" s="1" t="s">
        <v>23</v>
      </c>
      <c r="AB897">
        <v>9</v>
      </c>
    </row>
    <row r="898" spans="1:28" x14ac:dyDescent="0.25">
      <c r="A898" s="1" t="s">
        <v>396</v>
      </c>
      <c r="B898" s="1" t="s">
        <v>2331</v>
      </c>
      <c r="C898" s="1" t="s">
        <v>2120</v>
      </c>
      <c r="D898">
        <v>47</v>
      </c>
      <c r="E898" s="1" t="str" cm="1">
        <f t="array" ref="E898">_xlfn.IFS(metrobank_customers[[#This Row],[Age]]&lt;= 28,"Gen Z", metrobank_customers[[#This Row],[Age]]&lt;=44,"Millennials", metrobank_customers[[#This Row],[Age]]&lt;=60,"Gen X", metrobank_customers[[#This Row],[Age]]&gt;60,"Baby Boomers")</f>
        <v>Gen X</v>
      </c>
      <c r="F898" s="1" t="s">
        <v>2124</v>
      </c>
      <c r="G898" s="1" t="s">
        <v>2129</v>
      </c>
      <c r="H898">
        <v>55946</v>
      </c>
      <c r="I898" s="1" t="str" cm="1">
        <f t="array" ref="I898">_xlfn.IFS(metrobank_customers[[#This Row],[Income]]&lt;=30000,"Low",metrobank_customers[[#This Row],[Income]]&lt;=60000,"Medium",metrobank_customers[[#This Row],[Income]]&lt;=100000,"High", metrobank_customers[[#This Row],[Income]]&gt;100000," Premium")</f>
        <v>Medium</v>
      </c>
      <c r="J898" s="1" t="s">
        <v>2126</v>
      </c>
      <c r="K898" s="2">
        <v>42580</v>
      </c>
      <c r="L898" s="2">
        <f t="shared" ref="L898:L961" ca="1" si="14">TODAY()</f>
        <v>45940</v>
      </c>
      <c r="M898" s="4">
        <f ca="1">YEARFRAC(metrobank_customers[[#This Row],[Join_Date]],metrobank_customers[[#This Row],[Today]],3)</f>
        <v>9.205479452054794</v>
      </c>
      <c r="N898" s="4" t="str" cm="1">
        <f t="array" aca="1" ref="N898" ca="1">_xlfn.IFS(
   metrobank_customers[[#This Row],[Customer_Tenure]]&lt;=2,"New",
   metrobank_customers[[#This Row],[Customer_Tenure]]&lt;=5,"Emerging",
   metrobank_customers[[#This Row],[Customer_Tenure]]&lt;9,"Established",
   TRUE,"Loyal"
)</f>
        <v>Loyal</v>
      </c>
      <c r="O898" s="1" t="s">
        <v>1897</v>
      </c>
      <c r="P898" s="1" t="s">
        <v>1226</v>
      </c>
      <c r="Q898" s="2">
        <v>44254</v>
      </c>
      <c r="R898">
        <v>326719</v>
      </c>
      <c r="S898" s="1" t="str" cm="1">
        <f t="array" ref="S898">_xlfn.IFS(
    metrobank_customers[[#This Row],[Balance]]&lt;=50000,"Low",
    metrobank_customers[[#This Row],[Balance]]&lt;=200000,"Medium",
    metrobank_customers[[#This Row],[Balance]]&gt;200000,"High"
)</f>
        <v>High</v>
      </c>
      <c r="T898">
        <v>794</v>
      </c>
      <c r="U898">
        <v>0</v>
      </c>
      <c r="V898" s="1" t="s">
        <v>1229</v>
      </c>
      <c r="W898" s="1" t="s">
        <v>395</v>
      </c>
      <c r="X898" s="2">
        <v>45193</v>
      </c>
      <c r="Y898" s="4">
        <f ca="1">YEARFRAC(metrobank_customers[[#This Row],[Date]],metrobank_customers[[#This Row],[Today]],3)</f>
        <v>2.0465753424657533</v>
      </c>
      <c r="Z898" s="1" t="s">
        <v>12</v>
      </c>
      <c r="AA898" s="1" t="s">
        <v>23</v>
      </c>
      <c r="AB898">
        <v>44</v>
      </c>
    </row>
    <row r="899" spans="1:28" x14ac:dyDescent="0.25">
      <c r="A899" s="1" t="s">
        <v>396</v>
      </c>
      <c r="B899" s="1" t="s">
        <v>2331</v>
      </c>
      <c r="C899" s="1" t="s">
        <v>2120</v>
      </c>
      <c r="D899">
        <v>47</v>
      </c>
      <c r="E899" s="1" t="str" cm="1">
        <f t="array" ref="E899">_xlfn.IFS(metrobank_customers[[#This Row],[Age]]&lt;= 28,"Gen Z", metrobank_customers[[#This Row],[Age]]&lt;=44,"Millennials", metrobank_customers[[#This Row],[Age]]&lt;=60,"Gen X", metrobank_customers[[#This Row],[Age]]&gt;60,"Baby Boomers")</f>
        <v>Gen X</v>
      </c>
      <c r="F899" s="1" t="s">
        <v>2124</v>
      </c>
      <c r="G899" s="1" t="s">
        <v>2129</v>
      </c>
      <c r="H899">
        <v>55946</v>
      </c>
      <c r="I899" s="1" t="str" cm="1">
        <f t="array" ref="I899">_xlfn.IFS(metrobank_customers[[#This Row],[Income]]&lt;=30000,"Low",metrobank_customers[[#This Row],[Income]]&lt;=60000,"Medium",metrobank_customers[[#This Row],[Income]]&lt;=100000,"High", metrobank_customers[[#This Row],[Income]]&gt;100000," Premium")</f>
        <v>Medium</v>
      </c>
      <c r="J899" s="1" t="s">
        <v>2126</v>
      </c>
      <c r="K899" s="2">
        <v>42580</v>
      </c>
      <c r="L899" s="2">
        <f t="shared" ca="1" si="14"/>
        <v>45940</v>
      </c>
      <c r="M899" s="4">
        <f ca="1">YEARFRAC(metrobank_customers[[#This Row],[Join_Date]],metrobank_customers[[#This Row],[Today]],3)</f>
        <v>9.205479452054794</v>
      </c>
      <c r="N899" s="4" t="str" cm="1">
        <f t="array" aca="1" ref="N899" ca="1">_xlfn.IFS(
   metrobank_customers[[#This Row],[Customer_Tenure]]&lt;=2,"New",
   metrobank_customers[[#This Row],[Customer_Tenure]]&lt;=5,"Emerging",
   metrobank_customers[[#This Row],[Customer_Tenure]]&lt;9,"Established",
   TRUE,"Loyal"
)</f>
        <v>Loyal</v>
      </c>
      <c r="O899" s="1" t="s">
        <v>1897</v>
      </c>
      <c r="P899" s="1" t="s">
        <v>1226</v>
      </c>
      <c r="Q899" s="2">
        <v>44254</v>
      </c>
      <c r="R899">
        <v>326719</v>
      </c>
      <c r="S899" s="1" t="str" cm="1">
        <f t="array" ref="S899">_xlfn.IFS(
    metrobank_customers[[#This Row],[Balance]]&lt;=50000,"Low",
    metrobank_customers[[#This Row],[Balance]]&lt;=200000,"Medium",
    metrobank_customers[[#This Row],[Balance]]&gt;200000,"High"
)</f>
        <v>High</v>
      </c>
      <c r="T899">
        <v>794</v>
      </c>
      <c r="U899">
        <v>0</v>
      </c>
      <c r="V899" s="1" t="s">
        <v>1229</v>
      </c>
      <c r="W899" s="1" t="s">
        <v>1013</v>
      </c>
      <c r="X899" s="2">
        <v>45866</v>
      </c>
      <c r="Y899" s="4">
        <f ca="1">YEARFRAC(metrobank_customers[[#This Row],[Date]],metrobank_customers[[#This Row],[Today]],3)</f>
        <v>0.20273972602739726</v>
      </c>
      <c r="Z899" s="1" t="s">
        <v>31</v>
      </c>
      <c r="AA899" s="1" t="s">
        <v>9</v>
      </c>
      <c r="AB899">
        <v>33</v>
      </c>
    </row>
    <row r="900" spans="1:28" x14ac:dyDescent="0.25">
      <c r="A900" s="1" t="s">
        <v>398</v>
      </c>
      <c r="B900" s="1" t="s">
        <v>2332</v>
      </c>
      <c r="C900" s="1" t="s">
        <v>2120</v>
      </c>
      <c r="D900">
        <v>30</v>
      </c>
      <c r="E900" s="1" t="str" cm="1">
        <f t="array" ref="E900">_xlfn.IFS(metrobank_customers[[#This Row],[Age]]&lt;= 28,"Gen Z", metrobank_customers[[#This Row],[Age]]&lt;=44,"Millennials", metrobank_customers[[#This Row],[Age]]&lt;=60,"Gen X", metrobank_customers[[#This Row],[Age]]&gt;60,"Baby Boomers")</f>
        <v>Millennials</v>
      </c>
      <c r="F900" s="1" t="s">
        <v>2131</v>
      </c>
      <c r="G900" s="1" t="s">
        <v>2153</v>
      </c>
      <c r="H900">
        <v>146446</v>
      </c>
      <c r="I900" s="1" t="str" cm="1">
        <f t="array" ref="I900">_xlfn.IFS(metrobank_customers[[#This Row],[Income]]&lt;=30000,"Low",metrobank_customers[[#This Row],[Income]]&lt;=60000,"Medium",metrobank_customers[[#This Row],[Income]]&lt;=100000,"High", metrobank_customers[[#This Row],[Income]]&gt;100000," Premium")</f>
        <v xml:space="preserve"> Premium</v>
      </c>
      <c r="J900" s="1" t="s">
        <v>2118</v>
      </c>
      <c r="K900" s="2">
        <v>42770</v>
      </c>
      <c r="L900" s="2">
        <f t="shared" ca="1" si="14"/>
        <v>45940</v>
      </c>
      <c r="M900" s="4">
        <f ca="1">YEARFRAC(metrobank_customers[[#This Row],[Join_Date]],metrobank_customers[[#This Row],[Today]],3)</f>
        <v>8.6849315068493151</v>
      </c>
      <c r="N900" s="4" t="str" cm="1">
        <f t="array" aca="1" ref="N900" ca="1">_xlfn.IFS(
   metrobank_customers[[#This Row],[Customer_Tenure]]&lt;=2,"New",
   metrobank_customers[[#This Row],[Customer_Tenure]]&lt;=5,"Emerging",
   metrobank_customers[[#This Row],[Customer_Tenure]]&lt;9,"Established",
   TRUE,"Loyal"
)</f>
        <v>Established</v>
      </c>
      <c r="O900" s="1" t="s">
        <v>2105</v>
      </c>
      <c r="P900" s="1" t="s">
        <v>1235</v>
      </c>
      <c r="Q900" s="2">
        <v>43330</v>
      </c>
      <c r="R900">
        <v>308135</v>
      </c>
      <c r="S900" s="1" t="str" cm="1">
        <f t="array" ref="S900">_xlfn.IFS(
    metrobank_customers[[#This Row],[Balance]]&lt;=50000,"Low",
    metrobank_customers[[#This Row],[Balance]]&lt;=200000,"Medium",
    metrobank_customers[[#This Row],[Balance]]&gt;200000,"High"
)</f>
        <v>High</v>
      </c>
      <c r="T900">
        <v>460</v>
      </c>
      <c r="U900">
        <v>0</v>
      </c>
      <c r="V900" s="1" t="s">
        <v>1244</v>
      </c>
      <c r="W900" s="1" t="s">
        <v>397</v>
      </c>
      <c r="X900" s="2">
        <v>45507</v>
      </c>
      <c r="Y900" s="4">
        <f ca="1">YEARFRAC(metrobank_customers[[#This Row],[Date]],metrobank_customers[[#This Row],[Today]],3)</f>
        <v>1.1863013698630136</v>
      </c>
      <c r="Z900" s="1" t="s">
        <v>31</v>
      </c>
      <c r="AA900" s="1" t="s">
        <v>23</v>
      </c>
      <c r="AB900">
        <v>8</v>
      </c>
    </row>
    <row r="901" spans="1:28" x14ac:dyDescent="0.25">
      <c r="A901" s="1" t="s">
        <v>400</v>
      </c>
      <c r="B901" s="1" t="s">
        <v>2333</v>
      </c>
      <c r="C901" s="1" t="s">
        <v>2120</v>
      </c>
      <c r="D901">
        <v>32</v>
      </c>
      <c r="E901" s="1" t="str" cm="1">
        <f t="array" ref="E901">_xlfn.IFS(metrobank_customers[[#This Row],[Age]]&lt;= 28,"Gen Z", metrobank_customers[[#This Row],[Age]]&lt;=44,"Millennials", metrobank_customers[[#This Row],[Age]]&lt;=60,"Gen X", metrobank_customers[[#This Row],[Age]]&gt;60,"Baby Boomers")</f>
        <v>Millennials</v>
      </c>
      <c r="F901" s="1" t="s">
        <v>2124</v>
      </c>
      <c r="G901" s="1" t="s">
        <v>2153</v>
      </c>
      <c r="H901">
        <v>37778</v>
      </c>
      <c r="I901" s="1" t="str" cm="1">
        <f t="array" ref="I901">_xlfn.IFS(metrobank_customers[[#This Row],[Income]]&lt;=30000,"Low",metrobank_customers[[#This Row],[Income]]&lt;=60000,"Medium",metrobank_customers[[#This Row],[Income]]&lt;=100000,"High", metrobank_customers[[#This Row],[Income]]&gt;100000," Premium")</f>
        <v>Medium</v>
      </c>
      <c r="J901" s="1" t="s">
        <v>2126</v>
      </c>
      <c r="K901" s="2">
        <v>44714</v>
      </c>
      <c r="L901" s="2">
        <f t="shared" ca="1" si="14"/>
        <v>45940</v>
      </c>
      <c r="M901" s="4">
        <f ca="1">YEARFRAC(metrobank_customers[[#This Row],[Join_Date]],metrobank_customers[[#This Row],[Today]],3)</f>
        <v>3.3589041095890413</v>
      </c>
      <c r="N901" s="4" t="str" cm="1">
        <f t="array" aca="1" ref="N901" ca="1">_xlfn.IFS(
   metrobank_customers[[#This Row],[Customer_Tenure]]&lt;=2,"New",
   metrobank_customers[[#This Row],[Customer_Tenure]]&lt;=5,"Emerging",
   metrobank_customers[[#This Row],[Customer_Tenure]]&lt;9,"Established",
   TRUE,"Loyal"
)</f>
        <v>Emerging</v>
      </c>
      <c r="O901" s="1" t="s">
        <v>1442</v>
      </c>
      <c r="P901" s="1" t="s">
        <v>1235</v>
      </c>
      <c r="Q901" s="2">
        <v>43266</v>
      </c>
      <c r="R901">
        <v>143279</v>
      </c>
      <c r="S901" s="1" t="str" cm="1">
        <f t="array" ref="S901">_xlfn.IFS(
    metrobank_customers[[#This Row],[Balance]]&lt;=50000,"Low",
    metrobank_customers[[#This Row],[Balance]]&lt;=200000,"Medium",
    metrobank_customers[[#This Row],[Balance]]&gt;200000,"High"
)</f>
        <v>Medium</v>
      </c>
      <c r="T901">
        <v>462</v>
      </c>
      <c r="U901">
        <v>210232</v>
      </c>
      <c r="V901" s="1" t="s">
        <v>2652</v>
      </c>
      <c r="W901" s="1" t="s">
        <v>399</v>
      </c>
      <c r="X901" s="2">
        <v>45541</v>
      </c>
      <c r="Y901" s="4">
        <f ca="1">YEARFRAC(metrobank_customers[[#This Row],[Date]],metrobank_customers[[#This Row],[Today]],3)</f>
        <v>1.0931506849315069</v>
      </c>
      <c r="Z901" s="1" t="s">
        <v>12</v>
      </c>
      <c r="AA901" s="1" t="s">
        <v>23</v>
      </c>
      <c r="AB901">
        <v>13</v>
      </c>
    </row>
    <row r="902" spans="1:28" x14ac:dyDescent="0.25">
      <c r="A902" s="1" t="s">
        <v>400</v>
      </c>
      <c r="B902" s="1" t="s">
        <v>2333</v>
      </c>
      <c r="C902" s="1" t="s">
        <v>2120</v>
      </c>
      <c r="D902">
        <v>32</v>
      </c>
      <c r="E902" s="1" t="str" cm="1">
        <f t="array" ref="E902">_xlfn.IFS(metrobank_customers[[#This Row],[Age]]&lt;= 28,"Gen Z", metrobank_customers[[#This Row],[Age]]&lt;=44,"Millennials", metrobank_customers[[#This Row],[Age]]&lt;=60,"Gen X", metrobank_customers[[#This Row],[Age]]&gt;60,"Baby Boomers")</f>
        <v>Millennials</v>
      </c>
      <c r="F902" s="1" t="s">
        <v>2124</v>
      </c>
      <c r="G902" s="1" t="s">
        <v>2153</v>
      </c>
      <c r="H902">
        <v>37778</v>
      </c>
      <c r="I902" s="1" t="str" cm="1">
        <f t="array" ref="I902">_xlfn.IFS(metrobank_customers[[#This Row],[Income]]&lt;=30000,"Low",metrobank_customers[[#This Row],[Income]]&lt;=60000,"Medium",metrobank_customers[[#This Row],[Income]]&lt;=100000,"High", metrobank_customers[[#This Row],[Income]]&gt;100000," Premium")</f>
        <v>Medium</v>
      </c>
      <c r="J902" s="1" t="s">
        <v>2126</v>
      </c>
      <c r="K902" s="2">
        <v>44714</v>
      </c>
      <c r="L902" s="2">
        <f t="shared" ca="1" si="14"/>
        <v>45940</v>
      </c>
      <c r="M902" s="4">
        <f ca="1">YEARFRAC(metrobank_customers[[#This Row],[Join_Date]],metrobank_customers[[#This Row],[Today]],3)</f>
        <v>3.3589041095890413</v>
      </c>
      <c r="N902" s="4" t="str" cm="1">
        <f t="array" aca="1" ref="N902" ca="1">_xlfn.IFS(
   metrobank_customers[[#This Row],[Customer_Tenure]]&lt;=2,"New",
   metrobank_customers[[#This Row],[Customer_Tenure]]&lt;=5,"Emerging",
   metrobank_customers[[#This Row],[Customer_Tenure]]&lt;9,"Established",
   TRUE,"Loyal"
)</f>
        <v>Emerging</v>
      </c>
      <c r="O902" s="1" t="s">
        <v>1442</v>
      </c>
      <c r="P902" s="1" t="s">
        <v>1235</v>
      </c>
      <c r="Q902" s="2">
        <v>43266</v>
      </c>
      <c r="R902">
        <v>143279</v>
      </c>
      <c r="S902" s="1" t="str" cm="1">
        <f t="array" ref="S902">_xlfn.IFS(
    metrobank_customers[[#This Row],[Balance]]&lt;=50000,"Low",
    metrobank_customers[[#This Row],[Balance]]&lt;=200000,"Medium",
    metrobank_customers[[#This Row],[Balance]]&gt;200000,"High"
)</f>
        <v>Medium</v>
      </c>
      <c r="T902">
        <v>462</v>
      </c>
      <c r="U902">
        <v>210232</v>
      </c>
      <c r="V902" s="1" t="s">
        <v>2652</v>
      </c>
      <c r="W902" s="1" t="s">
        <v>677</v>
      </c>
      <c r="X902" s="2">
        <v>45662</v>
      </c>
      <c r="Y902" s="4">
        <f ca="1">YEARFRAC(metrobank_customers[[#This Row],[Date]],metrobank_customers[[#This Row],[Today]],3)</f>
        <v>0.76164383561643834</v>
      </c>
      <c r="Z902" s="1" t="s">
        <v>20</v>
      </c>
      <c r="AA902" s="1" t="s">
        <v>15</v>
      </c>
      <c r="AB902">
        <v>51</v>
      </c>
    </row>
    <row r="903" spans="1:28" x14ac:dyDescent="0.25">
      <c r="A903" s="1" t="s">
        <v>400</v>
      </c>
      <c r="B903" s="1" t="s">
        <v>2333</v>
      </c>
      <c r="C903" s="1" t="s">
        <v>2120</v>
      </c>
      <c r="D903">
        <v>32</v>
      </c>
      <c r="E903" s="1" t="str" cm="1">
        <f t="array" ref="E903">_xlfn.IFS(metrobank_customers[[#This Row],[Age]]&lt;= 28,"Gen Z", metrobank_customers[[#This Row],[Age]]&lt;=44,"Millennials", metrobank_customers[[#This Row],[Age]]&lt;=60,"Gen X", metrobank_customers[[#This Row],[Age]]&gt;60,"Baby Boomers")</f>
        <v>Millennials</v>
      </c>
      <c r="F903" s="1" t="s">
        <v>2124</v>
      </c>
      <c r="G903" s="1" t="s">
        <v>2153</v>
      </c>
      <c r="H903">
        <v>37778</v>
      </c>
      <c r="I903" s="1" t="str" cm="1">
        <f t="array" ref="I903">_xlfn.IFS(metrobank_customers[[#This Row],[Income]]&lt;=30000,"Low",metrobank_customers[[#This Row],[Income]]&lt;=60000,"Medium",metrobank_customers[[#This Row],[Income]]&lt;=100000,"High", metrobank_customers[[#This Row],[Income]]&gt;100000," Premium")</f>
        <v>Medium</v>
      </c>
      <c r="J903" s="1" t="s">
        <v>2126</v>
      </c>
      <c r="K903" s="2">
        <v>44714</v>
      </c>
      <c r="L903" s="2">
        <f t="shared" ca="1" si="14"/>
        <v>45940</v>
      </c>
      <c r="M903" s="4">
        <f ca="1">YEARFRAC(metrobank_customers[[#This Row],[Join_Date]],metrobank_customers[[#This Row],[Today]],3)</f>
        <v>3.3589041095890413</v>
      </c>
      <c r="N903" s="4" t="str" cm="1">
        <f t="array" aca="1" ref="N903" ca="1">_xlfn.IFS(
   metrobank_customers[[#This Row],[Customer_Tenure]]&lt;=2,"New",
   metrobank_customers[[#This Row],[Customer_Tenure]]&lt;=5,"Emerging",
   metrobank_customers[[#This Row],[Customer_Tenure]]&lt;9,"Established",
   TRUE,"Loyal"
)</f>
        <v>Emerging</v>
      </c>
      <c r="O903" s="1" t="s">
        <v>1442</v>
      </c>
      <c r="P903" s="1" t="s">
        <v>1235</v>
      </c>
      <c r="Q903" s="2">
        <v>43266</v>
      </c>
      <c r="R903">
        <v>143279</v>
      </c>
      <c r="S903" s="1" t="str" cm="1">
        <f t="array" ref="S903">_xlfn.IFS(
    metrobank_customers[[#This Row],[Balance]]&lt;=50000,"Low",
    metrobank_customers[[#This Row],[Balance]]&lt;=200000,"Medium",
    metrobank_customers[[#This Row],[Balance]]&gt;200000,"High"
)</f>
        <v>Medium</v>
      </c>
      <c r="T903">
        <v>462</v>
      </c>
      <c r="U903">
        <v>210232</v>
      </c>
      <c r="V903" s="1" t="s">
        <v>2652</v>
      </c>
      <c r="W903" s="1" t="s">
        <v>881</v>
      </c>
      <c r="X903" s="2">
        <v>45438</v>
      </c>
      <c r="Y903" s="4">
        <f ca="1">YEARFRAC(metrobank_customers[[#This Row],[Date]],metrobank_customers[[#This Row],[Today]],3)</f>
        <v>1.3753424657534246</v>
      </c>
      <c r="Z903" s="1" t="s">
        <v>36</v>
      </c>
      <c r="AA903" s="1" t="s">
        <v>23</v>
      </c>
      <c r="AB903">
        <v>52</v>
      </c>
    </row>
    <row r="904" spans="1:28" x14ac:dyDescent="0.25">
      <c r="A904" s="1" t="s">
        <v>1196</v>
      </c>
      <c r="B904" s="1" t="s">
        <v>2334</v>
      </c>
      <c r="C904" s="1" t="s">
        <v>2120</v>
      </c>
      <c r="D904">
        <v>49</v>
      </c>
      <c r="E904" s="1" t="str" cm="1">
        <f t="array" ref="E904">_xlfn.IFS(metrobank_customers[[#This Row],[Age]]&lt;= 28,"Gen Z", metrobank_customers[[#This Row],[Age]]&lt;=44,"Millennials", metrobank_customers[[#This Row],[Age]]&lt;=60,"Gen X", metrobank_customers[[#This Row],[Age]]&gt;60,"Baby Boomers")</f>
        <v>Gen X</v>
      </c>
      <c r="F904" s="1" t="s">
        <v>2121</v>
      </c>
      <c r="G904" s="1" t="s">
        <v>2133</v>
      </c>
      <c r="H904">
        <v>154092</v>
      </c>
      <c r="I904" s="1" t="str" cm="1">
        <f t="array" ref="I904">_xlfn.IFS(metrobank_customers[[#This Row],[Income]]&lt;=30000,"Low",metrobank_customers[[#This Row],[Income]]&lt;=60000,"Medium",metrobank_customers[[#This Row],[Income]]&lt;=100000,"High", metrobank_customers[[#This Row],[Income]]&gt;100000," Premium")</f>
        <v xml:space="preserve"> Premium</v>
      </c>
      <c r="J904" s="1" t="s">
        <v>2135</v>
      </c>
      <c r="K904" s="2">
        <v>44288</v>
      </c>
      <c r="L904" s="2">
        <f t="shared" ca="1" si="14"/>
        <v>45940</v>
      </c>
      <c r="M904" s="4">
        <f ca="1">YEARFRAC(metrobank_customers[[#This Row],[Join_Date]],metrobank_customers[[#This Row],[Today]],3)</f>
        <v>4.5260273972602736</v>
      </c>
      <c r="N904" s="4" t="str" cm="1">
        <f t="array" aca="1" ref="N904" ca="1">_xlfn.IFS(
   metrobank_customers[[#This Row],[Customer_Tenure]]&lt;=2,"New",
   metrobank_customers[[#This Row],[Customer_Tenure]]&lt;=5,"Emerging",
   metrobank_customers[[#This Row],[Customer_Tenure]]&lt;9,"Established",
   TRUE,"Loyal"
)</f>
        <v>Emerging</v>
      </c>
      <c r="O904" s="1" t="s">
        <v>1350</v>
      </c>
      <c r="P904" s="1" t="s">
        <v>1235</v>
      </c>
      <c r="Q904" s="2">
        <v>44639</v>
      </c>
      <c r="R904">
        <v>278466</v>
      </c>
      <c r="S904" s="1" t="str" cm="1">
        <f t="array" ref="S904">_xlfn.IFS(
    metrobank_customers[[#This Row],[Balance]]&lt;=50000,"Low",
    metrobank_customers[[#This Row],[Balance]]&lt;=200000,"Medium",
    metrobank_customers[[#This Row],[Balance]]&gt;200000,"High"
)</f>
        <v>High</v>
      </c>
      <c r="T904">
        <v>489</v>
      </c>
      <c r="U904">
        <v>0</v>
      </c>
      <c r="V904" s="1" t="s">
        <v>2652</v>
      </c>
      <c r="W904" s="1" t="s">
        <v>1195</v>
      </c>
      <c r="X904" s="2">
        <v>45804</v>
      </c>
      <c r="Y904" s="4">
        <f ca="1">YEARFRAC(metrobank_customers[[#This Row],[Date]],metrobank_customers[[#This Row],[Today]],3)</f>
        <v>0.37260273972602742</v>
      </c>
      <c r="Z904" s="1" t="s">
        <v>8</v>
      </c>
      <c r="AA904" s="1" t="s">
        <v>9</v>
      </c>
      <c r="AB904">
        <v>10</v>
      </c>
    </row>
    <row r="905" spans="1:28" x14ac:dyDescent="0.25">
      <c r="A905" s="1" t="s">
        <v>1196</v>
      </c>
      <c r="B905" s="1" t="s">
        <v>2334</v>
      </c>
      <c r="C905" s="1" t="s">
        <v>2120</v>
      </c>
      <c r="D905">
        <v>49</v>
      </c>
      <c r="E905" s="1" t="str" cm="1">
        <f t="array" ref="E905">_xlfn.IFS(metrobank_customers[[#This Row],[Age]]&lt;= 28,"Gen Z", metrobank_customers[[#This Row],[Age]]&lt;=44,"Millennials", metrobank_customers[[#This Row],[Age]]&lt;=60,"Gen X", metrobank_customers[[#This Row],[Age]]&gt;60,"Baby Boomers")</f>
        <v>Gen X</v>
      </c>
      <c r="F905" s="1" t="s">
        <v>2121</v>
      </c>
      <c r="G905" s="1" t="s">
        <v>2133</v>
      </c>
      <c r="H905">
        <v>154092</v>
      </c>
      <c r="I905" s="1" t="str" cm="1">
        <f t="array" ref="I905">_xlfn.IFS(metrobank_customers[[#This Row],[Income]]&lt;=30000,"Low",metrobank_customers[[#This Row],[Income]]&lt;=60000,"Medium",metrobank_customers[[#This Row],[Income]]&lt;=100000,"High", metrobank_customers[[#This Row],[Income]]&gt;100000," Premium")</f>
        <v xml:space="preserve"> Premium</v>
      </c>
      <c r="J905" s="1" t="s">
        <v>2135</v>
      </c>
      <c r="K905" s="2">
        <v>44288</v>
      </c>
      <c r="L905" s="2">
        <f t="shared" ca="1" si="14"/>
        <v>45940</v>
      </c>
      <c r="M905" s="4">
        <f ca="1">YEARFRAC(metrobank_customers[[#This Row],[Join_Date]],metrobank_customers[[#This Row],[Today]],3)</f>
        <v>4.5260273972602736</v>
      </c>
      <c r="N905" s="4" t="str" cm="1">
        <f t="array" aca="1" ref="N905" ca="1">_xlfn.IFS(
   metrobank_customers[[#This Row],[Customer_Tenure]]&lt;=2,"New",
   metrobank_customers[[#This Row],[Customer_Tenure]]&lt;=5,"Emerging",
   metrobank_customers[[#This Row],[Customer_Tenure]]&lt;9,"Established",
   TRUE,"Loyal"
)</f>
        <v>Emerging</v>
      </c>
      <c r="O905" s="1" t="s">
        <v>1390</v>
      </c>
      <c r="P905" s="1" t="s">
        <v>1223</v>
      </c>
      <c r="Q905" s="2">
        <v>45059</v>
      </c>
      <c r="R905">
        <v>489887</v>
      </c>
      <c r="S905" s="1" t="str" cm="1">
        <f t="array" ref="S905">_xlfn.IFS(
    metrobank_customers[[#This Row],[Balance]]&lt;=50000,"Low",
    metrobank_customers[[#This Row],[Balance]]&lt;=200000,"Medium",
    metrobank_customers[[#This Row],[Balance]]&gt;200000,"High"
)</f>
        <v>High</v>
      </c>
      <c r="T905">
        <v>418</v>
      </c>
      <c r="U905">
        <v>0</v>
      </c>
      <c r="V905" s="1" t="s">
        <v>2652</v>
      </c>
      <c r="W905" s="1" t="s">
        <v>1195</v>
      </c>
      <c r="X905" s="2">
        <v>45804</v>
      </c>
      <c r="Y905" s="4">
        <f ca="1">YEARFRAC(metrobank_customers[[#This Row],[Date]],metrobank_customers[[#This Row],[Today]],3)</f>
        <v>0.37260273972602742</v>
      </c>
      <c r="Z905" s="1" t="s">
        <v>8</v>
      </c>
      <c r="AA905" s="1" t="s">
        <v>9</v>
      </c>
      <c r="AB905">
        <v>10</v>
      </c>
    </row>
    <row r="906" spans="1:28" x14ac:dyDescent="0.25">
      <c r="A906" s="1" t="s">
        <v>1196</v>
      </c>
      <c r="B906" s="1" t="s">
        <v>2334</v>
      </c>
      <c r="C906" s="1" t="s">
        <v>2120</v>
      </c>
      <c r="D906">
        <v>49</v>
      </c>
      <c r="E906" s="1" t="str" cm="1">
        <f t="array" ref="E906">_xlfn.IFS(metrobank_customers[[#This Row],[Age]]&lt;= 28,"Gen Z", metrobank_customers[[#This Row],[Age]]&lt;=44,"Millennials", metrobank_customers[[#This Row],[Age]]&lt;=60,"Gen X", metrobank_customers[[#This Row],[Age]]&gt;60,"Baby Boomers")</f>
        <v>Gen X</v>
      </c>
      <c r="F906" s="1" t="s">
        <v>2121</v>
      </c>
      <c r="G906" s="1" t="s">
        <v>2133</v>
      </c>
      <c r="H906">
        <v>154092</v>
      </c>
      <c r="I906" s="1" t="str" cm="1">
        <f t="array" ref="I906">_xlfn.IFS(metrobank_customers[[#This Row],[Income]]&lt;=30000,"Low",metrobank_customers[[#This Row],[Income]]&lt;=60000,"Medium",metrobank_customers[[#This Row],[Income]]&lt;=100000,"High", metrobank_customers[[#This Row],[Income]]&gt;100000," Premium")</f>
        <v xml:space="preserve"> Premium</v>
      </c>
      <c r="J906" s="1" t="s">
        <v>2135</v>
      </c>
      <c r="K906" s="2">
        <v>44288</v>
      </c>
      <c r="L906" s="2">
        <f t="shared" ca="1" si="14"/>
        <v>45940</v>
      </c>
      <c r="M906" s="4">
        <f ca="1">YEARFRAC(metrobank_customers[[#This Row],[Join_Date]],metrobank_customers[[#This Row],[Today]],3)</f>
        <v>4.5260273972602736</v>
      </c>
      <c r="N906" s="4" t="str" cm="1">
        <f t="array" aca="1" ref="N906" ca="1">_xlfn.IFS(
   metrobank_customers[[#This Row],[Customer_Tenure]]&lt;=2,"New",
   metrobank_customers[[#This Row],[Customer_Tenure]]&lt;=5,"Emerging",
   metrobank_customers[[#This Row],[Customer_Tenure]]&lt;9,"Established",
   TRUE,"Loyal"
)</f>
        <v>Emerging</v>
      </c>
      <c r="O906" s="1" t="s">
        <v>1801</v>
      </c>
      <c r="P906" s="1" t="s">
        <v>1226</v>
      </c>
      <c r="Q906" s="2">
        <v>45597</v>
      </c>
      <c r="R906">
        <v>201202</v>
      </c>
      <c r="S906" s="1" t="str" cm="1">
        <f t="array" ref="S906">_xlfn.IFS(
    metrobank_customers[[#This Row],[Balance]]&lt;=50000,"Low",
    metrobank_customers[[#This Row],[Balance]]&lt;=200000,"Medium",
    metrobank_customers[[#This Row],[Balance]]&gt;200000,"High"
)</f>
        <v>High</v>
      </c>
      <c r="T906">
        <v>647</v>
      </c>
      <c r="U906">
        <v>0</v>
      </c>
      <c r="V906" s="1" t="s">
        <v>2652</v>
      </c>
      <c r="W906" s="1" t="s">
        <v>1195</v>
      </c>
      <c r="X906" s="2">
        <v>45804</v>
      </c>
      <c r="Y906" s="4">
        <f ca="1">YEARFRAC(metrobank_customers[[#This Row],[Date]],metrobank_customers[[#This Row],[Today]],3)</f>
        <v>0.37260273972602742</v>
      </c>
      <c r="Z906" s="1" t="s">
        <v>8</v>
      </c>
      <c r="AA906" s="1" t="s">
        <v>9</v>
      </c>
      <c r="AB906">
        <v>10</v>
      </c>
    </row>
    <row r="907" spans="1:28" x14ac:dyDescent="0.25">
      <c r="A907" s="1" t="s">
        <v>1196</v>
      </c>
      <c r="B907" s="1" t="s">
        <v>2334</v>
      </c>
      <c r="C907" s="1" t="s">
        <v>2120</v>
      </c>
      <c r="D907">
        <v>49</v>
      </c>
      <c r="E907" s="1" t="str" cm="1">
        <f t="array" ref="E907">_xlfn.IFS(metrobank_customers[[#This Row],[Age]]&lt;= 28,"Gen Z", metrobank_customers[[#This Row],[Age]]&lt;=44,"Millennials", metrobank_customers[[#This Row],[Age]]&lt;=60,"Gen X", metrobank_customers[[#This Row],[Age]]&gt;60,"Baby Boomers")</f>
        <v>Gen X</v>
      </c>
      <c r="F907" s="1" t="s">
        <v>2121</v>
      </c>
      <c r="G907" s="1" t="s">
        <v>2133</v>
      </c>
      <c r="H907">
        <v>154092</v>
      </c>
      <c r="I907" s="1" t="str" cm="1">
        <f t="array" ref="I907">_xlfn.IFS(metrobank_customers[[#This Row],[Income]]&lt;=30000,"Low",metrobank_customers[[#This Row],[Income]]&lt;=60000,"Medium",metrobank_customers[[#This Row],[Income]]&lt;=100000,"High", metrobank_customers[[#This Row],[Income]]&gt;100000," Premium")</f>
        <v xml:space="preserve"> Premium</v>
      </c>
      <c r="J907" s="1" t="s">
        <v>2135</v>
      </c>
      <c r="K907" s="2">
        <v>44288</v>
      </c>
      <c r="L907" s="2">
        <f t="shared" ca="1" si="14"/>
        <v>45940</v>
      </c>
      <c r="M907" s="4">
        <f ca="1">YEARFRAC(metrobank_customers[[#This Row],[Join_Date]],metrobank_customers[[#This Row],[Today]],3)</f>
        <v>4.5260273972602736</v>
      </c>
      <c r="N907" s="4" t="str" cm="1">
        <f t="array" aca="1" ref="N907" ca="1">_xlfn.IFS(
   metrobank_customers[[#This Row],[Customer_Tenure]]&lt;=2,"New",
   metrobank_customers[[#This Row],[Customer_Tenure]]&lt;=5,"Emerging",
   metrobank_customers[[#This Row],[Customer_Tenure]]&lt;9,"Established",
   TRUE,"Loyal"
)</f>
        <v>Emerging</v>
      </c>
      <c r="O907" s="1" t="s">
        <v>2083</v>
      </c>
      <c r="P907" s="1" t="s">
        <v>1226</v>
      </c>
      <c r="Q907" s="2">
        <v>43288</v>
      </c>
      <c r="R907">
        <v>412736</v>
      </c>
      <c r="S907" s="1" t="str" cm="1">
        <f t="array" ref="S907">_xlfn.IFS(
    metrobank_customers[[#This Row],[Balance]]&lt;=50000,"Low",
    metrobank_customers[[#This Row],[Balance]]&lt;=200000,"Medium",
    metrobank_customers[[#This Row],[Balance]]&gt;200000,"High"
)</f>
        <v>High</v>
      </c>
      <c r="T907">
        <v>556</v>
      </c>
      <c r="U907">
        <v>0</v>
      </c>
      <c r="V907" s="1" t="s">
        <v>2652</v>
      </c>
      <c r="W907" s="1" t="s">
        <v>1195</v>
      </c>
      <c r="X907" s="2">
        <v>45804</v>
      </c>
      <c r="Y907" s="4">
        <f ca="1">YEARFRAC(metrobank_customers[[#This Row],[Date]],metrobank_customers[[#This Row],[Today]],3)</f>
        <v>0.37260273972602742</v>
      </c>
      <c r="Z907" s="1" t="s">
        <v>8</v>
      </c>
      <c r="AA907" s="1" t="s">
        <v>9</v>
      </c>
      <c r="AB907">
        <v>10</v>
      </c>
    </row>
    <row r="908" spans="1:28" x14ac:dyDescent="0.25">
      <c r="A908" s="1" t="s">
        <v>403</v>
      </c>
      <c r="B908" s="1" t="s">
        <v>2335</v>
      </c>
      <c r="C908" s="1" t="s">
        <v>2120</v>
      </c>
      <c r="D908">
        <v>43</v>
      </c>
      <c r="E908" s="1" t="str" cm="1">
        <f t="array" ref="E908">_xlfn.IFS(metrobank_customers[[#This Row],[Age]]&lt;= 28,"Gen Z", metrobank_customers[[#This Row],[Age]]&lt;=44,"Millennials", metrobank_customers[[#This Row],[Age]]&lt;=60,"Gen X", metrobank_customers[[#This Row],[Age]]&gt;60,"Baby Boomers")</f>
        <v>Millennials</v>
      </c>
      <c r="F908" s="1" t="s">
        <v>2121</v>
      </c>
      <c r="G908" s="1" t="s">
        <v>2125</v>
      </c>
      <c r="H908">
        <v>21435</v>
      </c>
      <c r="I908" s="1" t="str" cm="1">
        <f t="array" ref="I908">_xlfn.IFS(metrobank_customers[[#This Row],[Income]]&lt;=30000,"Low",metrobank_customers[[#This Row],[Income]]&lt;=60000,"Medium",metrobank_customers[[#This Row],[Income]]&lt;=100000,"High", metrobank_customers[[#This Row],[Income]]&gt;100000," Premium")</f>
        <v>Low</v>
      </c>
      <c r="J908" s="1" t="s">
        <v>2118</v>
      </c>
      <c r="K908" s="2">
        <v>44015</v>
      </c>
      <c r="L908" s="2">
        <f t="shared" ca="1" si="14"/>
        <v>45940</v>
      </c>
      <c r="M908" s="4">
        <f ca="1">YEARFRAC(metrobank_customers[[#This Row],[Join_Date]],metrobank_customers[[#This Row],[Today]],3)</f>
        <v>5.2739726027397262</v>
      </c>
      <c r="N908" s="4" t="str" cm="1">
        <f t="array" aca="1" ref="N908" ca="1">_xlfn.IFS(
   metrobank_customers[[#This Row],[Customer_Tenure]]&lt;=2,"New",
   metrobank_customers[[#This Row],[Customer_Tenure]]&lt;=5,"Emerging",
   metrobank_customers[[#This Row],[Customer_Tenure]]&lt;9,"Established",
   TRUE,"Loyal"
)</f>
        <v>Established</v>
      </c>
      <c r="O908" s="1" t="s">
        <v>1717</v>
      </c>
      <c r="P908" s="1" t="s">
        <v>1226</v>
      </c>
      <c r="Q908" s="2">
        <v>43921</v>
      </c>
      <c r="R908">
        <v>492750</v>
      </c>
      <c r="S908" s="1" t="str" cm="1">
        <f t="array" ref="S908">_xlfn.IFS(
    metrobank_customers[[#This Row],[Balance]]&lt;=50000,"Low",
    metrobank_customers[[#This Row],[Balance]]&lt;=200000,"Medium",
    metrobank_customers[[#This Row],[Balance]]&gt;200000,"High"
)</f>
        <v>High</v>
      </c>
      <c r="T908">
        <v>389</v>
      </c>
      <c r="U908">
        <v>0</v>
      </c>
      <c r="V908" s="1" t="s">
        <v>2652</v>
      </c>
      <c r="W908" s="1" t="s">
        <v>402</v>
      </c>
      <c r="X908" s="2">
        <v>45233</v>
      </c>
      <c r="Y908" s="4">
        <f ca="1">YEARFRAC(metrobank_customers[[#This Row],[Date]],metrobank_customers[[#This Row],[Today]],3)</f>
        <v>1.9369863013698629</v>
      </c>
      <c r="Z908" s="1" t="s">
        <v>12</v>
      </c>
      <c r="AA908" s="1" t="s">
        <v>23</v>
      </c>
      <c r="AB908">
        <v>18</v>
      </c>
    </row>
    <row r="909" spans="1:28" x14ac:dyDescent="0.25">
      <c r="A909" s="1" t="s">
        <v>403</v>
      </c>
      <c r="B909" s="1" t="s">
        <v>2335</v>
      </c>
      <c r="C909" s="1" t="s">
        <v>2120</v>
      </c>
      <c r="D909">
        <v>43</v>
      </c>
      <c r="E909" s="1" t="str" cm="1">
        <f t="array" ref="E909">_xlfn.IFS(metrobank_customers[[#This Row],[Age]]&lt;= 28,"Gen Z", metrobank_customers[[#This Row],[Age]]&lt;=44,"Millennials", metrobank_customers[[#This Row],[Age]]&lt;=60,"Gen X", metrobank_customers[[#This Row],[Age]]&gt;60,"Baby Boomers")</f>
        <v>Millennials</v>
      </c>
      <c r="F909" s="1" t="s">
        <v>2121</v>
      </c>
      <c r="G909" s="1" t="s">
        <v>2125</v>
      </c>
      <c r="H909">
        <v>21435</v>
      </c>
      <c r="I909" s="1" t="str" cm="1">
        <f t="array" ref="I909">_xlfn.IFS(metrobank_customers[[#This Row],[Income]]&lt;=30000,"Low",metrobank_customers[[#This Row],[Income]]&lt;=60000,"Medium",metrobank_customers[[#This Row],[Income]]&lt;=100000,"High", metrobank_customers[[#This Row],[Income]]&gt;100000," Premium")</f>
        <v>Low</v>
      </c>
      <c r="J909" s="1" t="s">
        <v>2118</v>
      </c>
      <c r="K909" s="2">
        <v>44015</v>
      </c>
      <c r="L909" s="2">
        <f t="shared" ca="1" si="14"/>
        <v>45940</v>
      </c>
      <c r="M909" s="4">
        <f ca="1">YEARFRAC(metrobank_customers[[#This Row],[Join_Date]],metrobank_customers[[#This Row],[Today]],3)</f>
        <v>5.2739726027397262</v>
      </c>
      <c r="N909" s="4" t="str" cm="1">
        <f t="array" aca="1" ref="N909" ca="1">_xlfn.IFS(
   metrobank_customers[[#This Row],[Customer_Tenure]]&lt;=2,"New",
   metrobank_customers[[#This Row],[Customer_Tenure]]&lt;=5,"Emerging",
   metrobank_customers[[#This Row],[Customer_Tenure]]&lt;9,"Established",
   TRUE,"Loyal"
)</f>
        <v>Established</v>
      </c>
      <c r="O909" s="1" t="s">
        <v>1717</v>
      </c>
      <c r="P909" s="1" t="s">
        <v>1226</v>
      </c>
      <c r="Q909" s="2">
        <v>43921</v>
      </c>
      <c r="R909">
        <v>492750</v>
      </c>
      <c r="S909" s="1" t="str" cm="1">
        <f t="array" ref="S909">_xlfn.IFS(
    metrobank_customers[[#This Row],[Balance]]&lt;=50000,"Low",
    metrobank_customers[[#This Row],[Balance]]&lt;=200000,"Medium",
    metrobank_customers[[#This Row],[Balance]]&gt;200000,"High"
)</f>
        <v>High</v>
      </c>
      <c r="T909">
        <v>389</v>
      </c>
      <c r="U909">
        <v>0</v>
      </c>
      <c r="V909" s="1" t="s">
        <v>2652</v>
      </c>
      <c r="W909" s="1" t="s">
        <v>674</v>
      </c>
      <c r="X909" s="2">
        <v>45825</v>
      </c>
      <c r="Y909" s="4">
        <f ca="1">YEARFRAC(metrobank_customers[[#This Row],[Date]],metrobank_customers[[#This Row],[Today]],3)</f>
        <v>0.31506849315068491</v>
      </c>
      <c r="Z909" s="1" t="s">
        <v>20</v>
      </c>
      <c r="AA909" s="1" t="s">
        <v>9</v>
      </c>
      <c r="AB909">
        <v>49</v>
      </c>
    </row>
    <row r="910" spans="1:28" x14ac:dyDescent="0.25">
      <c r="A910" s="1" t="s">
        <v>403</v>
      </c>
      <c r="B910" s="1" t="s">
        <v>2335</v>
      </c>
      <c r="C910" s="1" t="s">
        <v>2120</v>
      </c>
      <c r="D910">
        <v>43</v>
      </c>
      <c r="E910" s="1" t="str" cm="1">
        <f t="array" ref="E910">_xlfn.IFS(metrobank_customers[[#This Row],[Age]]&lt;= 28,"Gen Z", metrobank_customers[[#This Row],[Age]]&lt;=44,"Millennials", metrobank_customers[[#This Row],[Age]]&lt;=60,"Gen X", metrobank_customers[[#This Row],[Age]]&gt;60,"Baby Boomers")</f>
        <v>Millennials</v>
      </c>
      <c r="F910" s="1" t="s">
        <v>2121</v>
      </c>
      <c r="G910" s="1" t="s">
        <v>2125</v>
      </c>
      <c r="H910">
        <v>21435</v>
      </c>
      <c r="I910" s="1" t="str" cm="1">
        <f t="array" ref="I910">_xlfn.IFS(metrobank_customers[[#This Row],[Income]]&lt;=30000,"Low",metrobank_customers[[#This Row],[Income]]&lt;=60000,"Medium",metrobank_customers[[#This Row],[Income]]&lt;=100000,"High", metrobank_customers[[#This Row],[Income]]&gt;100000," Premium")</f>
        <v>Low</v>
      </c>
      <c r="J910" s="1" t="s">
        <v>2118</v>
      </c>
      <c r="K910" s="2">
        <v>44015</v>
      </c>
      <c r="L910" s="2">
        <f t="shared" ca="1" si="14"/>
        <v>45940</v>
      </c>
      <c r="M910" s="4">
        <f ca="1">YEARFRAC(metrobank_customers[[#This Row],[Join_Date]],metrobank_customers[[#This Row],[Today]],3)</f>
        <v>5.2739726027397262</v>
      </c>
      <c r="N910" s="4" t="str" cm="1">
        <f t="array" aca="1" ref="N910" ca="1">_xlfn.IFS(
   metrobank_customers[[#This Row],[Customer_Tenure]]&lt;=2,"New",
   metrobank_customers[[#This Row],[Customer_Tenure]]&lt;=5,"Emerging",
   metrobank_customers[[#This Row],[Customer_Tenure]]&lt;9,"Established",
   TRUE,"Loyal"
)</f>
        <v>Established</v>
      </c>
      <c r="O910" s="1" t="s">
        <v>1810</v>
      </c>
      <c r="P910" s="1" t="s">
        <v>1239</v>
      </c>
      <c r="Q910" s="2">
        <v>45035</v>
      </c>
      <c r="R910">
        <v>426149</v>
      </c>
      <c r="S910" s="1" t="str" cm="1">
        <f t="array" ref="S910">_xlfn.IFS(
    metrobank_customers[[#This Row],[Balance]]&lt;=50000,"Low",
    metrobank_customers[[#This Row],[Balance]]&lt;=200000,"Medium",
    metrobank_customers[[#This Row],[Balance]]&gt;200000,"High"
)</f>
        <v>High</v>
      </c>
      <c r="T910">
        <v>630</v>
      </c>
      <c r="U910">
        <v>0</v>
      </c>
      <c r="V910" s="1" t="s">
        <v>2652</v>
      </c>
      <c r="W910" s="1" t="s">
        <v>402</v>
      </c>
      <c r="X910" s="2">
        <v>45233</v>
      </c>
      <c r="Y910" s="4">
        <f ca="1">YEARFRAC(metrobank_customers[[#This Row],[Date]],metrobank_customers[[#This Row],[Today]],3)</f>
        <v>1.9369863013698629</v>
      </c>
      <c r="Z910" s="1" t="s">
        <v>12</v>
      </c>
      <c r="AA910" s="1" t="s">
        <v>23</v>
      </c>
      <c r="AB910">
        <v>18</v>
      </c>
    </row>
    <row r="911" spans="1:28" x14ac:dyDescent="0.25">
      <c r="A911" s="1" t="s">
        <v>403</v>
      </c>
      <c r="B911" s="1" t="s">
        <v>2335</v>
      </c>
      <c r="C911" s="1" t="s">
        <v>2120</v>
      </c>
      <c r="D911">
        <v>43</v>
      </c>
      <c r="E911" s="1" t="str" cm="1">
        <f t="array" ref="E911">_xlfn.IFS(metrobank_customers[[#This Row],[Age]]&lt;= 28,"Gen Z", metrobank_customers[[#This Row],[Age]]&lt;=44,"Millennials", metrobank_customers[[#This Row],[Age]]&lt;=60,"Gen X", metrobank_customers[[#This Row],[Age]]&gt;60,"Baby Boomers")</f>
        <v>Millennials</v>
      </c>
      <c r="F911" s="1" t="s">
        <v>2121</v>
      </c>
      <c r="G911" s="1" t="s">
        <v>2125</v>
      </c>
      <c r="H911">
        <v>21435</v>
      </c>
      <c r="I911" s="1" t="str" cm="1">
        <f t="array" ref="I911">_xlfn.IFS(metrobank_customers[[#This Row],[Income]]&lt;=30000,"Low",metrobank_customers[[#This Row],[Income]]&lt;=60000,"Medium",metrobank_customers[[#This Row],[Income]]&lt;=100000,"High", metrobank_customers[[#This Row],[Income]]&gt;100000," Premium")</f>
        <v>Low</v>
      </c>
      <c r="J911" s="1" t="s">
        <v>2118</v>
      </c>
      <c r="K911" s="2">
        <v>44015</v>
      </c>
      <c r="L911" s="2">
        <f t="shared" ca="1" si="14"/>
        <v>45940</v>
      </c>
      <c r="M911" s="4">
        <f ca="1">YEARFRAC(metrobank_customers[[#This Row],[Join_Date]],metrobank_customers[[#This Row],[Today]],3)</f>
        <v>5.2739726027397262</v>
      </c>
      <c r="N911" s="4" t="str" cm="1">
        <f t="array" aca="1" ref="N911" ca="1">_xlfn.IFS(
   metrobank_customers[[#This Row],[Customer_Tenure]]&lt;=2,"New",
   metrobank_customers[[#This Row],[Customer_Tenure]]&lt;=5,"Emerging",
   metrobank_customers[[#This Row],[Customer_Tenure]]&lt;9,"Established",
   TRUE,"Loyal"
)</f>
        <v>Established</v>
      </c>
      <c r="O911" s="1" t="s">
        <v>1810</v>
      </c>
      <c r="P911" s="1" t="s">
        <v>1239</v>
      </c>
      <c r="Q911" s="2">
        <v>45035</v>
      </c>
      <c r="R911">
        <v>426149</v>
      </c>
      <c r="S911" s="1" t="str" cm="1">
        <f t="array" ref="S911">_xlfn.IFS(
    metrobank_customers[[#This Row],[Balance]]&lt;=50000,"Low",
    metrobank_customers[[#This Row],[Balance]]&lt;=200000,"Medium",
    metrobank_customers[[#This Row],[Balance]]&gt;200000,"High"
)</f>
        <v>High</v>
      </c>
      <c r="T911">
        <v>630</v>
      </c>
      <c r="U911">
        <v>0</v>
      </c>
      <c r="V911" s="1" t="s">
        <v>2652</v>
      </c>
      <c r="W911" s="1" t="s">
        <v>674</v>
      </c>
      <c r="X911" s="2">
        <v>45825</v>
      </c>
      <c r="Y911" s="4">
        <f ca="1">YEARFRAC(metrobank_customers[[#This Row],[Date]],metrobank_customers[[#This Row],[Today]],3)</f>
        <v>0.31506849315068491</v>
      </c>
      <c r="Z911" s="1" t="s">
        <v>20</v>
      </c>
      <c r="AA911" s="1" t="s">
        <v>9</v>
      </c>
      <c r="AB911">
        <v>49</v>
      </c>
    </row>
    <row r="912" spans="1:28" x14ac:dyDescent="0.25">
      <c r="A912" s="1" t="s">
        <v>1579</v>
      </c>
      <c r="B912" s="1" t="s">
        <v>2336</v>
      </c>
      <c r="C912" s="1" t="s">
        <v>2115</v>
      </c>
      <c r="D912">
        <v>69</v>
      </c>
      <c r="E912" s="1" t="str" cm="1">
        <f t="array" ref="E912">_xlfn.IFS(metrobank_customers[[#This Row],[Age]]&lt;= 28,"Gen Z", metrobank_customers[[#This Row],[Age]]&lt;=44,"Millennials", metrobank_customers[[#This Row],[Age]]&lt;=60,"Gen X", metrobank_customers[[#This Row],[Age]]&gt;60,"Baby Boomers")</f>
        <v>Baby Boomers</v>
      </c>
      <c r="F912" s="1" t="s">
        <v>2121</v>
      </c>
      <c r="G912" s="1" t="s">
        <v>2129</v>
      </c>
      <c r="H912">
        <v>61755</v>
      </c>
      <c r="I912" s="1" t="str" cm="1">
        <f t="array" ref="I912">_xlfn.IFS(metrobank_customers[[#This Row],[Income]]&lt;=30000,"Low",metrobank_customers[[#This Row],[Income]]&lt;=60000,"Medium",metrobank_customers[[#This Row],[Income]]&lt;=100000,"High", metrobank_customers[[#This Row],[Income]]&gt;100000," Premium")</f>
        <v>High</v>
      </c>
      <c r="J912" s="1" t="s">
        <v>2118</v>
      </c>
      <c r="K912" s="2">
        <v>43838</v>
      </c>
      <c r="L912" s="2">
        <f t="shared" ca="1" si="14"/>
        <v>45940</v>
      </c>
      <c r="M912" s="4">
        <f ca="1">YEARFRAC(metrobank_customers[[#This Row],[Join_Date]],metrobank_customers[[#This Row],[Today]],3)</f>
        <v>5.7589041095890412</v>
      </c>
      <c r="N912" s="4" t="str" cm="1">
        <f t="array" aca="1" ref="N912" ca="1">_xlfn.IFS(
   metrobank_customers[[#This Row],[Customer_Tenure]]&lt;=2,"New",
   metrobank_customers[[#This Row],[Customer_Tenure]]&lt;=5,"Emerging",
   metrobank_customers[[#This Row],[Customer_Tenure]]&lt;9,"Established",
   TRUE,"Loyal"
)</f>
        <v>Established</v>
      </c>
      <c r="O912" s="1" t="s">
        <v>1578</v>
      </c>
      <c r="P912" s="1" t="s">
        <v>1235</v>
      </c>
      <c r="Q912" s="2">
        <v>44537</v>
      </c>
      <c r="R912">
        <v>392670</v>
      </c>
      <c r="S912" s="1" t="str" cm="1">
        <f t="array" ref="S912">_xlfn.IFS(
    metrobank_customers[[#This Row],[Balance]]&lt;=50000,"Low",
    metrobank_customers[[#This Row],[Balance]]&lt;=200000,"Medium",
    metrobank_customers[[#This Row],[Balance]]&gt;200000,"High"
)</f>
        <v>High</v>
      </c>
      <c r="T912">
        <v>463</v>
      </c>
      <c r="U912">
        <v>0</v>
      </c>
      <c r="V912" s="1" t="s">
        <v>2652</v>
      </c>
      <c r="W912" s="1"/>
      <c r="X912" s="2"/>
      <c r="Y912" s="4">
        <f ca="1">YEARFRAC(metrobank_customers[[#This Row],[Date]],metrobank_customers[[#This Row],[Today]],3)</f>
        <v>125.86301369863014</v>
      </c>
      <c r="Z912" s="1"/>
      <c r="AA912" s="1"/>
    </row>
    <row r="913" spans="1:28" x14ac:dyDescent="0.25">
      <c r="A913" s="1" t="s">
        <v>1079</v>
      </c>
      <c r="B913" s="1" t="s">
        <v>2337</v>
      </c>
      <c r="C913" s="1" t="s">
        <v>2120</v>
      </c>
      <c r="D913">
        <v>74</v>
      </c>
      <c r="E913" s="1" t="str" cm="1">
        <f t="array" ref="E913">_xlfn.IFS(metrobank_customers[[#This Row],[Age]]&lt;= 28,"Gen Z", metrobank_customers[[#This Row],[Age]]&lt;=44,"Millennials", metrobank_customers[[#This Row],[Age]]&lt;=60,"Gen X", metrobank_customers[[#This Row],[Age]]&gt;60,"Baby Boomers")</f>
        <v>Baby Boomers</v>
      </c>
      <c r="F913" s="1" t="s">
        <v>2116</v>
      </c>
      <c r="G913" s="1" t="s">
        <v>2153</v>
      </c>
      <c r="H913">
        <v>178562</v>
      </c>
      <c r="I913" s="1" t="str" cm="1">
        <f t="array" ref="I913">_xlfn.IFS(metrobank_customers[[#This Row],[Income]]&lt;=30000,"Low",metrobank_customers[[#This Row],[Income]]&lt;=60000,"Medium",metrobank_customers[[#This Row],[Income]]&lt;=100000,"High", metrobank_customers[[#This Row],[Income]]&gt;100000," Premium")</f>
        <v xml:space="preserve"> Premium</v>
      </c>
      <c r="J913" s="1" t="s">
        <v>2118</v>
      </c>
      <c r="K913" s="2">
        <v>45246</v>
      </c>
      <c r="L913" s="2">
        <f t="shared" ca="1" si="14"/>
        <v>45940</v>
      </c>
      <c r="M913" s="4">
        <f ca="1">YEARFRAC(metrobank_customers[[#This Row],[Join_Date]],metrobank_customers[[#This Row],[Today]],3)</f>
        <v>1.9013698630136986</v>
      </c>
      <c r="N913" s="4" t="str" cm="1">
        <f t="array" aca="1" ref="N913" ca="1">_xlfn.IFS(
   metrobank_customers[[#This Row],[Customer_Tenure]]&lt;=2,"New",
   metrobank_customers[[#This Row],[Customer_Tenure]]&lt;=5,"Emerging",
   metrobank_customers[[#This Row],[Customer_Tenure]]&lt;9,"Established",
   TRUE,"Loyal"
)</f>
        <v>New</v>
      </c>
      <c r="O913" s="1" t="s">
        <v>1322</v>
      </c>
      <c r="P913" s="1" t="s">
        <v>1223</v>
      </c>
      <c r="Q913" s="2">
        <v>43642</v>
      </c>
      <c r="R913">
        <v>62061</v>
      </c>
      <c r="S913" s="1" t="str" cm="1">
        <f t="array" ref="S913">_xlfn.IFS(
    metrobank_customers[[#This Row],[Balance]]&lt;=50000,"Low",
    metrobank_customers[[#This Row],[Balance]]&lt;=200000,"Medium",
    metrobank_customers[[#This Row],[Balance]]&gt;200000,"High"
)</f>
        <v>Medium</v>
      </c>
      <c r="T913">
        <v>585</v>
      </c>
      <c r="U913">
        <v>0</v>
      </c>
      <c r="V913" s="1" t="s">
        <v>2652</v>
      </c>
      <c r="W913" s="1" t="s">
        <v>1078</v>
      </c>
      <c r="X913" s="2">
        <v>45622</v>
      </c>
      <c r="Y913" s="4">
        <f ca="1">YEARFRAC(metrobank_customers[[#This Row],[Date]],metrobank_customers[[#This Row],[Today]],3)</f>
        <v>0.87123287671232874</v>
      </c>
      <c r="Z913" s="1" t="s">
        <v>12</v>
      </c>
      <c r="AA913" s="1" t="s">
        <v>9</v>
      </c>
      <c r="AB913">
        <v>51</v>
      </c>
    </row>
    <row r="914" spans="1:28" x14ac:dyDescent="0.25">
      <c r="A914" s="1" t="s">
        <v>1079</v>
      </c>
      <c r="B914" s="1" t="s">
        <v>2337</v>
      </c>
      <c r="C914" s="1" t="s">
        <v>2120</v>
      </c>
      <c r="D914">
        <v>74</v>
      </c>
      <c r="E914" s="1" t="str" cm="1">
        <f t="array" ref="E914">_xlfn.IFS(metrobank_customers[[#This Row],[Age]]&lt;= 28,"Gen Z", metrobank_customers[[#This Row],[Age]]&lt;=44,"Millennials", metrobank_customers[[#This Row],[Age]]&lt;=60,"Gen X", metrobank_customers[[#This Row],[Age]]&gt;60,"Baby Boomers")</f>
        <v>Baby Boomers</v>
      </c>
      <c r="F914" s="1" t="s">
        <v>2116</v>
      </c>
      <c r="G914" s="1" t="s">
        <v>2153</v>
      </c>
      <c r="H914">
        <v>178562</v>
      </c>
      <c r="I914" s="1" t="str" cm="1">
        <f t="array" ref="I914">_xlfn.IFS(metrobank_customers[[#This Row],[Income]]&lt;=30000,"Low",metrobank_customers[[#This Row],[Income]]&lt;=60000,"Medium",metrobank_customers[[#This Row],[Income]]&lt;=100000,"High", metrobank_customers[[#This Row],[Income]]&gt;100000," Premium")</f>
        <v xml:space="preserve"> Premium</v>
      </c>
      <c r="J914" s="1" t="s">
        <v>2118</v>
      </c>
      <c r="K914" s="2">
        <v>45246</v>
      </c>
      <c r="L914" s="2">
        <f t="shared" ca="1" si="14"/>
        <v>45940</v>
      </c>
      <c r="M914" s="4">
        <f ca="1">YEARFRAC(metrobank_customers[[#This Row],[Join_Date]],metrobank_customers[[#This Row],[Today]],3)</f>
        <v>1.9013698630136986</v>
      </c>
      <c r="N914" s="4" t="str" cm="1">
        <f t="array" aca="1" ref="N914" ca="1">_xlfn.IFS(
   metrobank_customers[[#This Row],[Customer_Tenure]]&lt;=2,"New",
   metrobank_customers[[#This Row],[Customer_Tenure]]&lt;=5,"Emerging",
   metrobank_customers[[#This Row],[Customer_Tenure]]&lt;9,"Established",
   TRUE,"Loyal"
)</f>
        <v>New</v>
      </c>
      <c r="O914" s="1" t="s">
        <v>1416</v>
      </c>
      <c r="P914" s="1" t="s">
        <v>1235</v>
      </c>
      <c r="Q914" s="2">
        <v>45572</v>
      </c>
      <c r="R914">
        <v>102811</v>
      </c>
      <c r="S914" s="1" t="str" cm="1">
        <f t="array" ref="S914">_xlfn.IFS(
    metrobank_customers[[#This Row],[Balance]]&lt;=50000,"Low",
    metrobank_customers[[#This Row],[Balance]]&lt;=200000,"Medium",
    metrobank_customers[[#This Row],[Balance]]&gt;200000,"High"
)</f>
        <v>Medium</v>
      </c>
      <c r="T914">
        <v>669</v>
      </c>
      <c r="U914">
        <v>0</v>
      </c>
      <c r="V914" s="1" t="s">
        <v>1229</v>
      </c>
      <c r="W914" s="1" t="s">
        <v>1078</v>
      </c>
      <c r="X914" s="2">
        <v>45622</v>
      </c>
      <c r="Y914" s="4">
        <f ca="1">YEARFRAC(metrobank_customers[[#This Row],[Date]],metrobank_customers[[#This Row],[Today]],3)</f>
        <v>0.87123287671232874</v>
      </c>
      <c r="Z914" s="1" t="s">
        <v>12</v>
      </c>
      <c r="AA914" s="1" t="s">
        <v>9</v>
      </c>
      <c r="AB914">
        <v>51</v>
      </c>
    </row>
    <row r="915" spans="1:28" x14ac:dyDescent="0.25">
      <c r="A915" s="1" t="s">
        <v>407</v>
      </c>
      <c r="B915" s="1" t="s">
        <v>2338</v>
      </c>
      <c r="C915" s="1" t="s">
        <v>2120</v>
      </c>
      <c r="D915">
        <v>22</v>
      </c>
      <c r="E915" s="1" t="str" cm="1">
        <f t="array" ref="E915">_xlfn.IFS(metrobank_customers[[#This Row],[Age]]&lt;= 28,"Gen Z", metrobank_customers[[#This Row],[Age]]&lt;=44,"Millennials", metrobank_customers[[#This Row],[Age]]&lt;=60,"Gen X", metrobank_customers[[#This Row],[Age]]&gt;60,"Baby Boomers")</f>
        <v>Gen Z</v>
      </c>
      <c r="F915" s="1" t="s">
        <v>2116</v>
      </c>
      <c r="G915" s="1" t="s">
        <v>2125</v>
      </c>
      <c r="H915">
        <v>157348</v>
      </c>
      <c r="I915" s="1" t="str" cm="1">
        <f t="array" ref="I915">_xlfn.IFS(metrobank_customers[[#This Row],[Income]]&lt;=30000,"Low",metrobank_customers[[#This Row],[Income]]&lt;=60000,"Medium",metrobank_customers[[#This Row],[Income]]&lt;=100000,"High", metrobank_customers[[#This Row],[Income]]&gt;100000," Premium")</f>
        <v xml:space="preserve"> Premium</v>
      </c>
      <c r="J915" s="1" t="s">
        <v>2126</v>
      </c>
      <c r="K915" s="2">
        <v>44666</v>
      </c>
      <c r="L915" s="2">
        <f t="shared" ca="1" si="14"/>
        <v>45940</v>
      </c>
      <c r="M915" s="4">
        <f ca="1">YEARFRAC(metrobank_customers[[#This Row],[Join_Date]],metrobank_customers[[#This Row],[Today]],3)</f>
        <v>3.4904109589041097</v>
      </c>
      <c r="N915" s="4" t="str" cm="1">
        <f t="array" aca="1" ref="N915" ca="1">_xlfn.IFS(
   metrobank_customers[[#This Row],[Customer_Tenure]]&lt;=2,"New",
   metrobank_customers[[#This Row],[Customer_Tenure]]&lt;=5,"Emerging",
   metrobank_customers[[#This Row],[Customer_Tenure]]&lt;9,"Established",
   TRUE,"Loyal"
)</f>
        <v>Emerging</v>
      </c>
      <c r="O915" s="1" t="s">
        <v>1443</v>
      </c>
      <c r="P915" s="1" t="s">
        <v>1235</v>
      </c>
      <c r="Q915" s="2">
        <v>44292</v>
      </c>
      <c r="R915">
        <v>196846</v>
      </c>
      <c r="S915" s="1" t="str" cm="1">
        <f t="array" ref="S915">_xlfn.IFS(
    metrobank_customers[[#This Row],[Balance]]&lt;=50000,"Low",
    metrobank_customers[[#This Row],[Balance]]&lt;=200000,"Medium",
    metrobank_customers[[#This Row],[Balance]]&gt;200000,"High"
)</f>
        <v>Medium</v>
      </c>
      <c r="T915">
        <v>759</v>
      </c>
      <c r="U915">
        <v>0</v>
      </c>
      <c r="V915" s="1" t="s">
        <v>1229</v>
      </c>
      <c r="W915" s="1" t="s">
        <v>406</v>
      </c>
      <c r="X915" s="2">
        <v>45339</v>
      </c>
      <c r="Y915" s="4">
        <f ca="1">YEARFRAC(metrobank_customers[[#This Row],[Date]],metrobank_customers[[#This Row],[Today]],3)</f>
        <v>1.6465753424657534</v>
      </c>
      <c r="Z915" s="1" t="s">
        <v>8</v>
      </c>
      <c r="AA915" s="1" t="s">
        <v>9</v>
      </c>
      <c r="AB915">
        <v>11</v>
      </c>
    </row>
    <row r="916" spans="1:28" x14ac:dyDescent="0.25">
      <c r="A916" s="1" t="s">
        <v>407</v>
      </c>
      <c r="B916" s="1" t="s">
        <v>2338</v>
      </c>
      <c r="C916" s="1" t="s">
        <v>2120</v>
      </c>
      <c r="D916">
        <v>22</v>
      </c>
      <c r="E916" s="1" t="str" cm="1">
        <f t="array" ref="E916">_xlfn.IFS(metrobank_customers[[#This Row],[Age]]&lt;= 28,"Gen Z", metrobank_customers[[#This Row],[Age]]&lt;=44,"Millennials", metrobank_customers[[#This Row],[Age]]&lt;=60,"Gen X", metrobank_customers[[#This Row],[Age]]&gt;60,"Baby Boomers")</f>
        <v>Gen Z</v>
      </c>
      <c r="F916" s="1" t="s">
        <v>2116</v>
      </c>
      <c r="G916" s="1" t="s">
        <v>2125</v>
      </c>
      <c r="H916">
        <v>157348</v>
      </c>
      <c r="I916" s="1" t="str" cm="1">
        <f t="array" ref="I916">_xlfn.IFS(metrobank_customers[[#This Row],[Income]]&lt;=30000,"Low",metrobank_customers[[#This Row],[Income]]&lt;=60000,"Medium",metrobank_customers[[#This Row],[Income]]&lt;=100000,"High", metrobank_customers[[#This Row],[Income]]&gt;100000," Premium")</f>
        <v xml:space="preserve"> Premium</v>
      </c>
      <c r="J916" s="1" t="s">
        <v>2126</v>
      </c>
      <c r="K916" s="2">
        <v>44666</v>
      </c>
      <c r="L916" s="2">
        <f t="shared" ca="1" si="14"/>
        <v>45940</v>
      </c>
      <c r="M916" s="4">
        <f ca="1">YEARFRAC(metrobank_customers[[#This Row],[Join_Date]],metrobank_customers[[#This Row],[Today]],3)</f>
        <v>3.4904109589041097</v>
      </c>
      <c r="N916" s="4" t="str" cm="1">
        <f t="array" aca="1" ref="N916" ca="1">_xlfn.IFS(
   metrobank_customers[[#This Row],[Customer_Tenure]]&lt;=2,"New",
   metrobank_customers[[#This Row],[Customer_Tenure]]&lt;=5,"Emerging",
   metrobank_customers[[#This Row],[Customer_Tenure]]&lt;9,"Established",
   TRUE,"Loyal"
)</f>
        <v>Emerging</v>
      </c>
      <c r="O916" s="1" t="s">
        <v>1443</v>
      </c>
      <c r="P916" s="1" t="s">
        <v>1235</v>
      </c>
      <c r="Q916" s="2">
        <v>44292</v>
      </c>
      <c r="R916">
        <v>196846</v>
      </c>
      <c r="S916" s="1" t="str" cm="1">
        <f t="array" ref="S916">_xlfn.IFS(
    metrobank_customers[[#This Row],[Balance]]&lt;=50000,"Low",
    metrobank_customers[[#This Row],[Balance]]&lt;=200000,"Medium",
    metrobank_customers[[#This Row],[Balance]]&gt;200000,"High"
)</f>
        <v>Medium</v>
      </c>
      <c r="T916">
        <v>759</v>
      </c>
      <c r="U916">
        <v>0</v>
      </c>
      <c r="V916" s="1" t="s">
        <v>1229</v>
      </c>
      <c r="W916" s="1" t="s">
        <v>1077</v>
      </c>
      <c r="X916" s="2">
        <v>45323</v>
      </c>
      <c r="Y916" s="4">
        <f ca="1">YEARFRAC(metrobank_customers[[#This Row],[Date]],metrobank_customers[[#This Row],[Today]],3)</f>
        <v>1.6904109589041096</v>
      </c>
      <c r="Z916" s="1" t="s">
        <v>12</v>
      </c>
      <c r="AA916" s="1" t="s">
        <v>23</v>
      </c>
      <c r="AB916">
        <v>59</v>
      </c>
    </row>
    <row r="917" spans="1:28" x14ac:dyDescent="0.25">
      <c r="A917" s="1" t="s">
        <v>407</v>
      </c>
      <c r="B917" s="1" t="s">
        <v>2338</v>
      </c>
      <c r="C917" s="1" t="s">
        <v>2120</v>
      </c>
      <c r="D917">
        <v>22</v>
      </c>
      <c r="E917" s="1" t="str" cm="1">
        <f t="array" ref="E917">_xlfn.IFS(metrobank_customers[[#This Row],[Age]]&lt;= 28,"Gen Z", metrobank_customers[[#This Row],[Age]]&lt;=44,"Millennials", metrobank_customers[[#This Row],[Age]]&lt;=60,"Gen X", metrobank_customers[[#This Row],[Age]]&gt;60,"Baby Boomers")</f>
        <v>Gen Z</v>
      </c>
      <c r="F917" s="1" t="s">
        <v>2116</v>
      </c>
      <c r="G917" s="1" t="s">
        <v>2125</v>
      </c>
      <c r="H917">
        <v>157348</v>
      </c>
      <c r="I917" s="1" t="str" cm="1">
        <f t="array" ref="I917">_xlfn.IFS(metrobank_customers[[#This Row],[Income]]&lt;=30000,"Low",metrobank_customers[[#This Row],[Income]]&lt;=60000,"Medium",metrobank_customers[[#This Row],[Income]]&lt;=100000,"High", metrobank_customers[[#This Row],[Income]]&gt;100000," Premium")</f>
        <v xml:space="preserve"> Premium</v>
      </c>
      <c r="J917" s="1" t="s">
        <v>2126</v>
      </c>
      <c r="K917" s="2">
        <v>44666</v>
      </c>
      <c r="L917" s="2">
        <f t="shared" ca="1" si="14"/>
        <v>45940</v>
      </c>
      <c r="M917" s="4">
        <f ca="1">YEARFRAC(metrobank_customers[[#This Row],[Join_Date]],metrobank_customers[[#This Row],[Today]],3)</f>
        <v>3.4904109589041097</v>
      </c>
      <c r="N917" s="4" t="str" cm="1">
        <f t="array" aca="1" ref="N917" ca="1">_xlfn.IFS(
   metrobank_customers[[#This Row],[Customer_Tenure]]&lt;=2,"New",
   metrobank_customers[[#This Row],[Customer_Tenure]]&lt;=5,"Emerging",
   metrobank_customers[[#This Row],[Customer_Tenure]]&lt;9,"Established",
   TRUE,"Loyal"
)</f>
        <v>Emerging</v>
      </c>
      <c r="O917" s="1" t="s">
        <v>1901</v>
      </c>
      <c r="P917" s="1" t="s">
        <v>1226</v>
      </c>
      <c r="Q917" s="2">
        <v>45818</v>
      </c>
      <c r="R917">
        <v>149134</v>
      </c>
      <c r="S917" s="1" t="str" cm="1">
        <f t="array" ref="S917">_xlfn.IFS(
    metrobank_customers[[#This Row],[Balance]]&lt;=50000,"Low",
    metrobank_customers[[#This Row],[Balance]]&lt;=200000,"Medium",
    metrobank_customers[[#This Row],[Balance]]&gt;200000,"High"
)</f>
        <v>Medium</v>
      </c>
      <c r="T917">
        <v>342</v>
      </c>
      <c r="U917">
        <v>0</v>
      </c>
      <c r="V917" s="1" t="s">
        <v>1255</v>
      </c>
      <c r="W917" s="1" t="s">
        <v>406</v>
      </c>
      <c r="X917" s="2">
        <v>45339</v>
      </c>
      <c r="Y917" s="4">
        <f ca="1">YEARFRAC(metrobank_customers[[#This Row],[Date]],metrobank_customers[[#This Row],[Today]],3)</f>
        <v>1.6465753424657534</v>
      </c>
      <c r="Z917" s="1" t="s">
        <v>8</v>
      </c>
      <c r="AA917" s="1" t="s">
        <v>9</v>
      </c>
      <c r="AB917">
        <v>11</v>
      </c>
    </row>
    <row r="918" spans="1:28" x14ac:dyDescent="0.25">
      <c r="A918" s="1" t="s">
        <v>407</v>
      </c>
      <c r="B918" s="1" t="s">
        <v>2338</v>
      </c>
      <c r="C918" s="1" t="s">
        <v>2120</v>
      </c>
      <c r="D918">
        <v>22</v>
      </c>
      <c r="E918" s="1" t="str" cm="1">
        <f t="array" ref="E918">_xlfn.IFS(metrobank_customers[[#This Row],[Age]]&lt;= 28,"Gen Z", metrobank_customers[[#This Row],[Age]]&lt;=44,"Millennials", metrobank_customers[[#This Row],[Age]]&lt;=60,"Gen X", metrobank_customers[[#This Row],[Age]]&gt;60,"Baby Boomers")</f>
        <v>Gen Z</v>
      </c>
      <c r="F918" s="1" t="s">
        <v>2116</v>
      </c>
      <c r="G918" s="1" t="s">
        <v>2125</v>
      </c>
      <c r="H918">
        <v>157348</v>
      </c>
      <c r="I918" s="1" t="str" cm="1">
        <f t="array" ref="I918">_xlfn.IFS(metrobank_customers[[#This Row],[Income]]&lt;=30000,"Low",metrobank_customers[[#This Row],[Income]]&lt;=60000,"Medium",metrobank_customers[[#This Row],[Income]]&lt;=100000,"High", metrobank_customers[[#This Row],[Income]]&gt;100000," Premium")</f>
        <v xml:space="preserve"> Premium</v>
      </c>
      <c r="J918" s="1" t="s">
        <v>2126</v>
      </c>
      <c r="K918" s="2">
        <v>44666</v>
      </c>
      <c r="L918" s="2">
        <f t="shared" ca="1" si="14"/>
        <v>45940</v>
      </c>
      <c r="M918" s="4">
        <f ca="1">YEARFRAC(metrobank_customers[[#This Row],[Join_Date]],metrobank_customers[[#This Row],[Today]],3)</f>
        <v>3.4904109589041097</v>
      </c>
      <c r="N918" s="4" t="str" cm="1">
        <f t="array" aca="1" ref="N918" ca="1">_xlfn.IFS(
   metrobank_customers[[#This Row],[Customer_Tenure]]&lt;=2,"New",
   metrobank_customers[[#This Row],[Customer_Tenure]]&lt;=5,"Emerging",
   metrobank_customers[[#This Row],[Customer_Tenure]]&lt;9,"Established",
   TRUE,"Loyal"
)</f>
        <v>Emerging</v>
      </c>
      <c r="O918" s="1" t="s">
        <v>1901</v>
      </c>
      <c r="P918" s="1" t="s">
        <v>1226</v>
      </c>
      <c r="Q918" s="2">
        <v>45818</v>
      </c>
      <c r="R918">
        <v>149134</v>
      </c>
      <c r="S918" s="1" t="str" cm="1">
        <f t="array" ref="S918">_xlfn.IFS(
    metrobank_customers[[#This Row],[Balance]]&lt;=50000,"Low",
    metrobank_customers[[#This Row],[Balance]]&lt;=200000,"Medium",
    metrobank_customers[[#This Row],[Balance]]&gt;200000,"High"
)</f>
        <v>Medium</v>
      </c>
      <c r="T918">
        <v>342</v>
      </c>
      <c r="U918">
        <v>0</v>
      </c>
      <c r="V918" s="1" t="s">
        <v>1255</v>
      </c>
      <c r="W918" s="1" t="s">
        <v>1077</v>
      </c>
      <c r="X918" s="2">
        <v>45323</v>
      </c>
      <c r="Y918" s="4">
        <f ca="1">YEARFRAC(metrobank_customers[[#This Row],[Date]],metrobank_customers[[#This Row],[Today]],3)</f>
        <v>1.6904109589041096</v>
      </c>
      <c r="Z918" s="1" t="s">
        <v>12</v>
      </c>
      <c r="AA918" s="1" t="s">
        <v>23</v>
      </c>
      <c r="AB918">
        <v>59</v>
      </c>
    </row>
    <row r="919" spans="1:28" x14ac:dyDescent="0.25">
      <c r="A919" s="1" t="s">
        <v>407</v>
      </c>
      <c r="B919" s="1" t="s">
        <v>2338</v>
      </c>
      <c r="C919" s="1" t="s">
        <v>2120</v>
      </c>
      <c r="D919">
        <v>22</v>
      </c>
      <c r="E919" s="1" t="str" cm="1">
        <f t="array" ref="E919">_xlfn.IFS(metrobank_customers[[#This Row],[Age]]&lt;= 28,"Gen Z", metrobank_customers[[#This Row],[Age]]&lt;=44,"Millennials", metrobank_customers[[#This Row],[Age]]&lt;=60,"Gen X", metrobank_customers[[#This Row],[Age]]&gt;60,"Baby Boomers")</f>
        <v>Gen Z</v>
      </c>
      <c r="F919" s="1" t="s">
        <v>2116</v>
      </c>
      <c r="G919" s="1" t="s">
        <v>2125</v>
      </c>
      <c r="H919">
        <v>157348</v>
      </c>
      <c r="I919" s="1" t="str" cm="1">
        <f t="array" ref="I919">_xlfn.IFS(metrobank_customers[[#This Row],[Income]]&lt;=30000,"Low",metrobank_customers[[#This Row],[Income]]&lt;=60000,"Medium",metrobank_customers[[#This Row],[Income]]&lt;=100000,"High", metrobank_customers[[#This Row],[Income]]&gt;100000," Premium")</f>
        <v xml:space="preserve"> Premium</v>
      </c>
      <c r="J919" s="1" t="s">
        <v>2126</v>
      </c>
      <c r="K919" s="2">
        <v>44666</v>
      </c>
      <c r="L919" s="2">
        <f t="shared" ca="1" si="14"/>
        <v>45940</v>
      </c>
      <c r="M919" s="4">
        <f ca="1">YEARFRAC(metrobank_customers[[#This Row],[Join_Date]],metrobank_customers[[#This Row],[Today]],3)</f>
        <v>3.4904109589041097</v>
      </c>
      <c r="N919" s="4" t="str" cm="1">
        <f t="array" aca="1" ref="N919" ca="1">_xlfn.IFS(
   metrobank_customers[[#This Row],[Customer_Tenure]]&lt;=2,"New",
   metrobank_customers[[#This Row],[Customer_Tenure]]&lt;=5,"Emerging",
   metrobank_customers[[#This Row],[Customer_Tenure]]&lt;9,"Established",
   TRUE,"Loyal"
)</f>
        <v>Emerging</v>
      </c>
      <c r="O919" s="1" t="s">
        <v>2044</v>
      </c>
      <c r="P919" s="1" t="s">
        <v>1235</v>
      </c>
      <c r="Q919" s="2">
        <v>44660</v>
      </c>
      <c r="R919">
        <v>278495</v>
      </c>
      <c r="S919" s="1" t="str" cm="1">
        <f t="array" ref="S919">_xlfn.IFS(
    metrobank_customers[[#This Row],[Balance]]&lt;=50000,"Low",
    metrobank_customers[[#This Row],[Balance]]&lt;=200000,"Medium",
    metrobank_customers[[#This Row],[Balance]]&gt;200000,"High"
)</f>
        <v>High</v>
      </c>
      <c r="T919">
        <v>559</v>
      </c>
      <c r="U919">
        <v>0</v>
      </c>
      <c r="V919" s="1" t="s">
        <v>2652</v>
      </c>
      <c r="W919" s="1" t="s">
        <v>406</v>
      </c>
      <c r="X919" s="2">
        <v>45339</v>
      </c>
      <c r="Y919" s="4">
        <f ca="1">YEARFRAC(metrobank_customers[[#This Row],[Date]],metrobank_customers[[#This Row],[Today]],3)</f>
        <v>1.6465753424657534</v>
      </c>
      <c r="Z919" s="1" t="s">
        <v>8</v>
      </c>
      <c r="AA919" s="1" t="s">
        <v>9</v>
      </c>
      <c r="AB919">
        <v>11</v>
      </c>
    </row>
    <row r="920" spans="1:28" x14ac:dyDescent="0.25">
      <c r="A920" s="1" t="s">
        <v>407</v>
      </c>
      <c r="B920" s="1" t="s">
        <v>2338</v>
      </c>
      <c r="C920" s="1" t="s">
        <v>2120</v>
      </c>
      <c r="D920">
        <v>22</v>
      </c>
      <c r="E920" s="1" t="str" cm="1">
        <f t="array" ref="E920">_xlfn.IFS(metrobank_customers[[#This Row],[Age]]&lt;= 28,"Gen Z", metrobank_customers[[#This Row],[Age]]&lt;=44,"Millennials", metrobank_customers[[#This Row],[Age]]&lt;=60,"Gen X", metrobank_customers[[#This Row],[Age]]&gt;60,"Baby Boomers")</f>
        <v>Gen Z</v>
      </c>
      <c r="F920" s="1" t="s">
        <v>2116</v>
      </c>
      <c r="G920" s="1" t="s">
        <v>2125</v>
      </c>
      <c r="H920">
        <v>157348</v>
      </c>
      <c r="I920" s="1" t="str" cm="1">
        <f t="array" ref="I920">_xlfn.IFS(metrobank_customers[[#This Row],[Income]]&lt;=30000,"Low",metrobank_customers[[#This Row],[Income]]&lt;=60000,"Medium",metrobank_customers[[#This Row],[Income]]&lt;=100000,"High", metrobank_customers[[#This Row],[Income]]&gt;100000," Premium")</f>
        <v xml:space="preserve"> Premium</v>
      </c>
      <c r="J920" s="1" t="s">
        <v>2126</v>
      </c>
      <c r="K920" s="2">
        <v>44666</v>
      </c>
      <c r="L920" s="2">
        <f t="shared" ca="1" si="14"/>
        <v>45940</v>
      </c>
      <c r="M920" s="4">
        <f ca="1">YEARFRAC(metrobank_customers[[#This Row],[Join_Date]],metrobank_customers[[#This Row],[Today]],3)</f>
        <v>3.4904109589041097</v>
      </c>
      <c r="N920" s="4" t="str" cm="1">
        <f t="array" aca="1" ref="N920" ca="1">_xlfn.IFS(
   metrobank_customers[[#This Row],[Customer_Tenure]]&lt;=2,"New",
   metrobank_customers[[#This Row],[Customer_Tenure]]&lt;=5,"Emerging",
   metrobank_customers[[#This Row],[Customer_Tenure]]&lt;9,"Established",
   TRUE,"Loyal"
)</f>
        <v>Emerging</v>
      </c>
      <c r="O920" s="1" t="s">
        <v>2044</v>
      </c>
      <c r="P920" s="1" t="s">
        <v>1235</v>
      </c>
      <c r="Q920" s="2">
        <v>44660</v>
      </c>
      <c r="R920">
        <v>278495</v>
      </c>
      <c r="S920" s="1" t="str" cm="1">
        <f t="array" ref="S920">_xlfn.IFS(
    metrobank_customers[[#This Row],[Balance]]&lt;=50000,"Low",
    metrobank_customers[[#This Row],[Balance]]&lt;=200000,"Medium",
    metrobank_customers[[#This Row],[Balance]]&gt;200000,"High"
)</f>
        <v>High</v>
      </c>
      <c r="T920">
        <v>559</v>
      </c>
      <c r="U920">
        <v>0</v>
      </c>
      <c r="V920" s="1" t="s">
        <v>2652</v>
      </c>
      <c r="W920" s="1" t="s">
        <v>1077</v>
      </c>
      <c r="X920" s="2">
        <v>45323</v>
      </c>
      <c r="Y920" s="4">
        <f ca="1">YEARFRAC(metrobank_customers[[#This Row],[Date]],metrobank_customers[[#This Row],[Today]],3)</f>
        <v>1.6904109589041096</v>
      </c>
      <c r="Z920" s="1" t="s">
        <v>12</v>
      </c>
      <c r="AA920" s="1" t="s">
        <v>23</v>
      </c>
      <c r="AB920">
        <v>59</v>
      </c>
    </row>
    <row r="921" spans="1:28" x14ac:dyDescent="0.25">
      <c r="A921" s="1" t="s">
        <v>407</v>
      </c>
      <c r="B921" s="1" t="s">
        <v>2338</v>
      </c>
      <c r="C921" s="1" t="s">
        <v>2120</v>
      </c>
      <c r="D921">
        <v>22</v>
      </c>
      <c r="E921" s="1" t="str" cm="1">
        <f t="array" ref="E921">_xlfn.IFS(metrobank_customers[[#This Row],[Age]]&lt;= 28,"Gen Z", metrobank_customers[[#This Row],[Age]]&lt;=44,"Millennials", metrobank_customers[[#This Row],[Age]]&lt;=60,"Gen X", metrobank_customers[[#This Row],[Age]]&gt;60,"Baby Boomers")</f>
        <v>Gen Z</v>
      </c>
      <c r="F921" s="1" t="s">
        <v>2116</v>
      </c>
      <c r="G921" s="1" t="s">
        <v>2125</v>
      </c>
      <c r="H921">
        <v>157348</v>
      </c>
      <c r="I921" s="1" t="str" cm="1">
        <f t="array" ref="I921">_xlfn.IFS(metrobank_customers[[#This Row],[Income]]&lt;=30000,"Low",metrobank_customers[[#This Row],[Income]]&lt;=60000,"Medium",metrobank_customers[[#This Row],[Income]]&lt;=100000,"High", metrobank_customers[[#This Row],[Income]]&gt;100000," Premium")</f>
        <v xml:space="preserve"> Premium</v>
      </c>
      <c r="J921" s="1" t="s">
        <v>2126</v>
      </c>
      <c r="K921" s="2">
        <v>44666</v>
      </c>
      <c r="L921" s="2">
        <f t="shared" ca="1" si="14"/>
        <v>45940</v>
      </c>
      <c r="M921" s="4">
        <f ca="1">YEARFRAC(metrobank_customers[[#This Row],[Join_Date]],metrobank_customers[[#This Row],[Today]],3)</f>
        <v>3.4904109589041097</v>
      </c>
      <c r="N921" s="4" t="str" cm="1">
        <f t="array" aca="1" ref="N921" ca="1">_xlfn.IFS(
   metrobank_customers[[#This Row],[Customer_Tenure]]&lt;=2,"New",
   metrobank_customers[[#This Row],[Customer_Tenure]]&lt;=5,"Emerging",
   metrobank_customers[[#This Row],[Customer_Tenure]]&lt;9,"Established",
   TRUE,"Loyal"
)</f>
        <v>Emerging</v>
      </c>
      <c r="O921" s="1" t="s">
        <v>2047</v>
      </c>
      <c r="P921" s="1" t="s">
        <v>1226</v>
      </c>
      <c r="Q921" s="2">
        <v>45127</v>
      </c>
      <c r="R921">
        <v>306969</v>
      </c>
      <c r="S921" s="1" t="str" cm="1">
        <f t="array" ref="S921">_xlfn.IFS(
    metrobank_customers[[#This Row],[Balance]]&lt;=50000,"Low",
    metrobank_customers[[#This Row],[Balance]]&lt;=200000,"Medium",
    metrobank_customers[[#This Row],[Balance]]&gt;200000,"High"
)</f>
        <v>High</v>
      </c>
      <c r="T921">
        <v>777</v>
      </c>
      <c r="U921">
        <v>0</v>
      </c>
      <c r="V921" s="1" t="s">
        <v>2652</v>
      </c>
      <c r="W921" s="1" t="s">
        <v>406</v>
      </c>
      <c r="X921" s="2">
        <v>45339</v>
      </c>
      <c r="Y921" s="4">
        <f ca="1">YEARFRAC(metrobank_customers[[#This Row],[Date]],metrobank_customers[[#This Row],[Today]],3)</f>
        <v>1.6465753424657534</v>
      </c>
      <c r="Z921" s="1" t="s">
        <v>8</v>
      </c>
      <c r="AA921" s="1" t="s">
        <v>9</v>
      </c>
      <c r="AB921">
        <v>11</v>
      </c>
    </row>
    <row r="922" spans="1:28" x14ac:dyDescent="0.25">
      <c r="A922" s="1" t="s">
        <v>407</v>
      </c>
      <c r="B922" s="1" t="s">
        <v>2338</v>
      </c>
      <c r="C922" s="1" t="s">
        <v>2120</v>
      </c>
      <c r="D922">
        <v>22</v>
      </c>
      <c r="E922" s="1" t="str" cm="1">
        <f t="array" ref="E922">_xlfn.IFS(metrobank_customers[[#This Row],[Age]]&lt;= 28,"Gen Z", metrobank_customers[[#This Row],[Age]]&lt;=44,"Millennials", metrobank_customers[[#This Row],[Age]]&lt;=60,"Gen X", metrobank_customers[[#This Row],[Age]]&gt;60,"Baby Boomers")</f>
        <v>Gen Z</v>
      </c>
      <c r="F922" s="1" t="s">
        <v>2116</v>
      </c>
      <c r="G922" s="1" t="s">
        <v>2125</v>
      </c>
      <c r="H922">
        <v>157348</v>
      </c>
      <c r="I922" s="1" t="str" cm="1">
        <f t="array" ref="I922">_xlfn.IFS(metrobank_customers[[#This Row],[Income]]&lt;=30000,"Low",metrobank_customers[[#This Row],[Income]]&lt;=60000,"Medium",metrobank_customers[[#This Row],[Income]]&lt;=100000,"High", metrobank_customers[[#This Row],[Income]]&gt;100000," Premium")</f>
        <v xml:space="preserve"> Premium</v>
      </c>
      <c r="J922" s="1" t="s">
        <v>2126</v>
      </c>
      <c r="K922" s="2">
        <v>44666</v>
      </c>
      <c r="L922" s="2">
        <f t="shared" ca="1" si="14"/>
        <v>45940</v>
      </c>
      <c r="M922" s="4">
        <f ca="1">YEARFRAC(metrobank_customers[[#This Row],[Join_Date]],metrobank_customers[[#This Row],[Today]],3)</f>
        <v>3.4904109589041097</v>
      </c>
      <c r="N922" s="4" t="str" cm="1">
        <f t="array" aca="1" ref="N922" ca="1">_xlfn.IFS(
   metrobank_customers[[#This Row],[Customer_Tenure]]&lt;=2,"New",
   metrobank_customers[[#This Row],[Customer_Tenure]]&lt;=5,"Emerging",
   metrobank_customers[[#This Row],[Customer_Tenure]]&lt;9,"Established",
   TRUE,"Loyal"
)</f>
        <v>Emerging</v>
      </c>
      <c r="O922" s="1" t="s">
        <v>2047</v>
      </c>
      <c r="P922" s="1" t="s">
        <v>1226</v>
      </c>
      <c r="Q922" s="2">
        <v>45127</v>
      </c>
      <c r="R922">
        <v>306969</v>
      </c>
      <c r="S922" s="1" t="str" cm="1">
        <f t="array" ref="S922">_xlfn.IFS(
    metrobank_customers[[#This Row],[Balance]]&lt;=50000,"Low",
    metrobank_customers[[#This Row],[Balance]]&lt;=200000,"Medium",
    metrobank_customers[[#This Row],[Balance]]&gt;200000,"High"
)</f>
        <v>High</v>
      </c>
      <c r="T922">
        <v>777</v>
      </c>
      <c r="U922">
        <v>0</v>
      </c>
      <c r="V922" s="1" t="s">
        <v>2652</v>
      </c>
      <c r="W922" s="1" t="s">
        <v>1077</v>
      </c>
      <c r="X922" s="2">
        <v>45323</v>
      </c>
      <c r="Y922" s="4">
        <f ca="1">YEARFRAC(metrobank_customers[[#This Row],[Date]],metrobank_customers[[#This Row],[Today]],3)</f>
        <v>1.6904109589041096</v>
      </c>
      <c r="Z922" s="1" t="s">
        <v>12</v>
      </c>
      <c r="AA922" s="1" t="s">
        <v>23</v>
      </c>
      <c r="AB922">
        <v>59</v>
      </c>
    </row>
    <row r="923" spans="1:28" x14ac:dyDescent="0.25">
      <c r="A923" s="1" t="s">
        <v>755</v>
      </c>
      <c r="B923" s="1" t="s">
        <v>2339</v>
      </c>
      <c r="C923" s="1" t="s">
        <v>2115</v>
      </c>
      <c r="D923">
        <v>47</v>
      </c>
      <c r="E923" s="1" t="str" cm="1">
        <f t="array" ref="E923">_xlfn.IFS(metrobank_customers[[#This Row],[Age]]&lt;= 28,"Gen Z", metrobank_customers[[#This Row],[Age]]&lt;=44,"Millennials", metrobank_customers[[#This Row],[Age]]&lt;=60,"Gen X", metrobank_customers[[#This Row],[Age]]&gt;60,"Baby Boomers")</f>
        <v>Gen X</v>
      </c>
      <c r="F923" s="1" t="s">
        <v>2116</v>
      </c>
      <c r="G923" s="1" t="s">
        <v>2129</v>
      </c>
      <c r="H923">
        <v>105956</v>
      </c>
      <c r="I923" s="1" t="str" cm="1">
        <f t="array" ref="I923">_xlfn.IFS(metrobank_customers[[#This Row],[Income]]&lt;=30000,"Low",metrobank_customers[[#This Row],[Income]]&lt;=60000,"Medium",metrobank_customers[[#This Row],[Income]]&lt;=100000,"High", metrobank_customers[[#This Row],[Income]]&gt;100000," Premium")</f>
        <v xml:space="preserve"> Premium</v>
      </c>
      <c r="J923" s="1" t="s">
        <v>2118</v>
      </c>
      <c r="K923" s="2">
        <v>44285</v>
      </c>
      <c r="L923" s="2">
        <f t="shared" ca="1" si="14"/>
        <v>45940</v>
      </c>
      <c r="M923" s="4">
        <f ca="1">YEARFRAC(metrobank_customers[[#This Row],[Join_Date]],metrobank_customers[[#This Row],[Today]],3)</f>
        <v>4.5342465753424657</v>
      </c>
      <c r="N923" s="4" t="str" cm="1">
        <f t="array" aca="1" ref="N923" ca="1">_xlfn.IFS(
   metrobank_customers[[#This Row],[Customer_Tenure]]&lt;=2,"New",
   metrobank_customers[[#This Row],[Customer_Tenure]]&lt;=5,"Emerging",
   metrobank_customers[[#This Row],[Customer_Tenure]]&lt;9,"Established",
   TRUE,"Loyal"
)</f>
        <v>Emerging</v>
      </c>
      <c r="O923" s="1" t="s">
        <v>1453</v>
      </c>
      <c r="P923" s="1" t="s">
        <v>1226</v>
      </c>
      <c r="Q923" s="2">
        <v>43603</v>
      </c>
      <c r="R923">
        <v>84607</v>
      </c>
      <c r="S923" s="1" t="str" cm="1">
        <f t="array" ref="S923">_xlfn.IFS(
    metrobank_customers[[#This Row],[Balance]]&lt;=50000,"Low",
    metrobank_customers[[#This Row],[Balance]]&lt;=200000,"Medium",
    metrobank_customers[[#This Row],[Balance]]&gt;200000,"High"
)</f>
        <v>Medium</v>
      </c>
      <c r="T923">
        <v>386</v>
      </c>
      <c r="U923">
        <v>138501</v>
      </c>
      <c r="V923" s="1" t="s">
        <v>2652</v>
      </c>
      <c r="W923" s="1" t="s">
        <v>754</v>
      </c>
      <c r="X923" s="2">
        <v>45504</v>
      </c>
      <c r="Y923" s="4">
        <f ca="1">YEARFRAC(metrobank_customers[[#This Row],[Date]],metrobank_customers[[#This Row],[Today]],3)</f>
        <v>1.1945205479452055</v>
      </c>
      <c r="Z923" s="1" t="s">
        <v>12</v>
      </c>
      <c r="AA923" s="1" t="s">
        <v>23</v>
      </c>
      <c r="AB923">
        <v>43</v>
      </c>
    </row>
    <row r="924" spans="1:28" x14ac:dyDescent="0.25">
      <c r="A924" s="1" t="s">
        <v>755</v>
      </c>
      <c r="B924" s="1" t="s">
        <v>2339</v>
      </c>
      <c r="C924" s="1" t="s">
        <v>2115</v>
      </c>
      <c r="D924">
        <v>47</v>
      </c>
      <c r="E924" s="1" t="str" cm="1">
        <f t="array" ref="E924">_xlfn.IFS(metrobank_customers[[#This Row],[Age]]&lt;= 28,"Gen Z", metrobank_customers[[#This Row],[Age]]&lt;=44,"Millennials", metrobank_customers[[#This Row],[Age]]&lt;=60,"Gen X", metrobank_customers[[#This Row],[Age]]&gt;60,"Baby Boomers")</f>
        <v>Gen X</v>
      </c>
      <c r="F924" s="1" t="s">
        <v>2116</v>
      </c>
      <c r="G924" s="1" t="s">
        <v>2129</v>
      </c>
      <c r="H924">
        <v>105956</v>
      </c>
      <c r="I924" s="1" t="str" cm="1">
        <f t="array" ref="I924">_xlfn.IFS(metrobank_customers[[#This Row],[Income]]&lt;=30000,"Low",metrobank_customers[[#This Row],[Income]]&lt;=60000,"Medium",metrobank_customers[[#This Row],[Income]]&lt;=100000,"High", metrobank_customers[[#This Row],[Income]]&gt;100000," Premium")</f>
        <v xml:space="preserve"> Premium</v>
      </c>
      <c r="J924" s="1" t="s">
        <v>2118</v>
      </c>
      <c r="K924" s="2">
        <v>44285</v>
      </c>
      <c r="L924" s="2">
        <f t="shared" ca="1" si="14"/>
        <v>45940</v>
      </c>
      <c r="M924" s="4">
        <f ca="1">YEARFRAC(metrobank_customers[[#This Row],[Join_Date]],metrobank_customers[[#This Row],[Today]],3)</f>
        <v>4.5342465753424657</v>
      </c>
      <c r="N924" s="4" t="str" cm="1">
        <f t="array" aca="1" ref="N924" ca="1">_xlfn.IFS(
   metrobank_customers[[#This Row],[Customer_Tenure]]&lt;=2,"New",
   metrobank_customers[[#This Row],[Customer_Tenure]]&lt;=5,"Emerging",
   metrobank_customers[[#This Row],[Customer_Tenure]]&lt;9,"Established",
   TRUE,"Loyal"
)</f>
        <v>Emerging</v>
      </c>
      <c r="O924" s="1" t="s">
        <v>1453</v>
      </c>
      <c r="P924" s="1" t="s">
        <v>1226</v>
      </c>
      <c r="Q924" s="2">
        <v>43603</v>
      </c>
      <c r="R924">
        <v>84607</v>
      </c>
      <c r="S924" s="1" t="str" cm="1">
        <f t="array" ref="S924">_xlfn.IFS(
    metrobank_customers[[#This Row],[Balance]]&lt;=50000,"Low",
    metrobank_customers[[#This Row],[Balance]]&lt;=200000,"Medium",
    metrobank_customers[[#This Row],[Balance]]&gt;200000,"High"
)</f>
        <v>Medium</v>
      </c>
      <c r="T924">
        <v>386</v>
      </c>
      <c r="U924">
        <v>138501</v>
      </c>
      <c r="V924" s="1" t="s">
        <v>2652</v>
      </c>
      <c r="W924" s="1" t="s">
        <v>1016</v>
      </c>
      <c r="X924" s="2">
        <v>45597</v>
      </c>
      <c r="Y924" s="4">
        <f ca="1">YEARFRAC(metrobank_customers[[#This Row],[Date]],metrobank_customers[[#This Row],[Today]],3)</f>
        <v>0.9397260273972603</v>
      </c>
      <c r="Z924" s="1" t="s">
        <v>31</v>
      </c>
      <c r="AA924" s="1" t="s">
        <v>23</v>
      </c>
      <c r="AB924">
        <v>15</v>
      </c>
    </row>
    <row r="925" spans="1:28" x14ac:dyDescent="0.25">
      <c r="A925" s="1" t="s">
        <v>755</v>
      </c>
      <c r="B925" s="1" t="s">
        <v>2339</v>
      </c>
      <c r="C925" s="1" t="s">
        <v>2115</v>
      </c>
      <c r="D925">
        <v>47</v>
      </c>
      <c r="E925" s="1" t="str" cm="1">
        <f t="array" ref="E925">_xlfn.IFS(metrobank_customers[[#This Row],[Age]]&lt;= 28,"Gen Z", metrobank_customers[[#This Row],[Age]]&lt;=44,"Millennials", metrobank_customers[[#This Row],[Age]]&lt;=60,"Gen X", metrobank_customers[[#This Row],[Age]]&gt;60,"Baby Boomers")</f>
        <v>Gen X</v>
      </c>
      <c r="F925" s="1" t="s">
        <v>2116</v>
      </c>
      <c r="G925" s="1" t="s">
        <v>2129</v>
      </c>
      <c r="H925">
        <v>105956</v>
      </c>
      <c r="I925" s="1" t="str" cm="1">
        <f t="array" ref="I925">_xlfn.IFS(metrobank_customers[[#This Row],[Income]]&lt;=30000,"Low",metrobank_customers[[#This Row],[Income]]&lt;=60000,"Medium",metrobank_customers[[#This Row],[Income]]&lt;=100000,"High", metrobank_customers[[#This Row],[Income]]&gt;100000," Premium")</f>
        <v xml:space="preserve"> Premium</v>
      </c>
      <c r="J925" s="1" t="s">
        <v>2118</v>
      </c>
      <c r="K925" s="2">
        <v>44285</v>
      </c>
      <c r="L925" s="2">
        <f t="shared" ca="1" si="14"/>
        <v>45940</v>
      </c>
      <c r="M925" s="4">
        <f ca="1">YEARFRAC(metrobank_customers[[#This Row],[Join_Date]],metrobank_customers[[#This Row],[Today]],3)</f>
        <v>4.5342465753424657</v>
      </c>
      <c r="N925" s="4" t="str" cm="1">
        <f t="array" aca="1" ref="N925" ca="1">_xlfn.IFS(
   metrobank_customers[[#This Row],[Customer_Tenure]]&lt;=2,"New",
   metrobank_customers[[#This Row],[Customer_Tenure]]&lt;=5,"Emerging",
   metrobank_customers[[#This Row],[Customer_Tenure]]&lt;9,"Established",
   TRUE,"Loyal"
)</f>
        <v>Emerging</v>
      </c>
      <c r="O925" s="1" t="s">
        <v>1468</v>
      </c>
      <c r="P925" s="1" t="s">
        <v>1223</v>
      </c>
      <c r="Q925" s="2">
        <v>45661</v>
      </c>
      <c r="R925">
        <v>492336</v>
      </c>
      <c r="S925" s="1" t="str" cm="1">
        <f t="array" ref="S925">_xlfn.IFS(
    metrobank_customers[[#This Row],[Balance]]&lt;=50000,"Low",
    metrobank_customers[[#This Row],[Balance]]&lt;=200000,"Medium",
    metrobank_customers[[#This Row],[Balance]]&gt;200000,"High"
)</f>
        <v>High</v>
      </c>
      <c r="T925">
        <v>442</v>
      </c>
      <c r="U925">
        <v>0</v>
      </c>
      <c r="V925" s="1" t="s">
        <v>2652</v>
      </c>
      <c r="W925" s="1" t="s">
        <v>754</v>
      </c>
      <c r="X925" s="2">
        <v>45504</v>
      </c>
      <c r="Y925" s="4">
        <f ca="1">YEARFRAC(metrobank_customers[[#This Row],[Date]],metrobank_customers[[#This Row],[Today]],3)</f>
        <v>1.1945205479452055</v>
      </c>
      <c r="Z925" s="1" t="s">
        <v>12</v>
      </c>
      <c r="AA925" s="1" t="s">
        <v>23</v>
      </c>
      <c r="AB925">
        <v>43</v>
      </c>
    </row>
    <row r="926" spans="1:28" x14ac:dyDescent="0.25">
      <c r="A926" s="1" t="s">
        <v>755</v>
      </c>
      <c r="B926" s="1" t="s">
        <v>2339</v>
      </c>
      <c r="C926" s="1" t="s">
        <v>2115</v>
      </c>
      <c r="D926">
        <v>47</v>
      </c>
      <c r="E926" s="1" t="str" cm="1">
        <f t="array" ref="E926">_xlfn.IFS(metrobank_customers[[#This Row],[Age]]&lt;= 28,"Gen Z", metrobank_customers[[#This Row],[Age]]&lt;=44,"Millennials", metrobank_customers[[#This Row],[Age]]&lt;=60,"Gen X", metrobank_customers[[#This Row],[Age]]&gt;60,"Baby Boomers")</f>
        <v>Gen X</v>
      </c>
      <c r="F926" s="1" t="s">
        <v>2116</v>
      </c>
      <c r="G926" s="1" t="s">
        <v>2129</v>
      </c>
      <c r="H926">
        <v>105956</v>
      </c>
      <c r="I926" s="1" t="str" cm="1">
        <f t="array" ref="I926">_xlfn.IFS(metrobank_customers[[#This Row],[Income]]&lt;=30000,"Low",metrobank_customers[[#This Row],[Income]]&lt;=60000,"Medium",metrobank_customers[[#This Row],[Income]]&lt;=100000,"High", metrobank_customers[[#This Row],[Income]]&gt;100000," Premium")</f>
        <v xml:space="preserve"> Premium</v>
      </c>
      <c r="J926" s="1" t="s">
        <v>2118</v>
      </c>
      <c r="K926" s="2">
        <v>44285</v>
      </c>
      <c r="L926" s="2">
        <f t="shared" ca="1" si="14"/>
        <v>45940</v>
      </c>
      <c r="M926" s="4">
        <f ca="1">YEARFRAC(metrobank_customers[[#This Row],[Join_Date]],metrobank_customers[[#This Row],[Today]],3)</f>
        <v>4.5342465753424657</v>
      </c>
      <c r="N926" s="4" t="str" cm="1">
        <f t="array" aca="1" ref="N926" ca="1">_xlfn.IFS(
   metrobank_customers[[#This Row],[Customer_Tenure]]&lt;=2,"New",
   metrobank_customers[[#This Row],[Customer_Tenure]]&lt;=5,"Emerging",
   metrobank_customers[[#This Row],[Customer_Tenure]]&lt;9,"Established",
   TRUE,"Loyal"
)</f>
        <v>Emerging</v>
      </c>
      <c r="O926" s="1" t="s">
        <v>1468</v>
      </c>
      <c r="P926" s="1" t="s">
        <v>1223</v>
      </c>
      <c r="Q926" s="2">
        <v>45661</v>
      </c>
      <c r="R926">
        <v>492336</v>
      </c>
      <c r="S926" s="1" t="str" cm="1">
        <f t="array" ref="S926">_xlfn.IFS(
    metrobank_customers[[#This Row],[Balance]]&lt;=50000,"Low",
    metrobank_customers[[#This Row],[Balance]]&lt;=200000,"Medium",
    metrobank_customers[[#This Row],[Balance]]&gt;200000,"High"
)</f>
        <v>High</v>
      </c>
      <c r="T926">
        <v>442</v>
      </c>
      <c r="U926">
        <v>0</v>
      </c>
      <c r="V926" s="1" t="s">
        <v>2652</v>
      </c>
      <c r="W926" s="1" t="s">
        <v>1016</v>
      </c>
      <c r="X926" s="2">
        <v>45597</v>
      </c>
      <c r="Y926" s="4">
        <f ca="1">YEARFRAC(metrobank_customers[[#This Row],[Date]],metrobank_customers[[#This Row],[Today]],3)</f>
        <v>0.9397260273972603</v>
      </c>
      <c r="Z926" s="1" t="s">
        <v>31</v>
      </c>
      <c r="AA926" s="1" t="s">
        <v>23</v>
      </c>
      <c r="AB926">
        <v>15</v>
      </c>
    </row>
    <row r="927" spans="1:28" x14ac:dyDescent="0.25">
      <c r="A927" s="1" t="s">
        <v>755</v>
      </c>
      <c r="B927" s="1" t="s">
        <v>2339</v>
      </c>
      <c r="C927" s="1" t="s">
        <v>2115</v>
      </c>
      <c r="D927">
        <v>47</v>
      </c>
      <c r="E927" s="1" t="str" cm="1">
        <f t="array" ref="E927">_xlfn.IFS(metrobank_customers[[#This Row],[Age]]&lt;= 28,"Gen Z", metrobank_customers[[#This Row],[Age]]&lt;=44,"Millennials", metrobank_customers[[#This Row],[Age]]&lt;=60,"Gen X", metrobank_customers[[#This Row],[Age]]&gt;60,"Baby Boomers")</f>
        <v>Gen X</v>
      </c>
      <c r="F927" s="1" t="s">
        <v>2116</v>
      </c>
      <c r="G927" s="1" t="s">
        <v>2129</v>
      </c>
      <c r="H927">
        <v>105956</v>
      </c>
      <c r="I927" s="1" t="str" cm="1">
        <f t="array" ref="I927">_xlfn.IFS(metrobank_customers[[#This Row],[Income]]&lt;=30000,"Low",metrobank_customers[[#This Row],[Income]]&lt;=60000,"Medium",metrobank_customers[[#This Row],[Income]]&lt;=100000,"High", metrobank_customers[[#This Row],[Income]]&gt;100000," Premium")</f>
        <v xml:space="preserve"> Premium</v>
      </c>
      <c r="J927" s="1" t="s">
        <v>2118</v>
      </c>
      <c r="K927" s="2">
        <v>44285</v>
      </c>
      <c r="L927" s="2">
        <f t="shared" ca="1" si="14"/>
        <v>45940</v>
      </c>
      <c r="M927" s="4">
        <f ca="1">YEARFRAC(metrobank_customers[[#This Row],[Join_Date]],metrobank_customers[[#This Row],[Today]],3)</f>
        <v>4.5342465753424657</v>
      </c>
      <c r="N927" s="4" t="str" cm="1">
        <f t="array" aca="1" ref="N927" ca="1">_xlfn.IFS(
   metrobank_customers[[#This Row],[Customer_Tenure]]&lt;=2,"New",
   metrobank_customers[[#This Row],[Customer_Tenure]]&lt;=5,"Emerging",
   metrobank_customers[[#This Row],[Customer_Tenure]]&lt;9,"Established",
   TRUE,"Loyal"
)</f>
        <v>Emerging</v>
      </c>
      <c r="O927" s="1" t="s">
        <v>1498</v>
      </c>
      <c r="P927" s="1" t="s">
        <v>1223</v>
      </c>
      <c r="Q927" s="2">
        <v>44692</v>
      </c>
      <c r="R927">
        <v>321335</v>
      </c>
      <c r="S927" s="1" t="str" cm="1">
        <f t="array" ref="S927">_xlfn.IFS(
    metrobank_customers[[#This Row],[Balance]]&lt;=50000,"Low",
    metrobank_customers[[#This Row],[Balance]]&lt;=200000,"Medium",
    metrobank_customers[[#This Row],[Balance]]&gt;200000,"High"
)</f>
        <v>High</v>
      </c>
      <c r="T927">
        <v>742</v>
      </c>
      <c r="U927">
        <v>292307</v>
      </c>
      <c r="V927" s="1" t="s">
        <v>2652</v>
      </c>
      <c r="W927" s="1" t="s">
        <v>754</v>
      </c>
      <c r="X927" s="2">
        <v>45504</v>
      </c>
      <c r="Y927" s="4">
        <f ca="1">YEARFRAC(metrobank_customers[[#This Row],[Date]],metrobank_customers[[#This Row],[Today]],3)</f>
        <v>1.1945205479452055</v>
      </c>
      <c r="Z927" s="1" t="s">
        <v>12</v>
      </c>
      <c r="AA927" s="1" t="s">
        <v>23</v>
      </c>
      <c r="AB927">
        <v>43</v>
      </c>
    </row>
    <row r="928" spans="1:28" x14ac:dyDescent="0.25">
      <c r="A928" s="1" t="s">
        <v>755</v>
      </c>
      <c r="B928" s="1" t="s">
        <v>2339</v>
      </c>
      <c r="C928" s="1" t="s">
        <v>2115</v>
      </c>
      <c r="D928">
        <v>47</v>
      </c>
      <c r="E928" s="1" t="str" cm="1">
        <f t="array" ref="E928">_xlfn.IFS(metrobank_customers[[#This Row],[Age]]&lt;= 28,"Gen Z", metrobank_customers[[#This Row],[Age]]&lt;=44,"Millennials", metrobank_customers[[#This Row],[Age]]&lt;=60,"Gen X", metrobank_customers[[#This Row],[Age]]&gt;60,"Baby Boomers")</f>
        <v>Gen X</v>
      </c>
      <c r="F928" s="1" t="s">
        <v>2116</v>
      </c>
      <c r="G928" s="1" t="s">
        <v>2129</v>
      </c>
      <c r="H928">
        <v>105956</v>
      </c>
      <c r="I928" s="1" t="str" cm="1">
        <f t="array" ref="I928">_xlfn.IFS(metrobank_customers[[#This Row],[Income]]&lt;=30000,"Low",metrobank_customers[[#This Row],[Income]]&lt;=60000,"Medium",metrobank_customers[[#This Row],[Income]]&lt;=100000,"High", metrobank_customers[[#This Row],[Income]]&gt;100000," Premium")</f>
        <v xml:space="preserve"> Premium</v>
      </c>
      <c r="J928" s="1" t="s">
        <v>2118</v>
      </c>
      <c r="K928" s="2">
        <v>44285</v>
      </c>
      <c r="L928" s="2">
        <f t="shared" ca="1" si="14"/>
        <v>45940</v>
      </c>
      <c r="M928" s="4">
        <f ca="1">YEARFRAC(metrobank_customers[[#This Row],[Join_Date]],metrobank_customers[[#This Row],[Today]],3)</f>
        <v>4.5342465753424657</v>
      </c>
      <c r="N928" s="4" t="str" cm="1">
        <f t="array" aca="1" ref="N928" ca="1">_xlfn.IFS(
   metrobank_customers[[#This Row],[Customer_Tenure]]&lt;=2,"New",
   metrobank_customers[[#This Row],[Customer_Tenure]]&lt;=5,"Emerging",
   metrobank_customers[[#This Row],[Customer_Tenure]]&lt;9,"Established",
   TRUE,"Loyal"
)</f>
        <v>Emerging</v>
      </c>
      <c r="O928" s="1" t="s">
        <v>1498</v>
      </c>
      <c r="P928" s="1" t="s">
        <v>1223</v>
      </c>
      <c r="Q928" s="2">
        <v>44692</v>
      </c>
      <c r="R928">
        <v>321335</v>
      </c>
      <c r="S928" s="1" t="str" cm="1">
        <f t="array" ref="S928">_xlfn.IFS(
    metrobank_customers[[#This Row],[Balance]]&lt;=50000,"Low",
    metrobank_customers[[#This Row],[Balance]]&lt;=200000,"Medium",
    metrobank_customers[[#This Row],[Balance]]&gt;200000,"High"
)</f>
        <v>High</v>
      </c>
      <c r="T928">
        <v>742</v>
      </c>
      <c r="U928">
        <v>292307</v>
      </c>
      <c r="V928" s="1" t="s">
        <v>2652</v>
      </c>
      <c r="W928" s="1" t="s">
        <v>1016</v>
      </c>
      <c r="X928" s="2">
        <v>45597</v>
      </c>
      <c r="Y928" s="4">
        <f ca="1">YEARFRAC(metrobank_customers[[#This Row],[Date]],metrobank_customers[[#This Row],[Today]],3)</f>
        <v>0.9397260273972603</v>
      </c>
      <c r="Z928" s="1" t="s">
        <v>31</v>
      </c>
      <c r="AA928" s="1" t="s">
        <v>23</v>
      </c>
      <c r="AB928">
        <v>15</v>
      </c>
    </row>
    <row r="929" spans="1:28" x14ac:dyDescent="0.25">
      <c r="A929" s="1" t="s">
        <v>755</v>
      </c>
      <c r="B929" s="1" t="s">
        <v>2339</v>
      </c>
      <c r="C929" s="1" t="s">
        <v>2115</v>
      </c>
      <c r="D929">
        <v>47</v>
      </c>
      <c r="E929" s="1" t="str" cm="1">
        <f t="array" ref="E929">_xlfn.IFS(metrobank_customers[[#This Row],[Age]]&lt;= 28,"Gen Z", metrobank_customers[[#This Row],[Age]]&lt;=44,"Millennials", metrobank_customers[[#This Row],[Age]]&lt;=60,"Gen X", metrobank_customers[[#This Row],[Age]]&gt;60,"Baby Boomers")</f>
        <v>Gen X</v>
      </c>
      <c r="F929" s="1" t="s">
        <v>2116</v>
      </c>
      <c r="G929" s="1" t="s">
        <v>2129</v>
      </c>
      <c r="H929">
        <v>105956</v>
      </c>
      <c r="I929" s="1" t="str" cm="1">
        <f t="array" ref="I929">_xlfn.IFS(metrobank_customers[[#This Row],[Income]]&lt;=30000,"Low",metrobank_customers[[#This Row],[Income]]&lt;=60000,"Medium",metrobank_customers[[#This Row],[Income]]&lt;=100000,"High", metrobank_customers[[#This Row],[Income]]&gt;100000," Premium")</f>
        <v xml:space="preserve"> Premium</v>
      </c>
      <c r="J929" s="1" t="s">
        <v>2118</v>
      </c>
      <c r="K929" s="2">
        <v>44285</v>
      </c>
      <c r="L929" s="2">
        <f t="shared" ca="1" si="14"/>
        <v>45940</v>
      </c>
      <c r="M929" s="4">
        <f ca="1">YEARFRAC(metrobank_customers[[#This Row],[Join_Date]],metrobank_customers[[#This Row],[Today]],3)</f>
        <v>4.5342465753424657</v>
      </c>
      <c r="N929" s="4" t="str" cm="1">
        <f t="array" aca="1" ref="N929" ca="1">_xlfn.IFS(
   metrobank_customers[[#This Row],[Customer_Tenure]]&lt;=2,"New",
   metrobank_customers[[#This Row],[Customer_Tenure]]&lt;=5,"Emerging",
   metrobank_customers[[#This Row],[Customer_Tenure]]&lt;9,"Established",
   TRUE,"Loyal"
)</f>
        <v>Emerging</v>
      </c>
      <c r="O929" s="1" t="s">
        <v>1868</v>
      </c>
      <c r="P929" s="1" t="s">
        <v>1239</v>
      </c>
      <c r="Q929" s="2">
        <v>42386</v>
      </c>
      <c r="R929">
        <v>418829</v>
      </c>
      <c r="S929" s="1" t="str" cm="1">
        <f t="array" ref="S929">_xlfn.IFS(
    metrobank_customers[[#This Row],[Balance]]&lt;=50000,"Low",
    metrobank_customers[[#This Row],[Balance]]&lt;=200000,"Medium",
    metrobank_customers[[#This Row],[Balance]]&gt;200000,"High"
)</f>
        <v>High</v>
      </c>
      <c r="T929">
        <v>335</v>
      </c>
      <c r="U929">
        <v>0</v>
      </c>
      <c r="V929" s="1" t="s">
        <v>2652</v>
      </c>
      <c r="W929" s="1" t="s">
        <v>754</v>
      </c>
      <c r="X929" s="2">
        <v>45504</v>
      </c>
      <c r="Y929" s="4">
        <f ca="1">YEARFRAC(metrobank_customers[[#This Row],[Date]],metrobank_customers[[#This Row],[Today]],3)</f>
        <v>1.1945205479452055</v>
      </c>
      <c r="Z929" s="1" t="s">
        <v>12</v>
      </c>
      <c r="AA929" s="1" t="s">
        <v>23</v>
      </c>
      <c r="AB929">
        <v>43</v>
      </c>
    </row>
    <row r="930" spans="1:28" x14ac:dyDescent="0.25">
      <c r="A930" s="1" t="s">
        <v>755</v>
      </c>
      <c r="B930" s="1" t="s">
        <v>2339</v>
      </c>
      <c r="C930" s="1" t="s">
        <v>2115</v>
      </c>
      <c r="D930">
        <v>47</v>
      </c>
      <c r="E930" s="1" t="str" cm="1">
        <f t="array" ref="E930">_xlfn.IFS(metrobank_customers[[#This Row],[Age]]&lt;= 28,"Gen Z", metrobank_customers[[#This Row],[Age]]&lt;=44,"Millennials", metrobank_customers[[#This Row],[Age]]&lt;=60,"Gen X", metrobank_customers[[#This Row],[Age]]&gt;60,"Baby Boomers")</f>
        <v>Gen X</v>
      </c>
      <c r="F930" s="1" t="s">
        <v>2116</v>
      </c>
      <c r="G930" s="1" t="s">
        <v>2129</v>
      </c>
      <c r="H930">
        <v>105956</v>
      </c>
      <c r="I930" s="1" t="str" cm="1">
        <f t="array" ref="I930">_xlfn.IFS(metrobank_customers[[#This Row],[Income]]&lt;=30000,"Low",metrobank_customers[[#This Row],[Income]]&lt;=60000,"Medium",metrobank_customers[[#This Row],[Income]]&lt;=100000,"High", metrobank_customers[[#This Row],[Income]]&gt;100000," Premium")</f>
        <v xml:space="preserve"> Premium</v>
      </c>
      <c r="J930" s="1" t="s">
        <v>2118</v>
      </c>
      <c r="K930" s="2">
        <v>44285</v>
      </c>
      <c r="L930" s="2">
        <f t="shared" ca="1" si="14"/>
        <v>45940</v>
      </c>
      <c r="M930" s="4">
        <f ca="1">YEARFRAC(metrobank_customers[[#This Row],[Join_Date]],metrobank_customers[[#This Row],[Today]],3)</f>
        <v>4.5342465753424657</v>
      </c>
      <c r="N930" s="4" t="str" cm="1">
        <f t="array" aca="1" ref="N930" ca="1">_xlfn.IFS(
   metrobank_customers[[#This Row],[Customer_Tenure]]&lt;=2,"New",
   metrobank_customers[[#This Row],[Customer_Tenure]]&lt;=5,"Emerging",
   metrobank_customers[[#This Row],[Customer_Tenure]]&lt;9,"Established",
   TRUE,"Loyal"
)</f>
        <v>Emerging</v>
      </c>
      <c r="O930" s="1" t="s">
        <v>1868</v>
      </c>
      <c r="P930" s="1" t="s">
        <v>1239</v>
      </c>
      <c r="Q930" s="2">
        <v>42386</v>
      </c>
      <c r="R930">
        <v>418829</v>
      </c>
      <c r="S930" s="1" t="str" cm="1">
        <f t="array" ref="S930">_xlfn.IFS(
    metrobank_customers[[#This Row],[Balance]]&lt;=50000,"Low",
    metrobank_customers[[#This Row],[Balance]]&lt;=200000,"Medium",
    metrobank_customers[[#This Row],[Balance]]&gt;200000,"High"
)</f>
        <v>High</v>
      </c>
      <c r="T930">
        <v>335</v>
      </c>
      <c r="U930">
        <v>0</v>
      </c>
      <c r="V930" s="1" t="s">
        <v>2652</v>
      </c>
      <c r="W930" s="1" t="s">
        <v>1016</v>
      </c>
      <c r="X930" s="2">
        <v>45597</v>
      </c>
      <c r="Y930" s="4">
        <f ca="1">YEARFRAC(metrobank_customers[[#This Row],[Date]],metrobank_customers[[#This Row],[Today]],3)</f>
        <v>0.9397260273972603</v>
      </c>
      <c r="Z930" s="1" t="s">
        <v>31</v>
      </c>
      <c r="AA930" s="1" t="s">
        <v>23</v>
      </c>
      <c r="AB930">
        <v>15</v>
      </c>
    </row>
    <row r="931" spans="1:28" x14ac:dyDescent="0.25">
      <c r="A931" s="1" t="s">
        <v>546</v>
      </c>
      <c r="B931" s="1" t="s">
        <v>2340</v>
      </c>
      <c r="C931" s="1" t="s">
        <v>2120</v>
      </c>
      <c r="D931">
        <v>64</v>
      </c>
      <c r="E931" s="1" t="str" cm="1">
        <f t="array" ref="E931">_xlfn.IFS(metrobank_customers[[#This Row],[Age]]&lt;= 28,"Gen Z", metrobank_customers[[#This Row],[Age]]&lt;=44,"Millennials", metrobank_customers[[#This Row],[Age]]&lt;=60,"Gen X", metrobank_customers[[#This Row],[Age]]&gt;60,"Baby Boomers")</f>
        <v>Baby Boomers</v>
      </c>
      <c r="F931" s="1" t="s">
        <v>2121</v>
      </c>
      <c r="G931" s="1" t="s">
        <v>2133</v>
      </c>
      <c r="H931">
        <v>106988</v>
      </c>
      <c r="I931" s="1" t="str" cm="1">
        <f t="array" ref="I931">_xlfn.IFS(metrobank_customers[[#This Row],[Income]]&lt;=30000,"Low",metrobank_customers[[#This Row],[Income]]&lt;=60000,"Medium",metrobank_customers[[#This Row],[Income]]&lt;=100000,"High", metrobank_customers[[#This Row],[Income]]&gt;100000," Premium")</f>
        <v xml:space="preserve"> Premium</v>
      </c>
      <c r="J931" s="1" t="s">
        <v>2118</v>
      </c>
      <c r="K931" s="2">
        <v>45811</v>
      </c>
      <c r="L931" s="2">
        <f t="shared" ca="1" si="14"/>
        <v>45940</v>
      </c>
      <c r="M931" s="4">
        <f ca="1">YEARFRAC(metrobank_customers[[#This Row],[Join_Date]],metrobank_customers[[#This Row],[Today]],3)</f>
        <v>0.35342465753424657</v>
      </c>
      <c r="N931" s="4" t="str" cm="1">
        <f t="array" aca="1" ref="N931" ca="1">_xlfn.IFS(
   metrobank_customers[[#This Row],[Customer_Tenure]]&lt;=2,"New",
   metrobank_customers[[#This Row],[Customer_Tenure]]&lt;=5,"Emerging",
   metrobank_customers[[#This Row],[Customer_Tenure]]&lt;9,"Established",
   TRUE,"Loyal"
)</f>
        <v>New</v>
      </c>
      <c r="O931" s="1" t="s">
        <v>1430</v>
      </c>
      <c r="P931" s="1" t="s">
        <v>1226</v>
      </c>
      <c r="Q931" s="2">
        <v>43493</v>
      </c>
      <c r="R931">
        <v>270784</v>
      </c>
      <c r="S931" s="1" t="str" cm="1">
        <f t="array" ref="S931">_xlfn.IFS(
    metrobank_customers[[#This Row],[Balance]]&lt;=50000,"Low",
    metrobank_customers[[#This Row],[Balance]]&lt;=200000,"Medium",
    metrobank_customers[[#This Row],[Balance]]&gt;200000,"High"
)</f>
        <v>High</v>
      </c>
      <c r="T931">
        <v>659</v>
      </c>
      <c r="U931">
        <v>0</v>
      </c>
      <c r="V931" s="1" t="s">
        <v>2652</v>
      </c>
      <c r="W931" s="1" t="s">
        <v>545</v>
      </c>
      <c r="X931" s="2">
        <v>45371</v>
      </c>
      <c r="Y931" s="4">
        <f ca="1">YEARFRAC(metrobank_customers[[#This Row],[Date]],metrobank_customers[[#This Row],[Today]],3)</f>
        <v>1.558904109589041</v>
      </c>
      <c r="Z931" s="1" t="s">
        <v>12</v>
      </c>
      <c r="AA931" s="1" t="s">
        <v>15</v>
      </c>
      <c r="AB931">
        <v>12</v>
      </c>
    </row>
    <row r="932" spans="1:28" x14ac:dyDescent="0.25">
      <c r="A932" s="1" t="s">
        <v>546</v>
      </c>
      <c r="B932" s="1" t="s">
        <v>2340</v>
      </c>
      <c r="C932" s="1" t="s">
        <v>2120</v>
      </c>
      <c r="D932">
        <v>64</v>
      </c>
      <c r="E932" s="1" t="str" cm="1">
        <f t="array" ref="E932">_xlfn.IFS(metrobank_customers[[#This Row],[Age]]&lt;= 28,"Gen Z", metrobank_customers[[#This Row],[Age]]&lt;=44,"Millennials", metrobank_customers[[#This Row],[Age]]&lt;=60,"Gen X", metrobank_customers[[#This Row],[Age]]&gt;60,"Baby Boomers")</f>
        <v>Baby Boomers</v>
      </c>
      <c r="F932" s="1" t="s">
        <v>2121</v>
      </c>
      <c r="G932" s="1" t="s">
        <v>2133</v>
      </c>
      <c r="H932">
        <v>106988</v>
      </c>
      <c r="I932" s="1" t="str" cm="1">
        <f t="array" ref="I932">_xlfn.IFS(metrobank_customers[[#This Row],[Income]]&lt;=30000,"Low",metrobank_customers[[#This Row],[Income]]&lt;=60000,"Medium",metrobank_customers[[#This Row],[Income]]&lt;=100000,"High", metrobank_customers[[#This Row],[Income]]&gt;100000," Premium")</f>
        <v xml:space="preserve"> Premium</v>
      </c>
      <c r="J932" s="1" t="s">
        <v>2118</v>
      </c>
      <c r="K932" s="2">
        <v>45811</v>
      </c>
      <c r="L932" s="2">
        <f t="shared" ca="1" si="14"/>
        <v>45940</v>
      </c>
      <c r="M932" s="4">
        <f ca="1">YEARFRAC(metrobank_customers[[#This Row],[Join_Date]],metrobank_customers[[#This Row],[Today]],3)</f>
        <v>0.35342465753424657</v>
      </c>
      <c r="N932" s="4" t="str" cm="1">
        <f t="array" aca="1" ref="N932" ca="1">_xlfn.IFS(
   metrobank_customers[[#This Row],[Customer_Tenure]]&lt;=2,"New",
   metrobank_customers[[#This Row],[Customer_Tenure]]&lt;=5,"Emerging",
   metrobank_customers[[#This Row],[Customer_Tenure]]&lt;9,"Established",
   TRUE,"Loyal"
)</f>
        <v>New</v>
      </c>
      <c r="O932" s="1" t="s">
        <v>1430</v>
      </c>
      <c r="P932" s="1" t="s">
        <v>1226</v>
      </c>
      <c r="Q932" s="2">
        <v>43493</v>
      </c>
      <c r="R932">
        <v>270784</v>
      </c>
      <c r="S932" s="1" t="str" cm="1">
        <f t="array" ref="S932">_xlfn.IFS(
    metrobank_customers[[#This Row],[Balance]]&lt;=50000,"Low",
    metrobank_customers[[#This Row],[Balance]]&lt;=200000,"Medium",
    metrobank_customers[[#This Row],[Balance]]&gt;200000,"High"
)</f>
        <v>High</v>
      </c>
      <c r="T932">
        <v>659</v>
      </c>
      <c r="U932">
        <v>0</v>
      </c>
      <c r="V932" s="1" t="s">
        <v>2652</v>
      </c>
      <c r="W932" s="1" t="s">
        <v>1033</v>
      </c>
      <c r="X932" s="2">
        <v>45428</v>
      </c>
      <c r="Y932" s="4">
        <f ca="1">YEARFRAC(metrobank_customers[[#This Row],[Date]],metrobank_customers[[#This Row],[Today]],3)</f>
        <v>1.4027397260273973</v>
      </c>
      <c r="Z932" s="1" t="s">
        <v>12</v>
      </c>
      <c r="AA932" s="1" t="s">
        <v>9</v>
      </c>
      <c r="AB932">
        <v>31</v>
      </c>
    </row>
    <row r="933" spans="1:28" x14ac:dyDescent="0.25">
      <c r="A933" s="1" t="s">
        <v>546</v>
      </c>
      <c r="B933" s="1" t="s">
        <v>2340</v>
      </c>
      <c r="C933" s="1" t="s">
        <v>2120</v>
      </c>
      <c r="D933">
        <v>64</v>
      </c>
      <c r="E933" s="1" t="str" cm="1">
        <f t="array" ref="E933">_xlfn.IFS(metrobank_customers[[#This Row],[Age]]&lt;= 28,"Gen Z", metrobank_customers[[#This Row],[Age]]&lt;=44,"Millennials", metrobank_customers[[#This Row],[Age]]&lt;=60,"Gen X", metrobank_customers[[#This Row],[Age]]&gt;60,"Baby Boomers")</f>
        <v>Baby Boomers</v>
      </c>
      <c r="F933" s="1" t="s">
        <v>2121</v>
      </c>
      <c r="G933" s="1" t="s">
        <v>2133</v>
      </c>
      <c r="H933">
        <v>106988</v>
      </c>
      <c r="I933" s="1" t="str" cm="1">
        <f t="array" ref="I933">_xlfn.IFS(metrobank_customers[[#This Row],[Income]]&lt;=30000,"Low",metrobank_customers[[#This Row],[Income]]&lt;=60000,"Medium",metrobank_customers[[#This Row],[Income]]&lt;=100000,"High", metrobank_customers[[#This Row],[Income]]&gt;100000," Premium")</f>
        <v xml:space="preserve"> Premium</v>
      </c>
      <c r="J933" s="1" t="s">
        <v>2118</v>
      </c>
      <c r="K933" s="2">
        <v>45811</v>
      </c>
      <c r="L933" s="2">
        <f t="shared" ca="1" si="14"/>
        <v>45940</v>
      </c>
      <c r="M933" s="4">
        <f ca="1">YEARFRAC(metrobank_customers[[#This Row],[Join_Date]],metrobank_customers[[#This Row],[Today]],3)</f>
        <v>0.35342465753424657</v>
      </c>
      <c r="N933" s="4" t="str" cm="1">
        <f t="array" aca="1" ref="N933" ca="1">_xlfn.IFS(
   metrobank_customers[[#This Row],[Customer_Tenure]]&lt;=2,"New",
   metrobank_customers[[#This Row],[Customer_Tenure]]&lt;=5,"Emerging",
   metrobank_customers[[#This Row],[Customer_Tenure]]&lt;9,"Established",
   TRUE,"Loyal"
)</f>
        <v>New</v>
      </c>
      <c r="O933" s="1" t="s">
        <v>1956</v>
      </c>
      <c r="P933" s="1" t="s">
        <v>1226</v>
      </c>
      <c r="Q933" s="2">
        <v>45204</v>
      </c>
      <c r="R933">
        <v>488051</v>
      </c>
      <c r="S933" s="1" t="str" cm="1">
        <f t="array" ref="S933">_xlfn.IFS(
    metrobank_customers[[#This Row],[Balance]]&lt;=50000,"Low",
    metrobank_customers[[#This Row],[Balance]]&lt;=200000,"Medium",
    metrobank_customers[[#This Row],[Balance]]&gt;200000,"High"
)</f>
        <v>High</v>
      </c>
      <c r="T933">
        <v>436</v>
      </c>
      <c r="U933">
        <v>0</v>
      </c>
      <c r="V933" s="1" t="s">
        <v>1244</v>
      </c>
      <c r="W933" s="1" t="s">
        <v>545</v>
      </c>
      <c r="X933" s="2">
        <v>45371</v>
      </c>
      <c r="Y933" s="4">
        <f ca="1">YEARFRAC(metrobank_customers[[#This Row],[Date]],metrobank_customers[[#This Row],[Today]],3)</f>
        <v>1.558904109589041</v>
      </c>
      <c r="Z933" s="1" t="s">
        <v>12</v>
      </c>
      <c r="AA933" s="1" t="s">
        <v>15</v>
      </c>
      <c r="AB933">
        <v>12</v>
      </c>
    </row>
    <row r="934" spans="1:28" x14ac:dyDescent="0.25">
      <c r="A934" s="1" t="s">
        <v>546</v>
      </c>
      <c r="B934" s="1" t="s">
        <v>2340</v>
      </c>
      <c r="C934" s="1" t="s">
        <v>2120</v>
      </c>
      <c r="D934">
        <v>64</v>
      </c>
      <c r="E934" s="1" t="str" cm="1">
        <f t="array" ref="E934">_xlfn.IFS(metrobank_customers[[#This Row],[Age]]&lt;= 28,"Gen Z", metrobank_customers[[#This Row],[Age]]&lt;=44,"Millennials", metrobank_customers[[#This Row],[Age]]&lt;=60,"Gen X", metrobank_customers[[#This Row],[Age]]&gt;60,"Baby Boomers")</f>
        <v>Baby Boomers</v>
      </c>
      <c r="F934" s="1" t="s">
        <v>2121</v>
      </c>
      <c r="G934" s="1" t="s">
        <v>2133</v>
      </c>
      <c r="H934">
        <v>106988</v>
      </c>
      <c r="I934" s="1" t="str" cm="1">
        <f t="array" ref="I934">_xlfn.IFS(metrobank_customers[[#This Row],[Income]]&lt;=30000,"Low",metrobank_customers[[#This Row],[Income]]&lt;=60000,"Medium",metrobank_customers[[#This Row],[Income]]&lt;=100000,"High", metrobank_customers[[#This Row],[Income]]&gt;100000," Premium")</f>
        <v xml:space="preserve"> Premium</v>
      </c>
      <c r="J934" s="1" t="s">
        <v>2118</v>
      </c>
      <c r="K934" s="2">
        <v>45811</v>
      </c>
      <c r="L934" s="2">
        <f t="shared" ca="1" si="14"/>
        <v>45940</v>
      </c>
      <c r="M934" s="4">
        <f ca="1">YEARFRAC(metrobank_customers[[#This Row],[Join_Date]],metrobank_customers[[#This Row],[Today]],3)</f>
        <v>0.35342465753424657</v>
      </c>
      <c r="N934" s="4" t="str" cm="1">
        <f t="array" aca="1" ref="N934" ca="1">_xlfn.IFS(
   metrobank_customers[[#This Row],[Customer_Tenure]]&lt;=2,"New",
   metrobank_customers[[#This Row],[Customer_Tenure]]&lt;=5,"Emerging",
   metrobank_customers[[#This Row],[Customer_Tenure]]&lt;9,"Established",
   TRUE,"Loyal"
)</f>
        <v>New</v>
      </c>
      <c r="O934" s="1" t="s">
        <v>1956</v>
      </c>
      <c r="P934" s="1" t="s">
        <v>1226</v>
      </c>
      <c r="Q934" s="2">
        <v>45204</v>
      </c>
      <c r="R934">
        <v>488051</v>
      </c>
      <c r="S934" s="1" t="str" cm="1">
        <f t="array" ref="S934">_xlfn.IFS(
    metrobank_customers[[#This Row],[Balance]]&lt;=50000,"Low",
    metrobank_customers[[#This Row],[Balance]]&lt;=200000,"Medium",
    metrobank_customers[[#This Row],[Balance]]&gt;200000,"High"
)</f>
        <v>High</v>
      </c>
      <c r="T934">
        <v>436</v>
      </c>
      <c r="U934">
        <v>0</v>
      </c>
      <c r="V934" s="1" t="s">
        <v>1244</v>
      </c>
      <c r="W934" s="1" t="s">
        <v>1033</v>
      </c>
      <c r="X934" s="2">
        <v>45428</v>
      </c>
      <c r="Y934" s="4">
        <f ca="1">YEARFRAC(metrobank_customers[[#This Row],[Date]],metrobank_customers[[#This Row],[Today]],3)</f>
        <v>1.4027397260273973</v>
      </c>
      <c r="Z934" s="1" t="s">
        <v>12</v>
      </c>
      <c r="AA934" s="1" t="s">
        <v>9</v>
      </c>
      <c r="AB934">
        <v>31</v>
      </c>
    </row>
    <row r="935" spans="1:28" x14ac:dyDescent="0.25">
      <c r="A935" s="1" t="s">
        <v>477</v>
      </c>
      <c r="B935" s="1" t="s">
        <v>2341</v>
      </c>
      <c r="C935" s="1" t="s">
        <v>2115</v>
      </c>
      <c r="D935">
        <v>66</v>
      </c>
      <c r="E935" s="1" t="str" cm="1">
        <f t="array" ref="E935">_xlfn.IFS(metrobank_customers[[#This Row],[Age]]&lt;= 28,"Gen Z", metrobank_customers[[#This Row],[Age]]&lt;=44,"Millennials", metrobank_customers[[#This Row],[Age]]&lt;=60,"Gen X", metrobank_customers[[#This Row],[Age]]&gt;60,"Baby Boomers")</f>
        <v>Baby Boomers</v>
      </c>
      <c r="F935" s="1" t="s">
        <v>2121</v>
      </c>
      <c r="G935" s="1" t="s">
        <v>2133</v>
      </c>
      <c r="H935">
        <v>122471</v>
      </c>
      <c r="I935" s="1" t="str" cm="1">
        <f t="array" ref="I935">_xlfn.IFS(metrobank_customers[[#This Row],[Income]]&lt;=30000,"Low",metrobank_customers[[#This Row],[Income]]&lt;=60000,"Medium",metrobank_customers[[#This Row],[Income]]&lt;=100000,"High", metrobank_customers[[#This Row],[Income]]&gt;100000," Premium")</f>
        <v xml:space="preserve"> Premium</v>
      </c>
      <c r="J935" s="1" t="s">
        <v>2135</v>
      </c>
      <c r="K935" s="2">
        <v>43744</v>
      </c>
      <c r="L935" s="2">
        <f t="shared" ca="1" si="14"/>
        <v>45940</v>
      </c>
      <c r="M935" s="4">
        <f ca="1">YEARFRAC(metrobank_customers[[#This Row],[Join_Date]],metrobank_customers[[#This Row],[Today]],3)</f>
        <v>6.0164383561643833</v>
      </c>
      <c r="N935" s="4" t="str" cm="1">
        <f t="array" aca="1" ref="N935" ca="1">_xlfn.IFS(
   metrobank_customers[[#This Row],[Customer_Tenure]]&lt;=2,"New",
   metrobank_customers[[#This Row],[Customer_Tenure]]&lt;=5,"Emerging",
   metrobank_customers[[#This Row],[Customer_Tenure]]&lt;9,"Established",
   TRUE,"Loyal"
)</f>
        <v>Established</v>
      </c>
      <c r="O935" s="1" t="s">
        <v>1325</v>
      </c>
      <c r="P935" s="1" t="s">
        <v>1239</v>
      </c>
      <c r="Q935" s="2">
        <v>42693</v>
      </c>
      <c r="R935">
        <v>81257</v>
      </c>
      <c r="S935" s="1" t="str" cm="1">
        <f t="array" ref="S935">_xlfn.IFS(
    metrobank_customers[[#This Row],[Balance]]&lt;=50000,"Low",
    metrobank_customers[[#This Row],[Balance]]&lt;=200000,"Medium",
    metrobank_customers[[#This Row],[Balance]]&gt;200000,"High"
)</f>
        <v>Medium</v>
      </c>
      <c r="T935">
        <v>537</v>
      </c>
      <c r="U935">
        <v>0</v>
      </c>
      <c r="V935" s="1" t="s">
        <v>2652</v>
      </c>
      <c r="W935" s="1" t="s">
        <v>476</v>
      </c>
      <c r="X935" s="2">
        <v>45439</v>
      </c>
      <c r="Y935" s="4">
        <f ca="1">YEARFRAC(metrobank_customers[[#This Row],[Date]],metrobank_customers[[#This Row],[Today]],3)</f>
        <v>1.3726027397260274</v>
      </c>
      <c r="Z935" s="1" t="s">
        <v>36</v>
      </c>
      <c r="AA935" s="1" t="s">
        <v>23</v>
      </c>
      <c r="AB935">
        <v>47</v>
      </c>
    </row>
    <row r="936" spans="1:28" x14ac:dyDescent="0.25">
      <c r="A936" s="1" t="s">
        <v>477</v>
      </c>
      <c r="B936" s="1" t="s">
        <v>2341</v>
      </c>
      <c r="C936" s="1" t="s">
        <v>2115</v>
      </c>
      <c r="D936">
        <v>66</v>
      </c>
      <c r="E936" s="1" t="str" cm="1">
        <f t="array" ref="E936">_xlfn.IFS(metrobank_customers[[#This Row],[Age]]&lt;= 28,"Gen Z", metrobank_customers[[#This Row],[Age]]&lt;=44,"Millennials", metrobank_customers[[#This Row],[Age]]&lt;=60,"Gen X", metrobank_customers[[#This Row],[Age]]&gt;60,"Baby Boomers")</f>
        <v>Baby Boomers</v>
      </c>
      <c r="F936" s="1" t="s">
        <v>2121</v>
      </c>
      <c r="G936" s="1" t="s">
        <v>2133</v>
      </c>
      <c r="H936">
        <v>122471</v>
      </c>
      <c r="I936" s="1" t="str" cm="1">
        <f t="array" ref="I936">_xlfn.IFS(metrobank_customers[[#This Row],[Income]]&lt;=30000,"Low",metrobank_customers[[#This Row],[Income]]&lt;=60000,"Medium",metrobank_customers[[#This Row],[Income]]&lt;=100000,"High", metrobank_customers[[#This Row],[Income]]&gt;100000," Premium")</f>
        <v xml:space="preserve"> Premium</v>
      </c>
      <c r="J936" s="1" t="s">
        <v>2135</v>
      </c>
      <c r="K936" s="2">
        <v>43744</v>
      </c>
      <c r="L936" s="2">
        <f t="shared" ca="1" si="14"/>
        <v>45940</v>
      </c>
      <c r="M936" s="4">
        <f ca="1">YEARFRAC(metrobank_customers[[#This Row],[Join_Date]],metrobank_customers[[#This Row],[Today]],3)</f>
        <v>6.0164383561643833</v>
      </c>
      <c r="N936" s="4" t="str" cm="1">
        <f t="array" aca="1" ref="N936" ca="1">_xlfn.IFS(
   metrobank_customers[[#This Row],[Customer_Tenure]]&lt;=2,"New",
   metrobank_customers[[#This Row],[Customer_Tenure]]&lt;=5,"Emerging",
   metrobank_customers[[#This Row],[Customer_Tenure]]&lt;9,"Established",
   TRUE,"Loyal"
)</f>
        <v>Established</v>
      </c>
      <c r="O936" s="1" t="s">
        <v>1325</v>
      </c>
      <c r="P936" s="1" t="s">
        <v>1239</v>
      </c>
      <c r="Q936" s="2">
        <v>42693</v>
      </c>
      <c r="R936">
        <v>81257</v>
      </c>
      <c r="S936" s="1" t="str" cm="1">
        <f t="array" ref="S936">_xlfn.IFS(
    metrobank_customers[[#This Row],[Balance]]&lt;=50000,"Low",
    metrobank_customers[[#This Row],[Balance]]&lt;=200000,"Medium",
    metrobank_customers[[#This Row],[Balance]]&gt;200000,"High"
)</f>
        <v>Medium</v>
      </c>
      <c r="T936">
        <v>537</v>
      </c>
      <c r="U936">
        <v>0</v>
      </c>
      <c r="V936" s="1" t="s">
        <v>2652</v>
      </c>
      <c r="W936" s="1" t="s">
        <v>702</v>
      </c>
      <c r="X936" s="2">
        <v>45760</v>
      </c>
      <c r="Y936" s="4">
        <f ca="1">YEARFRAC(metrobank_customers[[#This Row],[Date]],metrobank_customers[[#This Row],[Today]],3)</f>
        <v>0.49315068493150682</v>
      </c>
      <c r="Z936" s="1" t="s">
        <v>31</v>
      </c>
      <c r="AA936" s="1" t="s">
        <v>23</v>
      </c>
      <c r="AB936">
        <v>30</v>
      </c>
    </row>
    <row r="937" spans="1:28" x14ac:dyDescent="0.25">
      <c r="A937" s="1" t="s">
        <v>847</v>
      </c>
      <c r="B937" s="1" t="s">
        <v>2342</v>
      </c>
      <c r="C937" s="1" t="s">
        <v>2120</v>
      </c>
      <c r="D937">
        <v>72</v>
      </c>
      <c r="E937" s="1" t="str" cm="1">
        <f t="array" ref="E937">_xlfn.IFS(metrobank_customers[[#This Row],[Age]]&lt;= 28,"Gen Z", metrobank_customers[[#This Row],[Age]]&lt;=44,"Millennials", metrobank_customers[[#This Row],[Age]]&lt;=60,"Gen X", metrobank_customers[[#This Row],[Age]]&gt;60,"Baby Boomers")</f>
        <v>Baby Boomers</v>
      </c>
      <c r="F937" s="1" t="s">
        <v>2121</v>
      </c>
      <c r="G937" s="1" t="s">
        <v>2117</v>
      </c>
      <c r="H937">
        <v>145991</v>
      </c>
      <c r="I937" s="1" t="str" cm="1">
        <f t="array" ref="I937">_xlfn.IFS(metrobank_customers[[#This Row],[Income]]&lt;=30000,"Low",metrobank_customers[[#This Row],[Income]]&lt;=60000,"Medium",metrobank_customers[[#This Row],[Income]]&lt;=100000,"High", metrobank_customers[[#This Row],[Income]]&gt;100000," Premium")</f>
        <v xml:space="preserve"> Premium</v>
      </c>
      <c r="J937" s="1" t="s">
        <v>2118</v>
      </c>
      <c r="K937" s="2">
        <v>44205</v>
      </c>
      <c r="L937" s="2">
        <f t="shared" ca="1" si="14"/>
        <v>45940</v>
      </c>
      <c r="M937" s="4">
        <f ca="1">YEARFRAC(metrobank_customers[[#This Row],[Join_Date]],metrobank_customers[[#This Row],[Today]],3)</f>
        <v>4.7534246575342465</v>
      </c>
      <c r="N937" s="4" t="str" cm="1">
        <f t="array" aca="1" ref="N937" ca="1">_xlfn.IFS(
   metrobank_customers[[#This Row],[Customer_Tenure]]&lt;=2,"New",
   metrobank_customers[[#This Row],[Customer_Tenure]]&lt;=5,"Emerging",
   metrobank_customers[[#This Row],[Customer_Tenure]]&lt;9,"Established",
   TRUE,"Loyal"
)</f>
        <v>Emerging</v>
      </c>
      <c r="O937" s="1" t="s">
        <v>1561</v>
      </c>
      <c r="P937" s="1" t="s">
        <v>1239</v>
      </c>
      <c r="Q937" s="2">
        <v>43493</v>
      </c>
      <c r="R937">
        <v>420162</v>
      </c>
      <c r="S937" s="1" t="str" cm="1">
        <f t="array" ref="S937">_xlfn.IFS(
    metrobank_customers[[#This Row],[Balance]]&lt;=50000,"Low",
    metrobank_customers[[#This Row],[Balance]]&lt;=200000,"Medium",
    metrobank_customers[[#This Row],[Balance]]&gt;200000,"High"
)</f>
        <v>High</v>
      </c>
      <c r="T937">
        <v>318</v>
      </c>
      <c r="U937">
        <v>0</v>
      </c>
      <c r="V937" s="1" t="s">
        <v>2652</v>
      </c>
      <c r="W937" s="1" t="s">
        <v>846</v>
      </c>
      <c r="X937" s="2">
        <v>45667</v>
      </c>
      <c r="Y937" s="4">
        <f ca="1">YEARFRAC(metrobank_customers[[#This Row],[Date]],metrobank_customers[[#This Row],[Today]],3)</f>
        <v>0.74794520547945209</v>
      </c>
      <c r="Z937" s="1" t="s">
        <v>20</v>
      </c>
      <c r="AA937" s="1" t="s">
        <v>23</v>
      </c>
      <c r="AB937">
        <v>6</v>
      </c>
    </row>
    <row r="938" spans="1:28" x14ac:dyDescent="0.25">
      <c r="A938" s="1" t="s">
        <v>847</v>
      </c>
      <c r="B938" s="1" t="s">
        <v>2342</v>
      </c>
      <c r="C938" s="1" t="s">
        <v>2120</v>
      </c>
      <c r="D938">
        <v>72</v>
      </c>
      <c r="E938" s="1" t="str" cm="1">
        <f t="array" ref="E938">_xlfn.IFS(metrobank_customers[[#This Row],[Age]]&lt;= 28,"Gen Z", metrobank_customers[[#This Row],[Age]]&lt;=44,"Millennials", metrobank_customers[[#This Row],[Age]]&lt;=60,"Gen X", metrobank_customers[[#This Row],[Age]]&gt;60,"Baby Boomers")</f>
        <v>Baby Boomers</v>
      </c>
      <c r="F938" s="1" t="s">
        <v>2121</v>
      </c>
      <c r="G938" s="1" t="s">
        <v>2117</v>
      </c>
      <c r="H938">
        <v>145991</v>
      </c>
      <c r="I938" s="1" t="str" cm="1">
        <f t="array" ref="I938">_xlfn.IFS(metrobank_customers[[#This Row],[Income]]&lt;=30000,"Low",metrobank_customers[[#This Row],[Income]]&lt;=60000,"Medium",metrobank_customers[[#This Row],[Income]]&lt;=100000,"High", metrobank_customers[[#This Row],[Income]]&gt;100000," Premium")</f>
        <v xml:space="preserve"> Premium</v>
      </c>
      <c r="J938" s="1" t="s">
        <v>2118</v>
      </c>
      <c r="K938" s="2">
        <v>44205</v>
      </c>
      <c r="L938" s="2">
        <f t="shared" ca="1" si="14"/>
        <v>45940</v>
      </c>
      <c r="M938" s="4">
        <f ca="1">YEARFRAC(metrobank_customers[[#This Row],[Join_Date]],metrobank_customers[[#This Row],[Today]],3)</f>
        <v>4.7534246575342465</v>
      </c>
      <c r="N938" s="4" t="str" cm="1">
        <f t="array" aca="1" ref="N938" ca="1">_xlfn.IFS(
   metrobank_customers[[#This Row],[Customer_Tenure]]&lt;=2,"New",
   metrobank_customers[[#This Row],[Customer_Tenure]]&lt;=5,"Emerging",
   metrobank_customers[[#This Row],[Customer_Tenure]]&lt;9,"Established",
   TRUE,"Loyal"
)</f>
        <v>Emerging</v>
      </c>
      <c r="O938" s="1" t="s">
        <v>1850</v>
      </c>
      <c r="P938" s="1" t="s">
        <v>1226</v>
      </c>
      <c r="Q938" s="2">
        <v>42926</v>
      </c>
      <c r="R938">
        <v>267885</v>
      </c>
      <c r="S938" s="1" t="str" cm="1">
        <f t="array" ref="S938">_xlfn.IFS(
    metrobank_customers[[#This Row],[Balance]]&lt;=50000,"Low",
    metrobank_customers[[#This Row],[Balance]]&lt;=200000,"Medium",
    metrobank_customers[[#This Row],[Balance]]&gt;200000,"High"
)</f>
        <v>High</v>
      </c>
      <c r="T938">
        <v>620</v>
      </c>
      <c r="U938">
        <v>108619</v>
      </c>
      <c r="V938" s="1" t="s">
        <v>2652</v>
      </c>
      <c r="W938" s="1" t="s">
        <v>846</v>
      </c>
      <c r="X938" s="2">
        <v>45667</v>
      </c>
      <c r="Y938" s="4">
        <f ca="1">YEARFRAC(metrobank_customers[[#This Row],[Date]],metrobank_customers[[#This Row],[Today]],3)</f>
        <v>0.74794520547945209</v>
      </c>
      <c r="Z938" s="1" t="s">
        <v>20</v>
      </c>
      <c r="AA938" s="1" t="s">
        <v>23</v>
      </c>
      <c r="AB938">
        <v>6</v>
      </c>
    </row>
    <row r="939" spans="1:28" x14ac:dyDescent="0.25">
      <c r="A939" s="1" t="s">
        <v>419</v>
      </c>
      <c r="B939" s="1" t="s">
        <v>2343</v>
      </c>
      <c r="C939" s="1" t="s">
        <v>2120</v>
      </c>
      <c r="D939">
        <v>29</v>
      </c>
      <c r="E939" s="1" t="str" cm="1">
        <f t="array" ref="E939">_xlfn.IFS(metrobank_customers[[#This Row],[Age]]&lt;= 28,"Gen Z", metrobank_customers[[#This Row],[Age]]&lt;=44,"Millennials", metrobank_customers[[#This Row],[Age]]&lt;=60,"Gen X", metrobank_customers[[#This Row],[Age]]&gt;60,"Baby Boomers")</f>
        <v>Millennials</v>
      </c>
      <c r="F939" s="1" t="s">
        <v>2131</v>
      </c>
      <c r="G939" s="1" t="s">
        <v>2147</v>
      </c>
      <c r="H939">
        <v>177795</v>
      </c>
      <c r="I939" s="1" t="str" cm="1">
        <f t="array" ref="I939">_xlfn.IFS(metrobank_customers[[#This Row],[Income]]&lt;=30000,"Low",metrobank_customers[[#This Row],[Income]]&lt;=60000,"Medium",metrobank_customers[[#This Row],[Income]]&lt;=100000,"High", metrobank_customers[[#This Row],[Income]]&gt;100000," Premium")</f>
        <v xml:space="preserve"> Premium</v>
      </c>
      <c r="J939" s="1" t="s">
        <v>2135</v>
      </c>
      <c r="K939" s="2">
        <v>43097</v>
      </c>
      <c r="L939" s="2">
        <f t="shared" ca="1" si="14"/>
        <v>45940</v>
      </c>
      <c r="M939" s="4">
        <f ca="1">YEARFRAC(metrobank_customers[[#This Row],[Join_Date]],metrobank_customers[[#This Row],[Today]],3)</f>
        <v>7.7890410958904113</v>
      </c>
      <c r="N939" s="4" t="str" cm="1">
        <f t="array" aca="1" ref="N939" ca="1">_xlfn.IFS(
   metrobank_customers[[#This Row],[Customer_Tenure]]&lt;=2,"New",
   metrobank_customers[[#This Row],[Customer_Tenure]]&lt;=5,"Emerging",
   metrobank_customers[[#This Row],[Customer_Tenure]]&lt;9,"Established",
   TRUE,"Loyal"
)</f>
        <v>Established</v>
      </c>
      <c r="O939" s="1" t="s">
        <v>1785</v>
      </c>
      <c r="P939" s="1" t="s">
        <v>1239</v>
      </c>
      <c r="Q939" s="2">
        <v>44423</v>
      </c>
      <c r="R939">
        <v>485833</v>
      </c>
      <c r="S939" s="1" t="str" cm="1">
        <f t="array" ref="S939">_xlfn.IFS(
    metrobank_customers[[#This Row],[Balance]]&lt;=50000,"Low",
    metrobank_customers[[#This Row],[Balance]]&lt;=200000,"Medium",
    metrobank_customers[[#This Row],[Balance]]&gt;200000,"High"
)</f>
        <v>High</v>
      </c>
      <c r="T939">
        <v>615</v>
      </c>
      <c r="U939">
        <v>419627</v>
      </c>
      <c r="V939" s="1" t="s">
        <v>2652</v>
      </c>
      <c r="W939" s="1" t="s">
        <v>418</v>
      </c>
      <c r="X939" s="2">
        <v>45673</v>
      </c>
      <c r="Y939" s="4">
        <f ca="1">YEARFRAC(metrobank_customers[[#This Row],[Date]],metrobank_customers[[#This Row],[Today]],3)</f>
        <v>0.73150684931506849</v>
      </c>
      <c r="Z939" s="1" t="s">
        <v>31</v>
      </c>
      <c r="AA939" s="1" t="s">
        <v>23</v>
      </c>
      <c r="AB939">
        <v>33</v>
      </c>
    </row>
    <row r="940" spans="1:28" x14ac:dyDescent="0.25">
      <c r="A940" s="1" t="s">
        <v>419</v>
      </c>
      <c r="B940" s="1" t="s">
        <v>2343</v>
      </c>
      <c r="C940" s="1" t="s">
        <v>2120</v>
      </c>
      <c r="D940">
        <v>29</v>
      </c>
      <c r="E940" s="1" t="str" cm="1">
        <f t="array" ref="E940">_xlfn.IFS(metrobank_customers[[#This Row],[Age]]&lt;= 28,"Gen Z", metrobank_customers[[#This Row],[Age]]&lt;=44,"Millennials", metrobank_customers[[#This Row],[Age]]&lt;=60,"Gen X", metrobank_customers[[#This Row],[Age]]&gt;60,"Baby Boomers")</f>
        <v>Millennials</v>
      </c>
      <c r="F940" s="1" t="s">
        <v>2131</v>
      </c>
      <c r="G940" s="1" t="s">
        <v>2147</v>
      </c>
      <c r="H940">
        <v>177795</v>
      </c>
      <c r="I940" s="1" t="str" cm="1">
        <f t="array" ref="I940">_xlfn.IFS(metrobank_customers[[#This Row],[Income]]&lt;=30000,"Low",metrobank_customers[[#This Row],[Income]]&lt;=60000,"Medium",metrobank_customers[[#This Row],[Income]]&lt;=100000,"High", metrobank_customers[[#This Row],[Income]]&gt;100000," Premium")</f>
        <v xml:space="preserve"> Premium</v>
      </c>
      <c r="J940" s="1" t="s">
        <v>2135</v>
      </c>
      <c r="K940" s="2">
        <v>43097</v>
      </c>
      <c r="L940" s="2">
        <f t="shared" ca="1" si="14"/>
        <v>45940</v>
      </c>
      <c r="M940" s="4">
        <f ca="1">YEARFRAC(metrobank_customers[[#This Row],[Join_Date]],metrobank_customers[[#This Row],[Today]],3)</f>
        <v>7.7890410958904113</v>
      </c>
      <c r="N940" s="4" t="str" cm="1">
        <f t="array" aca="1" ref="N940" ca="1">_xlfn.IFS(
   metrobank_customers[[#This Row],[Customer_Tenure]]&lt;=2,"New",
   metrobank_customers[[#This Row],[Customer_Tenure]]&lt;=5,"Emerging",
   metrobank_customers[[#This Row],[Customer_Tenure]]&lt;9,"Established",
   TRUE,"Loyal"
)</f>
        <v>Established</v>
      </c>
      <c r="O940" s="1" t="s">
        <v>1785</v>
      </c>
      <c r="P940" s="1" t="s">
        <v>1239</v>
      </c>
      <c r="Q940" s="2">
        <v>44423</v>
      </c>
      <c r="R940">
        <v>485833</v>
      </c>
      <c r="S940" s="1" t="str" cm="1">
        <f t="array" ref="S940">_xlfn.IFS(
    metrobank_customers[[#This Row],[Balance]]&lt;=50000,"Low",
    metrobank_customers[[#This Row],[Balance]]&lt;=200000,"Medium",
    metrobank_customers[[#This Row],[Balance]]&gt;200000,"High"
)</f>
        <v>High</v>
      </c>
      <c r="T940">
        <v>615</v>
      </c>
      <c r="U940">
        <v>419627</v>
      </c>
      <c r="V940" s="1" t="s">
        <v>2652</v>
      </c>
      <c r="W940" s="1" t="s">
        <v>662</v>
      </c>
      <c r="X940" s="2">
        <v>45522</v>
      </c>
      <c r="Y940" s="4">
        <f ca="1">YEARFRAC(metrobank_customers[[#This Row],[Date]],metrobank_customers[[#This Row],[Today]],3)</f>
        <v>1.1452054794520548</v>
      </c>
      <c r="Z940" s="1" t="s">
        <v>12</v>
      </c>
      <c r="AA940" s="1" t="s">
        <v>23</v>
      </c>
      <c r="AB940">
        <v>56</v>
      </c>
    </row>
    <row r="941" spans="1:28" x14ac:dyDescent="0.25">
      <c r="A941" s="1" t="s">
        <v>419</v>
      </c>
      <c r="B941" s="1" t="s">
        <v>2343</v>
      </c>
      <c r="C941" s="1" t="s">
        <v>2120</v>
      </c>
      <c r="D941">
        <v>29</v>
      </c>
      <c r="E941" s="1" t="str" cm="1">
        <f t="array" ref="E941">_xlfn.IFS(metrobank_customers[[#This Row],[Age]]&lt;= 28,"Gen Z", metrobank_customers[[#This Row],[Age]]&lt;=44,"Millennials", metrobank_customers[[#This Row],[Age]]&lt;=60,"Gen X", metrobank_customers[[#This Row],[Age]]&gt;60,"Baby Boomers")</f>
        <v>Millennials</v>
      </c>
      <c r="F941" s="1" t="s">
        <v>2131</v>
      </c>
      <c r="G941" s="1" t="s">
        <v>2147</v>
      </c>
      <c r="H941">
        <v>177795</v>
      </c>
      <c r="I941" s="1" t="str" cm="1">
        <f t="array" ref="I941">_xlfn.IFS(metrobank_customers[[#This Row],[Income]]&lt;=30000,"Low",metrobank_customers[[#This Row],[Income]]&lt;=60000,"Medium",metrobank_customers[[#This Row],[Income]]&lt;=100000,"High", metrobank_customers[[#This Row],[Income]]&gt;100000," Premium")</f>
        <v xml:space="preserve"> Premium</v>
      </c>
      <c r="J941" s="1" t="s">
        <v>2135</v>
      </c>
      <c r="K941" s="2">
        <v>43097</v>
      </c>
      <c r="L941" s="2">
        <f t="shared" ca="1" si="14"/>
        <v>45940</v>
      </c>
      <c r="M941" s="4">
        <f ca="1">YEARFRAC(metrobank_customers[[#This Row],[Join_Date]],metrobank_customers[[#This Row],[Today]],3)</f>
        <v>7.7890410958904113</v>
      </c>
      <c r="N941" s="4" t="str" cm="1">
        <f t="array" aca="1" ref="N941" ca="1">_xlfn.IFS(
   metrobank_customers[[#This Row],[Customer_Tenure]]&lt;=2,"New",
   metrobank_customers[[#This Row],[Customer_Tenure]]&lt;=5,"Emerging",
   metrobank_customers[[#This Row],[Customer_Tenure]]&lt;9,"Established",
   TRUE,"Loyal"
)</f>
        <v>Established</v>
      </c>
      <c r="O941" s="1" t="s">
        <v>1785</v>
      </c>
      <c r="P941" s="1" t="s">
        <v>1239</v>
      </c>
      <c r="Q941" s="2">
        <v>44423</v>
      </c>
      <c r="R941">
        <v>485833</v>
      </c>
      <c r="S941" s="1" t="str" cm="1">
        <f t="array" ref="S941">_xlfn.IFS(
    metrobank_customers[[#This Row],[Balance]]&lt;=50000,"Low",
    metrobank_customers[[#This Row],[Balance]]&lt;=200000,"Medium",
    metrobank_customers[[#This Row],[Balance]]&gt;200000,"High"
)</f>
        <v>High</v>
      </c>
      <c r="T941">
        <v>615</v>
      </c>
      <c r="U941">
        <v>419627</v>
      </c>
      <c r="V941" s="1" t="s">
        <v>2652</v>
      </c>
      <c r="W941" s="1" t="s">
        <v>890</v>
      </c>
      <c r="X941" s="2">
        <v>45869</v>
      </c>
      <c r="Y941" s="4">
        <f ca="1">YEARFRAC(metrobank_customers[[#This Row],[Date]],metrobank_customers[[#This Row],[Today]],3)</f>
        <v>0.19452054794520549</v>
      </c>
      <c r="Z941" s="1" t="s">
        <v>36</v>
      </c>
      <c r="AA941" s="1" t="s">
        <v>15</v>
      </c>
      <c r="AB941">
        <v>32</v>
      </c>
    </row>
    <row r="942" spans="1:28" x14ac:dyDescent="0.25">
      <c r="A942" s="1" t="s">
        <v>419</v>
      </c>
      <c r="B942" s="1" t="s">
        <v>2343</v>
      </c>
      <c r="C942" s="1" t="s">
        <v>2120</v>
      </c>
      <c r="D942">
        <v>29</v>
      </c>
      <c r="E942" s="1" t="str" cm="1">
        <f t="array" ref="E942">_xlfn.IFS(metrobank_customers[[#This Row],[Age]]&lt;= 28,"Gen Z", metrobank_customers[[#This Row],[Age]]&lt;=44,"Millennials", metrobank_customers[[#This Row],[Age]]&lt;=60,"Gen X", metrobank_customers[[#This Row],[Age]]&gt;60,"Baby Boomers")</f>
        <v>Millennials</v>
      </c>
      <c r="F942" s="1" t="s">
        <v>2131</v>
      </c>
      <c r="G942" s="1" t="s">
        <v>2147</v>
      </c>
      <c r="H942">
        <v>177795</v>
      </c>
      <c r="I942" s="1" t="str" cm="1">
        <f t="array" ref="I942">_xlfn.IFS(metrobank_customers[[#This Row],[Income]]&lt;=30000,"Low",metrobank_customers[[#This Row],[Income]]&lt;=60000,"Medium",metrobank_customers[[#This Row],[Income]]&lt;=100000,"High", metrobank_customers[[#This Row],[Income]]&gt;100000," Premium")</f>
        <v xml:space="preserve"> Premium</v>
      </c>
      <c r="J942" s="1" t="s">
        <v>2135</v>
      </c>
      <c r="K942" s="2">
        <v>43097</v>
      </c>
      <c r="L942" s="2">
        <f t="shared" ca="1" si="14"/>
        <v>45940</v>
      </c>
      <c r="M942" s="4">
        <f ca="1">YEARFRAC(metrobank_customers[[#This Row],[Join_Date]],metrobank_customers[[#This Row],[Today]],3)</f>
        <v>7.7890410958904113</v>
      </c>
      <c r="N942" s="4" t="str" cm="1">
        <f t="array" aca="1" ref="N942" ca="1">_xlfn.IFS(
   metrobank_customers[[#This Row],[Customer_Tenure]]&lt;=2,"New",
   metrobank_customers[[#This Row],[Customer_Tenure]]&lt;=5,"Emerging",
   metrobank_customers[[#This Row],[Customer_Tenure]]&lt;9,"Established",
   TRUE,"Loyal"
)</f>
        <v>Established</v>
      </c>
      <c r="O942" s="1" t="s">
        <v>1785</v>
      </c>
      <c r="P942" s="1" t="s">
        <v>1239</v>
      </c>
      <c r="Q942" s="2">
        <v>44423</v>
      </c>
      <c r="R942">
        <v>485833</v>
      </c>
      <c r="S942" s="1" t="str" cm="1">
        <f t="array" ref="S942">_xlfn.IFS(
    metrobank_customers[[#This Row],[Balance]]&lt;=50000,"Low",
    metrobank_customers[[#This Row],[Balance]]&lt;=200000,"Medium",
    metrobank_customers[[#This Row],[Balance]]&gt;200000,"High"
)</f>
        <v>High</v>
      </c>
      <c r="T942">
        <v>615</v>
      </c>
      <c r="U942">
        <v>419627</v>
      </c>
      <c r="V942" s="1" t="s">
        <v>2652</v>
      </c>
      <c r="W942" s="1" t="s">
        <v>900</v>
      </c>
      <c r="X942" s="2">
        <v>45529</v>
      </c>
      <c r="Y942" s="4">
        <f ca="1">YEARFRAC(metrobank_customers[[#This Row],[Date]],metrobank_customers[[#This Row],[Today]],3)</f>
        <v>1.1260273972602739</v>
      </c>
      <c r="Z942" s="1" t="s">
        <v>8</v>
      </c>
      <c r="AA942" s="1" t="s">
        <v>15</v>
      </c>
      <c r="AB942">
        <v>54</v>
      </c>
    </row>
    <row r="943" spans="1:28" x14ac:dyDescent="0.25">
      <c r="A943" s="1" t="s">
        <v>1169</v>
      </c>
      <c r="B943" s="1" t="s">
        <v>2344</v>
      </c>
      <c r="C943" s="1" t="s">
        <v>2120</v>
      </c>
      <c r="D943">
        <v>69</v>
      </c>
      <c r="E943" s="1" t="str" cm="1">
        <f t="array" ref="E943">_xlfn.IFS(metrobank_customers[[#This Row],[Age]]&lt;= 28,"Gen Z", metrobank_customers[[#This Row],[Age]]&lt;=44,"Millennials", metrobank_customers[[#This Row],[Age]]&lt;=60,"Gen X", metrobank_customers[[#This Row],[Age]]&gt;60,"Baby Boomers")</f>
        <v>Baby Boomers</v>
      </c>
      <c r="F943" s="1" t="s">
        <v>2131</v>
      </c>
      <c r="G943" s="1" t="s">
        <v>2153</v>
      </c>
      <c r="H943">
        <v>135005</v>
      </c>
      <c r="I943" s="1" t="str" cm="1">
        <f t="array" ref="I943">_xlfn.IFS(metrobank_customers[[#This Row],[Income]]&lt;=30000,"Low",metrobank_customers[[#This Row],[Income]]&lt;=60000,"Medium",metrobank_customers[[#This Row],[Income]]&lt;=100000,"High", metrobank_customers[[#This Row],[Income]]&gt;100000," Premium")</f>
        <v xml:space="preserve"> Premium</v>
      </c>
      <c r="J943" s="1" t="s">
        <v>2126</v>
      </c>
      <c r="K943" s="2">
        <v>44775</v>
      </c>
      <c r="L943" s="2">
        <f t="shared" ca="1" si="14"/>
        <v>45940</v>
      </c>
      <c r="M943" s="4">
        <f ca="1">YEARFRAC(metrobank_customers[[#This Row],[Join_Date]],metrobank_customers[[#This Row],[Today]],3)</f>
        <v>3.1917808219178081</v>
      </c>
      <c r="N943" s="4" t="str" cm="1">
        <f t="array" aca="1" ref="N943" ca="1">_xlfn.IFS(
   metrobank_customers[[#This Row],[Customer_Tenure]]&lt;=2,"New",
   metrobank_customers[[#This Row],[Customer_Tenure]]&lt;=5,"Emerging",
   metrobank_customers[[#This Row],[Customer_Tenure]]&lt;9,"Established",
   TRUE,"Loyal"
)</f>
        <v>Emerging</v>
      </c>
      <c r="O943" s="1" t="s">
        <v>1788</v>
      </c>
      <c r="P943" s="1" t="s">
        <v>1223</v>
      </c>
      <c r="Q943" s="2">
        <v>42796</v>
      </c>
      <c r="R943">
        <v>299372</v>
      </c>
      <c r="S943" s="1" t="str" cm="1">
        <f t="array" ref="S943">_xlfn.IFS(
    metrobank_customers[[#This Row],[Balance]]&lt;=50000,"Low",
    metrobank_customers[[#This Row],[Balance]]&lt;=200000,"Medium",
    metrobank_customers[[#This Row],[Balance]]&gt;200000,"High"
)</f>
        <v>High</v>
      </c>
      <c r="T943">
        <v>315</v>
      </c>
      <c r="U943">
        <v>0</v>
      </c>
      <c r="V943" s="1" t="s">
        <v>2652</v>
      </c>
      <c r="W943" s="1" t="s">
        <v>1168</v>
      </c>
      <c r="X943" s="2">
        <v>45261</v>
      </c>
      <c r="Y943" s="4">
        <f ca="1">YEARFRAC(metrobank_customers[[#This Row],[Date]],metrobank_customers[[#This Row],[Today]],3)</f>
        <v>1.8602739726027397</v>
      </c>
      <c r="Z943" s="1" t="s">
        <v>20</v>
      </c>
      <c r="AA943" s="1" t="s">
        <v>9</v>
      </c>
      <c r="AB943">
        <v>4</v>
      </c>
    </row>
    <row r="944" spans="1:28" x14ac:dyDescent="0.25">
      <c r="A944" s="1" t="s">
        <v>421</v>
      </c>
      <c r="B944" s="1" t="s">
        <v>2345</v>
      </c>
      <c r="C944" s="1" t="s">
        <v>2115</v>
      </c>
      <c r="D944">
        <v>49</v>
      </c>
      <c r="E944" s="1" t="str" cm="1">
        <f t="array" ref="E944">_xlfn.IFS(metrobank_customers[[#This Row],[Age]]&lt;= 28,"Gen Z", metrobank_customers[[#This Row],[Age]]&lt;=44,"Millennials", metrobank_customers[[#This Row],[Age]]&lt;=60,"Gen X", metrobank_customers[[#This Row],[Age]]&gt;60,"Baby Boomers")</f>
        <v>Gen X</v>
      </c>
      <c r="F944" s="1" t="s">
        <v>2121</v>
      </c>
      <c r="G944" s="1" t="s">
        <v>2122</v>
      </c>
      <c r="H944">
        <v>135374</v>
      </c>
      <c r="I944" s="1" t="str" cm="1">
        <f t="array" ref="I944">_xlfn.IFS(metrobank_customers[[#This Row],[Income]]&lt;=30000,"Low",metrobank_customers[[#This Row],[Income]]&lt;=60000,"Medium",metrobank_customers[[#This Row],[Income]]&lt;=100000,"High", metrobank_customers[[#This Row],[Income]]&gt;100000," Premium")</f>
        <v xml:space="preserve"> Premium</v>
      </c>
      <c r="J944" s="1" t="s">
        <v>2118</v>
      </c>
      <c r="K944" s="2">
        <v>43786</v>
      </c>
      <c r="L944" s="2">
        <f t="shared" ca="1" si="14"/>
        <v>45940</v>
      </c>
      <c r="M944" s="4">
        <f ca="1">YEARFRAC(metrobank_customers[[#This Row],[Join_Date]],metrobank_customers[[#This Row],[Today]],3)</f>
        <v>5.9013698630136986</v>
      </c>
      <c r="N944" s="4" t="str" cm="1">
        <f t="array" aca="1" ref="N944" ca="1">_xlfn.IFS(
   metrobank_customers[[#This Row],[Customer_Tenure]]&lt;=2,"New",
   metrobank_customers[[#This Row],[Customer_Tenure]]&lt;=5,"Emerging",
   metrobank_customers[[#This Row],[Customer_Tenure]]&lt;9,"Established",
   TRUE,"Loyal"
)</f>
        <v>Established</v>
      </c>
      <c r="O944" s="1" t="s">
        <v>1537</v>
      </c>
      <c r="P944" s="1" t="s">
        <v>1223</v>
      </c>
      <c r="Q944" s="2">
        <v>42951</v>
      </c>
      <c r="R944">
        <v>355054</v>
      </c>
      <c r="S944" s="1" t="str" cm="1">
        <f t="array" ref="S944">_xlfn.IFS(
    metrobank_customers[[#This Row],[Balance]]&lt;=50000,"Low",
    metrobank_customers[[#This Row],[Balance]]&lt;=200000,"Medium",
    metrobank_customers[[#This Row],[Balance]]&gt;200000,"High"
)</f>
        <v>High</v>
      </c>
      <c r="T944">
        <v>808</v>
      </c>
      <c r="U944">
        <v>0</v>
      </c>
      <c r="V944" s="1" t="s">
        <v>2652</v>
      </c>
      <c r="W944" s="1" t="s">
        <v>420</v>
      </c>
      <c r="X944" s="2">
        <v>45372</v>
      </c>
      <c r="Y944" s="4">
        <f ca="1">YEARFRAC(metrobank_customers[[#This Row],[Date]],metrobank_customers[[#This Row],[Today]],3)</f>
        <v>1.5561643835616439</v>
      </c>
      <c r="Z944" s="1" t="s">
        <v>36</v>
      </c>
      <c r="AA944" s="1" t="s">
        <v>15</v>
      </c>
      <c r="AB944">
        <v>50</v>
      </c>
    </row>
    <row r="945" spans="1:28" x14ac:dyDescent="0.25">
      <c r="A945" s="1" t="s">
        <v>421</v>
      </c>
      <c r="B945" s="1" t="s">
        <v>2345</v>
      </c>
      <c r="C945" s="1" t="s">
        <v>2115</v>
      </c>
      <c r="D945">
        <v>49</v>
      </c>
      <c r="E945" s="1" t="str" cm="1">
        <f t="array" ref="E945">_xlfn.IFS(metrobank_customers[[#This Row],[Age]]&lt;= 28,"Gen Z", metrobank_customers[[#This Row],[Age]]&lt;=44,"Millennials", metrobank_customers[[#This Row],[Age]]&lt;=60,"Gen X", metrobank_customers[[#This Row],[Age]]&gt;60,"Baby Boomers")</f>
        <v>Gen X</v>
      </c>
      <c r="F945" s="1" t="s">
        <v>2121</v>
      </c>
      <c r="G945" s="1" t="s">
        <v>2122</v>
      </c>
      <c r="H945">
        <v>135374</v>
      </c>
      <c r="I945" s="1" t="str" cm="1">
        <f t="array" ref="I945">_xlfn.IFS(metrobank_customers[[#This Row],[Income]]&lt;=30000,"Low",metrobank_customers[[#This Row],[Income]]&lt;=60000,"Medium",metrobank_customers[[#This Row],[Income]]&lt;=100000,"High", metrobank_customers[[#This Row],[Income]]&gt;100000," Premium")</f>
        <v xml:space="preserve"> Premium</v>
      </c>
      <c r="J945" s="1" t="s">
        <v>2118</v>
      </c>
      <c r="K945" s="2">
        <v>43786</v>
      </c>
      <c r="L945" s="2">
        <f t="shared" ca="1" si="14"/>
        <v>45940</v>
      </c>
      <c r="M945" s="4">
        <f ca="1">YEARFRAC(metrobank_customers[[#This Row],[Join_Date]],metrobank_customers[[#This Row],[Today]],3)</f>
        <v>5.9013698630136986</v>
      </c>
      <c r="N945" s="4" t="str" cm="1">
        <f t="array" aca="1" ref="N945" ca="1">_xlfn.IFS(
   metrobank_customers[[#This Row],[Customer_Tenure]]&lt;=2,"New",
   metrobank_customers[[#This Row],[Customer_Tenure]]&lt;=5,"Emerging",
   metrobank_customers[[#This Row],[Customer_Tenure]]&lt;9,"Established",
   TRUE,"Loyal"
)</f>
        <v>Established</v>
      </c>
      <c r="O945" s="1" t="s">
        <v>1537</v>
      </c>
      <c r="P945" s="1" t="s">
        <v>1223</v>
      </c>
      <c r="Q945" s="2">
        <v>42951</v>
      </c>
      <c r="R945">
        <v>355054</v>
      </c>
      <c r="S945" s="1" t="str" cm="1">
        <f t="array" ref="S945">_xlfn.IFS(
    metrobank_customers[[#This Row],[Balance]]&lt;=50000,"Low",
    metrobank_customers[[#This Row],[Balance]]&lt;=200000,"Medium",
    metrobank_customers[[#This Row],[Balance]]&gt;200000,"High"
)</f>
        <v>High</v>
      </c>
      <c r="T945">
        <v>808</v>
      </c>
      <c r="U945">
        <v>0</v>
      </c>
      <c r="V945" s="1" t="s">
        <v>2652</v>
      </c>
      <c r="W945" s="1" t="s">
        <v>534</v>
      </c>
      <c r="X945" s="2">
        <v>45169</v>
      </c>
      <c r="Y945" s="4">
        <f ca="1">YEARFRAC(metrobank_customers[[#This Row],[Date]],metrobank_customers[[#This Row],[Today]],3)</f>
        <v>2.1123287671232878</v>
      </c>
      <c r="Z945" s="1" t="s">
        <v>12</v>
      </c>
      <c r="AA945" s="1" t="s">
        <v>23</v>
      </c>
      <c r="AB945">
        <v>44</v>
      </c>
    </row>
    <row r="946" spans="1:28" x14ac:dyDescent="0.25">
      <c r="A946" s="1" t="s">
        <v>421</v>
      </c>
      <c r="B946" s="1" t="s">
        <v>2345</v>
      </c>
      <c r="C946" s="1" t="s">
        <v>2115</v>
      </c>
      <c r="D946">
        <v>49</v>
      </c>
      <c r="E946" s="1" t="str" cm="1">
        <f t="array" ref="E946">_xlfn.IFS(metrobank_customers[[#This Row],[Age]]&lt;= 28,"Gen Z", metrobank_customers[[#This Row],[Age]]&lt;=44,"Millennials", metrobank_customers[[#This Row],[Age]]&lt;=60,"Gen X", metrobank_customers[[#This Row],[Age]]&gt;60,"Baby Boomers")</f>
        <v>Gen X</v>
      </c>
      <c r="F946" s="1" t="s">
        <v>2121</v>
      </c>
      <c r="G946" s="1" t="s">
        <v>2122</v>
      </c>
      <c r="H946">
        <v>135374</v>
      </c>
      <c r="I946" s="1" t="str" cm="1">
        <f t="array" ref="I946">_xlfn.IFS(metrobank_customers[[#This Row],[Income]]&lt;=30000,"Low",metrobank_customers[[#This Row],[Income]]&lt;=60000,"Medium",metrobank_customers[[#This Row],[Income]]&lt;=100000,"High", metrobank_customers[[#This Row],[Income]]&gt;100000," Premium")</f>
        <v xml:space="preserve"> Premium</v>
      </c>
      <c r="J946" s="1" t="s">
        <v>2118</v>
      </c>
      <c r="K946" s="2">
        <v>43786</v>
      </c>
      <c r="L946" s="2">
        <f t="shared" ca="1" si="14"/>
        <v>45940</v>
      </c>
      <c r="M946" s="4">
        <f ca="1">YEARFRAC(metrobank_customers[[#This Row],[Join_Date]],metrobank_customers[[#This Row],[Today]],3)</f>
        <v>5.9013698630136986</v>
      </c>
      <c r="N946" s="4" t="str" cm="1">
        <f t="array" aca="1" ref="N946" ca="1">_xlfn.IFS(
   metrobank_customers[[#This Row],[Customer_Tenure]]&lt;=2,"New",
   metrobank_customers[[#This Row],[Customer_Tenure]]&lt;=5,"Emerging",
   metrobank_customers[[#This Row],[Customer_Tenure]]&lt;9,"Established",
   TRUE,"Loyal"
)</f>
        <v>Established</v>
      </c>
      <c r="O946" s="1" t="s">
        <v>1537</v>
      </c>
      <c r="P946" s="1" t="s">
        <v>1223</v>
      </c>
      <c r="Q946" s="2">
        <v>42951</v>
      </c>
      <c r="R946">
        <v>355054</v>
      </c>
      <c r="S946" s="1" t="str" cm="1">
        <f t="array" ref="S946">_xlfn.IFS(
    metrobank_customers[[#This Row],[Balance]]&lt;=50000,"Low",
    metrobank_customers[[#This Row],[Balance]]&lt;=200000,"Medium",
    metrobank_customers[[#This Row],[Balance]]&gt;200000,"High"
)</f>
        <v>High</v>
      </c>
      <c r="T946">
        <v>808</v>
      </c>
      <c r="U946">
        <v>0</v>
      </c>
      <c r="V946" s="1" t="s">
        <v>2652</v>
      </c>
      <c r="W946" s="1" t="s">
        <v>946</v>
      </c>
      <c r="X946" s="2">
        <v>45512</v>
      </c>
      <c r="Y946" s="4">
        <f ca="1">YEARFRAC(metrobank_customers[[#This Row],[Date]],metrobank_customers[[#This Row],[Today]],3)</f>
        <v>1.1726027397260275</v>
      </c>
      <c r="Z946" s="1" t="s">
        <v>12</v>
      </c>
      <c r="AA946" s="1" t="s">
        <v>23</v>
      </c>
      <c r="AB946">
        <v>6</v>
      </c>
    </row>
    <row r="947" spans="1:28" x14ac:dyDescent="0.25">
      <c r="A947" s="1" t="s">
        <v>421</v>
      </c>
      <c r="B947" s="1" t="s">
        <v>2345</v>
      </c>
      <c r="C947" s="1" t="s">
        <v>2115</v>
      </c>
      <c r="D947">
        <v>49</v>
      </c>
      <c r="E947" s="1" t="str" cm="1">
        <f t="array" ref="E947">_xlfn.IFS(metrobank_customers[[#This Row],[Age]]&lt;= 28,"Gen Z", metrobank_customers[[#This Row],[Age]]&lt;=44,"Millennials", metrobank_customers[[#This Row],[Age]]&lt;=60,"Gen X", metrobank_customers[[#This Row],[Age]]&gt;60,"Baby Boomers")</f>
        <v>Gen X</v>
      </c>
      <c r="F947" s="1" t="s">
        <v>2121</v>
      </c>
      <c r="G947" s="1" t="s">
        <v>2122</v>
      </c>
      <c r="H947">
        <v>135374</v>
      </c>
      <c r="I947" s="1" t="str" cm="1">
        <f t="array" ref="I947">_xlfn.IFS(metrobank_customers[[#This Row],[Income]]&lt;=30000,"Low",metrobank_customers[[#This Row],[Income]]&lt;=60000,"Medium",metrobank_customers[[#This Row],[Income]]&lt;=100000,"High", metrobank_customers[[#This Row],[Income]]&gt;100000," Premium")</f>
        <v xml:space="preserve"> Premium</v>
      </c>
      <c r="J947" s="1" t="s">
        <v>2118</v>
      </c>
      <c r="K947" s="2">
        <v>43786</v>
      </c>
      <c r="L947" s="2">
        <f t="shared" ca="1" si="14"/>
        <v>45940</v>
      </c>
      <c r="M947" s="4">
        <f ca="1">YEARFRAC(metrobank_customers[[#This Row],[Join_Date]],metrobank_customers[[#This Row],[Today]],3)</f>
        <v>5.9013698630136986</v>
      </c>
      <c r="N947" s="4" t="str" cm="1">
        <f t="array" aca="1" ref="N947" ca="1">_xlfn.IFS(
   metrobank_customers[[#This Row],[Customer_Tenure]]&lt;=2,"New",
   metrobank_customers[[#This Row],[Customer_Tenure]]&lt;=5,"Emerging",
   metrobank_customers[[#This Row],[Customer_Tenure]]&lt;9,"Established",
   TRUE,"Loyal"
)</f>
        <v>Established</v>
      </c>
      <c r="O947" s="1" t="s">
        <v>2038</v>
      </c>
      <c r="P947" s="1" t="s">
        <v>1223</v>
      </c>
      <c r="Q947" s="2">
        <v>43862</v>
      </c>
      <c r="R947">
        <v>344713</v>
      </c>
      <c r="S947" s="1" t="str" cm="1">
        <f t="array" ref="S947">_xlfn.IFS(
    metrobank_customers[[#This Row],[Balance]]&lt;=50000,"Low",
    metrobank_customers[[#This Row],[Balance]]&lt;=200000,"Medium",
    metrobank_customers[[#This Row],[Balance]]&gt;200000,"High"
)</f>
        <v>High</v>
      </c>
      <c r="T947">
        <v>605</v>
      </c>
      <c r="U947">
        <v>0</v>
      </c>
      <c r="V947" s="1" t="s">
        <v>1229</v>
      </c>
      <c r="W947" s="1" t="s">
        <v>420</v>
      </c>
      <c r="X947" s="2">
        <v>45372</v>
      </c>
      <c r="Y947" s="4">
        <f ca="1">YEARFRAC(metrobank_customers[[#This Row],[Date]],metrobank_customers[[#This Row],[Today]],3)</f>
        <v>1.5561643835616439</v>
      </c>
      <c r="Z947" s="1" t="s">
        <v>36</v>
      </c>
      <c r="AA947" s="1" t="s">
        <v>15</v>
      </c>
      <c r="AB947">
        <v>50</v>
      </c>
    </row>
    <row r="948" spans="1:28" x14ac:dyDescent="0.25">
      <c r="A948" s="1" t="s">
        <v>421</v>
      </c>
      <c r="B948" s="1" t="s">
        <v>2345</v>
      </c>
      <c r="C948" s="1" t="s">
        <v>2115</v>
      </c>
      <c r="D948">
        <v>49</v>
      </c>
      <c r="E948" s="1" t="str" cm="1">
        <f t="array" ref="E948">_xlfn.IFS(metrobank_customers[[#This Row],[Age]]&lt;= 28,"Gen Z", metrobank_customers[[#This Row],[Age]]&lt;=44,"Millennials", metrobank_customers[[#This Row],[Age]]&lt;=60,"Gen X", metrobank_customers[[#This Row],[Age]]&gt;60,"Baby Boomers")</f>
        <v>Gen X</v>
      </c>
      <c r="F948" s="1" t="s">
        <v>2121</v>
      </c>
      <c r="G948" s="1" t="s">
        <v>2122</v>
      </c>
      <c r="H948">
        <v>135374</v>
      </c>
      <c r="I948" s="1" t="str" cm="1">
        <f t="array" ref="I948">_xlfn.IFS(metrobank_customers[[#This Row],[Income]]&lt;=30000,"Low",metrobank_customers[[#This Row],[Income]]&lt;=60000,"Medium",metrobank_customers[[#This Row],[Income]]&lt;=100000,"High", metrobank_customers[[#This Row],[Income]]&gt;100000," Premium")</f>
        <v xml:space="preserve"> Premium</v>
      </c>
      <c r="J948" s="1" t="s">
        <v>2118</v>
      </c>
      <c r="K948" s="2">
        <v>43786</v>
      </c>
      <c r="L948" s="2">
        <f t="shared" ca="1" si="14"/>
        <v>45940</v>
      </c>
      <c r="M948" s="4">
        <f ca="1">YEARFRAC(metrobank_customers[[#This Row],[Join_Date]],metrobank_customers[[#This Row],[Today]],3)</f>
        <v>5.9013698630136986</v>
      </c>
      <c r="N948" s="4" t="str" cm="1">
        <f t="array" aca="1" ref="N948" ca="1">_xlfn.IFS(
   metrobank_customers[[#This Row],[Customer_Tenure]]&lt;=2,"New",
   metrobank_customers[[#This Row],[Customer_Tenure]]&lt;=5,"Emerging",
   metrobank_customers[[#This Row],[Customer_Tenure]]&lt;9,"Established",
   TRUE,"Loyal"
)</f>
        <v>Established</v>
      </c>
      <c r="O948" s="1" t="s">
        <v>2038</v>
      </c>
      <c r="P948" s="1" t="s">
        <v>1223</v>
      </c>
      <c r="Q948" s="2">
        <v>43862</v>
      </c>
      <c r="R948">
        <v>344713</v>
      </c>
      <c r="S948" s="1" t="str" cm="1">
        <f t="array" ref="S948">_xlfn.IFS(
    metrobank_customers[[#This Row],[Balance]]&lt;=50000,"Low",
    metrobank_customers[[#This Row],[Balance]]&lt;=200000,"Medium",
    metrobank_customers[[#This Row],[Balance]]&gt;200000,"High"
)</f>
        <v>High</v>
      </c>
      <c r="T948">
        <v>605</v>
      </c>
      <c r="U948">
        <v>0</v>
      </c>
      <c r="V948" s="1" t="s">
        <v>1229</v>
      </c>
      <c r="W948" s="1" t="s">
        <v>534</v>
      </c>
      <c r="X948" s="2">
        <v>45169</v>
      </c>
      <c r="Y948" s="4">
        <f ca="1">YEARFRAC(metrobank_customers[[#This Row],[Date]],metrobank_customers[[#This Row],[Today]],3)</f>
        <v>2.1123287671232878</v>
      </c>
      <c r="Z948" s="1" t="s">
        <v>12</v>
      </c>
      <c r="AA948" s="1" t="s">
        <v>23</v>
      </c>
      <c r="AB948">
        <v>44</v>
      </c>
    </row>
    <row r="949" spans="1:28" x14ac:dyDescent="0.25">
      <c r="A949" s="1" t="s">
        <v>421</v>
      </c>
      <c r="B949" s="1" t="s">
        <v>2345</v>
      </c>
      <c r="C949" s="1" t="s">
        <v>2115</v>
      </c>
      <c r="D949">
        <v>49</v>
      </c>
      <c r="E949" s="1" t="str" cm="1">
        <f t="array" ref="E949">_xlfn.IFS(metrobank_customers[[#This Row],[Age]]&lt;= 28,"Gen Z", metrobank_customers[[#This Row],[Age]]&lt;=44,"Millennials", metrobank_customers[[#This Row],[Age]]&lt;=60,"Gen X", metrobank_customers[[#This Row],[Age]]&gt;60,"Baby Boomers")</f>
        <v>Gen X</v>
      </c>
      <c r="F949" s="1" t="s">
        <v>2121</v>
      </c>
      <c r="G949" s="1" t="s">
        <v>2122</v>
      </c>
      <c r="H949">
        <v>135374</v>
      </c>
      <c r="I949" s="1" t="str" cm="1">
        <f t="array" ref="I949">_xlfn.IFS(metrobank_customers[[#This Row],[Income]]&lt;=30000,"Low",metrobank_customers[[#This Row],[Income]]&lt;=60000,"Medium",metrobank_customers[[#This Row],[Income]]&lt;=100000,"High", metrobank_customers[[#This Row],[Income]]&gt;100000," Premium")</f>
        <v xml:space="preserve"> Premium</v>
      </c>
      <c r="J949" s="1" t="s">
        <v>2118</v>
      </c>
      <c r="K949" s="2">
        <v>43786</v>
      </c>
      <c r="L949" s="2">
        <f t="shared" ca="1" si="14"/>
        <v>45940</v>
      </c>
      <c r="M949" s="4">
        <f ca="1">YEARFRAC(metrobank_customers[[#This Row],[Join_Date]],metrobank_customers[[#This Row],[Today]],3)</f>
        <v>5.9013698630136986</v>
      </c>
      <c r="N949" s="4" t="str" cm="1">
        <f t="array" aca="1" ref="N949" ca="1">_xlfn.IFS(
   metrobank_customers[[#This Row],[Customer_Tenure]]&lt;=2,"New",
   metrobank_customers[[#This Row],[Customer_Tenure]]&lt;=5,"Emerging",
   metrobank_customers[[#This Row],[Customer_Tenure]]&lt;9,"Established",
   TRUE,"Loyal"
)</f>
        <v>Established</v>
      </c>
      <c r="O949" s="1" t="s">
        <v>2038</v>
      </c>
      <c r="P949" s="1" t="s">
        <v>1223</v>
      </c>
      <c r="Q949" s="2">
        <v>43862</v>
      </c>
      <c r="R949">
        <v>344713</v>
      </c>
      <c r="S949" s="1" t="str" cm="1">
        <f t="array" ref="S949">_xlfn.IFS(
    metrobank_customers[[#This Row],[Balance]]&lt;=50000,"Low",
    metrobank_customers[[#This Row],[Balance]]&lt;=200000,"Medium",
    metrobank_customers[[#This Row],[Balance]]&gt;200000,"High"
)</f>
        <v>High</v>
      </c>
      <c r="T949">
        <v>605</v>
      </c>
      <c r="U949">
        <v>0</v>
      </c>
      <c r="V949" s="1" t="s">
        <v>1229</v>
      </c>
      <c r="W949" s="1" t="s">
        <v>946</v>
      </c>
      <c r="X949" s="2">
        <v>45512</v>
      </c>
      <c r="Y949" s="4">
        <f ca="1">YEARFRAC(metrobank_customers[[#This Row],[Date]],metrobank_customers[[#This Row],[Today]],3)</f>
        <v>1.1726027397260275</v>
      </c>
      <c r="Z949" s="1" t="s">
        <v>12</v>
      </c>
      <c r="AA949" s="1" t="s">
        <v>23</v>
      </c>
      <c r="AB949">
        <v>6</v>
      </c>
    </row>
    <row r="950" spans="1:28" x14ac:dyDescent="0.25">
      <c r="A950" s="1" t="s">
        <v>687</v>
      </c>
      <c r="B950" s="1" t="s">
        <v>2346</v>
      </c>
      <c r="C950" s="1" t="s">
        <v>2120</v>
      </c>
      <c r="D950">
        <v>39</v>
      </c>
      <c r="E950" s="1" t="str" cm="1">
        <f t="array" ref="E950">_xlfn.IFS(metrobank_customers[[#This Row],[Age]]&lt;= 28,"Gen Z", metrobank_customers[[#This Row],[Age]]&lt;=44,"Millennials", metrobank_customers[[#This Row],[Age]]&lt;=60,"Gen X", metrobank_customers[[#This Row],[Age]]&gt;60,"Baby Boomers")</f>
        <v>Millennials</v>
      </c>
      <c r="F950" s="1" t="s">
        <v>2116</v>
      </c>
      <c r="G950" s="1" t="s">
        <v>2147</v>
      </c>
      <c r="H950">
        <v>62534</v>
      </c>
      <c r="I950" s="1" t="str" cm="1">
        <f t="array" ref="I950">_xlfn.IFS(metrobank_customers[[#This Row],[Income]]&lt;=30000,"Low",metrobank_customers[[#This Row],[Income]]&lt;=60000,"Medium",metrobank_customers[[#This Row],[Income]]&lt;=100000,"High", metrobank_customers[[#This Row],[Income]]&gt;100000," Premium")</f>
        <v>High</v>
      </c>
      <c r="J950" s="1" t="s">
        <v>2118</v>
      </c>
      <c r="K950" s="2">
        <v>43891</v>
      </c>
      <c r="L950" s="2">
        <f t="shared" ca="1" si="14"/>
        <v>45940</v>
      </c>
      <c r="M950" s="4">
        <f ca="1">YEARFRAC(metrobank_customers[[#This Row],[Join_Date]],metrobank_customers[[#This Row],[Today]],3)</f>
        <v>5.6136986301369864</v>
      </c>
      <c r="N950" s="4" t="str" cm="1">
        <f t="array" aca="1" ref="N950" ca="1">_xlfn.IFS(
   metrobank_customers[[#This Row],[Customer_Tenure]]&lt;=2,"New",
   metrobank_customers[[#This Row],[Customer_Tenure]]&lt;=5,"Emerging",
   metrobank_customers[[#This Row],[Customer_Tenure]]&lt;9,"Established",
   TRUE,"Loyal"
)</f>
        <v>Established</v>
      </c>
      <c r="O950" s="1" t="s">
        <v>1330</v>
      </c>
      <c r="P950" s="1" t="s">
        <v>1226</v>
      </c>
      <c r="Q950" s="2">
        <v>45069</v>
      </c>
      <c r="R950">
        <v>23408</v>
      </c>
      <c r="S950" s="1" t="str" cm="1">
        <f t="array" ref="S950">_xlfn.IFS(
    metrobank_customers[[#This Row],[Balance]]&lt;=50000,"Low",
    metrobank_customers[[#This Row],[Balance]]&lt;=200000,"Medium",
    metrobank_customers[[#This Row],[Balance]]&gt;200000,"High"
)</f>
        <v>Low</v>
      </c>
      <c r="T950">
        <v>442</v>
      </c>
      <c r="U950">
        <v>0</v>
      </c>
      <c r="V950" s="1" t="s">
        <v>2652</v>
      </c>
      <c r="W950" s="1" t="s">
        <v>686</v>
      </c>
      <c r="X950" s="2">
        <v>45837</v>
      </c>
      <c r="Y950" s="4">
        <f ca="1">YEARFRAC(metrobank_customers[[#This Row],[Date]],metrobank_customers[[#This Row],[Today]],3)</f>
        <v>0.28219178082191781</v>
      </c>
      <c r="Z950" s="1" t="s">
        <v>31</v>
      </c>
      <c r="AA950" s="1" t="s">
        <v>9</v>
      </c>
      <c r="AB950">
        <v>11</v>
      </c>
    </row>
    <row r="951" spans="1:28" x14ac:dyDescent="0.25">
      <c r="A951" s="1" t="s">
        <v>696</v>
      </c>
      <c r="B951" s="1" t="s">
        <v>2347</v>
      </c>
      <c r="C951" s="1" t="s">
        <v>2120</v>
      </c>
      <c r="D951">
        <v>38</v>
      </c>
      <c r="E951" s="1" t="str" cm="1">
        <f t="array" ref="E951">_xlfn.IFS(metrobank_customers[[#This Row],[Age]]&lt;= 28,"Gen Z", metrobank_customers[[#This Row],[Age]]&lt;=44,"Millennials", metrobank_customers[[#This Row],[Age]]&lt;=60,"Gen X", metrobank_customers[[#This Row],[Age]]&gt;60,"Baby Boomers")</f>
        <v>Millennials</v>
      </c>
      <c r="F951" s="1" t="s">
        <v>2124</v>
      </c>
      <c r="G951" s="1" t="s">
        <v>2147</v>
      </c>
      <c r="H951">
        <v>159783</v>
      </c>
      <c r="I951" s="1" t="str" cm="1">
        <f t="array" ref="I951">_xlfn.IFS(metrobank_customers[[#This Row],[Income]]&lt;=30000,"Low",metrobank_customers[[#This Row],[Income]]&lt;=60000,"Medium",metrobank_customers[[#This Row],[Income]]&lt;=100000,"High", metrobank_customers[[#This Row],[Income]]&gt;100000," Premium")</f>
        <v xml:space="preserve"> Premium</v>
      </c>
      <c r="J951" s="1" t="s">
        <v>2118</v>
      </c>
      <c r="K951" s="2">
        <v>44937</v>
      </c>
      <c r="L951" s="2">
        <f t="shared" ca="1" si="14"/>
        <v>45940</v>
      </c>
      <c r="M951" s="4">
        <f ca="1">YEARFRAC(metrobank_customers[[#This Row],[Join_Date]],metrobank_customers[[#This Row],[Today]],3)</f>
        <v>2.7479452054794522</v>
      </c>
      <c r="N951" s="4" t="str" cm="1">
        <f t="array" aca="1" ref="N951" ca="1">_xlfn.IFS(
   metrobank_customers[[#This Row],[Customer_Tenure]]&lt;=2,"New",
   metrobank_customers[[#This Row],[Customer_Tenure]]&lt;=5,"Emerging",
   metrobank_customers[[#This Row],[Customer_Tenure]]&lt;9,"Established",
   TRUE,"Loyal"
)</f>
        <v>Emerging</v>
      </c>
      <c r="O951" s="1" t="s">
        <v>1331</v>
      </c>
      <c r="P951" s="1" t="s">
        <v>1226</v>
      </c>
      <c r="Q951" s="2">
        <v>45287</v>
      </c>
      <c r="R951">
        <v>124116</v>
      </c>
      <c r="S951" s="1" t="str" cm="1">
        <f t="array" ref="S951">_xlfn.IFS(
    metrobank_customers[[#This Row],[Balance]]&lt;=50000,"Low",
    metrobank_customers[[#This Row],[Balance]]&lt;=200000,"Medium",
    metrobank_customers[[#This Row],[Balance]]&gt;200000,"High"
)</f>
        <v>Medium</v>
      </c>
      <c r="T951">
        <v>500</v>
      </c>
      <c r="U951">
        <v>0</v>
      </c>
      <c r="V951" s="1" t="s">
        <v>1229</v>
      </c>
      <c r="W951" s="1" t="s">
        <v>695</v>
      </c>
      <c r="X951" s="2">
        <v>45825</v>
      </c>
      <c r="Y951" s="4">
        <f ca="1">YEARFRAC(metrobank_customers[[#This Row],[Date]],metrobank_customers[[#This Row],[Today]],3)</f>
        <v>0.31506849315068491</v>
      </c>
      <c r="Z951" s="1" t="s">
        <v>8</v>
      </c>
      <c r="AA951" s="1" t="s">
        <v>23</v>
      </c>
      <c r="AB951">
        <v>48</v>
      </c>
    </row>
    <row r="952" spans="1:28" x14ac:dyDescent="0.25">
      <c r="A952" s="1" t="s">
        <v>1333</v>
      </c>
      <c r="B952" s="1" t="s">
        <v>2348</v>
      </c>
      <c r="C952" s="1" t="s">
        <v>2120</v>
      </c>
      <c r="D952">
        <v>56</v>
      </c>
      <c r="E952" s="1" t="str" cm="1">
        <f t="array" ref="E952">_xlfn.IFS(metrobank_customers[[#This Row],[Age]]&lt;= 28,"Gen Z", metrobank_customers[[#This Row],[Age]]&lt;=44,"Millennials", metrobank_customers[[#This Row],[Age]]&lt;=60,"Gen X", metrobank_customers[[#This Row],[Age]]&gt;60,"Baby Boomers")</f>
        <v>Gen X</v>
      </c>
      <c r="F952" s="1" t="s">
        <v>2121</v>
      </c>
      <c r="G952" s="1" t="s">
        <v>2147</v>
      </c>
      <c r="H952">
        <v>132755</v>
      </c>
      <c r="I952" s="1" t="str" cm="1">
        <f t="array" ref="I952">_xlfn.IFS(metrobank_customers[[#This Row],[Income]]&lt;=30000,"Low",metrobank_customers[[#This Row],[Income]]&lt;=60000,"Medium",metrobank_customers[[#This Row],[Income]]&lt;=100000,"High", metrobank_customers[[#This Row],[Income]]&gt;100000," Premium")</f>
        <v xml:space="preserve"> Premium</v>
      </c>
      <c r="J952" s="1" t="s">
        <v>2118</v>
      </c>
      <c r="K952" s="2">
        <v>42510</v>
      </c>
      <c r="L952" s="2">
        <f t="shared" ca="1" si="14"/>
        <v>45940</v>
      </c>
      <c r="M952" s="4">
        <f ca="1">YEARFRAC(metrobank_customers[[#This Row],[Join_Date]],metrobank_customers[[#This Row],[Today]],3)</f>
        <v>9.3972602739726021</v>
      </c>
      <c r="N952" s="4" t="str" cm="1">
        <f t="array" aca="1" ref="N952" ca="1">_xlfn.IFS(
   metrobank_customers[[#This Row],[Customer_Tenure]]&lt;=2,"New",
   metrobank_customers[[#This Row],[Customer_Tenure]]&lt;=5,"Emerging",
   metrobank_customers[[#This Row],[Customer_Tenure]]&lt;9,"Established",
   TRUE,"Loyal"
)</f>
        <v>Loyal</v>
      </c>
      <c r="O952" s="1" t="s">
        <v>1332</v>
      </c>
      <c r="P952" s="1" t="s">
        <v>1235</v>
      </c>
      <c r="Q952" s="2">
        <v>43128</v>
      </c>
      <c r="R952">
        <v>498492</v>
      </c>
      <c r="S952" s="1" t="str" cm="1">
        <f t="array" ref="S952">_xlfn.IFS(
    metrobank_customers[[#This Row],[Balance]]&lt;=50000,"Low",
    metrobank_customers[[#This Row],[Balance]]&lt;=200000,"Medium",
    metrobank_customers[[#This Row],[Balance]]&gt;200000,"High"
)</f>
        <v>High</v>
      </c>
      <c r="T952">
        <v>479</v>
      </c>
      <c r="U952">
        <v>426175</v>
      </c>
      <c r="V952" s="1" t="s">
        <v>2652</v>
      </c>
      <c r="W952" s="1"/>
      <c r="X952" s="2"/>
      <c r="Y952" s="4">
        <f ca="1">YEARFRAC(metrobank_customers[[#This Row],[Date]],metrobank_customers[[#This Row],[Today]],3)</f>
        <v>125.86301369863014</v>
      </c>
      <c r="Z952" s="1"/>
      <c r="AA952" s="1"/>
    </row>
    <row r="953" spans="1:28" x14ac:dyDescent="0.25">
      <c r="A953" s="1" t="s">
        <v>1333</v>
      </c>
      <c r="B953" s="1" t="s">
        <v>2348</v>
      </c>
      <c r="C953" s="1" t="s">
        <v>2120</v>
      </c>
      <c r="D953">
        <v>56</v>
      </c>
      <c r="E953" s="1" t="str" cm="1">
        <f t="array" ref="E953">_xlfn.IFS(metrobank_customers[[#This Row],[Age]]&lt;= 28,"Gen Z", metrobank_customers[[#This Row],[Age]]&lt;=44,"Millennials", metrobank_customers[[#This Row],[Age]]&lt;=60,"Gen X", metrobank_customers[[#This Row],[Age]]&gt;60,"Baby Boomers")</f>
        <v>Gen X</v>
      </c>
      <c r="F953" s="1" t="s">
        <v>2121</v>
      </c>
      <c r="G953" s="1" t="s">
        <v>2147</v>
      </c>
      <c r="H953">
        <v>132755</v>
      </c>
      <c r="I953" s="1" t="str" cm="1">
        <f t="array" ref="I953">_xlfn.IFS(metrobank_customers[[#This Row],[Income]]&lt;=30000,"Low",metrobank_customers[[#This Row],[Income]]&lt;=60000,"Medium",metrobank_customers[[#This Row],[Income]]&lt;=100000,"High", metrobank_customers[[#This Row],[Income]]&gt;100000," Premium")</f>
        <v xml:space="preserve"> Premium</v>
      </c>
      <c r="J953" s="1" t="s">
        <v>2118</v>
      </c>
      <c r="K953" s="2">
        <v>42510</v>
      </c>
      <c r="L953" s="2">
        <f t="shared" ca="1" si="14"/>
        <v>45940</v>
      </c>
      <c r="M953" s="4">
        <f ca="1">YEARFRAC(metrobank_customers[[#This Row],[Join_Date]],metrobank_customers[[#This Row],[Today]],3)</f>
        <v>9.3972602739726021</v>
      </c>
      <c r="N953" s="4" t="str" cm="1">
        <f t="array" aca="1" ref="N953" ca="1">_xlfn.IFS(
   metrobank_customers[[#This Row],[Customer_Tenure]]&lt;=2,"New",
   metrobank_customers[[#This Row],[Customer_Tenure]]&lt;=5,"Emerging",
   metrobank_customers[[#This Row],[Customer_Tenure]]&lt;9,"Established",
   TRUE,"Loyal"
)</f>
        <v>Loyal</v>
      </c>
      <c r="O953" s="1" t="s">
        <v>2001</v>
      </c>
      <c r="P953" s="1" t="s">
        <v>1223</v>
      </c>
      <c r="Q953" s="2">
        <v>45204</v>
      </c>
      <c r="R953">
        <v>87954</v>
      </c>
      <c r="S953" s="1" t="str" cm="1">
        <f t="array" ref="S953">_xlfn.IFS(
    metrobank_customers[[#This Row],[Balance]]&lt;=50000,"Low",
    metrobank_customers[[#This Row],[Balance]]&lt;=200000,"Medium",
    metrobank_customers[[#This Row],[Balance]]&gt;200000,"High"
)</f>
        <v>Medium</v>
      </c>
      <c r="T953">
        <v>839</v>
      </c>
      <c r="U953">
        <v>0</v>
      </c>
      <c r="V953" s="1" t="s">
        <v>2652</v>
      </c>
      <c r="W953" s="1"/>
      <c r="X953" s="2"/>
      <c r="Y953" s="4">
        <f ca="1">YEARFRAC(metrobank_customers[[#This Row],[Date]],metrobank_customers[[#This Row],[Today]],3)</f>
        <v>125.86301369863014</v>
      </c>
      <c r="Z953" s="1"/>
      <c r="AA953" s="1"/>
    </row>
    <row r="954" spans="1:28" x14ac:dyDescent="0.25">
      <c r="A954" s="1" t="s">
        <v>1335</v>
      </c>
      <c r="B954" s="1" t="s">
        <v>2349</v>
      </c>
      <c r="C954" s="1" t="s">
        <v>2120</v>
      </c>
      <c r="D954">
        <v>31</v>
      </c>
      <c r="E954" s="1" t="str" cm="1">
        <f t="array" ref="E954">_xlfn.IFS(metrobank_customers[[#This Row],[Age]]&lt;= 28,"Gen Z", metrobank_customers[[#This Row],[Age]]&lt;=44,"Millennials", metrobank_customers[[#This Row],[Age]]&lt;=60,"Gen X", metrobank_customers[[#This Row],[Age]]&gt;60,"Baby Boomers")</f>
        <v>Millennials</v>
      </c>
      <c r="F954" s="1" t="s">
        <v>2131</v>
      </c>
      <c r="G954" s="1" t="s">
        <v>2125</v>
      </c>
      <c r="H954">
        <v>52556</v>
      </c>
      <c r="I954" s="1" t="str" cm="1">
        <f t="array" ref="I954">_xlfn.IFS(metrobank_customers[[#This Row],[Income]]&lt;=30000,"Low",metrobank_customers[[#This Row],[Income]]&lt;=60000,"Medium",metrobank_customers[[#This Row],[Income]]&lt;=100000,"High", metrobank_customers[[#This Row],[Income]]&gt;100000," Premium")</f>
        <v>Medium</v>
      </c>
      <c r="J954" s="1" t="s">
        <v>2126</v>
      </c>
      <c r="K954" s="2">
        <v>42561</v>
      </c>
      <c r="L954" s="2">
        <f t="shared" ca="1" si="14"/>
        <v>45940</v>
      </c>
      <c r="M954" s="4">
        <f ca="1">YEARFRAC(metrobank_customers[[#This Row],[Join_Date]],metrobank_customers[[#This Row],[Today]],3)</f>
        <v>9.257534246575343</v>
      </c>
      <c r="N954" s="4" t="str" cm="1">
        <f t="array" aca="1" ref="N954" ca="1">_xlfn.IFS(
   metrobank_customers[[#This Row],[Customer_Tenure]]&lt;=2,"New",
   metrobank_customers[[#This Row],[Customer_Tenure]]&lt;=5,"Emerging",
   metrobank_customers[[#This Row],[Customer_Tenure]]&lt;9,"Established",
   TRUE,"Loyal"
)</f>
        <v>Loyal</v>
      </c>
      <c r="O954" s="1" t="s">
        <v>1334</v>
      </c>
      <c r="P954" s="1" t="s">
        <v>1226</v>
      </c>
      <c r="Q954" s="2">
        <v>45492</v>
      </c>
      <c r="R954">
        <v>131208</v>
      </c>
      <c r="S954" s="1" t="str" cm="1">
        <f t="array" ref="S954">_xlfn.IFS(
    metrobank_customers[[#This Row],[Balance]]&lt;=50000,"Low",
    metrobank_customers[[#This Row],[Balance]]&lt;=200000,"Medium",
    metrobank_customers[[#This Row],[Balance]]&gt;200000,"High"
)</f>
        <v>Medium</v>
      </c>
      <c r="T954">
        <v>663</v>
      </c>
      <c r="U954">
        <v>0</v>
      </c>
      <c r="V954" s="1" t="s">
        <v>2652</v>
      </c>
      <c r="W954" s="1"/>
      <c r="X954" s="2"/>
      <c r="Y954" s="4">
        <f ca="1">YEARFRAC(metrobank_customers[[#This Row],[Date]],metrobank_customers[[#This Row],[Today]],3)</f>
        <v>125.86301369863014</v>
      </c>
      <c r="Z954" s="1"/>
      <c r="AA954" s="1"/>
    </row>
    <row r="955" spans="1:28" x14ac:dyDescent="0.25">
      <c r="A955" s="1" t="s">
        <v>576</v>
      </c>
      <c r="B955" s="1" t="s">
        <v>2350</v>
      </c>
      <c r="C955" s="1" t="s">
        <v>2120</v>
      </c>
      <c r="D955">
        <v>53</v>
      </c>
      <c r="E955" s="1" t="str" cm="1">
        <f t="array" ref="E955">_xlfn.IFS(metrobank_customers[[#This Row],[Age]]&lt;= 28,"Gen Z", metrobank_customers[[#This Row],[Age]]&lt;=44,"Millennials", metrobank_customers[[#This Row],[Age]]&lt;=60,"Gen X", metrobank_customers[[#This Row],[Age]]&gt;60,"Baby Boomers")</f>
        <v>Gen X</v>
      </c>
      <c r="F955" s="1" t="s">
        <v>2124</v>
      </c>
      <c r="G955" s="1" t="s">
        <v>2147</v>
      </c>
      <c r="H955">
        <v>118317</v>
      </c>
      <c r="I955" s="1" t="str" cm="1">
        <f t="array" ref="I955">_xlfn.IFS(metrobank_customers[[#This Row],[Income]]&lt;=30000,"Low",metrobank_customers[[#This Row],[Income]]&lt;=60000,"Medium",metrobank_customers[[#This Row],[Income]]&lt;=100000,"High", metrobank_customers[[#This Row],[Income]]&gt;100000," Premium")</f>
        <v xml:space="preserve"> Premium</v>
      </c>
      <c r="J955" s="1" t="s">
        <v>2126</v>
      </c>
      <c r="K955" s="2">
        <v>42802</v>
      </c>
      <c r="L955" s="2">
        <f t="shared" ca="1" si="14"/>
        <v>45940</v>
      </c>
      <c r="M955" s="4">
        <f ca="1">YEARFRAC(metrobank_customers[[#This Row],[Join_Date]],metrobank_customers[[#This Row],[Today]],3)</f>
        <v>8.5972602739726032</v>
      </c>
      <c r="N955" s="4" t="str" cm="1">
        <f t="array" aca="1" ref="N955" ca="1">_xlfn.IFS(
   metrobank_customers[[#This Row],[Customer_Tenure]]&lt;=2,"New",
   metrobank_customers[[#This Row],[Customer_Tenure]]&lt;=5,"Emerging",
   metrobank_customers[[#This Row],[Customer_Tenure]]&lt;9,"Established",
   TRUE,"Loyal"
)</f>
        <v>Established</v>
      </c>
      <c r="O955" s="1" t="s">
        <v>1336</v>
      </c>
      <c r="P955" s="1" t="s">
        <v>1235</v>
      </c>
      <c r="Q955" s="2">
        <v>44472</v>
      </c>
      <c r="R955">
        <v>17413</v>
      </c>
      <c r="S955" s="1" t="str" cm="1">
        <f t="array" ref="S955">_xlfn.IFS(
    metrobank_customers[[#This Row],[Balance]]&lt;=50000,"Low",
    metrobank_customers[[#This Row],[Balance]]&lt;=200000,"Medium",
    metrobank_customers[[#This Row],[Balance]]&gt;200000,"High"
)</f>
        <v>Low</v>
      </c>
      <c r="T955">
        <v>778</v>
      </c>
      <c r="U955">
        <v>128076</v>
      </c>
      <c r="V955" s="1" t="s">
        <v>2652</v>
      </c>
      <c r="W955" s="1" t="s">
        <v>575</v>
      </c>
      <c r="X955" s="2">
        <v>45316</v>
      </c>
      <c r="Y955" s="4">
        <f ca="1">YEARFRAC(metrobank_customers[[#This Row],[Date]],metrobank_customers[[#This Row],[Today]],3)</f>
        <v>1.7095890410958905</v>
      </c>
      <c r="Z955" s="1" t="s">
        <v>31</v>
      </c>
      <c r="AA955" s="1" t="s">
        <v>9</v>
      </c>
      <c r="AB955">
        <v>59</v>
      </c>
    </row>
    <row r="956" spans="1:28" x14ac:dyDescent="0.25">
      <c r="A956" s="1" t="s">
        <v>576</v>
      </c>
      <c r="B956" s="1" t="s">
        <v>2350</v>
      </c>
      <c r="C956" s="1" t="s">
        <v>2120</v>
      </c>
      <c r="D956">
        <v>53</v>
      </c>
      <c r="E956" s="1" t="str" cm="1">
        <f t="array" ref="E956">_xlfn.IFS(metrobank_customers[[#This Row],[Age]]&lt;= 28,"Gen Z", metrobank_customers[[#This Row],[Age]]&lt;=44,"Millennials", metrobank_customers[[#This Row],[Age]]&lt;=60,"Gen X", metrobank_customers[[#This Row],[Age]]&gt;60,"Baby Boomers")</f>
        <v>Gen X</v>
      </c>
      <c r="F956" s="1" t="s">
        <v>2124</v>
      </c>
      <c r="G956" s="1" t="s">
        <v>2147</v>
      </c>
      <c r="H956">
        <v>118317</v>
      </c>
      <c r="I956" s="1" t="str" cm="1">
        <f t="array" ref="I956">_xlfn.IFS(metrobank_customers[[#This Row],[Income]]&lt;=30000,"Low",metrobank_customers[[#This Row],[Income]]&lt;=60000,"Medium",metrobank_customers[[#This Row],[Income]]&lt;=100000,"High", metrobank_customers[[#This Row],[Income]]&gt;100000," Premium")</f>
        <v xml:space="preserve"> Premium</v>
      </c>
      <c r="J956" s="1" t="s">
        <v>2126</v>
      </c>
      <c r="K956" s="2">
        <v>42802</v>
      </c>
      <c r="L956" s="2">
        <f t="shared" ca="1" si="14"/>
        <v>45940</v>
      </c>
      <c r="M956" s="4">
        <f ca="1">YEARFRAC(metrobank_customers[[#This Row],[Join_Date]],metrobank_customers[[#This Row],[Today]],3)</f>
        <v>8.5972602739726032</v>
      </c>
      <c r="N956" s="4" t="str" cm="1">
        <f t="array" aca="1" ref="N956" ca="1">_xlfn.IFS(
   metrobank_customers[[#This Row],[Customer_Tenure]]&lt;=2,"New",
   metrobank_customers[[#This Row],[Customer_Tenure]]&lt;=5,"Emerging",
   metrobank_customers[[#This Row],[Customer_Tenure]]&lt;9,"Established",
   TRUE,"Loyal"
)</f>
        <v>Established</v>
      </c>
      <c r="O956" s="1" t="s">
        <v>1336</v>
      </c>
      <c r="P956" s="1" t="s">
        <v>1235</v>
      </c>
      <c r="Q956" s="2">
        <v>44472</v>
      </c>
      <c r="R956">
        <v>17413</v>
      </c>
      <c r="S956" s="1" t="str" cm="1">
        <f t="array" ref="S956">_xlfn.IFS(
    metrobank_customers[[#This Row],[Balance]]&lt;=50000,"Low",
    metrobank_customers[[#This Row],[Balance]]&lt;=200000,"Medium",
    metrobank_customers[[#This Row],[Balance]]&gt;200000,"High"
)</f>
        <v>Low</v>
      </c>
      <c r="T956">
        <v>778</v>
      </c>
      <c r="U956">
        <v>128076</v>
      </c>
      <c r="V956" s="1" t="s">
        <v>2652</v>
      </c>
      <c r="W956" s="1" t="s">
        <v>1046</v>
      </c>
      <c r="X956" s="2">
        <v>45383</v>
      </c>
      <c r="Y956" s="4">
        <f ca="1">YEARFRAC(metrobank_customers[[#This Row],[Date]],metrobank_customers[[#This Row],[Today]],3)</f>
        <v>1.526027397260274</v>
      </c>
      <c r="Z956" s="1" t="s">
        <v>20</v>
      </c>
      <c r="AA956" s="1" t="s">
        <v>23</v>
      </c>
      <c r="AB956">
        <v>25</v>
      </c>
    </row>
    <row r="957" spans="1:28" x14ac:dyDescent="0.25">
      <c r="A957" s="1" t="s">
        <v>576</v>
      </c>
      <c r="B957" s="1" t="s">
        <v>2350</v>
      </c>
      <c r="C957" s="1" t="s">
        <v>2120</v>
      </c>
      <c r="D957">
        <v>53</v>
      </c>
      <c r="E957" s="1" t="str" cm="1">
        <f t="array" ref="E957">_xlfn.IFS(metrobank_customers[[#This Row],[Age]]&lt;= 28,"Gen Z", metrobank_customers[[#This Row],[Age]]&lt;=44,"Millennials", metrobank_customers[[#This Row],[Age]]&lt;=60,"Gen X", metrobank_customers[[#This Row],[Age]]&gt;60,"Baby Boomers")</f>
        <v>Gen X</v>
      </c>
      <c r="F957" s="1" t="s">
        <v>2124</v>
      </c>
      <c r="G957" s="1" t="s">
        <v>2147</v>
      </c>
      <c r="H957">
        <v>118317</v>
      </c>
      <c r="I957" s="1" t="str" cm="1">
        <f t="array" ref="I957">_xlfn.IFS(metrobank_customers[[#This Row],[Income]]&lt;=30000,"Low",metrobank_customers[[#This Row],[Income]]&lt;=60000,"Medium",metrobank_customers[[#This Row],[Income]]&lt;=100000,"High", metrobank_customers[[#This Row],[Income]]&gt;100000," Premium")</f>
        <v xml:space="preserve"> Premium</v>
      </c>
      <c r="J957" s="1" t="s">
        <v>2126</v>
      </c>
      <c r="K957" s="2">
        <v>42802</v>
      </c>
      <c r="L957" s="2">
        <f t="shared" ca="1" si="14"/>
        <v>45940</v>
      </c>
      <c r="M957" s="4">
        <f ca="1">YEARFRAC(metrobank_customers[[#This Row],[Join_Date]],metrobank_customers[[#This Row],[Today]],3)</f>
        <v>8.5972602739726032</v>
      </c>
      <c r="N957" s="4" t="str" cm="1">
        <f t="array" aca="1" ref="N957" ca="1">_xlfn.IFS(
   metrobank_customers[[#This Row],[Customer_Tenure]]&lt;=2,"New",
   metrobank_customers[[#This Row],[Customer_Tenure]]&lt;=5,"Emerging",
   metrobank_customers[[#This Row],[Customer_Tenure]]&lt;9,"Established",
   TRUE,"Loyal"
)</f>
        <v>Established</v>
      </c>
      <c r="O957" s="1" t="s">
        <v>1336</v>
      </c>
      <c r="P957" s="1" t="s">
        <v>1235</v>
      </c>
      <c r="Q957" s="2">
        <v>44472</v>
      </c>
      <c r="R957">
        <v>17413</v>
      </c>
      <c r="S957" s="1" t="str" cm="1">
        <f t="array" ref="S957">_xlfn.IFS(
    metrobank_customers[[#This Row],[Balance]]&lt;=50000,"Low",
    metrobank_customers[[#This Row],[Balance]]&lt;=200000,"Medium",
    metrobank_customers[[#This Row],[Balance]]&gt;200000,"High"
)</f>
        <v>Low</v>
      </c>
      <c r="T957">
        <v>778</v>
      </c>
      <c r="U957">
        <v>128076</v>
      </c>
      <c r="V957" s="1" t="s">
        <v>2652</v>
      </c>
      <c r="W957" s="1" t="s">
        <v>1067</v>
      </c>
      <c r="X957" s="2">
        <v>45500</v>
      </c>
      <c r="Y957" s="4">
        <f ca="1">YEARFRAC(metrobank_customers[[#This Row],[Date]],metrobank_customers[[#This Row],[Today]],3)</f>
        <v>1.2054794520547945</v>
      </c>
      <c r="Z957" s="1" t="s">
        <v>8</v>
      </c>
      <c r="AA957" s="1" t="s">
        <v>9</v>
      </c>
      <c r="AB957">
        <v>11</v>
      </c>
    </row>
    <row r="958" spans="1:28" x14ac:dyDescent="0.25">
      <c r="A958" s="1" t="s">
        <v>576</v>
      </c>
      <c r="B958" s="1" t="s">
        <v>2350</v>
      </c>
      <c r="C958" s="1" t="s">
        <v>2120</v>
      </c>
      <c r="D958">
        <v>53</v>
      </c>
      <c r="E958" s="1" t="str" cm="1">
        <f t="array" ref="E958">_xlfn.IFS(metrobank_customers[[#This Row],[Age]]&lt;= 28,"Gen Z", metrobank_customers[[#This Row],[Age]]&lt;=44,"Millennials", metrobank_customers[[#This Row],[Age]]&lt;=60,"Gen X", metrobank_customers[[#This Row],[Age]]&gt;60,"Baby Boomers")</f>
        <v>Gen X</v>
      </c>
      <c r="F958" s="1" t="s">
        <v>2124</v>
      </c>
      <c r="G958" s="1" t="s">
        <v>2147</v>
      </c>
      <c r="H958">
        <v>118317</v>
      </c>
      <c r="I958" s="1" t="str" cm="1">
        <f t="array" ref="I958">_xlfn.IFS(metrobank_customers[[#This Row],[Income]]&lt;=30000,"Low",metrobank_customers[[#This Row],[Income]]&lt;=60000,"Medium",metrobank_customers[[#This Row],[Income]]&lt;=100000,"High", metrobank_customers[[#This Row],[Income]]&gt;100000," Premium")</f>
        <v xml:space="preserve"> Premium</v>
      </c>
      <c r="J958" s="1" t="s">
        <v>2126</v>
      </c>
      <c r="K958" s="2">
        <v>42802</v>
      </c>
      <c r="L958" s="2">
        <f t="shared" ca="1" si="14"/>
        <v>45940</v>
      </c>
      <c r="M958" s="4">
        <f ca="1">YEARFRAC(metrobank_customers[[#This Row],[Join_Date]],metrobank_customers[[#This Row],[Today]],3)</f>
        <v>8.5972602739726032</v>
      </c>
      <c r="N958" s="4" t="str" cm="1">
        <f t="array" aca="1" ref="N958" ca="1">_xlfn.IFS(
   metrobank_customers[[#This Row],[Customer_Tenure]]&lt;=2,"New",
   metrobank_customers[[#This Row],[Customer_Tenure]]&lt;=5,"Emerging",
   metrobank_customers[[#This Row],[Customer_Tenure]]&lt;9,"Established",
   TRUE,"Loyal"
)</f>
        <v>Established</v>
      </c>
      <c r="O958" s="1" t="s">
        <v>1726</v>
      </c>
      <c r="P958" s="1" t="s">
        <v>1226</v>
      </c>
      <c r="Q958" s="2">
        <v>42720</v>
      </c>
      <c r="R958">
        <v>442361</v>
      </c>
      <c r="S958" s="1" t="str" cm="1">
        <f t="array" ref="S958">_xlfn.IFS(
    metrobank_customers[[#This Row],[Balance]]&lt;=50000,"Low",
    metrobank_customers[[#This Row],[Balance]]&lt;=200000,"Medium",
    metrobank_customers[[#This Row],[Balance]]&gt;200000,"High"
)</f>
        <v>High</v>
      </c>
      <c r="T958">
        <v>592</v>
      </c>
      <c r="U958">
        <v>173733</v>
      </c>
      <c r="V958" s="1" t="s">
        <v>2652</v>
      </c>
      <c r="W958" s="1" t="s">
        <v>575</v>
      </c>
      <c r="X958" s="2">
        <v>45316</v>
      </c>
      <c r="Y958" s="4">
        <f ca="1">YEARFRAC(metrobank_customers[[#This Row],[Date]],metrobank_customers[[#This Row],[Today]],3)</f>
        <v>1.7095890410958905</v>
      </c>
      <c r="Z958" s="1" t="s">
        <v>31</v>
      </c>
      <c r="AA958" s="1" t="s">
        <v>9</v>
      </c>
      <c r="AB958">
        <v>59</v>
      </c>
    </row>
    <row r="959" spans="1:28" x14ac:dyDescent="0.25">
      <c r="A959" s="1" t="s">
        <v>576</v>
      </c>
      <c r="B959" s="1" t="s">
        <v>2350</v>
      </c>
      <c r="C959" s="1" t="s">
        <v>2120</v>
      </c>
      <c r="D959">
        <v>53</v>
      </c>
      <c r="E959" s="1" t="str" cm="1">
        <f t="array" ref="E959">_xlfn.IFS(metrobank_customers[[#This Row],[Age]]&lt;= 28,"Gen Z", metrobank_customers[[#This Row],[Age]]&lt;=44,"Millennials", metrobank_customers[[#This Row],[Age]]&lt;=60,"Gen X", metrobank_customers[[#This Row],[Age]]&gt;60,"Baby Boomers")</f>
        <v>Gen X</v>
      </c>
      <c r="F959" s="1" t="s">
        <v>2124</v>
      </c>
      <c r="G959" s="1" t="s">
        <v>2147</v>
      </c>
      <c r="H959">
        <v>118317</v>
      </c>
      <c r="I959" s="1" t="str" cm="1">
        <f t="array" ref="I959">_xlfn.IFS(metrobank_customers[[#This Row],[Income]]&lt;=30000,"Low",metrobank_customers[[#This Row],[Income]]&lt;=60000,"Medium",metrobank_customers[[#This Row],[Income]]&lt;=100000,"High", metrobank_customers[[#This Row],[Income]]&gt;100000," Premium")</f>
        <v xml:space="preserve"> Premium</v>
      </c>
      <c r="J959" s="1" t="s">
        <v>2126</v>
      </c>
      <c r="K959" s="2">
        <v>42802</v>
      </c>
      <c r="L959" s="2">
        <f t="shared" ca="1" si="14"/>
        <v>45940</v>
      </c>
      <c r="M959" s="4">
        <f ca="1">YEARFRAC(metrobank_customers[[#This Row],[Join_Date]],metrobank_customers[[#This Row],[Today]],3)</f>
        <v>8.5972602739726032</v>
      </c>
      <c r="N959" s="4" t="str" cm="1">
        <f t="array" aca="1" ref="N959" ca="1">_xlfn.IFS(
   metrobank_customers[[#This Row],[Customer_Tenure]]&lt;=2,"New",
   metrobank_customers[[#This Row],[Customer_Tenure]]&lt;=5,"Emerging",
   metrobank_customers[[#This Row],[Customer_Tenure]]&lt;9,"Established",
   TRUE,"Loyal"
)</f>
        <v>Established</v>
      </c>
      <c r="O959" s="1" t="s">
        <v>1726</v>
      </c>
      <c r="P959" s="1" t="s">
        <v>1226</v>
      </c>
      <c r="Q959" s="2">
        <v>42720</v>
      </c>
      <c r="R959">
        <v>442361</v>
      </c>
      <c r="S959" s="1" t="str" cm="1">
        <f t="array" ref="S959">_xlfn.IFS(
    metrobank_customers[[#This Row],[Balance]]&lt;=50000,"Low",
    metrobank_customers[[#This Row],[Balance]]&lt;=200000,"Medium",
    metrobank_customers[[#This Row],[Balance]]&gt;200000,"High"
)</f>
        <v>High</v>
      </c>
      <c r="T959">
        <v>592</v>
      </c>
      <c r="U959">
        <v>173733</v>
      </c>
      <c r="V959" s="1" t="s">
        <v>2652</v>
      </c>
      <c r="W959" s="1" t="s">
        <v>1046</v>
      </c>
      <c r="X959" s="2">
        <v>45383</v>
      </c>
      <c r="Y959" s="4">
        <f ca="1">YEARFRAC(metrobank_customers[[#This Row],[Date]],metrobank_customers[[#This Row],[Today]],3)</f>
        <v>1.526027397260274</v>
      </c>
      <c r="Z959" s="1" t="s">
        <v>20</v>
      </c>
      <c r="AA959" s="1" t="s">
        <v>23</v>
      </c>
      <c r="AB959">
        <v>25</v>
      </c>
    </row>
    <row r="960" spans="1:28" x14ac:dyDescent="0.25">
      <c r="A960" s="1" t="s">
        <v>576</v>
      </c>
      <c r="B960" s="1" t="s">
        <v>2350</v>
      </c>
      <c r="C960" s="1" t="s">
        <v>2120</v>
      </c>
      <c r="D960">
        <v>53</v>
      </c>
      <c r="E960" s="1" t="str" cm="1">
        <f t="array" ref="E960">_xlfn.IFS(metrobank_customers[[#This Row],[Age]]&lt;= 28,"Gen Z", metrobank_customers[[#This Row],[Age]]&lt;=44,"Millennials", metrobank_customers[[#This Row],[Age]]&lt;=60,"Gen X", metrobank_customers[[#This Row],[Age]]&gt;60,"Baby Boomers")</f>
        <v>Gen X</v>
      </c>
      <c r="F960" s="1" t="s">
        <v>2124</v>
      </c>
      <c r="G960" s="1" t="s">
        <v>2147</v>
      </c>
      <c r="H960">
        <v>118317</v>
      </c>
      <c r="I960" s="1" t="str" cm="1">
        <f t="array" ref="I960">_xlfn.IFS(metrobank_customers[[#This Row],[Income]]&lt;=30000,"Low",metrobank_customers[[#This Row],[Income]]&lt;=60000,"Medium",metrobank_customers[[#This Row],[Income]]&lt;=100000,"High", metrobank_customers[[#This Row],[Income]]&gt;100000," Premium")</f>
        <v xml:space="preserve"> Premium</v>
      </c>
      <c r="J960" s="1" t="s">
        <v>2126</v>
      </c>
      <c r="K960" s="2">
        <v>42802</v>
      </c>
      <c r="L960" s="2">
        <f t="shared" ca="1" si="14"/>
        <v>45940</v>
      </c>
      <c r="M960" s="4">
        <f ca="1">YEARFRAC(metrobank_customers[[#This Row],[Join_Date]],metrobank_customers[[#This Row],[Today]],3)</f>
        <v>8.5972602739726032</v>
      </c>
      <c r="N960" s="4" t="str" cm="1">
        <f t="array" aca="1" ref="N960" ca="1">_xlfn.IFS(
   metrobank_customers[[#This Row],[Customer_Tenure]]&lt;=2,"New",
   metrobank_customers[[#This Row],[Customer_Tenure]]&lt;=5,"Emerging",
   metrobank_customers[[#This Row],[Customer_Tenure]]&lt;9,"Established",
   TRUE,"Loyal"
)</f>
        <v>Established</v>
      </c>
      <c r="O960" s="1" t="s">
        <v>1726</v>
      </c>
      <c r="P960" s="1" t="s">
        <v>1226</v>
      </c>
      <c r="Q960" s="2">
        <v>42720</v>
      </c>
      <c r="R960">
        <v>442361</v>
      </c>
      <c r="S960" s="1" t="str" cm="1">
        <f t="array" ref="S960">_xlfn.IFS(
    metrobank_customers[[#This Row],[Balance]]&lt;=50000,"Low",
    metrobank_customers[[#This Row],[Balance]]&lt;=200000,"Medium",
    metrobank_customers[[#This Row],[Balance]]&gt;200000,"High"
)</f>
        <v>High</v>
      </c>
      <c r="T960">
        <v>592</v>
      </c>
      <c r="U960">
        <v>173733</v>
      </c>
      <c r="V960" s="1" t="s">
        <v>2652</v>
      </c>
      <c r="W960" s="1" t="s">
        <v>1067</v>
      </c>
      <c r="X960" s="2">
        <v>45500</v>
      </c>
      <c r="Y960" s="4">
        <f ca="1">YEARFRAC(metrobank_customers[[#This Row],[Date]],metrobank_customers[[#This Row],[Today]],3)</f>
        <v>1.2054794520547945</v>
      </c>
      <c r="Z960" s="1" t="s">
        <v>8</v>
      </c>
      <c r="AA960" s="1" t="s">
        <v>9</v>
      </c>
      <c r="AB960">
        <v>11</v>
      </c>
    </row>
    <row r="961" spans="1:28" x14ac:dyDescent="0.25">
      <c r="A961" s="1" t="s">
        <v>440</v>
      </c>
      <c r="B961" s="1" t="s">
        <v>2351</v>
      </c>
      <c r="C961" s="1" t="s">
        <v>2120</v>
      </c>
      <c r="D961">
        <v>65</v>
      </c>
      <c r="E961" s="1" t="str" cm="1">
        <f t="array" ref="E961">_xlfn.IFS(metrobank_customers[[#This Row],[Age]]&lt;= 28,"Gen Z", metrobank_customers[[#This Row],[Age]]&lt;=44,"Millennials", metrobank_customers[[#This Row],[Age]]&lt;=60,"Gen X", metrobank_customers[[#This Row],[Age]]&gt;60,"Baby Boomers")</f>
        <v>Baby Boomers</v>
      </c>
      <c r="F961" s="1" t="s">
        <v>2121</v>
      </c>
      <c r="G961" s="1" t="s">
        <v>2125</v>
      </c>
      <c r="H961">
        <v>139273</v>
      </c>
      <c r="I961" s="1" t="str" cm="1">
        <f t="array" ref="I961">_xlfn.IFS(metrobank_customers[[#This Row],[Income]]&lt;=30000,"Low",metrobank_customers[[#This Row],[Income]]&lt;=60000,"Medium",metrobank_customers[[#This Row],[Income]]&lt;=100000,"High", metrobank_customers[[#This Row],[Income]]&gt;100000," Premium")</f>
        <v xml:space="preserve"> Premium</v>
      </c>
      <c r="J961" s="1" t="s">
        <v>2126</v>
      </c>
      <c r="K961" s="2">
        <v>42602</v>
      </c>
      <c r="L961" s="2">
        <f t="shared" ca="1" si="14"/>
        <v>45940</v>
      </c>
      <c r="M961" s="4">
        <f ca="1">YEARFRAC(metrobank_customers[[#This Row],[Join_Date]],metrobank_customers[[#This Row],[Today]],3)</f>
        <v>9.1452054794520556</v>
      </c>
      <c r="N961" s="4" t="str" cm="1">
        <f t="array" aca="1" ref="N961" ca="1">_xlfn.IFS(
   metrobank_customers[[#This Row],[Customer_Tenure]]&lt;=2,"New",
   metrobank_customers[[#This Row],[Customer_Tenure]]&lt;=5,"Emerging",
   metrobank_customers[[#This Row],[Customer_Tenure]]&lt;9,"Established",
   TRUE,"Loyal"
)</f>
        <v>Loyal</v>
      </c>
      <c r="O961" s="1" t="s">
        <v>1621</v>
      </c>
      <c r="P961" s="1" t="s">
        <v>1235</v>
      </c>
      <c r="Q961" s="2">
        <v>44803</v>
      </c>
      <c r="R961">
        <v>483007</v>
      </c>
      <c r="S961" s="1" t="str" cm="1">
        <f t="array" ref="S961">_xlfn.IFS(
    metrobank_customers[[#This Row],[Balance]]&lt;=50000,"Low",
    metrobank_customers[[#This Row],[Balance]]&lt;=200000,"Medium",
    metrobank_customers[[#This Row],[Balance]]&gt;200000,"High"
)</f>
        <v>High</v>
      </c>
      <c r="T961">
        <v>445</v>
      </c>
      <c r="U961">
        <v>0</v>
      </c>
      <c r="V961" s="1" t="s">
        <v>2652</v>
      </c>
      <c r="W961" s="1" t="s">
        <v>439</v>
      </c>
      <c r="X961" s="2">
        <v>45448</v>
      </c>
      <c r="Y961" s="4">
        <f ca="1">YEARFRAC(metrobank_customers[[#This Row],[Date]],metrobank_customers[[#This Row],[Today]],3)</f>
        <v>1.3479452054794521</v>
      </c>
      <c r="Z961" s="1" t="s">
        <v>8</v>
      </c>
      <c r="AA961" s="1" t="s">
        <v>23</v>
      </c>
      <c r="AB961">
        <v>7</v>
      </c>
    </row>
    <row r="962" spans="1:28" x14ac:dyDescent="0.25">
      <c r="A962" s="1" t="s">
        <v>440</v>
      </c>
      <c r="B962" s="1" t="s">
        <v>2351</v>
      </c>
      <c r="C962" s="1" t="s">
        <v>2120</v>
      </c>
      <c r="D962">
        <v>65</v>
      </c>
      <c r="E962" s="1" t="str" cm="1">
        <f t="array" ref="E962">_xlfn.IFS(metrobank_customers[[#This Row],[Age]]&lt;= 28,"Gen Z", metrobank_customers[[#This Row],[Age]]&lt;=44,"Millennials", metrobank_customers[[#This Row],[Age]]&lt;=60,"Gen X", metrobank_customers[[#This Row],[Age]]&gt;60,"Baby Boomers")</f>
        <v>Baby Boomers</v>
      </c>
      <c r="F962" s="1" t="s">
        <v>2121</v>
      </c>
      <c r="G962" s="1" t="s">
        <v>2125</v>
      </c>
      <c r="H962">
        <v>139273</v>
      </c>
      <c r="I962" s="1" t="str" cm="1">
        <f t="array" ref="I962">_xlfn.IFS(metrobank_customers[[#This Row],[Income]]&lt;=30000,"Low",metrobank_customers[[#This Row],[Income]]&lt;=60000,"Medium",metrobank_customers[[#This Row],[Income]]&lt;=100000,"High", metrobank_customers[[#This Row],[Income]]&gt;100000," Premium")</f>
        <v xml:space="preserve"> Premium</v>
      </c>
      <c r="J962" s="1" t="s">
        <v>2126</v>
      </c>
      <c r="K962" s="2">
        <v>42602</v>
      </c>
      <c r="L962" s="2">
        <f t="shared" ref="L962:L1025" ca="1" si="15">TODAY()</f>
        <v>45940</v>
      </c>
      <c r="M962" s="4">
        <f ca="1">YEARFRAC(metrobank_customers[[#This Row],[Join_Date]],metrobank_customers[[#This Row],[Today]],3)</f>
        <v>9.1452054794520556</v>
      </c>
      <c r="N962" s="4" t="str" cm="1">
        <f t="array" aca="1" ref="N962" ca="1">_xlfn.IFS(
   metrobank_customers[[#This Row],[Customer_Tenure]]&lt;=2,"New",
   metrobank_customers[[#This Row],[Customer_Tenure]]&lt;=5,"Emerging",
   metrobank_customers[[#This Row],[Customer_Tenure]]&lt;9,"Established",
   TRUE,"Loyal"
)</f>
        <v>Loyal</v>
      </c>
      <c r="O962" s="1" t="s">
        <v>1621</v>
      </c>
      <c r="P962" s="1" t="s">
        <v>1235</v>
      </c>
      <c r="Q962" s="2">
        <v>44803</v>
      </c>
      <c r="R962">
        <v>483007</v>
      </c>
      <c r="S962" s="1" t="str" cm="1">
        <f t="array" ref="S962">_xlfn.IFS(
    metrobank_customers[[#This Row],[Balance]]&lt;=50000,"Low",
    metrobank_customers[[#This Row],[Balance]]&lt;=200000,"Medium",
    metrobank_customers[[#This Row],[Balance]]&gt;200000,"High"
)</f>
        <v>High</v>
      </c>
      <c r="T962">
        <v>445</v>
      </c>
      <c r="U962">
        <v>0</v>
      </c>
      <c r="V962" s="1" t="s">
        <v>2652</v>
      </c>
      <c r="W962" s="1" t="s">
        <v>746</v>
      </c>
      <c r="X962" s="2">
        <v>45354</v>
      </c>
      <c r="Y962" s="4">
        <f ca="1">YEARFRAC(metrobank_customers[[#This Row],[Date]],metrobank_customers[[#This Row],[Today]],3)</f>
        <v>1.6054794520547946</v>
      </c>
      <c r="Z962" s="1" t="s">
        <v>12</v>
      </c>
      <c r="AA962" s="1" t="s">
        <v>15</v>
      </c>
      <c r="AB962">
        <v>37</v>
      </c>
    </row>
    <row r="963" spans="1:28" x14ac:dyDescent="0.25">
      <c r="A963" s="1" t="s">
        <v>440</v>
      </c>
      <c r="B963" s="1" t="s">
        <v>2351</v>
      </c>
      <c r="C963" s="1" t="s">
        <v>2120</v>
      </c>
      <c r="D963">
        <v>65</v>
      </c>
      <c r="E963" s="1" t="str" cm="1">
        <f t="array" ref="E963">_xlfn.IFS(metrobank_customers[[#This Row],[Age]]&lt;= 28,"Gen Z", metrobank_customers[[#This Row],[Age]]&lt;=44,"Millennials", metrobank_customers[[#This Row],[Age]]&lt;=60,"Gen X", metrobank_customers[[#This Row],[Age]]&gt;60,"Baby Boomers")</f>
        <v>Baby Boomers</v>
      </c>
      <c r="F963" s="1" t="s">
        <v>2121</v>
      </c>
      <c r="G963" s="1" t="s">
        <v>2125</v>
      </c>
      <c r="H963">
        <v>139273</v>
      </c>
      <c r="I963" s="1" t="str" cm="1">
        <f t="array" ref="I963">_xlfn.IFS(metrobank_customers[[#This Row],[Income]]&lt;=30000,"Low",metrobank_customers[[#This Row],[Income]]&lt;=60000,"Medium",metrobank_customers[[#This Row],[Income]]&lt;=100000,"High", metrobank_customers[[#This Row],[Income]]&gt;100000," Premium")</f>
        <v xml:space="preserve"> Premium</v>
      </c>
      <c r="J963" s="1" t="s">
        <v>2126</v>
      </c>
      <c r="K963" s="2">
        <v>42602</v>
      </c>
      <c r="L963" s="2">
        <f t="shared" ca="1" si="15"/>
        <v>45940</v>
      </c>
      <c r="M963" s="4">
        <f ca="1">YEARFRAC(metrobank_customers[[#This Row],[Join_Date]],metrobank_customers[[#This Row],[Today]],3)</f>
        <v>9.1452054794520556</v>
      </c>
      <c r="N963" s="4" t="str" cm="1">
        <f t="array" aca="1" ref="N963" ca="1">_xlfn.IFS(
   metrobank_customers[[#This Row],[Customer_Tenure]]&lt;=2,"New",
   metrobank_customers[[#This Row],[Customer_Tenure]]&lt;=5,"Emerging",
   metrobank_customers[[#This Row],[Customer_Tenure]]&lt;9,"Established",
   TRUE,"Loyal"
)</f>
        <v>Loyal</v>
      </c>
      <c r="O963" s="1" t="s">
        <v>2073</v>
      </c>
      <c r="P963" s="1" t="s">
        <v>1226</v>
      </c>
      <c r="Q963" s="2">
        <v>44127</v>
      </c>
      <c r="R963">
        <v>66983</v>
      </c>
      <c r="S963" s="1" t="str" cm="1">
        <f t="array" ref="S963">_xlfn.IFS(
    metrobank_customers[[#This Row],[Balance]]&lt;=50000,"Low",
    metrobank_customers[[#This Row],[Balance]]&lt;=200000,"Medium",
    metrobank_customers[[#This Row],[Balance]]&gt;200000,"High"
)</f>
        <v>Medium</v>
      </c>
      <c r="T963">
        <v>502</v>
      </c>
      <c r="U963">
        <v>0</v>
      </c>
      <c r="V963" s="1" t="s">
        <v>1229</v>
      </c>
      <c r="W963" s="1" t="s">
        <v>439</v>
      </c>
      <c r="X963" s="2">
        <v>45448</v>
      </c>
      <c r="Y963" s="4">
        <f ca="1">YEARFRAC(metrobank_customers[[#This Row],[Date]],metrobank_customers[[#This Row],[Today]],3)</f>
        <v>1.3479452054794521</v>
      </c>
      <c r="Z963" s="1" t="s">
        <v>8</v>
      </c>
      <c r="AA963" s="1" t="s">
        <v>23</v>
      </c>
      <c r="AB963">
        <v>7</v>
      </c>
    </row>
    <row r="964" spans="1:28" x14ac:dyDescent="0.25">
      <c r="A964" s="1" t="s">
        <v>440</v>
      </c>
      <c r="B964" s="1" t="s">
        <v>2351</v>
      </c>
      <c r="C964" s="1" t="s">
        <v>2120</v>
      </c>
      <c r="D964">
        <v>65</v>
      </c>
      <c r="E964" s="1" t="str" cm="1">
        <f t="array" ref="E964">_xlfn.IFS(metrobank_customers[[#This Row],[Age]]&lt;= 28,"Gen Z", metrobank_customers[[#This Row],[Age]]&lt;=44,"Millennials", metrobank_customers[[#This Row],[Age]]&lt;=60,"Gen X", metrobank_customers[[#This Row],[Age]]&gt;60,"Baby Boomers")</f>
        <v>Baby Boomers</v>
      </c>
      <c r="F964" s="1" t="s">
        <v>2121</v>
      </c>
      <c r="G964" s="1" t="s">
        <v>2125</v>
      </c>
      <c r="H964">
        <v>139273</v>
      </c>
      <c r="I964" s="1" t="str" cm="1">
        <f t="array" ref="I964">_xlfn.IFS(metrobank_customers[[#This Row],[Income]]&lt;=30000,"Low",metrobank_customers[[#This Row],[Income]]&lt;=60000,"Medium",metrobank_customers[[#This Row],[Income]]&lt;=100000,"High", metrobank_customers[[#This Row],[Income]]&gt;100000," Premium")</f>
        <v xml:space="preserve"> Premium</v>
      </c>
      <c r="J964" s="1" t="s">
        <v>2126</v>
      </c>
      <c r="K964" s="2">
        <v>42602</v>
      </c>
      <c r="L964" s="2">
        <f t="shared" ca="1" si="15"/>
        <v>45940</v>
      </c>
      <c r="M964" s="4">
        <f ca="1">YEARFRAC(metrobank_customers[[#This Row],[Join_Date]],metrobank_customers[[#This Row],[Today]],3)</f>
        <v>9.1452054794520556</v>
      </c>
      <c r="N964" s="4" t="str" cm="1">
        <f t="array" aca="1" ref="N964" ca="1">_xlfn.IFS(
   metrobank_customers[[#This Row],[Customer_Tenure]]&lt;=2,"New",
   metrobank_customers[[#This Row],[Customer_Tenure]]&lt;=5,"Emerging",
   metrobank_customers[[#This Row],[Customer_Tenure]]&lt;9,"Established",
   TRUE,"Loyal"
)</f>
        <v>Loyal</v>
      </c>
      <c r="O964" s="1" t="s">
        <v>2073</v>
      </c>
      <c r="P964" s="1" t="s">
        <v>1226</v>
      </c>
      <c r="Q964" s="2">
        <v>44127</v>
      </c>
      <c r="R964">
        <v>66983</v>
      </c>
      <c r="S964" s="1" t="str" cm="1">
        <f t="array" ref="S964">_xlfn.IFS(
    metrobank_customers[[#This Row],[Balance]]&lt;=50000,"Low",
    metrobank_customers[[#This Row],[Balance]]&lt;=200000,"Medium",
    metrobank_customers[[#This Row],[Balance]]&gt;200000,"High"
)</f>
        <v>Medium</v>
      </c>
      <c r="T964">
        <v>502</v>
      </c>
      <c r="U964">
        <v>0</v>
      </c>
      <c r="V964" s="1" t="s">
        <v>1229</v>
      </c>
      <c r="W964" s="1" t="s">
        <v>746</v>
      </c>
      <c r="X964" s="2">
        <v>45354</v>
      </c>
      <c r="Y964" s="4">
        <f ca="1">YEARFRAC(metrobank_customers[[#This Row],[Date]],metrobank_customers[[#This Row],[Today]],3)</f>
        <v>1.6054794520547946</v>
      </c>
      <c r="Z964" s="1" t="s">
        <v>12</v>
      </c>
      <c r="AA964" s="1" t="s">
        <v>15</v>
      </c>
      <c r="AB964">
        <v>37</v>
      </c>
    </row>
    <row r="965" spans="1:28" x14ac:dyDescent="0.25">
      <c r="A965" s="1" t="s">
        <v>442</v>
      </c>
      <c r="B965" s="1" t="s">
        <v>2352</v>
      </c>
      <c r="C965" s="1" t="s">
        <v>2120</v>
      </c>
      <c r="D965">
        <v>58</v>
      </c>
      <c r="E965" s="1" t="str" cm="1">
        <f t="array" ref="E965">_xlfn.IFS(metrobank_customers[[#This Row],[Age]]&lt;= 28,"Gen Z", metrobank_customers[[#This Row],[Age]]&lt;=44,"Millennials", metrobank_customers[[#This Row],[Age]]&lt;=60,"Gen X", metrobank_customers[[#This Row],[Age]]&gt;60,"Baby Boomers")</f>
        <v>Gen X</v>
      </c>
      <c r="F965" s="1" t="s">
        <v>2131</v>
      </c>
      <c r="G965" s="1" t="s">
        <v>2129</v>
      </c>
      <c r="H965">
        <v>160272</v>
      </c>
      <c r="I965" s="1" t="str" cm="1">
        <f t="array" ref="I965">_xlfn.IFS(metrobank_customers[[#This Row],[Income]]&lt;=30000,"Low",metrobank_customers[[#This Row],[Income]]&lt;=60000,"Medium",metrobank_customers[[#This Row],[Income]]&lt;=100000,"High", metrobank_customers[[#This Row],[Income]]&gt;100000," Premium")</f>
        <v xml:space="preserve"> Premium</v>
      </c>
      <c r="J965" s="1" t="s">
        <v>2126</v>
      </c>
      <c r="K965" s="2">
        <v>43719</v>
      </c>
      <c r="L965" s="2">
        <f t="shared" ca="1" si="15"/>
        <v>45940</v>
      </c>
      <c r="M965" s="4">
        <f ca="1">YEARFRAC(metrobank_customers[[#This Row],[Join_Date]],metrobank_customers[[#This Row],[Today]],3)</f>
        <v>6.0849315068493155</v>
      </c>
      <c r="N965" s="4" t="str" cm="1">
        <f t="array" aca="1" ref="N965" ca="1">_xlfn.IFS(
   metrobank_customers[[#This Row],[Customer_Tenure]]&lt;=2,"New",
   metrobank_customers[[#This Row],[Customer_Tenure]]&lt;=5,"Emerging",
   metrobank_customers[[#This Row],[Customer_Tenure]]&lt;9,"Established",
   TRUE,"Loyal"
)</f>
        <v>Established</v>
      </c>
      <c r="O965" s="1" t="s">
        <v>1693</v>
      </c>
      <c r="P965" s="1" t="s">
        <v>1226</v>
      </c>
      <c r="Q965" s="2">
        <v>45135</v>
      </c>
      <c r="R965">
        <v>102638</v>
      </c>
      <c r="S965" s="1" t="str" cm="1">
        <f t="array" ref="S965">_xlfn.IFS(
    metrobank_customers[[#This Row],[Balance]]&lt;=50000,"Low",
    metrobank_customers[[#This Row],[Balance]]&lt;=200000,"Medium",
    metrobank_customers[[#This Row],[Balance]]&gt;200000,"High"
)</f>
        <v>Medium</v>
      </c>
      <c r="T965">
        <v>486</v>
      </c>
      <c r="U965">
        <v>485721</v>
      </c>
      <c r="V965" s="1" t="s">
        <v>2652</v>
      </c>
      <c r="W965" s="1" t="s">
        <v>441</v>
      </c>
      <c r="X965" s="2">
        <v>45696</v>
      </c>
      <c r="Y965" s="4">
        <f ca="1">YEARFRAC(metrobank_customers[[#This Row],[Date]],metrobank_customers[[#This Row],[Today]],3)</f>
        <v>0.66849315068493154</v>
      </c>
      <c r="Z965" s="1" t="s">
        <v>20</v>
      </c>
      <c r="AA965" s="1" t="s">
        <v>23</v>
      </c>
      <c r="AB965">
        <v>55</v>
      </c>
    </row>
    <row r="966" spans="1:28" x14ac:dyDescent="0.25">
      <c r="A966" s="1" t="s">
        <v>526</v>
      </c>
      <c r="B966" s="1" t="s">
        <v>2353</v>
      </c>
      <c r="C966" s="1" t="s">
        <v>2120</v>
      </c>
      <c r="D966">
        <v>73</v>
      </c>
      <c r="E966" s="1" t="str" cm="1">
        <f t="array" ref="E966">_xlfn.IFS(metrobank_customers[[#This Row],[Age]]&lt;= 28,"Gen Z", metrobank_customers[[#This Row],[Age]]&lt;=44,"Millennials", metrobank_customers[[#This Row],[Age]]&lt;=60,"Gen X", metrobank_customers[[#This Row],[Age]]&gt;60,"Baby Boomers")</f>
        <v>Baby Boomers</v>
      </c>
      <c r="F966" s="1" t="s">
        <v>2124</v>
      </c>
      <c r="G966" s="1" t="s">
        <v>2129</v>
      </c>
      <c r="H966">
        <v>91719</v>
      </c>
      <c r="I966" s="1" t="str" cm="1">
        <f t="array" ref="I966">_xlfn.IFS(metrobank_customers[[#This Row],[Income]]&lt;=30000,"Low",metrobank_customers[[#This Row],[Income]]&lt;=60000,"Medium",metrobank_customers[[#This Row],[Income]]&lt;=100000,"High", metrobank_customers[[#This Row],[Income]]&gt;100000," Premium")</f>
        <v>High</v>
      </c>
      <c r="J966" s="1" t="s">
        <v>2118</v>
      </c>
      <c r="K966" s="2">
        <v>44154</v>
      </c>
      <c r="L966" s="2">
        <f t="shared" ca="1" si="15"/>
        <v>45940</v>
      </c>
      <c r="M966" s="4">
        <f ca="1">YEARFRAC(metrobank_customers[[#This Row],[Join_Date]],metrobank_customers[[#This Row],[Today]],3)</f>
        <v>4.8931506849315065</v>
      </c>
      <c r="N966" s="4" t="str" cm="1">
        <f t="array" aca="1" ref="N966" ca="1">_xlfn.IFS(
   metrobank_customers[[#This Row],[Customer_Tenure]]&lt;=2,"New",
   metrobank_customers[[#This Row],[Customer_Tenure]]&lt;=5,"Emerging",
   metrobank_customers[[#This Row],[Customer_Tenure]]&lt;9,"Established",
   TRUE,"Loyal"
)</f>
        <v>Emerging</v>
      </c>
      <c r="O966" s="1" t="s">
        <v>1507</v>
      </c>
      <c r="P966" s="1" t="s">
        <v>1239</v>
      </c>
      <c r="Q966" s="2">
        <v>44104</v>
      </c>
      <c r="R966">
        <v>43954</v>
      </c>
      <c r="S966" s="1" t="str" cm="1">
        <f t="array" ref="S966">_xlfn.IFS(
    metrobank_customers[[#This Row],[Balance]]&lt;=50000,"Low",
    metrobank_customers[[#This Row],[Balance]]&lt;=200000,"Medium",
    metrobank_customers[[#This Row],[Balance]]&gt;200000,"High"
)</f>
        <v>Low</v>
      </c>
      <c r="T966">
        <v>737</v>
      </c>
      <c r="U966">
        <v>0</v>
      </c>
      <c r="V966" s="1" t="s">
        <v>2652</v>
      </c>
      <c r="W966" s="1" t="s">
        <v>525</v>
      </c>
      <c r="X966" s="2">
        <v>45531</v>
      </c>
      <c r="Y966" s="4">
        <f ca="1">YEARFRAC(metrobank_customers[[#This Row],[Date]],metrobank_customers[[#This Row],[Today]],3)</f>
        <v>1.1205479452054794</v>
      </c>
      <c r="Z966" s="1" t="s">
        <v>31</v>
      </c>
      <c r="AA966" s="1" t="s">
        <v>23</v>
      </c>
      <c r="AB966">
        <v>22</v>
      </c>
    </row>
    <row r="967" spans="1:28" x14ac:dyDescent="0.25">
      <c r="A967" s="1" t="s">
        <v>526</v>
      </c>
      <c r="B967" s="1" t="s">
        <v>2353</v>
      </c>
      <c r="C967" s="1" t="s">
        <v>2120</v>
      </c>
      <c r="D967">
        <v>73</v>
      </c>
      <c r="E967" s="1" t="str" cm="1">
        <f t="array" ref="E967">_xlfn.IFS(metrobank_customers[[#This Row],[Age]]&lt;= 28,"Gen Z", metrobank_customers[[#This Row],[Age]]&lt;=44,"Millennials", metrobank_customers[[#This Row],[Age]]&lt;=60,"Gen X", metrobank_customers[[#This Row],[Age]]&gt;60,"Baby Boomers")</f>
        <v>Baby Boomers</v>
      </c>
      <c r="F967" s="1" t="s">
        <v>2124</v>
      </c>
      <c r="G967" s="1" t="s">
        <v>2129</v>
      </c>
      <c r="H967">
        <v>91719</v>
      </c>
      <c r="I967" s="1" t="str" cm="1">
        <f t="array" ref="I967">_xlfn.IFS(metrobank_customers[[#This Row],[Income]]&lt;=30000,"Low",metrobank_customers[[#This Row],[Income]]&lt;=60000,"Medium",metrobank_customers[[#This Row],[Income]]&lt;=100000,"High", metrobank_customers[[#This Row],[Income]]&gt;100000," Premium")</f>
        <v>High</v>
      </c>
      <c r="J967" s="1" t="s">
        <v>2118</v>
      </c>
      <c r="K967" s="2">
        <v>44154</v>
      </c>
      <c r="L967" s="2">
        <f t="shared" ca="1" si="15"/>
        <v>45940</v>
      </c>
      <c r="M967" s="4">
        <f ca="1">YEARFRAC(metrobank_customers[[#This Row],[Join_Date]],metrobank_customers[[#This Row],[Today]],3)</f>
        <v>4.8931506849315065</v>
      </c>
      <c r="N967" s="4" t="str" cm="1">
        <f t="array" aca="1" ref="N967" ca="1">_xlfn.IFS(
   metrobank_customers[[#This Row],[Customer_Tenure]]&lt;=2,"New",
   metrobank_customers[[#This Row],[Customer_Tenure]]&lt;=5,"Emerging",
   metrobank_customers[[#This Row],[Customer_Tenure]]&lt;9,"Established",
   TRUE,"Loyal"
)</f>
        <v>Emerging</v>
      </c>
      <c r="O967" s="1" t="s">
        <v>1507</v>
      </c>
      <c r="P967" s="1" t="s">
        <v>1239</v>
      </c>
      <c r="Q967" s="2">
        <v>44104</v>
      </c>
      <c r="R967">
        <v>43954</v>
      </c>
      <c r="S967" s="1" t="str" cm="1">
        <f t="array" ref="S967">_xlfn.IFS(
    metrobank_customers[[#This Row],[Balance]]&lt;=50000,"Low",
    metrobank_customers[[#This Row],[Balance]]&lt;=200000,"Medium",
    metrobank_customers[[#This Row],[Balance]]&gt;200000,"High"
)</f>
        <v>Low</v>
      </c>
      <c r="T967">
        <v>737</v>
      </c>
      <c r="U967">
        <v>0</v>
      </c>
      <c r="V967" s="1" t="s">
        <v>2652</v>
      </c>
      <c r="W967" s="1" t="s">
        <v>840</v>
      </c>
      <c r="X967" s="2">
        <v>45194</v>
      </c>
      <c r="Y967" s="4">
        <f ca="1">YEARFRAC(metrobank_customers[[#This Row],[Date]],metrobank_customers[[#This Row],[Today]],3)</f>
        <v>2.043835616438356</v>
      </c>
      <c r="Z967" s="1" t="s">
        <v>20</v>
      </c>
      <c r="AA967" s="1" t="s">
        <v>23</v>
      </c>
      <c r="AB967">
        <v>29</v>
      </c>
    </row>
    <row r="968" spans="1:28" x14ac:dyDescent="0.25">
      <c r="A968" s="1" t="s">
        <v>446</v>
      </c>
      <c r="B968" s="1" t="s">
        <v>2354</v>
      </c>
      <c r="C968" s="1" t="s">
        <v>2120</v>
      </c>
      <c r="D968">
        <v>73</v>
      </c>
      <c r="E968" s="1" t="str" cm="1">
        <f t="array" ref="E968">_xlfn.IFS(metrobank_customers[[#This Row],[Age]]&lt;= 28,"Gen Z", metrobank_customers[[#This Row],[Age]]&lt;=44,"Millennials", metrobank_customers[[#This Row],[Age]]&lt;=60,"Gen X", metrobank_customers[[#This Row],[Age]]&gt;60,"Baby Boomers")</f>
        <v>Baby Boomers</v>
      </c>
      <c r="F968" s="1" t="s">
        <v>2121</v>
      </c>
      <c r="G968" s="1" t="s">
        <v>2153</v>
      </c>
      <c r="H968">
        <v>127803</v>
      </c>
      <c r="I968" s="1" t="str" cm="1">
        <f t="array" ref="I968">_xlfn.IFS(metrobank_customers[[#This Row],[Income]]&lt;=30000,"Low",metrobank_customers[[#This Row],[Income]]&lt;=60000,"Medium",metrobank_customers[[#This Row],[Income]]&lt;=100000,"High", metrobank_customers[[#This Row],[Income]]&gt;100000," Premium")</f>
        <v xml:space="preserve"> Premium</v>
      </c>
      <c r="J968" s="1" t="s">
        <v>2118</v>
      </c>
      <c r="K968" s="2">
        <v>45486</v>
      </c>
      <c r="L968" s="2">
        <f t="shared" ca="1" si="15"/>
        <v>45940</v>
      </c>
      <c r="M968" s="4">
        <f ca="1">YEARFRAC(metrobank_customers[[#This Row],[Join_Date]],metrobank_customers[[#This Row],[Today]],3)</f>
        <v>1.2438356164383562</v>
      </c>
      <c r="N968" s="4" t="str" cm="1">
        <f t="array" aca="1" ref="N968" ca="1">_xlfn.IFS(
   metrobank_customers[[#This Row],[Customer_Tenure]]&lt;=2,"New",
   metrobank_customers[[#This Row],[Customer_Tenure]]&lt;=5,"Emerging",
   metrobank_customers[[#This Row],[Customer_Tenure]]&lt;9,"Established",
   TRUE,"Loyal"
)</f>
        <v>New</v>
      </c>
      <c r="O968" s="1" t="s">
        <v>1678</v>
      </c>
      <c r="P968" s="1" t="s">
        <v>1239</v>
      </c>
      <c r="Q968" s="2">
        <v>43009</v>
      </c>
      <c r="R968">
        <v>453809</v>
      </c>
      <c r="S968" s="1" t="str" cm="1">
        <f t="array" ref="S968">_xlfn.IFS(
    metrobank_customers[[#This Row],[Balance]]&lt;=50000,"Low",
    metrobank_customers[[#This Row],[Balance]]&lt;=200000,"Medium",
    metrobank_customers[[#This Row],[Balance]]&gt;200000,"High"
)</f>
        <v>High</v>
      </c>
      <c r="T968">
        <v>758</v>
      </c>
      <c r="U968">
        <v>0</v>
      </c>
      <c r="V968" s="1" t="s">
        <v>2652</v>
      </c>
      <c r="W968" s="1" t="s">
        <v>445</v>
      </c>
      <c r="X968" s="2">
        <v>45515</v>
      </c>
      <c r="Y968" s="4">
        <f ca="1">YEARFRAC(metrobank_customers[[#This Row],[Date]],metrobank_customers[[#This Row],[Today]],3)</f>
        <v>1.1643835616438356</v>
      </c>
      <c r="Z968" s="1" t="s">
        <v>36</v>
      </c>
      <c r="AA968" s="1" t="s">
        <v>15</v>
      </c>
      <c r="AB968">
        <v>12</v>
      </c>
    </row>
    <row r="969" spans="1:28" x14ac:dyDescent="0.25">
      <c r="A969" s="1" t="s">
        <v>446</v>
      </c>
      <c r="B969" s="1" t="s">
        <v>2354</v>
      </c>
      <c r="C969" s="1" t="s">
        <v>2120</v>
      </c>
      <c r="D969">
        <v>73</v>
      </c>
      <c r="E969" s="1" t="str" cm="1">
        <f t="array" ref="E969">_xlfn.IFS(metrobank_customers[[#This Row],[Age]]&lt;= 28,"Gen Z", metrobank_customers[[#This Row],[Age]]&lt;=44,"Millennials", metrobank_customers[[#This Row],[Age]]&lt;=60,"Gen X", metrobank_customers[[#This Row],[Age]]&gt;60,"Baby Boomers")</f>
        <v>Baby Boomers</v>
      </c>
      <c r="F969" s="1" t="s">
        <v>2121</v>
      </c>
      <c r="G969" s="1" t="s">
        <v>2153</v>
      </c>
      <c r="H969">
        <v>127803</v>
      </c>
      <c r="I969" s="1" t="str" cm="1">
        <f t="array" ref="I969">_xlfn.IFS(metrobank_customers[[#This Row],[Income]]&lt;=30000,"Low",metrobank_customers[[#This Row],[Income]]&lt;=60000,"Medium",metrobank_customers[[#This Row],[Income]]&lt;=100000,"High", metrobank_customers[[#This Row],[Income]]&gt;100000," Premium")</f>
        <v xml:space="preserve"> Premium</v>
      </c>
      <c r="J969" s="1" t="s">
        <v>2118</v>
      </c>
      <c r="K969" s="2">
        <v>45486</v>
      </c>
      <c r="L969" s="2">
        <f t="shared" ca="1" si="15"/>
        <v>45940</v>
      </c>
      <c r="M969" s="4">
        <f ca="1">YEARFRAC(metrobank_customers[[#This Row],[Join_Date]],metrobank_customers[[#This Row],[Today]],3)</f>
        <v>1.2438356164383562</v>
      </c>
      <c r="N969" s="4" t="str" cm="1">
        <f t="array" aca="1" ref="N969" ca="1">_xlfn.IFS(
   metrobank_customers[[#This Row],[Customer_Tenure]]&lt;=2,"New",
   metrobank_customers[[#This Row],[Customer_Tenure]]&lt;=5,"Emerging",
   metrobank_customers[[#This Row],[Customer_Tenure]]&lt;9,"Established",
   TRUE,"Loyal"
)</f>
        <v>New</v>
      </c>
      <c r="O969" s="1" t="s">
        <v>1678</v>
      </c>
      <c r="P969" s="1" t="s">
        <v>1239</v>
      </c>
      <c r="Q969" s="2">
        <v>43009</v>
      </c>
      <c r="R969">
        <v>453809</v>
      </c>
      <c r="S969" s="1" t="str" cm="1">
        <f t="array" ref="S969">_xlfn.IFS(
    metrobank_customers[[#This Row],[Balance]]&lt;=50000,"Low",
    metrobank_customers[[#This Row],[Balance]]&lt;=200000,"Medium",
    metrobank_customers[[#This Row],[Balance]]&gt;200000,"High"
)</f>
        <v>High</v>
      </c>
      <c r="T969">
        <v>758</v>
      </c>
      <c r="U969">
        <v>0</v>
      </c>
      <c r="V969" s="1" t="s">
        <v>2652</v>
      </c>
      <c r="W969" s="1" t="s">
        <v>916</v>
      </c>
      <c r="X969" s="2">
        <v>45485</v>
      </c>
      <c r="Y969" s="4">
        <f ca="1">YEARFRAC(metrobank_customers[[#This Row],[Date]],metrobank_customers[[#This Row],[Today]],3)</f>
        <v>1.2465753424657535</v>
      </c>
      <c r="Z969" s="1" t="s">
        <v>12</v>
      </c>
      <c r="AA969" s="1" t="s">
        <v>9</v>
      </c>
      <c r="AB969">
        <v>22</v>
      </c>
    </row>
    <row r="970" spans="1:28" x14ac:dyDescent="0.25">
      <c r="A970" s="1" t="s">
        <v>446</v>
      </c>
      <c r="B970" s="1" t="s">
        <v>2354</v>
      </c>
      <c r="C970" s="1" t="s">
        <v>2120</v>
      </c>
      <c r="D970">
        <v>73</v>
      </c>
      <c r="E970" s="1" t="str" cm="1">
        <f t="array" ref="E970">_xlfn.IFS(metrobank_customers[[#This Row],[Age]]&lt;= 28,"Gen Z", metrobank_customers[[#This Row],[Age]]&lt;=44,"Millennials", metrobank_customers[[#This Row],[Age]]&lt;=60,"Gen X", metrobank_customers[[#This Row],[Age]]&gt;60,"Baby Boomers")</f>
        <v>Baby Boomers</v>
      </c>
      <c r="F970" s="1" t="s">
        <v>2121</v>
      </c>
      <c r="G970" s="1" t="s">
        <v>2153</v>
      </c>
      <c r="H970">
        <v>127803</v>
      </c>
      <c r="I970" s="1" t="str" cm="1">
        <f t="array" ref="I970">_xlfn.IFS(metrobank_customers[[#This Row],[Income]]&lt;=30000,"Low",metrobank_customers[[#This Row],[Income]]&lt;=60000,"Medium",metrobank_customers[[#This Row],[Income]]&lt;=100000,"High", metrobank_customers[[#This Row],[Income]]&gt;100000," Premium")</f>
        <v xml:space="preserve"> Premium</v>
      </c>
      <c r="J970" s="1" t="s">
        <v>2118</v>
      </c>
      <c r="K970" s="2">
        <v>45486</v>
      </c>
      <c r="L970" s="2">
        <f t="shared" ca="1" si="15"/>
        <v>45940</v>
      </c>
      <c r="M970" s="4">
        <f ca="1">YEARFRAC(metrobank_customers[[#This Row],[Join_Date]],metrobank_customers[[#This Row],[Today]],3)</f>
        <v>1.2438356164383562</v>
      </c>
      <c r="N970" s="4" t="str" cm="1">
        <f t="array" aca="1" ref="N970" ca="1">_xlfn.IFS(
   metrobank_customers[[#This Row],[Customer_Tenure]]&lt;=2,"New",
   metrobank_customers[[#This Row],[Customer_Tenure]]&lt;=5,"Emerging",
   metrobank_customers[[#This Row],[Customer_Tenure]]&lt;9,"Established",
   TRUE,"Loyal"
)</f>
        <v>New</v>
      </c>
      <c r="O970" s="1" t="s">
        <v>2071</v>
      </c>
      <c r="P970" s="1" t="s">
        <v>1226</v>
      </c>
      <c r="Q970" s="2">
        <v>43909</v>
      </c>
      <c r="R970">
        <v>45541</v>
      </c>
      <c r="S970" s="1" t="str" cm="1">
        <f t="array" ref="S970">_xlfn.IFS(
    metrobank_customers[[#This Row],[Balance]]&lt;=50000,"Low",
    metrobank_customers[[#This Row],[Balance]]&lt;=200000,"Medium",
    metrobank_customers[[#This Row],[Balance]]&gt;200000,"High"
)</f>
        <v>Low</v>
      </c>
      <c r="T970">
        <v>841</v>
      </c>
      <c r="U970">
        <v>0</v>
      </c>
      <c r="V970" s="1" t="s">
        <v>2652</v>
      </c>
      <c r="W970" s="1" t="s">
        <v>445</v>
      </c>
      <c r="X970" s="2">
        <v>45515</v>
      </c>
      <c r="Y970" s="4">
        <f ca="1">YEARFRAC(metrobank_customers[[#This Row],[Date]],metrobank_customers[[#This Row],[Today]],3)</f>
        <v>1.1643835616438356</v>
      </c>
      <c r="Z970" s="1" t="s">
        <v>36</v>
      </c>
      <c r="AA970" s="1" t="s">
        <v>15</v>
      </c>
      <c r="AB970">
        <v>12</v>
      </c>
    </row>
    <row r="971" spans="1:28" x14ac:dyDescent="0.25">
      <c r="A971" s="1" t="s">
        <v>446</v>
      </c>
      <c r="B971" s="1" t="s">
        <v>2354</v>
      </c>
      <c r="C971" s="1" t="s">
        <v>2120</v>
      </c>
      <c r="D971">
        <v>73</v>
      </c>
      <c r="E971" s="1" t="str" cm="1">
        <f t="array" ref="E971">_xlfn.IFS(metrobank_customers[[#This Row],[Age]]&lt;= 28,"Gen Z", metrobank_customers[[#This Row],[Age]]&lt;=44,"Millennials", metrobank_customers[[#This Row],[Age]]&lt;=60,"Gen X", metrobank_customers[[#This Row],[Age]]&gt;60,"Baby Boomers")</f>
        <v>Baby Boomers</v>
      </c>
      <c r="F971" s="1" t="s">
        <v>2121</v>
      </c>
      <c r="G971" s="1" t="s">
        <v>2153</v>
      </c>
      <c r="H971">
        <v>127803</v>
      </c>
      <c r="I971" s="1" t="str" cm="1">
        <f t="array" ref="I971">_xlfn.IFS(metrobank_customers[[#This Row],[Income]]&lt;=30000,"Low",metrobank_customers[[#This Row],[Income]]&lt;=60000,"Medium",metrobank_customers[[#This Row],[Income]]&lt;=100000,"High", metrobank_customers[[#This Row],[Income]]&gt;100000," Premium")</f>
        <v xml:space="preserve"> Premium</v>
      </c>
      <c r="J971" s="1" t="s">
        <v>2118</v>
      </c>
      <c r="K971" s="2">
        <v>45486</v>
      </c>
      <c r="L971" s="2">
        <f t="shared" ca="1" si="15"/>
        <v>45940</v>
      </c>
      <c r="M971" s="4">
        <f ca="1">YEARFRAC(metrobank_customers[[#This Row],[Join_Date]],metrobank_customers[[#This Row],[Today]],3)</f>
        <v>1.2438356164383562</v>
      </c>
      <c r="N971" s="4" t="str" cm="1">
        <f t="array" aca="1" ref="N971" ca="1">_xlfn.IFS(
   metrobank_customers[[#This Row],[Customer_Tenure]]&lt;=2,"New",
   metrobank_customers[[#This Row],[Customer_Tenure]]&lt;=5,"Emerging",
   metrobank_customers[[#This Row],[Customer_Tenure]]&lt;9,"Established",
   TRUE,"Loyal"
)</f>
        <v>New</v>
      </c>
      <c r="O971" s="1" t="s">
        <v>2071</v>
      </c>
      <c r="P971" s="1" t="s">
        <v>1226</v>
      </c>
      <c r="Q971" s="2">
        <v>43909</v>
      </c>
      <c r="R971">
        <v>45541</v>
      </c>
      <c r="S971" s="1" t="str" cm="1">
        <f t="array" ref="S971">_xlfn.IFS(
    metrobank_customers[[#This Row],[Balance]]&lt;=50000,"Low",
    metrobank_customers[[#This Row],[Balance]]&lt;=200000,"Medium",
    metrobank_customers[[#This Row],[Balance]]&gt;200000,"High"
)</f>
        <v>Low</v>
      </c>
      <c r="T971">
        <v>841</v>
      </c>
      <c r="U971">
        <v>0</v>
      </c>
      <c r="V971" s="1" t="s">
        <v>2652</v>
      </c>
      <c r="W971" s="1" t="s">
        <v>916</v>
      </c>
      <c r="X971" s="2">
        <v>45485</v>
      </c>
      <c r="Y971" s="4">
        <f ca="1">YEARFRAC(metrobank_customers[[#This Row],[Date]],metrobank_customers[[#This Row],[Today]],3)</f>
        <v>1.2465753424657535</v>
      </c>
      <c r="Z971" s="1" t="s">
        <v>12</v>
      </c>
      <c r="AA971" s="1" t="s">
        <v>9</v>
      </c>
      <c r="AB971">
        <v>22</v>
      </c>
    </row>
    <row r="972" spans="1:28" x14ac:dyDescent="0.25">
      <c r="A972" s="1" t="s">
        <v>446</v>
      </c>
      <c r="B972" s="1" t="s">
        <v>2354</v>
      </c>
      <c r="C972" s="1" t="s">
        <v>2120</v>
      </c>
      <c r="D972">
        <v>73</v>
      </c>
      <c r="E972" s="1" t="str" cm="1">
        <f t="array" ref="E972">_xlfn.IFS(metrobank_customers[[#This Row],[Age]]&lt;= 28,"Gen Z", metrobank_customers[[#This Row],[Age]]&lt;=44,"Millennials", metrobank_customers[[#This Row],[Age]]&lt;=60,"Gen X", metrobank_customers[[#This Row],[Age]]&gt;60,"Baby Boomers")</f>
        <v>Baby Boomers</v>
      </c>
      <c r="F972" s="1" t="s">
        <v>2121</v>
      </c>
      <c r="G972" s="1" t="s">
        <v>2153</v>
      </c>
      <c r="H972">
        <v>127803</v>
      </c>
      <c r="I972" s="1" t="str" cm="1">
        <f t="array" ref="I972">_xlfn.IFS(metrobank_customers[[#This Row],[Income]]&lt;=30000,"Low",metrobank_customers[[#This Row],[Income]]&lt;=60000,"Medium",metrobank_customers[[#This Row],[Income]]&lt;=100000,"High", metrobank_customers[[#This Row],[Income]]&gt;100000," Premium")</f>
        <v xml:space="preserve"> Premium</v>
      </c>
      <c r="J972" s="1" t="s">
        <v>2118</v>
      </c>
      <c r="K972" s="2">
        <v>45486</v>
      </c>
      <c r="L972" s="2">
        <f t="shared" ca="1" si="15"/>
        <v>45940</v>
      </c>
      <c r="M972" s="4">
        <f ca="1">YEARFRAC(metrobank_customers[[#This Row],[Join_Date]],metrobank_customers[[#This Row],[Today]],3)</f>
        <v>1.2438356164383562</v>
      </c>
      <c r="N972" s="4" t="str" cm="1">
        <f t="array" aca="1" ref="N972" ca="1">_xlfn.IFS(
   metrobank_customers[[#This Row],[Customer_Tenure]]&lt;=2,"New",
   metrobank_customers[[#This Row],[Customer_Tenure]]&lt;=5,"Emerging",
   metrobank_customers[[#This Row],[Customer_Tenure]]&lt;9,"Established",
   TRUE,"Loyal"
)</f>
        <v>New</v>
      </c>
      <c r="O972" s="1" t="s">
        <v>2100</v>
      </c>
      <c r="P972" s="1" t="s">
        <v>1235</v>
      </c>
      <c r="Q972" s="2">
        <v>42743</v>
      </c>
      <c r="R972">
        <v>70744</v>
      </c>
      <c r="S972" s="1" t="str" cm="1">
        <f t="array" ref="S972">_xlfn.IFS(
    metrobank_customers[[#This Row],[Balance]]&lt;=50000,"Low",
    metrobank_customers[[#This Row],[Balance]]&lt;=200000,"Medium",
    metrobank_customers[[#This Row],[Balance]]&gt;200000,"High"
)</f>
        <v>Medium</v>
      </c>
      <c r="T972">
        <v>722</v>
      </c>
      <c r="U972">
        <v>483394</v>
      </c>
      <c r="V972" s="1" t="s">
        <v>2652</v>
      </c>
      <c r="W972" s="1" t="s">
        <v>445</v>
      </c>
      <c r="X972" s="2">
        <v>45515</v>
      </c>
      <c r="Y972" s="4">
        <f ca="1">YEARFRAC(metrobank_customers[[#This Row],[Date]],metrobank_customers[[#This Row],[Today]],3)</f>
        <v>1.1643835616438356</v>
      </c>
      <c r="Z972" s="1" t="s">
        <v>36</v>
      </c>
      <c r="AA972" s="1" t="s">
        <v>15</v>
      </c>
      <c r="AB972">
        <v>12</v>
      </c>
    </row>
    <row r="973" spans="1:28" x14ac:dyDescent="0.25">
      <c r="A973" s="1" t="s">
        <v>446</v>
      </c>
      <c r="B973" s="1" t="s">
        <v>2354</v>
      </c>
      <c r="C973" s="1" t="s">
        <v>2120</v>
      </c>
      <c r="D973">
        <v>73</v>
      </c>
      <c r="E973" s="1" t="str" cm="1">
        <f t="array" ref="E973">_xlfn.IFS(metrobank_customers[[#This Row],[Age]]&lt;= 28,"Gen Z", metrobank_customers[[#This Row],[Age]]&lt;=44,"Millennials", metrobank_customers[[#This Row],[Age]]&lt;=60,"Gen X", metrobank_customers[[#This Row],[Age]]&gt;60,"Baby Boomers")</f>
        <v>Baby Boomers</v>
      </c>
      <c r="F973" s="1" t="s">
        <v>2121</v>
      </c>
      <c r="G973" s="1" t="s">
        <v>2153</v>
      </c>
      <c r="H973">
        <v>127803</v>
      </c>
      <c r="I973" s="1" t="str" cm="1">
        <f t="array" ref="I973">_xlfn.IFS(metrobank_customers[[#This Row],[Income]]&lt;=30000,"Low",metrobank_customers[[#This Row],[Income]]&lt;=60000,"Medium",metrobank_customers[[#This Row],[Income]]&lt;=100000,"High", metrobank_customers[[#This Row],[Income]]&gt;100000," Premium")</f>
        <v xml:space="preserve"> Premium</v>
      </c>
      <c r="J973" s="1" t="s">
        <v>2118</v>
      </c>
      <c r="K973" s="2">
        <v>45486</v>
      </c>
      <c r="L973" s="2">
        <f t="shared" ca="1" si="15"/>
        <v>45940</v>
      </c>
      <c r="M973" s="4">
        <f ca="1">YEARFRAC(metrobank_customers[[#This Row],[Join_Date]],metrobank_customers[[#This Row],[Today]],3)</f>
        <v>1.2438356164383562</v>
      </c>
      <c r="N973" s="4" t="str" cm="1">
        <f t="array" aca="1" ref="N973" ca="1">_xlfn.IFS(
   metrobank_customers[[#This Row],[Customer_Tenure]]&lt;=2,"New",
   metrobank_customers[[#This Row],[Customer_Tenure]]&lt;=5,"Emerging",
   metrobank_customers[[#This Row],[Customer_Tenure]]&lt;9,"Established",
   TRUE,"Loyal"
)</f>
        <v>New</v>
      </c>
      <c r="O973" s="1" t="s">
        <v>2100</v>
      </c>
      <c r="P973" s="1" t="s">
        <v>1235</v>
      </c>
      <c r="Q973" s="2">
        <v>42743</v>
      </c>
      <c r="R973">
        <v>70744</v>
      </c>
      <c r="S973" s="1" t="str" cm="1">
        <f t="array" ref="S973">_xlfn.IFS(
    metrobank_customers[[#This Row],[Balance]]&lt;=50000,"Low",
    metrobank_customers[[#This Row],[Balance]]&lt;=200000,"Medium",
    metrobank_customers[[#This Row],[Balance]]&gt;200000,"High"
)</f>
        <v>Medium</v>
      </c>
      <c r="T973">
        <v>722</v>
      </c>
      <c r="U973">
        <v>483394</v>
      </c>
      <c r="V973" s="1" t="s">
        <v>2652</v>
      </c>
      <c r="W973" s="1" t="s">
        <v>916</v>
      </c>
      <c r="X973" s="2">
        <v>45485</v>
      </c>
      <c r="Y973" s="4">
        <f ca="1">YEARFRAC(metrobank_customers[[#This Row],[Date]],metrobank_customers[[#This Row],[Today]],3)</f>
        <v>1.2465753424657535</v>
      </c>
      <c r="Z973" s="1" t="s">
        <v>12</v>
      </c>
      <c r="AA973" s="1" t="s">
        <v>9</v>
      </c>
      <c r="AB973">
        <v>22</v>
      </c>
    </row>
    <row r="974" spans="1:28" x14ac:dyDescent="0.25">
      <c r="A974" s="1" t="s">
        <v>704</v>
      </c>
      <c r="B974" s="1" t="s">
        <v>2355</v>
      </c>
      <c r="C974" s="1" t="s">
        <v>2115</v>
      </c>
      <c r="D974">
        <v>36</v>
      </c>
      <c r="E974" s="1" t="str" cm="1">
        <f t="array" ref="E974">_xlfn.IFS(metrobank_customers[[#This Row],[Age]]&lt;= 28,"Gen Z", metrobank_customers[[#This Row],[Age]]&lt;=44,"Millennials", metrobank_customers[[#This Row],[Age]]&lt;=60,"Gen X", metrobank_customers[[#This Row],[Age]]&gt;60,"Baby Boomers")</f>
        <v>Millennials</v>
      </c>
      <c r="F974" s="1" t="s">
        <v>2131</v>
      </c>
      <c r="G974" s="1" t="s">
        <v>2129</v>
      </c>
      <c r="H974">
        <v>119616</v>
      </c>
      <c r="I974" s="1" t="str" cm="1">
        <f t="array" ref="I974">_xlfn.IFS(metrobank_customers[[#This Row],[Income]]&lt;=30000,"Low",metrobank_customers[[#This Row],[Income]]&lt;=60000,"Medium",metrobank_customers[[#This Row],[Income]]&lt;=100000,"High", metrobank_customers[[#This Row],[Income]]&gt;100000," Premium")</f>
        <v xml:space="preserve"> Premium</v>
      </c>
      <c r="J974" s="1" t="s">
        <v>2126</v>
      </c>
      <c r="K974" s="2">
        <v>44942</v>
      </c>
      <c r="L974" s="2">
        <f t="shared" ca="1" si="15"/>
        <v>45940</v>
      </c>
      <c r="M974" s="4">
        <f ca="1">YEARFRAC(metrobank_customers[[#This Row],[Join_Date]],metrobank_customers[[#This Row],[Today]],3)</f>
        <v>2.7342465753424658</v>
      </c>
      <c r="N974" s="4" t="str" cm="1">
        <f t="array" aca="1" ref="N974" ca="1">_xlfn.IFS(
   metrobank_customers[[#This Row],[Customer_Tenure]]&lt;=2,"New",
   metrobank_customers[[#This Row],[Customer_Tenure]]&lt;=5,"Emerging",
   metrobank_customers[[#This Row],[Customer_Tenure]]&lt;9,"Established",
   TRUE,"Loyal"
)</f>
        <v>Emerging</v>
      </c>
      <c r="O974" s="1" t="s">
        <v>1340</v>
      </c>
      <c r="P974" s="1" t="s">
        <v>1223</v>
      </c>
      <c r="Q974" s="2">
        <v>44544</v>
      </c>
      <c r="R974">
        <v>56358</v>
      </c>
      <c r="S974" s="1" t="str" cm="1">
        <f t="array" ref="S974">_xlfn.IFS(
    metrobank_customers[[#This Row],[Balance]]&lt;=50000,"Low",
    metrobank_customers[[#This Row],[Balance]]&lt;=200000,"Medium",
    metrobank_customers[[#This Row],[Balance]]&gt;200000,"High"
)</f>
        <v>Medium</v>
      </c>
      <c r="T974">
        <v>607</v>
      </c>
      <c r="U974">
        <v>0</v>
      </c>
      <c r="V974" s="1" t="s">
        <v>2652</v>
      </c>
      <c r="W974" s="1" t="s">
        <v>703</v>
      </c>
      <c r="X974" s="2">
        <v>45753</v>
      </c>
      <c r="Y974" s="4">
        <f ca="1">YEARFRAC(metrobank_customers[[#This Row],[Date]],metrobank_customers[[#This Row],[Today]],3)</f>
        <v>0.51232876712328768</v>
      </c>
      <c r="Z974" s="1" t="s">
        <v>12</v>
      </c>
      <c r="AA974" s="1" t="s">
        <v>9</v>
      </c>
      <c r="AB974">
        <v>24</v>
      </c>
    </row>
    <row r="975" spans="1:28" x14ac:dyDescent="0.25">
      <c r="A975" s="1" t="s">
        <v>704</v>
      </c>
      <c r="B975" s="1" t="s">
        <v>2355</v>
      </c>
      <c r="C975" s="1" t="s">
        <v>2115</v>
      </c>
      <c r="D975">
        <v>36</v>
      </c>
      <c r="E975" s="1" t="str" cm="1">
        <f t="array" ref="E975">_xlfn.IFS(metrobank_customers[[#This Row],[Age]]&lt;= 28,"Gen Z", metrobank_customers[[#This Row],[Age]]&lt;=44,"Millennials", metrobank_customers[[#This Row],[Age]]&lt;=60,"Gen X", metrobank_customers[[#This Row],[Age]]&gt;60,"Baby Boomers")</f>
        <v>Millennials</v>
      </c>
      <c r="F975" s="1" t="s">
        <v>2131</v>
      </c>
      <c r="G975" s="1" t="s">
        <v>2129</v>
      </c>
      <c r="H975">
        <v>119616</v>
      </c>
      <c r="I975" s="1" t="str" cm="1">
        <f t="array" ref="I975">_xlfn.IFS(metrobank_customers[[#This Row],[Income]]&lt;=30000,"Low",metrobank_customers[[#This Row],[Income]]&lt;=60000,"Medium",metrobank_customers[[#This Row],[Income]]&lt;=100000,"High", metrobank_customers[[#This Row],[Income]]&gt;100000," Premium")</f>
        <v xml:space="preserve"> Premium</v>
      </c>
      <c r="J975" s="1" t="s">
        <v>2126</v>
      </c>
      <c r="K975" s="2">
        <v>44942</v>
      </c>
      <c r="L975" s="2">
        <f t="shared" ca="1" si="15"/>
        <v>45940</v>
      </c>
      <c r="M975" s="4">
        <f ca="1">YEARFRAC(metrobank_customers[[#This Row],[Join_Date]],metrobank_customers[[#This Row],[Today]],3)</f>
        <v>2.7342465753424658</v>
      </c>
      <c r="N975" s="4" t="str" cm="1">
        <f t="array" aca="1" ref="N975" ca="1">_xlfn.IFS(
   metrobank_customers[[#This Row],[Customer_Tenure]]&lt;=2,"New",
   metrobank_customers[[#This Row],[Customer_Tenure]]&lt;=5,"Emerging",
   metrobank_customers[[#This Row],[Customer_Tenure]]&lt;9,"Established",
   TRUE,"Loyal"
)</f>
        <v>Emerging</v>
      </c>
      <c r="O975" s="1" t="s">
        <v>1794</v>
      </c>
      <c r="P975" s="1" t="s">
        <v>1226</v>
      </c>
      <c r="Q975" s="2">
        <v>44200</v>
      </c>
      <c r="R975">
        <v>477964</v>
      </c>
      <c r="S975" s="1" t="str" cm="1">
        <f t="array" ref="S975">_xlfn.IFS(
    metrobank_customers[[#This Row],[Balance]]&lt;=50000,"Low",
    metrobank_customers[[#This Row],[Balance]]&lt;=200000,"Medium",
    metrobank_customers[[#This Row],[Balance]]&gt;200000,"High"
)</f>
        <v>High</v>
      </c>
      <c r="T975">
        <v>428</v>
      </c>
      <c r="U975">
        <v>0</v>
      </c>
      <c r="V975" s="1" t="s">
        <v>2652</v>
      </c>
      <c r="W975" s="1" t="s">
        <v>703</v>
      </c>
      <c r="X975" s="2">
        <v>45753</v>
      </c>
      <c r="Y975" s="4">
        <f ca="1">YEARFRAC(metrobank_customers[[#This Row],[Date]],metrobank_customers[[#This Row],[Today]],3)</f>
        <v>0.51232876712328768</v>
      </c>
      <c r="Z975" s="1" t="s">
        <v>12</v>
      </c>
      <c r="AA975" s="1" t="s">
        <v>9</v>
      </c>
      <c r="AB975">
        <v>24</v>
      </c>
    </row>
    <row r="976" spans="1:28" x14ac:dyDescent="0.25">
      <c r="A976" s="1" t="s">
        <v>1025</v>
      </c>
      <c r="B976" s="1" t="s">
        <v>2356</v>
      </c>
      <c r="C976" s="1" t="s">
        <v>2115</v>
      </c>
      <c r="D976">
        <v>45</v>
      </c>
      <c r="E976" s="1" t="str" cm="1">
        <f t="array" ref="E976">_xlfn.IFS(metrobank_customers[[#This Row],[Age]]&lt;= 28,"Gen Z", metrobank_customers[[#This Row],[Age]]&lt;=44,"Millennials", metrobank_customers[[#This Row],[Age]]&lt;=60,"Gen X", metrobank_customers[[#This Row],[Age]]&gt;60,"Baby Boomers")</f>
        <v>Gen X</v>
      </c>
      <c r="F976" s="1" t="s">
        <v>2131</v>
      </c>
      <c r="G976" s="1" t="s">
        <v>2125</v>
      </c>
      <c r="H976">
        <v>144165</v>
      </c>
      <c r="I976" s="1" t="str" cm="1">
        <f t="array" ref="I976">_xlfn.IFS(metrobank_customers[[#This Row],[Income]]&lt;=30000,"Low",metrobank_customers[[#This Row],[Income]]&lt;=60000,"Medium",metrobank_customers[[#This Row],[Income]]&lt;=100000,"High", metrobank_customers[[#This Row],[Income]]&gt;100000," Premium")</f>
        <v xml:space="preserve"> Premium</v>
      </c>
      <c r="J976" s="1" t="s">
        <v>2118</v>
      </c>
      <c r="K976" s="2">
        <v>44018</v>
      </c>
      <c r="L976" s="2">
        <f t="shared" ca="1" si="15"/>
        <v>45940</v>
      </c>
      <c r="M976" s="4">
        <f ca="1">YEARFRAC(metrobank_customers[[#This Row],[Join_Date]],metrobank_customers[[#This Row],[Today]],3)</f>
        <v>5.2657534246575342</v>
      </c>
      <c r="N976" s="4" t="str" cm="1">
        <f t="array" aca="1" ref="N976" ca="1">_xlfn.IFS(
   metrobank_customers[[#This Row],[Customer_Tenure]]&lt;=2,"New",
   metrobank_customers[[#This Row],[Customer_Tenure]]&lt;=5,"Emerging",
   metrobank_customers[[#This Row],[Customer_Tenure]]&lt;9,"Established",
   TRUE,"Loyal"
)</f>
        <v>Established</v>
      </c>
      <c r="O976" s="1" t="s">
        <v>1613</v>
      </c>
      <c r="P976" s="1" t="s">
        <v>1226</v>
      </c>
      <c r="Q976" s="2">
        <v>43599</v>
      </c>
      <c r="R976">
        <v>452063</v>
      </c>
      <c r="S976" s="1" t="str" cm="1">
        <f t="array" ref="S976">_xlfn.IFS(
    metrobank_customers[[#This Row],[Balance]]&lt;=50000,"Low",
    metrobank_customers[[#This Row],[Balance]]&lt;=200000,"Medium",
    metrobank_customers[[#This Row],[Balance]]&gt;200000,"High"
)</f>
        <v>High</v>
      </c>
      <c r="T976">
        <v>752</v>
      </c>
      <c r="U976">
        <v>467927</v>
      </c>
      <c r="V976" s="1" t="s">
        <v>1255</v>
      </c>
      <c r="W976" s="1" t="s">
        <v>1024</v>
      </c>
      <c r="X976" s="2">
        <v>45658</v>
      </c>
      <c r="Y976" s="4">
        <f ca="1">YEARFRAC(metrobank_customers[[#This Row],[Date]],metrobank_customers[[#This Row],[Today]],3)</f>
        <v>0.77260273972602744</v>
      </c>
      <c r="Z976" s="1" t="s">
        <v>31</v>
      </c>
      <c r="AA976" s="1" t="s">
        <v>23</v>
      </c>
      <c r="AB976">
        <v>41</v>
      </c>
    </row>
    <row r="977" spans="1:28" x14ac:dyDescent="0.25">
      <c r="A977" s="1" t="s">
        <v>1025</v>
      </c>
      <c r="B977" s="1" t="s">
        <v>2356</v>
      </c>
      <c r="C977" s="1" t="s">
        <v>2115</v>
      </c>
      <c r="D977">
        <v>45</v>
      </c>
      <c r="E977" s="1" t="str" cm="1">
        <f t="array" ref="E977">_xlfn.IFS(metrobank_customers[[#This Row],[Age]]&lt;= 28,"Gen Z", metrobank_customers[[#This Row],[Age]]&lt;=44,"Millennials", metrobank_customers[[#This Row],[Age]]&lt;=60,"Gen X", metrobank_customers[[#This Row],[Age]]&gt;60,"Baby Boomers")</f>
        <v>Gen X</v>
      </c>
      <c r="F977" s="1" t="s">
        <v>2131</v>
      </c>
      <c r="G977" s="1" t="s">
        <v>2125</v>
      </c>
      <c r="H977">
        <v>144165</v>
      </c>
      <c r="I977" s="1" t="str" cm="1">
        <f t="array" ref="I977">_xlfn.IFS(metrobank_customers[[#This Row],[Income]]&lt;=30000,"Low",metrobank_customers[[#This Row],[Income]]&lt;=60000,"Medium",metrobank_customers[[#This Row],[Income]]&lt;=100000,"High", metrobank_customers[[#This Row],[Income]]&gt;100000," Premium")</f>
        <v xml:space="preserve"> Premium</v>
      </c>
      <c r="J977" s="1" t="s">
        <v>2118</v>
      </c>
      <c r="K977" s="2">
        <v>44018</v>
      </c>
      <c r="L977" s="2">
        <f t="shared" ca="1" si="15"/>
        <v>45940</v>
      </c>
      <c r="M977" s="4">
        <f ca="1">YEARFRAC(metrobank_customers[[#This Row],[Join_Date]],metrobank_customers[[#This Row],[Today]],3)</f>
        <v>5.2657534246575342</v>
      </c>
      <c r="N977" s="4" t="str" cm="1">
        <f t="array" aca="1" ref="N977" ca="1">_xlfn.IFS(
   metrobank_customers[[#This Row],[Customer_Tenure]]&lt;=2,"New",
   metrobank_customers[[#This Row],[Customer_Tenure]]&lt;=5,"Emerging",
   metrobank_customers[[#This Row],[Customer_Tenure]]&lt;9,"Established",
   TRUE,"Loyal"
)</f>
        <v>Established</v>
      </c>
      <c r="O977" s="1" t="s">
        <v>1613</v>
      </c>
      <c r="P977" s="1" t="s">
        <v>1226</v>
      </c>
      <c r="Q977" s="2">
        <v>43599</v>
      </c>
      <c r="R977">
        <v>452063</v>
      </c>
      <c r="S977" s="1" t="str" cm="1">
        <f t="array" ref="S977">_xlfn.IFS(
    metrobank_customers[[#This Row],[Balance]]&lt;=50000,"Low",
    metrobank_customers[[#This Row],[Balance]]&lt;=200000,"Medium",
    metrobank_customers[[#This Row],[Balance]]&gt;200000,"High"
)</f>
        <v>High</v>
      </c>
      <c r="T977">
        <v>752</v>
      </c>
      <c r="U977">
        <v>467927</v>
      </c>
      <c r="V977" s="1" t="s">
        <v>1255</v>
      </c>
      <c r="W977" s="1" t="s">
        <v>1042</v>
      </c>
      <c r="X977" s="2">
        <v>45568</v>
      </c>
      <c r="Y977" s="4">
        <f ca="1">YEARFRAC(metrobank_customers[[#This Row],[Date]],metrobank_customers[[#This Row],[Today]],3)</f>
        <v>1.0191780821917809</v>
      </c>
      <c r="Z977" s="1" t="s">
        <v>20</v>
      </c>
      <c r="AA977" s="1" t="s">
        <v>23</v>
      </c>
      <c r="AB977">
        <v>34</v>
      </c>
    </row>
    <row r="978" spans="1:28" x14ac:dyDescent="0.25">
      <c r="A978" s="1" t="s">
        <v>1025</v>
      </c>
      <c r="B978" s="1" t="s">
        <v>2356</v>
      </c>
      <c r="C978" s="1" t="s">
        <v>2115</v>
      </c>
      <c r="D978">
        <v>45</v>
      </c>
      <c r="E978" s="1" t="str" cm="1">
        <f t="array" ref="E978">_xlfn.IFS(metrobank_customers[[#This Row],[Age]]&lt;= 28,"Gen Z", metrobank_customers[[#This Row],[Age]]&lt;=44,"Millennials", metrobank_customers[[#This Row],[Age]]&lt;=60,"Gen X", metrobank_customers[[#This Row],[Age]]&gt;60,"Baby Boomers")</f>
        <v>Gen X</v>
      </c>
      <c r="F978" s="1" t="s">
        <v>2131</v>
      </c>
      <c r="G978" s="1" t="s">
        <v>2125</v>
      </c>
      <c r="H978">
        <v>144165</v>
      </c>
      <c r="I978" s="1" t="str" cm="1">
        <f t="array" ref="I978">_xlfn.IFS(metrobank_customers[[#This Row],[Income]]&lt;=30000,"Low",metrobank_customers[[#This Row],[Income]]&lt;=60000,"Medium",metrobank_customers[[#This Row],[Income]]&lt;=100000,"High", metrobank_customers[[#This Row],[Income]]&gt;100000," Premium")</f>
        <v xml:space="preserve"> Premium</v>
      </c>
      <c r="J978" s="1" t="s">
        <v>2118</v>
      </c>
      <c r="K978" s="2">
        <v>44018</v>
      </c>
      <c r="L978" s="2">
        <f t="shared" ca="1" si="15"/>
        <v>45940</v>
      </c>
      <c r="M978" s="4">
        <f ca="1">YEARFRAC(metrobank_customers[[#This Row],[Join_Date]],metrobank_customers[[#This Row],[Today]],3)</f>
        <v>5.2657534246575342</v>
      </c>
      <c r="N978" s="4" t="str" cm="1">
        <f t="array" aca="1" ref="N978" ca="1">_xlfn.IFS(
   metrobank_customers[[#This Row],[Customer_Tenure]]&lt;=2,"New",
   metrobank_customers[[#This Row],[Customer_Tenure]]&lt;=5,"Emerging",
   metrobank_customers[[#This Row],[Customer_Tenure]]&lt;9,"Established",
   TRUE,"Loyal"
)</f>
        <v>Established</v>
      </c>
      <c r="O978" s="1" t="s">
        <v>1619</v>
      </c>
      <c r="P978" s="1" t="s">
        <v>1226</v>
      </c>
      <c r="Q978" s="2">
        <v>44962</v>
      </c>
      <c r="R978">
        <v>63972</v>
      </c>
      <c r="S978" s="1" t="str" cm="1">
        <f t="array" ref="S978">_xlfn.IFS(
    metrobank_customers[[#This Row],[Balance]]&lt;=50000,"Low",
    metrobank_customers[[#This Row],[Balance]]&lt;=200000,"Medium",
    metrobank_customers[[#This Row],[Balance]]&gt;200000,"High"
)</f>
        <v>Medium</v>
      </c>
      <c r="T978">
        <v>305</v>
      </c>
      <c r="U978">
        <v>0</v>
      </c>
      <c r="V978" s="1" t="s">
        <v>2652</v>
      </c>
      <c r="W978" s="1" t="s">
        <v>1024</v>
      </c>
      <c r="X978" s="2">
        <v>45658</v>
      </c>
      <c r="Y978" s="4">
        <f ca="1">YEARFRAC(metrobank_customers[[#This Row],[Date]],metrobank_customers[[#This Row],[Today]],3)</f>
        <v>0.77260273972602744</v>
      </c>
      <c r="Z978" s="1" t="s">
        <v>31</v>
      </c>
      <c r="AA978" s="1" t="s">
        <v>23</v>
      </c>
      <c r="AB978">
        <v>41</v>
      </c>
    </row>
    <row r="979" spans="1:28" x14ac:dyDescent="0.25">
      <c r="A979" s="1" t="s">
        <v>1025</v>
      </c>
      <c r="B979" s="1" t="s">
        <v>2356</v>
      </c>
      <c r="C979" s="1" t="s">
        <v>2115</v>
      </c>
      <c r="D979">
        <v>45</v>
      </c>
      <c r="E979" s="1" t="str" cm="1">
        <f t="array" ref="E979">_xlfn.IFS(metrobank_customers[[#This Row],[Age]]&lt;= 28,"Gen Z", metrobank_customers[[#This Row],[Age]]&lt;=44,"Millennials", metrobank_customers[[#This Row],[Age]]&lt;=60,"Gen X", metrobank_customers[[#This Row],[Age]]&gt;60,"Baby Boomers")</f>
        <v>Gen X</v>
      </c>
      <c r="F979" s="1" t="s">
        <v>2131</v>
      </c>
      <c r="G979" s="1" t="s">
        <v>2125</v>
      </c>
      <c r="H979">
        <v>144165</v>
      </c>
      <c r="I979" s="1" t="str" cm="1">
        <f t="array" ref="I979">_xlfn.IFS(metrobank_customers[[#This Row],[Income]]&lt;=30000,"Low",metrobank_customers[[#This Row],[Income]]&lt;=60000,"Medium",metrobank_customers[[#This Row],[Income]]&lt;=100000,"High", metrobank_customers[[#This Row],[Income]]&gt;100000," Premium")</f>
        <v xml:space="preserve"> Premium</v>
      </c>
      <c r="J979" s="1" t="s">
        <v>2118</v>
      </c>
      <c r="K979" s="2">
        <v>44018</v>
      </c>
      <c r="L979" s="2">
        <f t="shared" ca="1" si="15"/>
        <v>45940</v>
      </c>
      <c r="M979" s="4">
        <f ca="1">YEARFRAC(metrobank_customers[[#This Row],[Join_Date]],metrobank_customers[[#This Row],[Today]],3)</f>
        <v>5.2657534246575342</v>
      </c>
      <c r="N979" s="4" t="str" cm="1">
        <f t="array" aca="1" ref="N979" ca="1">_xlfn.IFS(
   metrobank_customers[[#This Row],[Customer_Tenure]]&lt;=2,"New",
   metrobank_customers[[#This Row],[Customer_Tenure]]&lt;=5,"Emerging",
   metrobank_customers[[#This Row],[Customer_Tenure]]&lt;9,"Established",
   TRUE,"Loyal"
)</f>
        <v>Established</v>
      </c>
      <c r="O979" s="1" t="s">
        <v>1619</v>
      </c>
      <c r="P979" s="1" t="s">
        <v>1226</v>
      </c>
      <c r="Q979" s="2">
        <v>44962</v>
      </c>
      <c r="R979">
        <v>63972</v>
      </c>
      <c r="S979" s="1" t="str" cm="1">
        <f t="array" ref="S979">_xlfn.IFS(
    metrobank_customers[[#This Row],[Balance]]&lt;=50000,"Low",
    metrobank_customers[[#This Row],[Balance]]&lt;=200000,"Medium",
    metrobank_customers[[#This Row],[Balance]]&gt;200000,"High"
)</f>
        <v>Medium</v>
      </c>
      <c r="T979">
        <v>305</v>
      </c>
      <c r="U979">
        <v>0</v>
      </c>
      <c r="V979" s="1" t="s">
        <v>2652</v>
      </c>
      <c r="W979" s="1" t="s">
        <v>1042</v>
      </c>
      <c r="X979" s="2">
        <v>45568</v>
      </c>
      <c r="Y979" s="4">
        <f ca="1">YEARFRAC(metrobank_customers[[#This Row],[Date]],metrobank_customers[[#This Row],[Today]],3)</f>
        <v>1.0191780821917809</v>
      </c>
      <c r="Z979" s="1" t="s">
        <v>20</v>
      </c>
      <c r="AA979" s="1" t="s">
        <v>23</v>
      </c>
      <c r="AB979">
        <v>34</v>
      </c>
    </row>
    <row r="980" spans="1:28" x14ac:dyDescent="0.25">
      <c r="A980" s="1" t="s">
        <v>449</v>
      </c>
      <c r="B980" s="1" t="s">
        <v>2357</v>
      </c>
      <c r="C980" s="1" t="s">
        <v>2115</v>
      </c>
      <c r="D980">
        <v>66</v>
      </c>
      <c r="E980" s="1" t="str" cm="1">
        <f t="array" ref="E980">_xlfn.IFS(metrobank_customers[[#This Row],[Age]]&lt;= 28,"Gen Z", metrobank_customers[[#This Row],[Age]]&lt;=44,"Millennials", metrobank_customers[[#This Row],[Age]]&lt;=60,"Gen X", metrobank_customers[[#This Row],[Age]]&gt;60,"Baby Boomers")</f>
        <v>Baby Boomers</v>
      </c>
      <c r="F980" s="1" t="s">
        <v>2116</v>
      </c>
      <c r="G980" s="1" t="s">
        <v>2122</v>
      </c>
      <c r="H980">
        <v>83852</v>
      </c>
      <c r="I980" s="1" t="str" cm="1">
        <f t="array" ref="I980">_xlfn.IFS(metrobank_customers[[#This Row],[Income]]&lt;=30000,"Low",metrobank_customers[[#This Row],[Income]]&lt;=60000,"Medium",metrobank_customers[[#This Row],[Income]]&lt;=100000,"High", metrobank_customers[[#This Row],[Income]]&gt;100000," Premium")</f>
        <v>High</v>
      </c>
      <c r="J980" s="1" t="s">
        <v>2118</v>
      </c>
      <c r="K980" s="2">
        <v>45560</v>
      </c>
      <c r="L980" s="2">
        <f t="shared" ca="1" si="15"/>
        <v>45940</v>
      </c>
      <c r="M980" s="4">
        <f ca="1">YEARFRAC(metrobank_customers[[#This Row],[Join_Date]],metrobank_customers[[#This Row],[Today]],3)</f>
        <v>1.0410958904109588</v>
      </c>
      <c r="N980" s="4" t="str" cm="1">
        <f t="array" aca="1" ref="N980" ca="1">_xlfn.IFS(
   metrobank_customers[[#This Row],[Customer_Tenure]]&lt;=2,"New",
   metrobank_customers[[#This Row],[Customer_Tenure]]&lt;=5,"Emerging",
   metrobank_customers[[#This Row],[Customer_Tenure]]&lt;9,"Established",
   TRUE,"Loyal"
)</f>
        <v>New</v>
      </c>
      <c r="O980" s="1" t="s">
        <v>1422</v>
      </c>
      <c r="P980" s="1" t="s">
        <v>1223</v>
      </c>
      <c r="Q980" s="2">
        <v>43423</v>
      </c>
      <c r="R980">
        <v>15534</v>
      </c>
      <c r="S980" s="1" t="str" cm="1">
        <f t="array" ref="S980">_xlfn.IFS(
    metrobank_customers[[#This Row],[Balance]]&lt;=50000,"Low",
    metrobank_customers[[#This Row],[Balance]]&lt;=200000,"Medium",
    metrobank_customers[[#This Row],[Balance]]&gt;200000,"High"
)</f>
        <v>Low</v>
      </c>
      <c r="T980">
        <v>771</v>
      </c>
      <c r="U980">
        <v>0</v>
      </c>
      <c r="V980" s="1" t="s">
        <v>2652</v>
      </c>
      <c r="W980" s="1" t="s">
        <v>448</v>
      </c>
      <c r="X980" s="2">
        <v>45801</v>
      </c>
      <c r="Y980" s="4">
        <f ca="1">YEARFRAC(metrobank_customers[[#This Row],[Date]],metrobank_customers[[#This Row],[Today]],3)</f>
        <v>0.38082191780821917</v>
      </c>
      <c r="Z980" s="1" t="s">
        <v>12</v>
      </c>
      <c r="AA980" s="1" t="s">
        <v>23</v>
      </c>
      <c r="AB980">
        <v>57</v>
      </c>
    </row>
    <row r="981" spans="1:28" x14ac:dyDescent="0.25">
      <c r="A981" s="1" t="s">
        <v>449</v>
      </c>
      <c r="B981" s="1" t="s">
        <v>2357</v>
      </c>
      <c r="C981" s="1" t="s">
        <v>2115</v>
      </c>
      <c r="D981">
        <v>66</v>
      </c>
      <c r="E981" s="1" t="str" cm="1">
        <f t="array" ref="E981">_xlfn.IFS(metrobank_customers[[#This Row],[Age]]&lt;= 28,"Gen Z", metrobank_customers[[#This Row],[Age]]&lt;=44,"Millennials", metrobank_customers[[#This Row],[Age]]&lt;=60,"Gen X", metrobank_customers[[#This Row],[Age]]&gt;60,"Baby Boomers")</f>
        <v>Baby Boomers</v>
      </c>
      <c r="F981" s="1" t="s">
        <v>2116</v>
      </c>
      <c r="G981" s="1" t="s">
        <v>2122</v>
      </c>
      <c r="H981">
        <v>83852</v>
      </c>
      <c r="I981" s="1" t="str" cm="1">
        <f t="array" ref="I981">_xlfn.IFS(metrobank_customers[[#This Row],[Income]]&lt;=30000,"Low",metrobank_customers[[#This Row],[Income]]&lt;=60000,"Medium",metrobank_customers[[#This Row],[Income]]&lt;=100000,"High", metrobank_customers[[#This Row],[Income]]&gt;100000," Premium")</f>
        <v>High</v>
      </c>
      <c r="J981" s="1" t="s">
        <v>2118</v>
      </c>
      <c r="K981" s="2">
        <v>45560</v>
      </c>
      <c r="L981" s="2">
        <f t="shared" ca="1" si="15"/>
        <v>45940</v>
      </c>
      <c r="M981" s="4">
        <f ca="1">YEARFRAC(metrobank_customers[[#This Row],[Join_Date]],metrobank_customers[[#This Row],[Today]],3)</f>
        <v>1.0410958904109588</v>
      </c>
      <c r="N981" s="4" t="str" cm="1">
        <f t="array" aca="1" ref="N981" ca="1">_xlfn.IFS(
   metrobank_customers[[#This Row],[Customer_Tenure]]&lt;=2,"New",
   metrobank_customers[[#This Row],[Customer_Tenure]]&lt;=5,"Emerging",
   metrobank_customers[[#This Row],[Customer_Tenure]]&lt;9,"Established",
   TRUE,"Loyal"
)</f>
        <v>New</v>
      </c>
      <c r="O981" s="1" t="s">
        <v>1766</v>
      </c>
      <c r="P981" s="1" t="s">
        <v>1235</v>
      </c>
      <c r="Q981" s="2">
        <v>42488</v>
      </c>
      <c r="R981">
        <v>343303</v>
      </c>
      <c r="S981" s="1" t="str" cm="1">
        <f t="array" ref="S981">_xlfn.IFS(
    metrobank_customers[[#This Row],[Balance]]&lt;=50000,"Low",
    metrobank_customers[[#This Row],[Balance]]&lt;=200000,"Medium",
    metrobank_customers[[#This Row],[Balance]]&gt;200000,"High"
)</f>
        <v>High</v>
      </c>
      <c r="T981">
        <v>446</v>
      </c>
      <c r="U981">
        <v>0</v>
      </c>
      <c r="V981" s="1" t="s">
        <v>2652</v>
      </c>
      <c r="W981" s="1" t="s">
        <v>448</v>
      </c>
      <c r="X981" s="2">
        <v>45801</v>
      </c>
      <c r="Y981" s="4">
        <f ca="1">YEARFRAC(metrobank_customers[[#This Row],[Date]],metrobank_customers[[#This Row],[Today]],3)</f>
        <v>0.38082191780821917</v>
      </c>
      <c r="Z981" s="1" t="s">
        <v>12</v>
      </c>
      <c r="AA981" s="1" t="s">
        <v>23</v>
      </c>
      <c r="AB981">
        <v>57</v>
      </c>
    </row>
    <row r="982" spans="1:28" x14ac:dyDescent="0.25">
      <c r="A982" s="1" t="s">
        <v>449</v>
      </c>
      <c r="B982" s="1" t="s">
        <v>2357</v>
      </c>
      <c r="C982" s="1" t="s">
        <v>2115</v>
      </c>
      <c r="D982">
        <v>66</v>
      </c>
      <c r="E982" s="1" t="str" cm="1">
        <f t="array" ref="E982">_xlfn.IFS(metrobank_customers[[#This Row],[Age]]&lt;= 28,"Gen Z", metrobank_customers[[#This Row],[Age]]&lt;=44,"Millennials", metrobank_customers[[#This Row],[Age]]&lt;=60,"Gen X", metrobank_customers[[#This Row],[Age]]&gt;60,"Baby Boomers")</f>
        <v>Baby Boomers</v>
      </c>
      <c r="F982" s="1" t="s">
        <v>2116</v>
      </c>
      <c r="G982" s="1" t="s">
        <v>2122</v>
      </c>
      <c r="H982">
        <v>83852</v>
      </c>
      <c r="I982" s="1" t="str" cm="1">
        <f t="array" ref="I982">_xlfn.IFS(metrobank_customers[[#This Row],[Income]]&lt;=30000,"Low",metrobank_customers[[#This Row],[Income]]&lt;=60000,"Medium",metrobank_customers[[#This Row],[Income]]&lt;=100000,"High", metrobank_customers[[#This Row],[Income]]&gt;100000," Premium")</f>
        <v>High</v>
      </c>
      <c r="J982" s="1" t="s">
        <v>2118</v>
      </c>
      <c r="K982" s="2">
        <v>45560</v>
      </c>
      <c r="L982" s="2">
        <f t="shared" ca="1" si="15"/>
        <v>45940</v>
      </c>
      <c r="M982" s="4">
        <f ca="1">YEARFRAC(metrobank_customers[[#This Row],[Join_Date]],metrobank_customers[[#This Row],[Today]],3)</f>
        <v>1.0410958904109588</v>
      </c>
      <c r="N982" s="4" t="str" cm="1">
        <f t="array" aca="1" ref="N982" ca="1">_xlfn.IFS(
   metrobank_customers[[#This Row],[Customer_Tenure]]&lt;=2,"New",
   metrobank_customers[[#This Row],[Customer_Tenure]]&lt;=5,"Emerging",
   metrobank_customers[[#This Row],[Customer_Tenure]]&lt;9,"Established",
   TRUE,"Loyal"
)</f>
        <v>New</v>
      </c>
      <c r="O982" s="1" t="s">
        <v>1793</v>
      </c>
      <c r="P982" s="1" t="s">
        <v>1239</v>
      </c>
      <c r="Q982" s="2">
        <v>44393</v>
      </c>
      <c r="R982">
        <v>252156</v>
      </c>
      <c r="S982" s="1" t="str" cm="1">
        <f t="array" ref="S982">_xlfn.IFS(
    metrobank_customers[[#This Row],[Balance]]&lt;=50000,"Low",
    metrobank_customers[[#This Row],[Balance]]&lt;=200000,"Medium",
    metrobank_customers[[#This Row],[Balance]]&gt;200000,"High"
)</f>
        <v>High</v>
      </c>
      <c r="T982">
        <v>387</v>
      </c>
      <c r="U982">
        <v>0</v>
      </c>
      <c r="V982" s="1" t="s">
        <v>2652</v>
      </c>
      <c r="W982" s="1" t="s">
        <v>448</v>
      </c>
      <c r="X982" s="2">
        <v>45801</v>
      </c>
      <c r="Y982" s="4">
        <f ca="1">YEARFRAC(metrobank_customers[[#This Row],[Date]],metrobank_customers[[#This Row],[Today]],3)</f>
        <v>0.38082191780821917</v>
      </c>
      <c r="Z982" s="1" t="s">
        <v>12</v>
      </c>
      <c r="AA982" s="1" t="s">
        <v>23</v>
      </c>
      <c r="AB982">
        <v>57</v>
      </c>
    </row>
    <row r="983" spans="1:28" x14ac:dyDescent="0.25">
      <c r="A983" s="1" t="s">
        <v>449</v>
      </c>
      <c r="B983" s="1" t="s">
        <v>2357</v>
      </c>
      <c r="C983" s="1" t="s">
        <v>2115</v>
      </c>
      <c r="D983">
        <v>66</v>
      </c>
      <c r="E983" s="1" t="str" cm="1">
        <f t="array" ref="E983">_xlfn.IFS(metrobank_customers[[#This Row],[Age]]&lt;= 28,"Gen Z", metrobank_customers[[#This Row],[Age]]&lt;=44,"Millennials", metrobank_customers[[#This Row],[Age]]&lt;=60,"Gen X", metrobank_customers[[#This Row],[Age]]&gt;60,"Baby Boomers")</f>
        <v>Baby Boomers</v>
      </c>
      <c r="F983" s="1" t="s">
        <v>2116</v>
      </c>
      <c r="G983" s="1" t="s">
        <v>2122</v>
      </c>
      <c r="H983">
        <v>83852</v>
      </c>
      <c r="I983" s="1" t="str" cm="1">
        <f t="array" ref="I983">_xlfn.IFS(metrobank_customers[[#This Row],[Income]]&lt;=30000,"Low",metrobank_customers[[#This Row],[Income]]&lt;=60000,"Medium",metrobank_customers[[#This Row],[Income]]&lt;=100000,"High", metrobank_customers[[#This Row],[Income]]&gt;100000," Premium")</f>
        <v>High</v>
      </c>
      <c r="J983" s="1" t="s">
        <v>2118</v>
      </c>
      <c r="K983" s="2">
        <v>45560</v>
      </c>
      <c r="L983" s="2">
        <f t="shared" ca="1" si="15"/>
        <v>45940</v>
      </c>
      <c r="M983" s="4">
        <f ca="1">YEARFRAC(metrobank_customers[[#This Row],[Join_Date]],metrobank_customers[[#This Row],[Today]],3)</f>
        <v>1.0410958904109588</v>
      </c>
      <c r="N983" s="4" t="str" cm="1">
        <f t="array" aca="1" ref="N983" ca="1">_xlfn.IFS(
   metrobank_customers[[#This Row],[Customer_Tenure]]&lt;=2,"New",
   metrobank_customers[[#This Row],[Customer_Tenure]]&lt;=5,"Emerging",
   metrobank_customers[[#This Row],[Customer_Tenure]]&lt;9,"Established",
   TRUE,"Loyal"
)</f>
        <v>New</v>
      </c>
      <c r="O983" s="1" t="s">
        <v>1851</v>
      </c>
      <c r="P983" s="1" t="s">
        <v>1226</v>
      </c>
      <c r="Q983" s="2">
        <v>45370</v>
      </c>
      <c r="R983">
        <v>111585</v>
      </c>
      <c r="S983" s="1" t="str" cm="1">
        <f t="array" ref="S983">_xlfn.IFS(
    metrobank_customers[[#This Row],[Balance]]&lt;=50000,"Low",
    metrobank_customers[[#This Row],[Balance]]&lt;=200000,"Medium",
    metrobank_customers[[#This Row],[Balance]]&gt;200000,"High"
)</f>
        <v>Medium</v>
      </c>
      <c r="T983">
        <v>734</v>
      </c>
      <c r="U983">
        <v>0</v>
      </c>
      <c r="V983" s="1" t="s">
        <v>2652</v>
      </c>
      <c r="W983" s="1" t="s">
        <v>448</v>
      </c>
      <c r="X983" s="2">
        <v>45801</v>
      </c>
      <c r="Y983" s="4">
        <f ca="1">YEARFRAC(metrobank_customers[[#This Row],[Date]],metrobank_customers[[#This Row],[Today]],3)</f>
        <v>0.38082191780821917</v>
      </c>
      <c r="Z983" s="1" t="s">
        <v>12</v>
      </c>
      <c r="AA983" s="1" t="s">
        <v>23</v>
      </c>
      <c r="AB983">
        <v>57</v>
      </c>
    </row>
    <row r="984" spans="1:28" x14ac:dyDescent="0.25">
      <c r="A984" s="1" t="s">
        <v>449</v>
      </c>
      <c r="B984" s="1" t="s">
        <v>2357</v>
      </c>
      <c r="C984" s="1" t="s">
        <v>2115</v>
      </c>
      <c r="D984">
        <v>66</v>
      </c>
      <c r="E984" s="1" t="str" cm="1">
        <f t="array" ref="E984">_xlfn.IFS(metrobank_customers[[#This Row],[Age]]&lt;= 28,"Gen Z", metrobank_customers[[#This Row],[Age]]&lt;=44,"Millennials", metrobank_customers[[#This Row],[Age]]&lt;=60,"Gen X", metrobank_customers[[#This Row],[Age]]&gt;60,"Baby Boomers")</f>
        <v>Baby Boomers</v>
      </c>
      <c r="F984" s="1" t="s">
        <v>2116</v>
      </c>
      <c r="G984" s="1" t="s">
        <v>2122</v>
      </c>
      <c r="H984">
        <v>83852</v>
      </c>
      <c r="I984" s="1" t="str" cm="1">
        <f t="array" ref="I984">_xlfn.IFS(metrobank_customers[[#This Row],[Income]]&lt;=30000,"Low",metrobank_customers[[#This Row],[Income]]&lt;=60000,"Medium",metrobank_customers[[#This Row],[Income]]&lt;=100000,"High", metrobank_customers[[#This Row],[Income]]&gt;100000," Premium")</f>
        <v>High</v>
      </c>
      <c r="J984" s="1" t="s">
        <v>2118</v>
      </c>
      <c r="K984" s="2">
        <v>45560</v>
      </c>
      <c r="L984" s="2">
        <f t="shared" ca="1" si="15"/>
        <v>45940</v>
      </c>
      <c r="M984" s="4">
        <f ca="1">YEARFRAC(metrobank_customers[[#This Row],[Join_Date]],metrobank_customers[[#This Row],[Today]],3)</f>
        <v>1.0410958904109588</v>
      </c>
      <c r="N984" s="4" t="str" cm="1">
        <f t="array" aca="1" ref="N984" ca="1">_xlfn.IFS(
   metrobank_customers[[#This Row],[Customer_Tenure]]&lt;=2,"New",
   metrobank_customers[[#This Row],[Customer_Tenure]]&lt;=5,"Emerging",
   metrobank_customers[[#This Row],[Customer_Tenure]]&lt;9,"Established",
   TRUE,"Loyal"
)</f>
        <v>New</v>
      </c>
      <c r="O984" s="1" t="s">
        <v>1980</v>
      </c>
      <c r="P984" s="1" t="s">
        <v>1235</v>
      </c>
      <c r="Q984" s="2">
        <v>44580</v>
      </c>
      <c r="R984">
        <v>308974</v>
      </c>
      <c r="S984" s="1" t="str" cm="1">
        <f t="array" ref="S984">_xlfn.IFS(
    metrobank_customers[[#This Row],[Balance]]&lt;=50000,"Low",
    metrobank_customers[[#This Row],[Balance]]&lt;=200000,"Medium",
    metrobank_customers[[#This Row],[Balance]]&gt;200000,"High"
)</f>
        <v>High</v>
      </c>
      <c r="T984">
        <v>616</v>
      </c>
      <c r="U984">
        <v>0</v>
      </c>
      <c r="V984" s="1" t="s">
        <v>2652</v>
      </c>
      <c r="W984" s="1" t="s">
        <v>448</v>
      </c>
      <c r="X984" s="2">
        <v>45801</v>
      </c>
      <c r="Y984" s="4">
        <f ca="1">YEARFRAC(metrobank_customers[[#This Row],[Date]],metrobank_customers[[#This Row],[Today]],3)</f>
        <v>0.38082191780821917</v>
      </c>
      <c r="Z984" s="1" t="s">
        <v>12</v>
      </c>
      <c r="AA984" s="1" t="s">
        <v>23</v>
      </c>
      <c r="AB984">
        <v>57</v>
      </c>
    </row>
    <row r="985" spans="1:28" x14ac:dyDescent="0.25">
      <c r="A985" s="1" t="s">
        <v>451</v>
      </c>
      <c r="B985" s="1" t="s">
        <v>2358</v>
      </c>
      <c r="C985" s="1" t="s">
        <v>2120</v>
      </c>
      <c r="D985">
        <v>70</v>
      </c>
      <c r="E985" s="1" t="str" cm="1">
        <f t="array" ref="E985">_xlfn.IFS(metrobank_customers[[#This Row],[Age]]&lt;= 28,"Gen Z", metrobank_customers[[#This Row],[Age]]&lt;=44,"Millennials", metrobank_customers[[#This Row],[Age]]&lt;=60,"Gen X", metrobank_customers[[#This Row],[Age]]&gt;60,"Baby Boomers")</f>
        <v>Baby Boomers</v>
      </c>
      <c r="F985" s="1" t="s">
        <v>2116</v>
      </c>
      <c r="G985" s="1" t="s">
        <v>2147</v>
      </c>
      <c r="H985">
        <v>70069</v>
      </c>
      <c r="I985" s="1" t="str" cm="1">
        <f t="array" ref="I985">_xlfn.IFS(metrobank_customers[[#This Row],[Income]]&lt;=30000,"Low",metrobank_customers[[#This Row],[Income]]&lt;=60000,"Medium",metrobank_customers[[#This Row],[Income]]&lt;=100000,"High", metrobank_customers[[#This Row],[Income]]&gt;100000," Premium")</f>
        <v>High</v>
      </c>
      <c r="J985" s="1" t="s">
        <v>2118</v>
      </c>
      <c r="K985" s="2">
        <v>44862</v>
      </c>
      <c r="L985" s="2">
        <f t="shared" ca="1" si="15"/>
        <v>45940</v>
      </c>
      <c r="M985" s="4">
        <f ca="1">YEARFRAC(metrobank_customers[[#This Row],[Join_Date]],metrobank_customers[[#This Row],[Today]],3)</f>
        <v>2.9534246575342467</v>
      </c>
      <c r="N985" s="4" t="str" cm="1">
        <f t="array" aca="1" ref="N985" ca="1">_xlfn.IFS(
   metrobank_customers[[#This Row],[Customer_Tenure]]&lt;=2,"New",
   metrobank_customers[[#This Row],[Customer_Tenure]]&lt;=5,"Emerging",
   metrobank_customers[[#This Row],[Customer_Tenure]]&lt;9,"Established",
   TRUE,"Loyal"
)</f>
        <v>Emerging</v>
      </c>
      <c r="O985" s="1" t="s">
        <v>1342</v>
      </c>
      <c r="P985" s="1" t="s">
        <v>1235</v>
      </c>
      <c r="Q985" s="2">
        <v>43080</v>
      </c>
      <c r="R985">
        <v>493992</v>
      </c>
      <c r="S985" s="1" t="str" cm="1">
        <f t="array" ref="S985">_xlfn.IFS(
    metrobank_customers[[#This Row],[Balance]]&lt;=50000,"Low",
    metrobank_customers[[#This Row],[Balance]]&lt;=200000,"Medium",
    metrobank_customers[[#This Row],[Balance]]&gt;200000,"High"
)</f>
        <v>High</v>
      </c>
      <c r="T985">
        <v>300</v>
      </c>
      <c r="U985">
        <v>0</v>
      </c>
      <c r="V985" s="1" t="s">
        <v>1244</v>
      </c>
      <c r="W985" s="1" t="s">
        <v>450</v>
      </c>
      <c r="X985" s="2">
        <v>45283</v>
      </c>
      <c r="Y985" s="4">
        <f ca="1">YEARFRAC(metrobank_customers[[#This Row],[Date]],metrobank_customers[[#This Row],[Today]],3)</f>
        <v>1.8</v>
      </c>
      <c r="Z985" s="1" t="s">
        <v>31</v>
      </c>
      <c r="AA985" s="1" t="s">
        <v>9</v>
      </c>
      <c r="AB985">
        <v>46</v>
      </c>
    </row>
    <row r="986" spans="1:28" x14ac:dyDescent="0.25">
      <c r="A986" s="1" t="s">
        <v>451</v>
      </c>
      <c r="B986" s="1" t="s">
        <v>2358</v>
      </c>
      <c r="C986" s="1" t="s">
        <v>2120</v>
      </c>
      <c r="D986">
        <v>70</v>
      </c>
      <c r="E986" s="1" t="str" cm="1">
        <f t="array" ref="E986">_xlfn.IFS(metrobank_customers[[#This Row],[Age]]&lt;= 28,"Gen Z", metrobank_customers[[#This Row],[Age]]&lt;=44,"Millennials", metrobank_customers[[#This Row],[Age]]&lt;=60,"Gen X", metrobank_customers[[#This Row],[Age]]&gt;60,"Baby Boomers")</f>
        <v>Baby Boomers</v>
      </c>
      <c r="F986" s="1" t="s">
        <v>2116</v>
      </c>
      <c r="G986" s="1" t="s">
        <v>2147</v>
      </c>
      <c r="H986">
        <v>70069</v>
      </c>
      <c r="I986" s="1" t="str" cm="1">
        <f t="array" ref="I986">_xlfn.IFS(metrobank_customers[[#This Row],[Income]]&lt;=30000,"Low",metrobank_customers[[#This Row],[Income]]&lt;=60000,"Medium",metrobank_customers[[#This Row],[Income]]&lt;=100000,"High", metrobank_customers[[#This Row],[Income]]&gt;100000," Premium")</f>
        <v>High</v>
      </c>
      <c r="J986" s="1" t="s">
        <v>2118</v>
      </c>
      <c r="K986" s="2">
        <v>44862</v>
      </c>
      <c r="L986" s="2">
        <f t="shared" ca="1" si="15"/>
        <v>45940</v>
      </c>
      <c r="M986" s="4">
        <f ca="1">YEARFRAC(metrobank_customers[[#This Row],[Join_Date]],metrobank_customers[[#This Row],[Today]],3)</f>
        <v>2.9534246575342467</v>
      </c>
      <c r="N986" s="4" t="str" cm="1">
        <f t="array" aca="1" ref="N986" ca="1">_xlfn.IFS(
   metrobank_customers[[#This Row],[Customer_Tenure]]&lt;=2,"New",
   metrobank_customers[[#This Row],[Customer_Tenure]]&lt;=5,"Emerging",
   metrobank_customers[[#This Row],[Customer_Tenure]]&lt;9,"Established",
   TRUE,"Loyal"
)</f>
        <v>Emerging</v>
      </c>
      <c r="O986" s="1" t="s">
        <v>1342</v>
      </c>
      <c r="P986" s="1" t="s">
        <v>1235</v>
      </c>
      <c r="Q986" s="2">
        <v>43080</v>
      </c>
      <c r="R986">
        <v>493992</v>
      </c>
      <c r="S986" s="1" t="str" cm="1">
        <f t="array" ref="S986">_xlfn.IFS(
    metrobank_customers[[#This Row],[Balance]]&lt;=50000,"Low",
    metrobank_customers[[#This Row],[Balance]]&lt;=200000,"Medium",
    metrobank_customers[[#This Row],[Balance]]&gt;200000,"High"
)</f>
        <v>High</v>
      </c>
      <c r="T986">
        <v>300</v>
      </c>
      <c r="U986">
        <v>0</v>
      </c>
      <c r="V986" s="1" t="s">
        <v>1244</v>
      </c>
      <c r="W986" s="1" t="s">
        <v>598</v>
      </c>
      <c r="X986" s="2">
        <v>45255</v>
      </c>
      <c r="Y986" s="4">
        <f ca="1">YEARFRAC(metrobank_customers[[#This Row],[Date]],metrobank_customers[[#This Row],[Today]],3)</f>
        <v>1.8767123287671232</v>
      </c>
      <c r="Z986" s="1" t="s">
        <v>12</v>
      </c>
      <c r="AA986" s="1" t="s">
        <v>15</v>
      </c>
      <c r="AB986">
        <v>37</v>
      </c>
    </row>
    <row r="987" spans="1:28" x14ac:dyDescent="0.25">
      <c r="A987" s="1" t="s">
        <v>451</v>
      </c>
      <c r="B987" s="1" t="s">
        <v>2358</v>
      </c>
      <c r="C987" s="1" t="s">
        <v>2120</v>
      </c>
      <c r="D987">
        <v>70</v>
      </c>
      <c r="E987" s="1" t="str" cm="1">
        <f t="array" ref="E987">_xlfn.IFS(metrobank_customers[[#This Row],[Age]]&lt;= 28,"Gen Z", metrobank_customers[[#This Row],[Age]]&lt;=44,"Millennials", metrobank_customers[[#This Row],[Age]]&lt;=60,"Gen X", metrobank_customers[[#This Row],[Age]]&gt;60,"Baby Boomers")</f>
        <v>Baby Boomers</v>
      </c>
      <c r="F987" s="1" t="s">
        <v>2116</v>
      </c>
      <c r="G987" s="1" t="s">
        <v>2147</v>
      </c>
      <c r="H987">
        <v>70069</v>
      </c>
      <c r="I987" s="1" t="str" cm="1">
        <f t="array" ref="I987">_xlfn.IFS(metrobank_customers[[#This Row],[Income]]&lt;=30000,"Low",metrobank_customers[[#This Row],[Income]]&lt;=60000,"Medium",metrobank_customers[[#This Row],[Income]]&lt;=100000,"High", metrobank_customers[[#This Row],[Income]]&gt;100000," Premium")</f>
        <v>High</v>
      </c>
      <c r="J987" s="1" t="s">
        <v>2118</v>
      </c>
      <c r="K987" s="2">
        <v>44862</v>
      </c>
      <c r="L987" s="2">
        <f t="shared" ca="1" si="15"/>
        <v>45940</v>
      </c>
      <c r="M987" s="4">
        <f ca="1">YEARFRAC(metrobank_customers[[#This Row],[Join_Date]],metrobank_customers[[#This Row],[Today]],3)</f>
        <v>2.9534246575342467</v>
      </c>
      <c r="N987" s="4" t="str" cm="1">
        <f t="array" aca="1" ref="N987" ca="1">_xlfn.IFS(
   metrobank_customers[[#This Row],[Customer_Tenure]]&lt;=2,"New",
   metrobank_customers[[#This Row],[Customer_Tenure]]&lt;=5,"Emerging",
   metrobank_customers[[#This Row],[Customer_Tenure]]&lt;9,"Established",
   TRUE,"Loyal"
)</f>
        <v>Emerging</v>
      </c>
      <c r="O987" s="1" t="s">
        <v>1342</v>
      </c>
      <c r="P987" s="1" t="s">
        <v>1235</v>
      </c>
      <c r="Q987" s="2">
        <v>43080</v>
      </c>
      <c r="R987">
        <v>493992</v>
      </c>
      <c r="S987" s="1" t="str" cm="1">
        <f t="array" ref="S987">_xlfn.IFS(
    metrobank_customers[[#This Row],[Balance]]&lt;=50000,"Low",
    metrobank_customers[[#This Row],[Balance]]&lt;=200000,"Medium",
    metrobank_customers[[#This Row],[Balance]]&gt;200000,"High"
)</f>
        <v>High</v>
      </c>
      <c r="T987">
        <v>300</v>
      </c>
      <c r="U987">
        <v>0</v>
      </c>
      <c r="V987" s="1" t="s">
        <v>1244</v>
      </c>
      <c r="W987" s="1" t="s">
        <v>609</v>
      </c>
      <c r="X987" s="2">
        <v>45775</v>
      </c>
      <c r="Y987" s="4">
        <f ca="1">YEARFRAC(metrobank_customers[[#This Row],[Date]],metrobank_customers[[#This Row],[Today]],3)</f>
        <v>0.45205479452054792</v>
      </c>
      <c r="Z987" s="1" t="s">
        <v>20</v>
      </c>
      <c r="AA987" s="1" t="s">
        <v>23</v>
      </c>
      <c r="AB987">
        <v>18</v>
      </c>
    </row>
    <row r="988" spans="1:28" x14ac:dyDescent="0.25">
      <c r="A988" s="1" t="s">
        <v>451</v>
      </c>
      <c r="B988" s="1" t="s">
        <v>2358</v>
      </c>
      <c r="C988" s="1" t="s">
        <v>2120</v>
      </c>
      <c r="D988">
        <v>70</v>
      </c>
      <c r="E988" s="1" t="str" cm="1">
        <f t="array" ref="E988">_xlfn.IFS(metrobank_customers[[#This Row],[Age]]&lt;= 28,"Gen Z", metrobank_customers[[#This Row],[Age]]&lt;=44,"Millennials", metrobank_customers[[#This Row],[Age]]&lt;=60,"Gen X", metrobank_customers[[#This Row],[Age]]&gt;60,"Baby Boomers")</f>
        <v>Baby Boomers</v>
      </c>
      <c r="F988" s="1" t="s">
        <v>2116</v>
      </c>
      <c r="G988" s="1" t="s">
        <v>2147</v>
      </c>
      <c r="H988">
        <v>70069</v>
      </c>
      <c r="I988" s="1" t="str" cm="1">
        <f t="array" ref="I988">_xlfn.IFS(metrobank_customers[[#This Row],[Income]]&lt;=30000,"Low",metrobank_customers[[#This Row],[Income]]&lt;=60000,"Medium",metrobank_customers[[#This Row],[Income]]&lt;=100000,"High", metrobank_customers[[#This Row],[Income]]&gt;100000," Premium")</f>
        <v>High</v>
      </c>
      <c r="J988" s="1" t="s">
        <v>2118</v>
      </c>
      <c r="K988" s="2">
        <v>44862</v>
      </c>
      <c r="L988" s="2">
        <f t="shared" ca="1" si="15"/>
        <v>45940</v>
      </c>
      <c r="M988" s="4">
        <f ca="1">YEARFRAC(metrobank_customers[[#This Row],[Join_Date]],metrobank_customers[[#This Row],[Today]],3)</f>
        <v>2.9534246575342467</v>
      </c>
      <c r="N988" s="4" t="str" cm="1">
        <f t="array" aca="1" ref="N988" ca="1">_xlfn.IFS(
   metrobank_customers[[#This Row],[Customer_Tenure]]&lt;=2,"New",
   metrobank_customers[[#This Row],[Customer_Tenure]]&lt;=5,"Emerging",
   metrobank_customers[[#This Row],[Customer_Tenure]]&lt;9,"Established",
   TRUE,"Loyal"
)</f>
        <v>Emerging</v>
      </c>
      <c r="O988" s="1" t="s">
        <v>1574</v>
      </c>
      <c r="P988" s="1" t="s">
        <v>1223</v>
      </c>
      <c r="Q988" s="2">
        <v>43461</v>
      </c>
      <c r="R988">
        <v>350067</v>
      </c>
      <c r="S988" s="1" t="str" cm="1">
        <f t="array" ref="S988">_xlfn.IFS(
    metrobank_customers[[#This Row],[Balance]]&lt;=50000,"Low",
    metrobank_customers[[#This Row],[Balance]]&lt;=200000,"Medium",
    metrobank_customers[[#This Row],[Balance]]&gt;200000,"High"
)</f>
        <v>High</v>
      </c>
      <c r="T988">
        <v>349</v>
      </c>
      <c r="U988">
        <v>0</v>
      </c>
      <c r="V988" s="1" t="s">
        <v>2652</v>
      </c>
      <c r="W988" s="1" t="s">
        <v>450</v>
      </c>
      <c r="X988" s="2">
        <v>45283</v>
      </c>
      <c r="Y988" s="4">
        <f ca="1">YEARFRAC(metrobank_customers[[#This Row],[Date]],metrobank_customers[[#This Row],[Today]],3)</f>
        <v>1.8</v>
      </c>
      <c r="Z988" s="1" t="s">
        <v>31</v>
      </c>
      <c r="AA988" s="1" t="s">
        <v>9</v>
      </c>
      <c r="AB988">
        <v>46</v>
      </c>
    </row>
    <row r="989" spans="1:28" x14ac:dyDescent="0.25">
      <c r="A989" s="1" t="s">
        <v>451</v>
      </c>
      <c r="B989" s="1" t="s">
        <v>2358</v>
      </c>
      <c r="C989" s="1" t="s">
        <v>2120</v>
      </c>
      <c r="D989">
        <v>70</v>
      </c>
      <c r="E989" s="1" t="str" cm="1">
        <f t="array" ref="E989">_xlfn.IFS(metrobank_customers[[#This Row],[Age]]&lt;= 28,"Gen Z", metrobank_customers[[#This Row],[Age]]&lt;=44,"Millennials", metrobank_customers[[#This Row],[Age]]&lt;=60,"Gen X", metrobank_customers[[#This Row],[Age]]&gt;60,"Baby Boomers")</f>
        <v>Baby Boomers</v>
      </c>
      <c r="F989" s="1" t="s">
        <v>2116</v>
      </c>
      <c r="G989" s="1" t="s">
        <v>2147</v>
      </c>
      <c r="H989">
        <v>70069</v>
      </c>
      <c r="I989" s="1" t="str" cm="1">
        <f t="array" ref="I989">_xlfn.IFS(metrobank_customers[[#This Row],[Income]]&lt;=30000,"Low",metrobank_customers[[#This Row],[Income]]&lt;=60000,"Medium",metrobank_customers[[#This Row],[Income]]&lt;=100000,"High", metrobank_customers[[#This Row],[Income]]&gt;100000," Premium")</f>
        <v>High</v>
      </c>
      <c r="J989" s="1" t="s">
        <v>2118</v>
      </c>
      <c r="K989" s="2">
        <v>44862</v>
      </c>
      <c r="L989" s="2">
        <f t="shared" ca="1" si="15"/>
        <v>45940</v>
      </c>
      <c r="M989" s="4">
        <f ca="1">YEARFRAC(metrobank_customers[[#This Row],[Join_Date]],metrobank_customers[[#This Row],[Today]],3)</f>
        <v>2.9534246575342467</v>
      </c>
      <c r="N989" s="4" t="str" cm="1">
        <f t="array" aca="1" ref="N989" ca="1">_xlfn.IFS(
   metrobank_customers[[#This Row],[Customer_Tenure]]&lt;=2,"New",
   metrobank_customers[[#This Row],[Customer_Tenure]]&lt;=5,"Emerging",
   metrobank_customers[[#This Row],[Customer_Tenure]]&lt;9,"Established",
   TRUE,"Loyal"
)</f>
        <v>Emerging</v>
      </c>
      <c r="O989" s="1" t="s">
        <v>1574</v>
      </c>
      <c r="P989" s="1" t="s">
        <v>1223</v>
      </c>
      <c r="Q989" s="2">
        <v>43461</v>
      </c>
      <c r="R989">
        <v>350067</v>
      </c>
      <c r="S989" s="1" t="str" cm="1">
        <f t="array" ref="S989">_xlfn.IFS(
    metrobank_customers[[#This Row],[Balance]]&lt;=50000,"Low",
    metrobank_customers[[#This Row],[Balance]]&lt;=200000,"Medium",
    metrobank_customers[[#This Row],[Balance]]&gt;200000,"High"
)</f>
        <v>High</v>
      </c>
      <c r="T989">
        <v>349</v>
      </c>
      <c r="U989">
        <v>0</v>
      </c>
      <c r="V989" s="1" t="s">
        <v>2652</v>
      </c>
      <c r="W989" s="1" t="s">
        <v>598</v>
      </c>
      <c r="X989" s="2">
        <v>45255</v>
      </c>
      <c r="Y989" s="4">
        <f ca="1">YEARFRAC(metrobank_customers[[#This Row],[Date]],metrobank_customers[[#This Row],[Today]],3)</f>
        <v>1.8767123287671232</v>
      </c>
      <c r="Z989" s="1" t="s">
        <v>12</v>
      </c>
      <c r="AA989" s="1" t="s">
        <v>15</v>
      </c>
      <c r="AB989">
        <v>37</v>
      </c>
    </row>
    <row r="990" spans="1:28" x14ac:dyDescent="0.25">
      <c r="A990" s="1" t="s">
        <v>451</v>
      </c>
      <c r="B990" s="1" t="s">
        <v>2358</v>
      </c>
      <c r="C990" s="1" t="s">
        <v>2120</v>
      </c>
      <c r="D990">
        <v>70</v>
      </c>
      <c r="E990" s="1" t="str" cm="1">
        <f t="array" ref="E990">_xlfn.IFS(metrobank_customers[[#This Row],[Age]]&lt;= 28,"Gen Z", metrobank_customers[[#This Row],[Age]]&lt;=44,"Millennials", metrobank_customers[[#This Row],[Age]]&lt;=60,"Gen X", metrobank_customers[[#This Row],[Age]]&gt;60,"Baby Boomers")</f>
        <v>Baby Boomers</v>
      </c>
      <c r="F990" s="1" t="s">
        <v>2116</v>
      </c>
      <c r="G990" s="1" t="s">
        <v>2147</v>
      </c>
      <c r="H990">
        <v>70069</v>
      </c>
      <c r="I990" s="1" t="str" cm="1">
        <f t="array" ref="I990">_xlfn.IFS(metrobank_customers[[#This Row],[Income]]&lt;=30000,"Low",metrobank_customers[[#This Row],[Income]]&lt;=60000,"Medium",metrobank_customers[[#This Row],[Income]]&lt;=100000,"High", metrobank_customers[[#This Row],[Income]]&gt;100000," Premium")</f>
        <v>High</v>
      </c>
      <c r="J990" s="1" t="s">
        <v>2118</v>
      </c>
      <c r="K990" s="2">
        <v>44862</v>
      </c>
      <c r="L990" s="2">
        <f t="shared" ca="1" si="15"/>
        <v>45940</v>
      </c>
      <c r="M990" s="4">
        <f ca="1">YEARFRAC(metrobank_customers[[#This Row],[Join_Date]],metrobank_customers[[#This Row],[Today]],3)</f>
        <v>2.9534246575342467</v>
      </c>
      <c r="N990" s="4" t="str" cm="1">
        <f t="array" aca="1" ref="N990" ca="1">_xlfn.IFS(
   metrobank_customers[[#This Row],[Customer_Tenure]]&lt;=2,"New",
   metrobank_customers[[#This Row],[Customer_Tenure]]&lt;=5,"Emerging",
   metrobank_customers[[#This Row],[Customer_Tenure]]&lt;9,"Established",
   TRUE,"Loyal"
)</f>
        <v>Emerging</v>
      </c>
      <c r="O990" s="1" t="s">
        <v>1574</v>
      </c>
      <c r="P990" s="1" t="s">
        <v>1223</v>
      </c>
      <c r="Q990" s="2">
        <v>43461</v>
      </c>
      <c r="R990">
        <v>350067</v>
      </c>
      <c r="S990" s="1" t="str" cm="1">
        <f t="array" ref="S990">_xlfn.IFS(
    metrobank_customers[[#This Row],[Balance]]&lt;=50000,"Low",
    metrobank_customers[[#This Row],[Balance]]&lt;=200000,"Medium",
    metrobank_customers[[#This Row],[Balance]]&gt;200000,"High"
)</f>
        <v>High</v>
      </c>
      <c r="T990">
        <v>349</v>
      </c>
      <c r="U990">
        <v>0</v>
      </c>
      <c r="V990" s="1" t="s">
        <v>2652</v>
      </c>
      <c r="W990" s="1" t="s">
        <v>609</v>
      </c>
      <c r="X990" s="2">
        <v>45775</v>
      </c>
      <c r="Y990" s="4">
        <f ca="1">YEARFRAC(metrobank_customers[[#This Row],[Date]],metrobank_customers[[#This Row],[Today]],3)</f>
        <v>0.45205479452054792</v>
      </c>
      <c r="Z990" s="1" t="s">
        <v>20</v>
      </c>
      <c r="AA990" s="1" t="s">
        <v>23</v>
      </c>
      <c r="AB990">
        <v>18</v>
      </c>
    </row>
    <row r="991" spans="1:28" x14ac:dyDescent="0.25">
      <c r="A991" s="1" t="s">
        <v>455</v>
      </c>
      <c r="B991" s="1" t="s">
        <v>2359</v>
      </c>
      <c r="C991" s="1" t="s">
        <v>2115</v>
      </c>
      <c r="D991">
        <v>54</v>
      </c>
      <c r="E991" s="1" t="str" cm="1">
        <f t="array" ref="E991">_xlfn.IFS(metrobank_customers[[#This Row],[Age]]&lt;= 28,"Gen Z", metrobank_customers[[#This Row],[Age]]&lt;=44,"Millennials", metrobank_customers[[#This Row],[Age]]&lt;=60,"Gen X", metrobank_customers[[#This Row],[Age]]&gt;60,"Baby Boomers")</f>
        <v>Gen X</v>
      </c>
      <c r="F991" s="1" t="s">
        <v>2124</v>
      </c>
      <c r="G991" s="1" t="s">
        <v>2133</v>
      </c>
      <c r="H991">
        <v>135953</v>
      </c>
      <c r="I991" s="1" t="str" cm="1">
        <f t="array" ref="I991">_xlfn.IFS(metrobank_customers[[#This Row],[Income]]&lt;=30000,"Low",metrobank_customers[[#This Row],[Income]]&lt;=60000,"Medium",metrobank_customers[[#This Row],[Income]]&lt;=100000,"High", metrobank_customers[[#This Row],[Income]]&gt;100000," Premium")</f>
        <v xml:space="preserve"> Premium</v>
      </c>
      <c r="J991" s="1" t="s">
        <v>2126</v>
      </c>
      <c r="K991" s="2">
        <v>43172</v>
      </c>
      <c r="L991" s="2">
        <f t="shared" ca="1" si="15"/>
        <v>45940</v>
      </c>
      <c r="M991" s="4">
        <f ca="1">YEARFRAC(metrobank_customers[[#This Row],[Join_Date]],metrobank_customers[[#This Row],[Today]],3)</f>
        <v>7.5835616438356164</v>
      </c>
      <c r="N991" s="4" t="str" cm="1">
        <f t="array" aca="1" ref="N991" ca="1">_xlfn.IFS(
   metrobank_customers[[#This Row],[Customer_Tenure]]&lt;=2,"New",
   metrobank_customers[[#This Row],[Customer_Tenure]]&lt;=5,"Emerging",
   metrobank_customers[[#This Row],[Customer_Tenure]]&lt;9,"Established",
   TRUE,"Loyal"
)</f>
        <v>Established</v>
      </c>
      <c r="O991" s="1" t="s">
        <v>1932</v>
      </c>
      <c r="P991" s="1" t="s">
        <v>1223</v>
      </c>
      <c r="Q991" s="2">
        <v>45586</v>
      </c>
      <c r="R991">
        <v>102412</v>
      </c>
      <c r="S991" s="1" t="str" cm="1">
        <f t="array" ref="S991">_xlfn.IFS(
    metrobank_customers[[#This Row],[Balance]]&lt;=50000,"Low",
    metrobank_customers[[#This Row],[Balance]]&lt;=200000,"Medium",
    metrobank_customers[[#This Row],[Balance]]&gt;200000,"High"
)</f>
        <v>Medium</v>
      </c>
      <c r="T991">
        <v>487</v>
      </c>
      <c r="U991">
        <v>0</v>
      </c>
      <c r="V991" s="1" t="s">
        <v>1244</v>
      </c>
      <c r="W991" s="1" t="s">
        <v>454</v>
      </c>
      <c r="X991" s="2">
        <v>45435</v>
      </c>
      <c r="Y991" s="4">
        <f ca="1">YEARFRAC(metrobank_customers[[#This Row],[Date]],metrobank_customers[[#This Row],[Today]],3)</f>
        <v>1.3835616438356164</v>
      </c>
      <c r="Z991" s="1" t="s">
        <v>20</v>
      </c>
      <c r="AA991" s="1" t="s">
        <v>15</v>
      </c>
      <c r="AB991">
        <v>39</v>
      </c>
    </row>
    <row r="992" spans="1:28" x14ac:dyDescent="0.25">
      <c r="A992" s="1" t="s">
        <v>794</v>
      </c>
      <c r="B992" s="1" t="s">
        <v>2360</v>
      </c>
      <c r="C992" s="1" t="s">
        <v>2115</v>
      </c>
      <c r="D992">
        <v>44</v>
      </c>
      <c r="E992" s="1" t="str" cm="1">
        <f t="array" ref="E992">_xlfn.IFS(metrobank_customers[[#This Row],[Age]]&lt;= 28,"Gen Z", metrobank_customers[[#This Row],[Age]]&lt;=44,"Millennials", metrobank_customers[[#This Row],[Age]]&lt;=60,"Gen X", metrobank_customers[[#This Row],[Age]]&gt;60,"Baby Boomers")</f>
        <v>Millennials</v>
      </c>
      <c r="F992" s="1" t="s">
        <v>2131</v>
      </c>
      <c r="G992" s="1" t="s">
        <v>2133</v>
      </c>
      <c r="H992">
        <v>47082</v>
      </c>
      <c r="I992" s="1" t="str" cm="1">
        <f t="array" ref="I992">_xlfn.IFS(metrobank_customers[[#This Row],[Income]]&lt;=30000,"Low",metrobank_customers[[#This Row],[Income]]&lt;=60000,"Medium",metrobank_customers[[#This Row],[Income]]&lt;=100000,"High", metrobank_customers[[#This Row],[Income]]&gt;100000," Premium")</f>
        <v>Medium</v>
      </c>
      <c r="J992" s="1" t="s">
        <v>2126</v>
      </c>
      <c r="K992" s="2">
        <v>45843</v>
      </c>
      <c r="L992" s="2">
        <f t="shared" ca="1" si="15"/>
        <v>45940</v>
      </c>
      <c r="M992" s="4">
        <f ca="1">YEARFRAC(metrobank_customers[[#This Row],[Join_Date]],metrobank_customers[[#This Row],[Today]],3)</f>
        <v>0.26575342465753427</v>
      </c>
      <c r="N992" s="4" t="str" cm="1">
        <f t="array" aca="1" ref="N992" ca="1">_xlfn.IFS(
   metrobank_customers[[#This Row],[Customer_Tenure]]&lt;=2,"New",
   metrobank_customers[[#This Row],[Customer_Tenure]]&lt;=5,"Emerging",
   metrobank_customers[[#This Row],[Customer_Tenure]]&lt;9,"Established",
   TRUE,"Loyal"
)</f>
        <v>New</v>
      </c>
      <c r="O992" s="1" t="s">
        <v>1343</v>
      </c>
      <c r="P992" s="1" t="s">
        <v>1223</v>
      </c>
      <c r="Q992" s="2">
        <v>44834</v>
      </c>
      <c r="R992">
        <v>223861</v>
      </c>
      <c r="S992" s="1" t="str" cm="1">
        <f t="array" ref="S992">_xlfn.IFS(
    metrobank_customers[[#This Row],[Balance]]&lt;=50000,"Low",
    metrobank_customers[[#This Row],[Balance]]&lt;=200000,"Medium",
    metrobank_customers[[#This Row],[Balance]]&gt;200000,"High"
)</f>
        <v>High</v>
      </c>
      <c r="T992">
        <v>343</v>
      </c>
      <c r="U992">
        <v>0</v>
      </c>
      <c r="V992" s="1" t="s">
        <v>2652</v>
      </c>
      <c r="W992" s="1" t="s">
        <v>793</v>
      </c>
      <c r="X992" s="2">
        <v>45599</v>
      </c>
      <c r="Y992" s="4">
        <f ca="1">YEARFRAC(metrobank_customers[[#This Row],[Date]],metrobank_customers[[#This Row],[Today]],3)</f>
        <v>0.9342465753424658</v>
      </c>
      <c r="Z992" s="1" t="s">
        <v>8</v>
      </c>
      <c r="AA992" s="1" t="s">
        <v>15</v>
      </c>
      <c r="AB992">
        <v>13</v>
      </c>
    </row>
    <row r="993" spans="1:28" x14ac:dyDescent="0.25">
      <c r="A993" s="1" t="s">
        <v>794</v>
      </c>
      <c r="B993" s="1" t="s">
        <v>2360</v>
      </c>
      <c r="C993" s="1" t="s">
        <v>2115</v>
      </c>
      <c r="D993">
        <v>44</v>
      </c>
      <c r="E993" s="1" t="str" cm="1">
        <f t="array" ref="E993">_xlfn.IFS(metrobank_customers[[#This Row],[Age]]&lt;= 28,"Gen Z", metrobank_customers[[#This Row],[Age]]&lt;=44,"Millennials", metrobank_customers[[#This Row],[Age]]&lt;=60,"Gen X", metrobank_customers[[#This Row],[Age]]&gt;60,"Baby Boomers")</f>
        <v>Millennials</v>
      </c>
      <c r="F993" s="1" t="s">
        <v>2131</v>
      </c>
      <c r="G993" s="1" t="s">
        <v>2133</v>
      </c>
      <c r="H993">
        <v>47082</v>
      </c>
      <c r="I993" s="1" t="str" cm="1">
        <f t="array" ref="I993">_xlfn.IFS(metrobank_customers[[#This Row],[Income]]&lt;=30000,"Low",metrobank_customers[[#This Row],[Income]]&lt;=60000,"Medium",metrobank_customers[[#This Row],[Income]]&lt;=100000,"High", metrobank_customers[[#This Row],[Income]]&gt;100000," Premium")</f>
        <v>Medium</v>
      </c>
      <c r="J993" s="1" t="s">
        <v>2126</v>
      </c>
      <c r="K993" s="2">
        <v>45843</v>
      </c>
      <c r="L993" s="2">
        <f t="shared" ca="1" si="15"/>
        <v>45940</v>
      </c>
      <c r="M993" s="4">
        <f ca="1">YEARFRAC(metrobank_customers[[#This Row],[Join_Date]],metrobank_customers[[#This Row],[Today]],3)</f>
        <v>0.26575342465753427</v>
      </c>
      <c r="N993" s="4" t="str" cm="1">
        <f t="array" aca="1" ref="N993" ca="1">_xlfn.IFS(
   metrobank_customers[[#This Row],[Customer_Tenure]]&lt;=2,"New",
   metrobank_customers[[#This Row],[Customer_Tenure]]&lt;=5,"Emerging",
   metrobank_customers[[#This Row],[Customer_Tenure]]&lt;9,"Established",
   TRUE,"Loyal"
)</f>
        <v>New</v>
      </c>
      <c r="O993" s="1" t="s">
        <v>1343</v>
      </c>
      <c r="P993" s="1" t="s">
        <v>1223</v>
      </c>
      <c r="Q993" s="2">
        <v>44834</v>
      </c>
      <c r="R993">
        <v>223861</v>
      </c>
      <c r="S993" s="1" t="str" cm="1">
        <f t="array" ref="S993">_xlfn.IFS(
    metrobank_customers[[#This Row],[Balance]]&lt;=50000,"Low",
    metrobank_customers[[#This Row],[Balance]]&lt;=200000,"Medium",
    metrobank_customers[[#This Row],[Balance]]&gt;200000,"High"
)</f>
        <v>High</v>
      </c>
      <c r="T993">
        <v>343</v>
      </c>
      <c r="U993">
        <v>0</v>
      </c>
      <c r="V993" s="1" t="s">
        <v>2652</v>
      </c>
      <c r="W993" s="1" t="s">
        <v>877</v>
      </c>
      <c r="X993" s="2">
        <v>45216</v>
      </c>
      <c r="Y993" s="4">
        <f ca="1">YEARFRAC(metrobank_customers[[#This Row],[Date]],metrobank_customers[[#This Row],[Today]],3)</f>
        <v>1.9835616438356165</v>
      </c>
      <c r="Z993" s="1" t="s">
        <v>36</v>
      </c>
      <c r="AA993" s="1" t="s">
        <v>15</v>
      </c>
      <c r="AB993">
        <v>19</v>
      </c>
    </row>
    <row r="994" spans="1:28" x14ac:dyDescent="0.25">
      <c r="A994" s="1" t="s">
        <v>794</v>
      </c>
      <c r="B994" s="1" t="s">
        <v>2360</v>
      </c>
      <c r="C994" s="1" t="s">
        <v>2115</v>
      </c>
      <c r="D994">
        <v>44</v>
      </c>
      <c r="E994" s="1" t="str" cm="1">
        <f t="array" ref="E994">_xlfn.IFS(metrobank_customers[[#This Row],[Age]]&lt;= 28,"Gen Z", metrobank_customers[[#This Row],[Age]]&lt;=44,"Millennials", metrobank_customers[[#This Row],[Age]]&lt;=60,"Gen X", metrobank_customers[[#This Row],[Age]]&gt;60,"Baby Boomers")</f>
        <v>Millennials</v>
      </c>
      <c r="F994" s="1" t="s">
        <v>2131</v>
      </c>
      <c r="G994" s="1" t="s">
        <v>2133</v>
      </c>
      <c r="H994">
        <v>47082</v>
      </c>
      <c r="I994" s="1" t="str" cm="1">
        <f t="array" ref="I994">_xlfn.IFS(metrobank_customers[[#This Row],[Income]]&lt;=30000,"Low",metrobank_customers[[#This Row],[Income]]&lt;=60000,"Medium",metrobank_customers[[#This Row],[Income]]&lt;=100000,"High", metrobank_customers[[#This Row],[Income]]&gt;100000," Premium")</f>
        <v>Medium</v>
      </c>
      <c r="J994" s="1" t="s">
        <v>2126</v>
      </c>
      <c r="K994" s="2">
        <v>45843</v>
      </c>
      <c r="L994" s="2">
        <f t="shared" ca="1" si="15"/>
        <v>45940</v>
      </c>
      <c r="M994" s="4">
        <f ca="1">YEARFRAC(metrobank_customers[[#This Row],[Join_Date]],metrobank_customers[[#This Row],[Today]],3)</f>
        <v>0.26575342465753427</v>
      </c>
      <c r="N994" s="4" t="str" cm="1">
        <f t="array" aca="1" ref="N994" ca="1">_xlfn.IFS(
   metrobank_customers[[#This Row],[Customer_Tenure]]&lt;=2,"New",
   metrobank_customers[[#This Row],[Customer_Tenure]]&lt;=5,"Emerging",
   metrobank_customers[[#This Row],[Customer_Tenure]]&lt;9,"Established",
   TRUE,"Loyal"
)</f>
        <v>New</v>
      </c>
      <c r="O994" s="1" t="s">
        <v>1343</v>
      </c>
      <c r="P994" s="1" t="s">
        <v>1223</v>
      </c>
      <c r="Q994" s="2">
        <v>44834</v>
      </c>
      <c r="R994">
        <v>223861</v>
      </c>
      <c r="S994" s="1" t="str" cm="1">
        <f t="array" ref="S994">_xlfn.IFS(
    metrobank_customers[[#This Row],[Balance]]&lt;=50000,"Low",
    metrobank_customers[[#This Row],[Balance]]&lt;=200000,"Medium",
    metrobank_customers[[#This Row],[Balance]]&gt;200000,"High"
)</f>
        <v>High</v>
      </c>
      <c r="T994">
        <v>343</v>
      </c>
      <c r="U994">
        <v>0</v>
      </c>
      <c r="V994" s="1" t="s">
        <v>2652</v>
      </c>
      <c r="W994" s="1" t="s">
        <v>989</v>
      </c>
      <c r="X994" s="2">
        <v>45655</v>
      </c>
      <c r="Y994" s="4">
        <f ca="1">YEARFRAC(metrobank_customers[[#This Row],[Date]],metrobank_customers[[#This Row],[Today]],3)</f>
        <v>0.78082191780821919</v>
      </c>
      <c r="Z994" s="1" t="s">
        <v>31</v>
      </c>
      <c r="AA994" s="1" t="s">
        <v>23</v>
      </c>
      <c r="AB994">
        <v>11</v>
      </c>
    </row>
    <row r="995" spans="1:28" x14ac:dyDescent="0.25">
      <c r="A995" s="1" t="s">
        <v>794</v>
      </c>
      <c r="B995" s="1" t="s">
        <v>2360</v>
      </c>
      <c r="C995" s="1" t="s">
        <v>2115</v>
      </c>
      <c r="D995">
        <v>44</v>
      </c>
      <c r="E995" s="1" t="str" cm="1">
        <f t="array" ref="E995">_xlfn.IFS(metrobank_customers[[#This Row],[Age]]&lt;= 28,"Gen Z", metrobank_customers[[#This Row],[Age]]&lt;=44,"Millennials", metrobank_customers[[#This Row],[Age]]&lt;=60,"Gen X", metrobank_customers[[#This Row],[Age]]&gt;60,"Baby Boomers")</f>
        <v>Millennials</v>
      </c>
      <c r="F995" s="1" t="s">
        <v>2131</v>
      </c>
      <c r="G995" s="1" t="s">
        <v>2133</v>
      </c>
      <c r="H995">
        <v>47082</v>
      </c>
      <c r="I995" s="1" t="str" cm="1">
        <f t="array" ref="I995">_xlfn.IFS(metrobank_customers[[#This Row],[Income]]&lt;=30000,"Low",metrobank_customers[[#This Row],[Income]]&lt;=60000,"Medium",metrobank_customers[[#This Row],[Income]]&lt;=100000,"High", metrobank_customers[[#This Row],[Income]]&gt;100000," Premium")</f>
        <v>Medium</v>
      </c>
      <c r="J995" s="1" t="s">
        <v>2126</v>
      </c>
      <c r="K995" s="2">
        <v>45843</v>
      </c>
      <c r="L995" s="2">
        <f t="shared" ca="1" si="15"/>
        <v>45940</v>
      </c>
      <c r="M995" s="4">
        <f ca="1">YEARFRAC(metrobank_customers[[#This Row],[Join_Date]],metrobank_customers[[#This Row],[Today]],3)</f>
        <v>0.26575342465753427</v>
      </c>
      <c r="N995" s="4" t="str" cm="1">
        <f t="array" aca="1" ref="N995" ca="1">_xlfn.IFS(
   metrobank_customers[[#This Row],[Customer_Tenure]]&lt;=2,"New",
   metrobank_customers[[#This Row],[Customer_Tenure]]&lt;=5,"Emerging",
   metrobank_customers[[#This Row],[Customer_Tenure]]&lt;9,"Established",
   TRUE,"Loyal"
)</f>
        <v>New</v>
      </c>
      <c r="O995" s="1" t="s">
        <v>1376</v>
      </c>
      <c r="P995" s="1" t="s">
        <v>1223</v>
      </c>
      <c r="Q995" s="2">
        <v>43403</v>
      </c>
      <c r="R995">
        <v>123364</v>
      </c>
      <c r="S995" s="1" t="str" cm="1">
        <f t="array" ref="S995">_xlfn.IFS(
    metrobank_customers[[#This Row],[Balance]]&lt;=50000,"Low",
    metrobank_customers[[#This Row],[Balance]]&lt;=200000,"Medium",
    metrobank_customers[[#This Row],[Balance]]&gt;200000,"High"
)</f>
        <v>Medium</v>
      </c>
      <c r="T995">
        <v>438</v>
      </c>
      <c r="U995">
        <v>0</v>
      </c>
      <c r="V995" s="1" t="s">
        <v>1229</v>
      </c>
      <c r="W995" s="1" t="s">
        <v>793</v>
      </c>
      <c r="X995" s="2">
        <v>45599</v>
      </c>
      <c r="Y995" s="4">
        <f ca="1">YEARFRAC(metrobank_customers[[#This Row],[Date]],metrobank_customers[[#This Row],[Today]],3)</f>
        <v>0.9342465753424658</v>
      </c>
      <c r="Z995" s="1" t="s">
        <v>8</v>
      </c>
      <c r="AA995" s="1" t="s">
        <v>15</v>
      </c>
      <c r="AB995">
        <v>13</v>
      </c>
    </row>
    <row r="996" spans="1:28" x14ac:dyDescent="0.25">
      <c r="A996" s="1" t="s">
        <v>794</v>
      </c>
      <c r="B996" s="1" t="s">
        <v>2360</v>
      </c>
      <c r="C996" s="1" t="s">
        <v>2115</v>
      </c>
      <c r="D996">
        <v>44</v>
      </c>
      <c r="E996" s="1" t="str" cm="1">
        <f t="array" ref="E996">_xlfn.IFS(metrobank_customers[[#This Row],[Age]]&lt;= 28,"Gen Z", metrobank_customers[[#This Row],[Age]]&lt;=44,"Millennials", metrobank_customers[[#This Row],[Age]]&lt;=60,"Gen X", metrobank_customers[[#This Row],[Age]]&gt;60,"Baby Boomers")</f>
        <v>Millennials</v>
      </c>
      <c r="F996" s="1" t="s">
        <v>2131</v>
      </c>
      <c r="G996" s="1" t="s">
        <v>2133</v>
      </c>
      <c r="H996">
        <v>47082</v>
      </c>
      <c r="I996" s="1" t="str" cm="1">
        <f t="array" ref="I996">_xlfn.IFS(metrobank_customers[[#This Row],[Income]]&lt;=30000,"Low",metrobank_customers[[#This Row],[Income]]&lt;=60000,"Medium",metrobank_customers[[#This Row],[Income]]&lt;=100000,"High", metrobank_customers[[#This Row],[Income]]&gt;100000," Premium")</f>
        <v>Medium</v>
      </c>
      <c r="J996" s="1" t="s">
        <v>2126</v>
      </c>
      <c r="K996" s="2">
        <v>45843</v>
      </c>
      <c r="L996" s="2">
        <f t="shared" ca="1" si="15"/>
        <v>45940</v>
      </c>
      <c r="M996" s="4">
        <f ca="1">YEARFRAC(metrobank_customers[[#This Row],[Join_Date]],metrobank_customers[[#This Row],[Today]],3)</f>
        <v>0.26575342465753427</v>
      </c>
      <c r="N996" s="4" t="str" cm="1">
        <f t="array" aca="1" ref="N996" ca="1">_xlfn.IFS(
   metrobank_customers[[#This Row],[Customer_Tenure]]&lt;=2,"New",
   metrobank_customers[[#This Row],[Customer_Tenure]]&lt;=5,"Emerging",
   metrobank_customers[[#This Row],[Customer_Tenure]]&lt;9,"Established",
   TRUE,"Loyal"
)</f>
        <v>New</v>
      </c>
      <c r="O996" s="1" t="s">
        <v>1376</v>
      </c>
      <c r="P996" s="1" t="s">
        <v>1223</v>
      </c>
      <c r="Q996" s="2">
        <v>43403</v>
      </c>
      <c r="R996">
        <v>123364</v>
      </c>
      <c r="S996" s="1" t="str" cm="1">
        <f t="array" ref="S996">_xlfn.IFS(
    metrobank_customers[[#This Row],[Balance]]&lt;=50000,"Low",
    metrobank_customers[[#This Row],[Balance]]&lt;=200000,"Medium",
    metrobank_customers[[#This Row],[Balance]]&gt;200000,"High"
)</f>
        <v>Medium</v>
      </c>
      <c r="T996">
        <v>438</v>
      </c>
      <c r="U996">
        <v>0</v>
      </c>
      <c r="V996" s="1" t="s">
        <v>1229</v>
      </c>
      <c r="W996" s="1" t="s">
        <v>877</v>
      </c>
      <c r="X996" s="2">
        <v>45216</v>
      </c>
      <c r="Y996" s="4">
        <f ca="1">YEARFRAC(metrobank_customers[[#This Row],[Date]],metrobank_customers[[#This Row],[Today]],3)</f>
        <v>1.9835616438356165</v>
      </c>
      <c r="Z996" s="1" t="s">
        <v>36</v>
      </c>
      <c r="AA996" s="1" t="s">
        <v>15</v>
      </c>
      <c r="AB996">
        <v>19</v>
      </c>
    </row>
    <row r="997" spans="1:28" x14ac:dyDescent="0.25">
      <c r="A997" s="1" t="s">
        <v>794</v>
      </c>
      <c r="B997" s="1" t="s">
        <v>2360</v>
      </c>
      <c r="C997" s="1" t="s">
        <v>2115</v>
      </c>
      <c r="D997">
        <v>44</v>
      </c>
      <c r="E997" s="1" t="str" cm="1">
        <f t="array" ref="E997">_xlfn.IFS(metrobank_customers[[#This Row],[Age]]&lt;= 28,"Gen Z", metrobank_customers[[#This Row],[Age]]&lt;=44,"Millennials", metrobank_customers[[#This Row],[Age]]&lt;=60,"Gen X", metrobank_customers[[#This Row],[Age]]&gt;60,"Baby Boomers")</f>
        <v>Millennials</v>
      </c>
      <c r="F997" s="1" t="s">
        <v>2131</v>
      </c>
      <c r="G997" s="1" t="s">
        <v>2133</v>
      </c>
      <c r="H997">
        <v>47082</v>
      </c>
      <c r="I997" s="1" t="str" cm="1">
        <f t="array" ref="I997">_xlfn.IFS(metrobank_customers[[#This Row],[Income]]&lt;=30000,"Low",metrobank_customers[[#This Row],[Income]]&lt;=60000,"Medium",metrobank_customers[[#This Row],[Income]]&lt;=100000,"High", metrobank_customers[[#This Row],[Income]]&gt;100000," Premium")</f>
        <v>Medium</v>
      </c>
      <c r="J997" s="1" t="s">
        <v>2126</v>
      </c>
      <c r="K997" s="2">
        <v>45843</v>
      </c>
      <c r="L997" s="2">
        <f t="shared" ca="1" si="15"/>
        <v>45940</v>
      </c>
      <c r="M997" s="4">
        <f ca="1">YEARFRAC(metrobank_customers[[#This Row],[Join_Date]],metrobank_customers[[#This Row],[Today]],3)</f>
        <v>0.26575342465753427</v>
      </c>
      <c r="N997" s="4" t="str" cm="1">
        <f t="array" aca="1" ref="N997" ca="1">_xlfn.IFS(
   metrobank_customers[[#This Row],[Customer_Tenure]]&lt;=2,"New",
   metrobank_customers[[#This Row],[Customer_Tenure]]&lt;=5,"Emerging",
   metrobank_customers[[#This Row],[Customer_Tenure]]&lt;9,"Established",
   TRUE,"Loyal"
)</f>
        <v>New</v>
      </c>
      <c r="O997" s="1" t="s">
        <v>1376</v>
      </c>
      <c r="P997" s="1" t="s">
        <v>1223</v>
      </c>
      <c r="Q997" s="2">
        <v>43403</v>
      </c>
      <c r="R997">
        <v>123364</v>
      </c>
      <c r="S997" s="1" t="str" cm="1">
        <f t="array" ref="S997">_xlfn.IFS(
    metrobank_customers[[#This Row],[Balance]]&lt;=50000,"Low",
    metrobank_customers[[#This Row],[Balance]]&lt;=200000,"Medium",
    metrobank_customers[[#This Row],[Balance]]&gt;200000,"High"
)</f>
        <v>Medium</v>
      </c>
      <c r="T997">
        <v>438</v>
      </c>
      <c r="U997">
        <v>0</v>
      </c>
      <c r="V997" s="1" t="s">
        <v>1229</v>
      </c>
      <c r="W997" s="1" t="s">
        <v>989</v>
      </c>
      <c r="X997" s="2">
        <v>45655</v>
      </c>
      <c r="Y997" s="4">
        <f ca="1">YEARFRAC(metrobank_customers[[#This Row],[Date]],metrobank_customers[[#This Row],[Today]],3)</f>
        <v>0.78082191780821919</v>
      </c>
      <c r="Z997" s="1" t="s">
        <v>31</v>
      </c>
      <c r="AA997" s="1" t="s">
        <v>23</v>
      </c>
      <c r="AB997">
        <v>11</v>
      </c>
    </row>
    <row r="998" spans="1:28" x14ac:dyDescent="0.25">
      <c r="A998" s="1" t="s">
        <v>459</v>
      </c>
      <c r="B998" s="1" t="s">
        <v>2361</v>
      </c>
      <c r="C998" s="1" t="s">
        <v>2115</v>
      </c>
      <c r="D998">
        <v>53</v>
      </c>
      <c r="E998" s="1" t="str" cm="1">
        <f t="array" ref="E998">_xlfn.IFS(metrobank_customers[[#This Row],[Age]]&lt;= 28,"Gen Z", metrobank_customers[[#This Row],[Age]]&lt;=44,"Millennials", metrobank_customers[[#This Row],[Age]]&lt;=60,"Gen X", metrobank_customers[[#This Row],[Age]]&gt;60,"Baby Boomers")</f>
        <v>Gen X</v>
      </c>
      <c r="F998" s="1" t="s">
        <v>2116</v>
      </c>
      <c r="G998" s="1" t="s">
        <v>2122</v>
      </c>
      <c r="H998">
        <v>29077</v>
      </c>
      <c r="I998" s="1" t="str" cm="1">
        <f t="array" ref="I998">_xlfn.IFS(metrobank_customers[[#This Row],[Income]]&lt;=30000,"Low",metrobank_customers[[#This Row],[Income]]&lt;=60000,"Medium",metrobank_customers[[#This Row],[Income]]&lt;=100000,"High", metrobank_customers[[#This Row],[Income]]&gt;100000," Premium")</f>
        <v>Low</v>
      </c>
      <c r="J998" s="1" t="s">
        <v>2126</v>
      </c>
      <c r="K998" s="2">
        <v>42248</v>
      </c>
      <c r="L998" s="2">
        <f t="shared" ca="1" si="15"/>
        <v>45940</v>
      </c>
      <c r="M998" s="4">
        <f ca="1">YEARFRAC(metrobank_customers[[#This Row],[Join_Date]],metrobank_customers[[#This Row],[Today]],3)</f>
        <v>10.115068493150686</v>
      </c>
      <c r="N998" s="4" t="str" cm="1">
        <f t="array" aca="1" ref="N998" ca="1">_xlfn.IFS(
   metrobank_customers[[#This Row],[Customer_Tenure]]&lt;=2,"New",
   metrobank_customers[[#This Row],[Customer_Tenure]]&lt;=5,"Emerging",
   metrobank_customers[[#This Row],[Customer_Tenure]]&lt;9,"Established",
   TRUE,"Loyal"
)</f>
        <v>Loyal</v>
      </c>
      <c r="O998" s="1" t="s">
        <v>1640</v>
      </c>
      <c r="P998" s="1" t="s">
        <v>1223</v>
      </c>
      <c r="Q998" s="2">
        <v>44439</v>
      </c>
      <c r="R998">
        <v>45913</v>
      </c>
      <c r="S998" s="1" t="str" cm="1">
        <f t="array" ref="S998">_xlfn.IFS(
    metrobank_customers[[#This Row],[Balance]]&lt;=50000,"Low",
    metrobank_customers[[#This Row],[Balance]]&lt;=200000,"Medium",
    metrobank_customers[[#This Row],[Balance]]&gt;200000,"High"
)</f>
        <v>Low</v>
      </c>
      <c r="T998">
        <v>449</v>
      </c>
      <c r="U998">
        <v>185775</v>
      </c>
      <c r="V998" s="1" t="s">
        <v>2652</v>
      </c>
      <c r="W998" s="1" t="s">
        <v>458</v>
      </c>
      <c r="X998" s="2">
        <v>45878</v>
      </c>
      <c r="Y998" s="4">
        <f ca="1">YEARFRAC(metrobank_customers[[#This Row],[Date]],metrobank_customers[[#This Row],[Today]],3)</f>
        <v>0.16986301369863013</v>
      </c>
      <c r="Z998" s="1" t="s">
        <v>20</v>
      </c>
      <c r="AA998" s="1" t="s">
        <v>9</v>
      </c>
      <c r="AB998">
        <v>12</v>
      </c>
    </row>
    <row r="999" spans="1:28" x14ac:dyDescent="0.25">
      <c r="A999" s="1" t="s">
        <v>459</v>
      </c>
      <c r="B999" s="1" t="s">
        <v>2361</v>
      </c>
      <c r="C999" s="1" t="s">
        <v>2115</v>
      </c>
      <c r="D999">
        <v>53</v>
      </c>
      <c r="E999" s="1" t="str" cm="1">
        <f t="array" ref="E999">_xlfn.IFS(metrobank_customers[[#This Row],[Age]]&lt;= 28,"Gen Z", metrobank_customers[[#This Row],[Age]]&lt;=44,"Millennials", metrobank_customers[[#This Row],[Age]]&lt;=60,"Gen X", metrobank_customers[[#This Row],[Age]]&gt;60,"Baby Boomers")</f>
        <v>Gen X</v>
      </c>
      <c r="F999" s="1" t="s">
        <v>2116</v>
      </c>
      <c r="G999" s="1" t="s">
        <v>2122</v>
      </c>
      <c r="H999">
        <v>29077</v>
      </c>
      <c r="I999" s="1" t="str" cm="1">
        <f t="array" ref="I999">_xlfn.IFS(metrobank_customers[[#This Row],[Income]]&lt;=30000,"Low",metrobank_customers[[#This Row],[Income]]&lt;=60000,"Medium",metrobank_customers[[#This Row],[Income]]&lt;=100000,"High", metrobank_customers[[#This Row],[Income]]&gt;100000," Premium")</f>
        <v>Low</v>
      </c>
      <c r="J999" s="1" t="s">
        <v>2126</v>
      </c>
      <c r="K999" s="2">
        <v>42248</v>
      </c>
      <c r="L999" s="2">
        <f t="shared" ca="1" si="15"/>
        <v>45940</v>
      </c>
      <c r="M999" s="4">
        <f ca="1">YEARFRAC(metrobank_customers[[#This Row],[Join_Date]],metrobank_customers[[#This Row],[Today]],3)</f>
        <v>10.115068493150686</v>
      </c>
      <c r="N999" s="4" t="str" cm="1">
        <f t="array" aca="1" ref="N999" ca="1">_xlfn.IFS(
   metrobank_customers[[#This Row],[Customer_Tenure]]&lt;=2,"New",
   metrobank_customers[[#This Row],[Customer_Tenure]]&lt;=5,"Emerging",
   metrobank_customers[[#This Row],[Customer_Tenure]]&lt;9,"Established",
   TRUE,"Loyal"
)</f>
        <v>Loyal</v>
      </c>
      <c r="O999" s="1" t="s">
        <v>1950</v>
      </c>
      <c r="P999" s="1" t="s">
        <v>1226</v>
      </c>
      <c r="Q999" s="2">
        <v>45195</v>
      </c>
      <c r="R999">
        <v>23559</v>
      </c>
      <c r="S999" s="1" t="str" cm="1">
        <f t="array" ref="S999">_xlfn.IFS(
    metrobank_customers[[#This Row],[Balance]]&lt;=50000,"Low",
    metrobank_customers[[#This Row],[Balance]]&lt;=200000,"Medium",
    metrobank_customers[[#This Row],[Balance]]&gt;200000,"High"
)</f>
        <v>Low</v>
      </c>
      <c r="T999">
        <v>342</v>
      </c>
      <c r="U999">
        <v>0</v>
      </c>
      <c r="V999" s="1" t="s">
        <v>2652</v>
      </c>
      <c r="W999" s="1" t="s">
        <v>458</v>
      </c>
      <c r="X999" s="2">
        <v>45878</v>
      </c>
      <c r="Y999" s="4">
        <f ca="1">YEARFRAC(metrobank_customers[[#This Row],[Date]],metrobank_customers[[#This Row],[Today]],3)</f>
        <v>0.16986301369863013</v>
      </c>
      <c r="Z999" s="1" t="s">
        <v>20</v>
      </c>
      <c r="AA999" s="1" t="s">
        <v>9</v>
      </c>
      <c r="AB999">
        <v>12</v>
      </c>
    </row>
    <row r="1000" spans="1:28" x14ac:dyDescent="0.25">
      <c r="A1000" s="1" t="s">
        <v>461</v>
      </c>
      <c r="B1000" s="1" t="s">
        <v>2362</v>
      </c>
      <c r="C1000" s="1" t="s">
        <v>2115</v>
      </c>
      <c r="D1000">
        <v>42</v>
      </c>
      <c r="E1000" s="1" t="str" cm="1">
        <f t="array" ref="E1000">_xlfn.IFS(metrobank_customers[[#This Row],[Age]]&lt;= 28,"Gen Z", metrobank_customers[[#This Row],[Age]]&lt;=44,"Millennials", metrobank_customers[[#This Row],[Age]]&lt;=60,"Gen X", metrobank_customers[[#This Row],[Age]]&gt;60,"Baby Boomers")</f>
        <v>Millennials</v>
      </c>
      <c r="F1000" s="1" t="s">
        <v>2131</v>
      </c>
      <c r="G1000" s="1" t="s">
        <v>2147</v>
      </c>
      <c r="H1000">
        <v>174571</v>
      </c>
      <c r="I1000" s="1" t="str" cm="1">
        <f t="array" ref="I1000">_xlfn.IFS(metrobank_customers[[#This Row],[Income]]&lt;=30000,"Low",metrobank_customers[[#This Row],[Income]]&lt;=60000,"Medium",metrobank_customers[[#This Row],[Income]]&lt;=100000,"High", metrobank_customers[[#This Row],[Income]]&gt;100000," Premium")</f>
        <v xml:space="preserve"> Premium</v>
      </c>
      <c r="J1000" s="1" t="s">
        <v>2118</v>
      </c>
      <c r="K1000" s="2">
        <v>44994</v>
      </c>
      <c r="L1000" s="2">
        <f t="shared" ca="1" si="15"/>
        <v>45940</v>
      </c>
      <c r="M1000" s="4">
        <f ca="1">YEARFRAC(metrobank_customers[[#This Row],[Join_Date]],metrobank_customers[[#This Row],[Today]],3)</f>
        <v>2.591780821917808</v>
      </c>
      <c r="N1000" s="4" t="str" cm="1">
        <f t="array" aca="1" ref="N1000" ca="1">_xlfn.IFS(
   metrobank_customers[[#This Row],[Customer_Tenure]]&lt;=2,"New",
   metrobank_customers[[#This Row],[Customer_Tenure]]&lt;=5,"Emerging",
   metrobank_customers[[#This Row],[Customer_Tenure]]&lt;9,"Established",
   TRUE,"Loyal"
)</f>
        <v>Emerging</v>
      </c>
      <c r="O1000" s="1" t="s">
        <v>1543</v>
      </c>
      <c r="P1000" s="1" t="s">
        <v>1226</v>
      </c>
      <c r="Q1000" s="2">
        <v>43986</v>
      </c>
      <c r="R1000">
        <v>156379</v>
      </c>
      <c r="S1000" s="1" t="str" cm="1">
        <f t="array" ref="S1000">_xlfn.IFS(
    metrobank_customers[[#This Row],[Balance]]&lt;=50000,"Low",
    metrobank_customers[[#This Row],[Balance]]&lt;=200000,"Medium",
    metrobank_customers[[#This Row],[Balance]]&gt;200000,"High"
)</f>
        <v>Medium</v>
      </c>
      <c r="T1000">
        <v>305</v>
      </c>
      <c r="U1000">
        <v>0</v>
      </c>
      <c r="V1000" s="1" t="s">
        <v>2652</v>
      </c>
      <c r="W1000" s="1" t="s">
        <v>460</v>
      </c>
      <c r="X1000" s="2">
        <v>45270</v>
      </c>
      <c r="Y1000" s="4">
        <f ca="1">YEARFRAC(metrobank_customers[[#This Row],[Date]],metrobank_customers[[#This Row],[Today]],3)</f>
        <v>1.8356164383561644</v>
      </c>
      <c r="Z1000" s="1" t="s">
        <v>8</v>
      </c>
      <c r="AA1000" s="1" t="s">
        <v>23</v>
      </c>
      <c r="AB1000">
        <v>36</v>
      </c>
    </row>
    <row r="1001" spans="1:28" x14ac:dyDescent="0.25">
      <c r="A1001" s="1" t="s">
        <v>461</v>
      </c>
      <c r="B1001" s="1" t="s">
        <v>2362</v>
      </c>
      <c r="C1001" s="1" t="s">
        <v>2115</v>
      </c>
      <c r="D1001">
        <v>42</v>
      </c>
      <c r="E1001" s="1" t="str" cm="1">
        <f t="array" ref="E1001">_xlfn.IFS(metrobank_customers[[#This Row],[Age]]&lt;= 28,"Gen Z", metrobank_customers[[#This Row],[Age]]&lt;=44,"Millennials", metrobank_customers[[#This Row],[Age]]&lt;=60,"Gen X", metrobank_customers[[#This Row],[Age]]&gt;60,"Baby Boomers")</f>
        <v>Millennials</v>
      </c>
      <c r="F1001" s="1" t="s">
        <v>2131</v>
      </c>
      <c r="G1001" s="1" t="s">
        <v>2147</v>
      </c>
      <c r="H1001">
        <v>174571</v>
      </c>
      <c r="I1001" s="1" t="str" cm="1">
        <f t="array" ref="I1001">_xlfn.IFS(metrobank_customers[[#This Row],[Income]]&lt;=30000,"Low",metrobank_customers[[#This Row],[Income]]&lt;=60000,"Medium",metrobank_customers[[#This Row],[Income]]&lt;=100000,"High", metrobank_customers[[#This Row],[Income]]&gt;100000," Premium")</f>
        <v xml:space="preserve"> Premium</v>
      </c>
      <c r="J1001" s="1" t="s">
        <v>2118</v>
      </c>
      <c r="K1001" s="2">
        <v>44994</v>
      </c>
      <c r="L1001" s="2">
        <f t="shared" ca="1" si="15"/>
        <v>45940</v>
      </c>
      <c r="M1001" s="4">
        <f ca="1">YEARFRAC(metrobank_customers[[#This Row],[Join_Date]],metrobank_customers[[#This Row],[Today]],3)</f>
        <v>2.591780821917808</v>
      </c>
      <c r="N1001" s="4" t="str" cm="1">
        <f t="array" aca="1" ref="N1001" ca="1">_xlfn.IFS(
   metrobank_customers[[#This Row],[Customer_Tenure]]&lt;=2,"New",
   metrobank_customers[[#This Row],[Customer_Tenure]]&lt;=5,"Emerging",
   metrobank_customers[[#This Row],[Customer_Tenure]]&lt;9,"Established",
   TRUE,"Loyal"
)</f>
        <v>Emerging</v>
      </c>
      <c r="O1001" s="1" t="s">
        <v>1543</v>
      </c>
      <c r="P1001" s="1" t="s">
        <v>1226</v>
      </c>
      <c r="Q1001" s="2">
        <v>43986</v>
      </c>
      <c r="R1001">
        <v>156379</v>
      </c>
      <c r="S1001" s="1" t="str" cm="1">
        <f t="array" ref="S1001">_xlfn.IFS(
    metrobank_customers[[#This Row],[Balance]]&lt;=50000,"Low",
    metrobank_customers[[#This Row],[Balance]]&lt;=200000,"Medium",
    metrobank_customers[[#This Row],[Balance]]&gt;200000,"High"
)</f>
        <v>Medium</v>
      </c>
      <c r="T1001">
        <v>305</v>
      </c>
      <c r="U1001">
        <v>0</v>
      </c>
      <c r="V1001" s="1" t="s">
        <v>2652</v>
      </c>
      <c r="W1001" s="1" t="s">
        <v>635</v>
      </c>
      <c r="X1001" s="2">
        <v>45531</v>
      </c>
      <c r="Y1001" s="4">
        <f ca="1">YEARFRAC(metrobank_customers[[#This Row],[Date]],metrobank_customers[[#This Row],[Today]],3)</f>
        <v>1.1205479452054794</v>
      </c>
      <c r="Z1001" s="1" t="s">
        <v>20</v>
      </c>
      <c r="AA1001" s="1" t="s">
        <v>23</v>
      </c>
      <c r="AB1001">
        <v>18</v>
      </c>
    </row>
    <row r="1002" spans="1:28" x14ac:dyDescent="0.25">
      <c r="A1002" s="1" t="s">
        <v>461</v>
      </c>
      <c r="B1002" s="1" t="s">
        <v>2362</v>
      </c>
      <c r="C1002" s="1" t="s">
        <v>2115</v>
      </c>
      <c r="D1002">
        <v>42</v>
      </c>
      <c r="E1002" s="1" t="str" cm="1">
        <f t="array" ref="E1002">_xlfn.IFS(metrobank_customers[[#This Row],[Age]]&lt;= 28,"Gen Z", metrobank_customers[[#This Row],[Age]]&lt;=44,"Millennials", metrobank_customers[[#This Row],[Age]]&lt;=60,"Gen X", metrobank_customers[[#This Row],[Age]]&gt;60,"Baby Boomers")</f>
        <v>Millennials</v>
      </c>
      <c r="F1002" s="1" t="s">
        <v>2131</v>
      </c>
      <c r="G1002" s="1" t="s">
        <v>2147</v>
      </c>
      <c r="H1002">
        <v>174571</v>
      </c>
      <c r="I1002" s="1" t="str" cm="1">
        <f t="array" ref="I1002">_xlfn.IFS(metrobank_customers[[#This Row],[Income]]&lt;=30000,"Low",metrobank_customers[[#This Row],[Income]]&lt;=60000,"Medium",metrobank_customers[[#This Row],[Income]]&lt;=100000,"High", metrobank_customers[[#This Row],[Income]]&gt;100000," Premium")</f>
        <v xml:space="preserve"> Premium</v>
      </c>
      <c r="J1002" s="1" t="s">
        <v>2118</v>
      </c>
      <c r="K1002" s="2">
        <v>44994</v>
      </c>
      <c r="L1002" s="2">
        <f t="shared" ca="1" si="15"/>
        <v>45940</v>
      </c>
      <c r="M1002" s="4">
        <f ca="1">YEARFRAC(metrobank_customers[[#This Row],[Join_Date]],metrobank_customers[[#This Row],[Today]],3)</f>
        <v>2.591780821917808</v>
      </c>
      <c r="N1002" s="4" t="str" cm="1">
        <f t="array" aca="1" ref="N1002" ca="1">_xlfn.IFS(
   metrobank_customers[[#This Row],[Customer_Tenure]]&lt;=2,"New",
   metrobank_customers[[#This Row],[Customer_Tenure]]&lt;=5,"Emerging",
   metrobank_customers[[#This Row],[Customer_Tenure]]&lt;9,"Established",
   TRUE,"Loyal"
)</f>
        <v>Emerging</v>
      </c>
      <c r="O1002" s="1" t="s">
        <v>1543</v>
      </c>
      <c r="P1002" s="1" t="s">
        <v>1226</v>
      </c>
      <c r="Q1002" s="2">
        <v>43986</v>
      </c>
      <c r="R1002">
        <v>156379</v>
      </c>
      <c r="S1002" s="1" t="str" cm="1">
        <f t="array" ref="S1002">_xlfn.IFS(
    metrobank_customers[[#This Row],[Balance]]&lt;=50000,"Low",
    metrobank_customers[[#This Row],[Balance]]&lt;=200000,"Medium",
    metrobank_customers[[#This Row],[Balance]]&gt;200000,"High"
)</f>
        <v>Medium</v>
      </c>
      <c r="T1002">
        <v>305</v>
      </c>
      <c r="U1002">
        <v>0</v>
      </c>
      <c r="V1002" s="1" t="s">
        <v>2652</v>
      </c>
      <c r="W1002" s="1" t="s">
        <v>795</v>
      </c>
      <c r="X1002" s="2">
        <v>45412</v>
      </c>
      <c r="Y1002" s="4">
        <f ca="1">YEARFRAC(metrobank_customers[[#This Row],[Date]],metrobank_customers[[#This Row],[Today]],3)</f>
        <v>1.4465753424657535</v>
      </c>
      <c r="Z1002" s="1" t="s">
        <v>36</v>
      </c>
      <c r="AA1002" s="1" t="s">
        <v>23</v>
      </c>
      <c r="AB1002">
        <v>14</v>
      </c>
    </row>
    <row r="1003" spans="1:28" x14ac:dyDescent="0.25">
      <c r="A1003" s="1" t="s">
        <v>461</v>
      </c>
      <c r="B1003" s="1" t="s">
        <v>2362</v>
      </c>
      <c r="C1003" s="1" t="s">
        <v>2115</v>
      </c>
      <c r="D1003">
        <v>42</v>
      </c>
      <c r="E1003" s="1" t="str" cm="1">
        <f t="array" ref="E1003">_xlfn.IFS(metrobank_customers[[#This Row],[Age]]&lt;= 28,"Gen Z", metrobank_customers[[#This Row],[Age]]&lt;=44,"Millennials", metrobank_customers[[#This Row],[Age]]&lt;=60,"Gen X", metrobank_customers[[#This Row],[Age]]&gt;60,"Baby Boomers")</f>
        <v>Millennials</v>
      </c>
      <c r="F1003" s="1" t="s">
        <v>2131</v>
      </c>
      <c r="G1003" s="1" t="s">
        <v>2147</v>
      </c>
      <c r="H1003">
        <v>174571</v>
      </c>
      <c r="I1003" s="1" t="str" cm="1">
        <f t="array" ref="I1003">_xlfn.IFS(metrobank_customers[[#This Row],[Income]]&lt;=30000,"Low",metrobank_customers[[#This Row],[Income]]&lt;=60000,"Medium",metrobank_customers[[#This Row],[Income]]&lt;=100000,"High", metrobank_customers[[#This Row],[Income]]&gt;100000," Premium")</f>
        <v xml:space="preserve"> Premium</v>
      </c>
      <c r="J1003" s="1" t="s">
        <v>2118</v>
      </c>
      <c r="K1003" s="2">
        <v>44994</v>
      </c>
      <c r="L1003" s="2">
        <f t="shared" ca="1" si="15"/>
        <v>45940</v>
      </c>
      <c r="M1003" s="4">
        <f ca="1">YEARFRAC(metrobank_customers[[#This Row],[Join_Date]],metrobank_customers[[#This Row],[Today]],3)</f>
        <v>2.591780821917808</v>
      </c>
      <c r="N1003" s="4" t="str" cm="1">
        <f t="array" aca="1" ref="N1003" ca="1">_xlfn.IFS(
   metrobank_customers[[#This Row],[Customer_Tenure]]&lt;=2,"New",
   metrobank_customers[[#This Row],[Customer_Tenure]]&lt;=5,"Emerging",
   metrobank_customers[[#This Row],[Customer_Tenure]]&lt;9,"Established",
   TRUE,"Loyal"
)</f>
        <v>Emerging</v>
      </c>
      <c r="O1003" s="1" t="s">
        <v>1543</v>
      </c>
      <c r="P1003" s="1" t="s">
        <v>1226</v>
      </c>
      <c r="Q1003" s="2">
        <v>43986</v>
      </c>
      <c r="R1003">
        <v>156379</v>
      </c>
      <c r="S1003" s="1" t="str" cm="1">
        <f t="array" ref="S1003">_xlfn.IFS(
    metrobank_customers[[#This Row],[Balance]]&lt;=50000,"Low",
    metrobank_customers[[#This Row],[Balance]]&lt;=200000,"Medium",
    metrobank_customers[[#This Row],[Balance]]&gt;200000,"High"
)</f>
        <v>Medium</v>
      </c>
      <c r="T1003">
        <v>305</v>
      </c>
      <c r="U1003">
        <v>0</v>
      </c>
      <c r="V1003" s="1" t="s">
        <v>2652</v>
      </c>
      <c r="W1003" s="1" t="s">
        <v>1047</v>
      </c>
      <c r="X1003" s="2">
        <v>45449</v>
      </c>
      <c r="Y1003" s="4">
        <f ca="1">YEARFRAC(metrobank_customers[[#This Row],[Date]],metrobank_customers[[#This Row],[Today]],3)</f>
        <v>1.3452054794520547</v>
      </c>
      <c r="Z1003" s="1" t="s">
        <v>36</v>
      </c>
      <c r="AA1003" s="1" t="s">
        <v>23</v>
      </c>
      <c r="AB1003">
        <v>27</v>
      </c>
    </row>
    <row r="1004" spans="1:28" x14ac:dyDescent="0.25">
      <c r="A1004" s="1" t="s">
        <v>461</v>
      </c>
      <c r="B1004" s="1" t="s">
        <v>2362</v>
      </c>
      <c r="C1004" s="1" t="s">
        <v>2115</v>
      </c>
      <c r="D1004">
        <v>42</v>
      </c>
      <c r="E1004" s="1" t="str" cm="1">
        <f t="array" ref="E1004">_xlfn.IFS(metrobank_customers[[#This Row],[Age]]&lt;= 28,"Gen Z", metrobank_customers[[#This Row],[Age]]&lt;=44,"Millennials", metrobank_customers[[#This Row],[Age]]&lt;=60,"Gen X", metrobank_customers[[#This Row],[Age]]&gt;60,"Baby Boomers")</f>
        <v>Millennials</v>
      </c>
      <c r="F1004" s="1" t="s">
        <v>2131</v>
      </c>
      <c r="G1004" s="1" t="s">
        <v>2147</v>
      </c>
      <c r="H1004">
        <v>174571</v>
      </c>
      <c r="I1004" s="1" t="str" cm="1">
        <f t="array" ref="I1004">_xlfn.IFS(metrobank_customers[[#This Row],[Income]]&lt;=30000,"Low",metrobank_customers[[#This Row],[Income]]&lt;=60000,"Medium",metrobank_customers[[#This Row],[Income]]&lt;=100000,"High", metrobank_customers[[#This Row],[Income]]&gt;100000," Premium")</f>
        <v xml:space="preserve"> Premium</v>
      </c>
      <c r="J1004" s="1" t="s">
        <v>2118</v>
      </c>
      <c r="K1004" s="2">
        <v>44994</v>
      </c>
      <c r="L1004" s="2">
        <f t="shared" ca="1" si="15"/>
        <v>45940</v>
      </c>
      <c r="M1004" s="4">
        <f ca="1">YEARFRAC(metrobank_customers[[#This Row],[Join_Date]],metrobank_customers[[#This Row],[Today]],3)</f>
        <v>2.591780821917808</v>
      </c>
      <c r="N1004" s="4" t="str" cm="1">
        <f t="array" aca="1" ref="N1004" ca="1">_xlfn.IFS(
   metrobank_customers[[#This Row],[Customer_Tenure]]&lt;=2,"New",
   metrobank_customers[[#This Row],[Customer_Tenure]]&lt;=5,"Emerging",
   metrobank_customers[[#This Row],[Customer_Tenure]]&lt;9,"Established",
   TRUE,"Loyal"
)</f>
        <v>Emerging</v>
      </c>
      <c r="O1004" s="1" t="s">
        <v>2095</v>
      </c>
      <c r="P1004" s="1" t="s">
        <v>1223</v>
      </c>
      <c r="Q1004" s="2">
        <v>44454</v>
      </c>
      <c r="R1004">
        <v>172257</v>
      </c>
      <c r="S1004" s="1" t="str" cm="1">
        <f t="array" ref="S1004">_xlfn.IFS(
    metrobank_customers[[#This Row],[Balance]]&lt;=50000,"Low",
    metrobank_customers[[#This Row],[Balance]]&lt;=200000,"Medium",
    metrobank_customers[[#This Row],[Balance]]&gt;200000,"High"
)</f>
        <v>Medium</v>
      </c>
      <c r="T1004">
        <v>332</v>
      </c>
      <c r="U1004">
        <v>0</v>
      </c>
      <c r="V1004" s="1" t="s">
        <v>2652</v>
      </c>
      <c r="W1004" s="1" t="s">
        <v>460</v>
      </c>
      <c r="X1004" s="2">
        <v>45270</v>
      </c>
      <c r="Y1004" s="4">
        <f ca="1">YEARFRAC(metrobank_customers[[#This Row],[Date]],metrobank_customers[[#This Row],[Today]],3)</f>
        <v>1.8356164383561644</v>
      </c>
      <c r="Z1004" s="1" t="s">
        <v>8</v>
      </c>
      <c r="AA1004" s="1" t="s">
        <v>23</v>
      </c>
      <c r="AB1004">
        <v>36</v>
      </c>
    </row>
    <row r="1005" spans="1:28" x14ac:dyDescent="0.25">
      <c r="A1005" s="1" t="s">
        <v>461</v>
      </c>
      <c r="B1005" s="1" t="s">
        <v>2362</v>
      </c>
      <c r="C1005" s="1" t="s">
        <v>2115</v>
      </c>
      <c r="D1005">
        <v>42</v>
      </c>
      <c r="E1005" s="1" t="str" cm="1">
        <f t="array" ref="E1005">_xlfn.IFS(metrobank_customers[[#This Row],[Age]]&lt;= 28,"Gen Z", metrobank_customers[[#This Row],[Age]]&lt;=44,"Millennials", metrobank_customers[[#This Row],[Age]]&lt;=60,"Gen X", metrobank_customers[[#This Row],[Age]]&gt;60,"Baby Boomers")</f>
        <v>Millennials</v>
      </c>
      <c r="F1005" s="1" t="s">
        <v>2131</v>
      </c>
      <c r="G1005" s="1" t="s">
        <v>2147</v>
      </c>
      <c r="H1005">
        <v>174571</v>
      </c>
      <c r="I1005" s="1" t="str" cm="1">
        <f t="array" ref="I1005">_xlfn.IFS(metrobank_customers[[#This Row],[Income]]&lt;=30000,"Low",metrobank_customers[[#This Row],[Income]]&lt;=60000,"Medium",metrobank_customers[[#This Row],[Income]]&lt;=100000,"High", metrobank_customers[[#This Row],[Income]]&gt;100000," Premium")</f>
        <v xml:space="preserve"> Premium</v>
      </c>
      <c r="J1005" s="1" t="s">
        <v>2118</v>
      </c>
      <c r="K1005" s="2">
        <v>44994</v>
      </c>
      <c r="L1005" s="2">
        <f t="shared" ca="1" si="15"/>
        <v>45940</v>
      </c>
      <c r="M1005" s="4">
        <f ca="1">YEARFRAC(metrobank_customers[[#This Row],[Join_Date]],metrobank_customers[[#This Row],[Today]],3)</f>
        <v>2.591780821917808</v>
      </c>
      <c r="N1005" s="4" t="str" cm="1">
        <f t="array" aca="1" ref="N1005" ca="1">_xlfn.IFS(
   metrobank_customers[[#This Row],[Customer_Tenure]]&lt;=2,"New",
   metrobank_customers[[#This Row],[Customer_Tenure]]&lt;=5,"Emerging",
   metrobank_customers[[#This Row],[Customer_Tenure]]&lt;9,"Established",
   TRUE,"Loyal"
)</f>
        <v>Emerging</v>
      </c>
      <c r="O1005" s="1" t="s">
        <v>2095</v>
      </c>
      <c r="P1005" s="1" t="s">
        <v>1223</v>
      </c>
      <c r="Q1005" s="2">
        <v>44454</v>
      </c>
      <c r="R1005">
        <v>172257</v>
      </c>
      <c r="S1005" s="1" t="str" cm="1">
        <f t="array" ref="S1005">_xlfn.IFS(
    metrobank_customers[[#This Row],[Balance]]&lt;=50000,"Low",
    metrobank_customers[[#This Row],[Balance]]&lt;=200000,"Medium",
    metrobank_customers[[#This Row],[Balance]]&gt;200000,"High"
)</f>
        <v>Medium</v>
      </c>
      <c r="T1005">
        <v>332</v>
      </c>
      <c r="U1005">
        <v>0</v>
      </c>
      <c r="V1005" s="1" t="s">
        <v>2652</v>
      </c>
      <c r="W1005" s="1" t="s">
        <v>635</v>
      </c>
      <c r="X1005" s="2">
        <v>45531</v>
      </c>
      <c r="Y1005" s="4">
        <f ca="1">YEARFRAC(metrobank_customers[[#This Row],[Date]],metrobank_customers[[#This Row],[Today]],3)</f>
        <v>1.1205479452054794</v>
      </c>
      <c r="Z1005" s="1" t="s">
        <v>20</v>
      </c>
      <c r="AA1005" s="1" t="s">
        <v>23</v>
      </c>
      <c r="AB1005">
        <v>18</v>
      </c>
    </row>
    <row r="1006" spans="1:28" x14ac:dyDescent="0.25">
      <c r="A1006" s="1" t="s">
        <v>461</v>
      </c>
      <c r="B1006" s="1" t="s">
        <v>2362</v>
      </c>
      <c r="C1006" s="1" t="s">
        <v>2115</v>
      </c>
      <c r="D1006">
        <v>42</v>
      </c>
      <c r="E1006" s="1" t="str" cm="1">
        <f t="array" ref="E1006">_xlfn.IFS(metrobank_customers[[#This Row],[Age]]&lt;= 28,"Gen Z", metrobank_customers[[#This Row],[Age]]&lt;=44,"Millennials", metrobank_customers[[#This Row],[Age]]&lt;=60,"Gen X", metrobank_customers[[#This Row],[Age]]&gt;60,"Baby Boomers")</f>
        <v>Millennials</v>
      </c>
      <c r="F1006" s="1" t="s">
        <v>2131</v>
      </c>
      <c r="G1006" s="1" t="s">
        <v>2147</v>
      </c>
      <c r="H1006">
        <v>174571</v>
      </c>
      <c r="I1006" s="1" t="str" cm="1">
        <f t="array" ref="I1006">_xlfn.IFS(metrobank_customers[[#This Row],[Income]]&lt;=30000,"Low",metrobank_customers[[#This Row],[Income]]&lt;=60000,"Medium",metrobank_customers[[#This Row],[Income]]&lt;=100000,"High", metrobank_customers[[#This Row],[Income]]&gt;100000," Premium")</f>
        <v xml:space="preserve"> Premium</v>
      </c>
      <c r="J1006" s="1" t="s">
        <v>2118</v>
      </c>
      <c r="K1006" s="2">
        <v>44994</v>
      </c>
      <c r="L1006" s="2">
        <f t="shared" ca="1" si="15"/>
        <v>45940</v>
      </c>
      <c r="M1006" s="4">
        <f ca="1">YEARFRAC(metrobank_customers[[#This Row],[Join_Date]],metrobank_customers[[#This Row],[Today]],3)</f>
        <v>2.591780821917808</v>
      </c>
      <c r="N1006" s="4" t="str" cm="1">
        <f t="array" aca="1" ref="N1006" ca="1">_xlfn.IFS(
   metrobank_customers[[#This Row],[Customer_Tenure]]&lt;=2,"New",
   metrobank_customers[[#This Row],[Customer_Tenure]]&lt;=5,"Emerging",
   metrobank_customers[[#This Row],[Customer_Tenure]]&lt;9,"Established",
   TRUE,"Loyal"
)</f>
        <v>Emerging</v>
      </c>
      <c r="O1006" s="1" t="s">
        <v>2095</v>
      </c>
      <c r="P1006" s="1" t="s">
        <v>1223</v>
      </c>
      <c r="Q1006" s="2">
        <v>44454</v>
      </c>
      <c r="R1006">
        <v>172257</v>
      </c>
      <c r="S1006" s="1" t="str" cm="1">
        <f t="array" ref="S1006">_xlfn.IFS(
    metrobank_customers[[#This Row],[Balance]]&lt;=50000,"Low",
    metrobank_customers[[#This Row],[Balance]]&lt;=200000,"Medium",
    metrobank_customers[[#This Row],[Balance]]&gt;200000,"High"
)</f>
        <v>Medium</v>
      </c>
      <c r="T1006">
        <v>332</v>
      </c>
      <c r="U1006">
        <v>0</v>
      </c>
      <c r="V1006" s="1" t="s">
        <v>2652</v>
      </c>
      <c r="W1006" s="1" t="s">
        <v>795</v>
      </c>
      <c r="X1006" s="2">
        <v>45412</v>
      </c>
      <c r="Y1006" s="4">
        <f ca="1">YEARFRAC(metrobank_customers[[#This Row],[Date]],metrobank_customers[[#This Row],[Today]],3)</f>
        <v>1.4465753424657535</v>
      </c>
      <c r="Z1006" s="1" t="s">
        <v>36</v>
      </c>
      <c r="AA1006" s="1" t="s">
        <v>23</v>
      </c>
      <c r="AB1006">
        <v>14</v>
      </c>
    </row>
    <row r="1007" spans="1:28" x14ac:dyDescent="0.25">
      <c r="A1007" s="1" t="s">
        <v>461</v>
      </c>
      <c r="B1007" s="1" t="s">
        <v>2362</v>
      </c>
      <c r="C1007" s="1" t="s">
        <v>2115</v>
      </c>
      <c r="D1007">
        <v>42</v>
      </c>
      <c r="E1007" s="1" t="str" cm="1">
        <f t="array" ref="E1007">_xlfn.IFS(metrobank_customers[[#This Row],[Age]]&lt;= 28,"Gen Z", metrobank_customers[[#This Row],[Age]]&lt;=44,"Millennials", metrobank_customers[[#This Row],[Age]]&lt;=60,"Gen X", metrobank_customers[[#This Row],[Age]]&gt;60,"Baby Boomers")</f>
        <v>Millennials</v>
      </c>
      <c r="F1007" s="1" t="s">
        <v>2131</v>
      </c>
      <c r="G1007" s="1" t="s">
        <v>2147</v>
      </c>
      <c r="H1007">
        <v>174571</v>
      </c>
      <c r="I1007" s="1" t="str" cm="1">
        <f t="array" ref="I1007">_xlfn.IFS(metrobank_customers[[#This Row],[Income]]&lt;=30000,"Low",metrobank_customers[[#This Row],[Income]]&lt;=60000,"Medium",metrobank_customers[[#This Row],[Income]]&lt;=100000,"High", metrobank_customers[[#This Row],[Income]]&gt;100000," Premium")</f>
        <v xml:space="preserve"> Premium</v>
      </c>
      <c r="J1007" s="1" t="s">
        <v>2118</v>
      </c>
      <c r="K1007" s="2">
        <v>44994</v>
      </c>
      <c r="L1007" s="2">
        <f t="shared" ca="1" si="15"/>
        <v>45940</v>
      </c>
      <c r="M1007" s="4">
        <f ca="1">YEARFRAC(metrobank_customers[[#This Row],[Join_Date]],metrobank_customers[[#This Row],[Today]],3)</f>
        <v>2.591780821917808</v>
      </c>
      <c r="N1007" s="4" t="str" cm="1">
        <f t="array" aca="1" ref="N1007" ca="1">_xlfn.IFS(
   metrobank_customers[[#This Row],[Customer_Tenure]]&lt;=2,"New",
   metrobank_customers[[#This Row],[Customer_Tenure]]&lt;=5,"Emerging",
   metrobank_customers[[#This Row],[Customer_Tenure]]&lt;9,"Established",
   TRUE,"Loyal"
)</f>
        <v>Emerging</v>
      </c>
      <c r="O1007" s="1" t="s">
        <v>2095</v>
      </c>
      <c r="P1007" s="1" t="s">
        <v>1223</v>
      </c>
      <c r="Q1007" s="2">
        <v>44454</v>
      </c>
      <c r="R1007">
        <v>172257</v>
      </c>
      <c r="S1007" s="1" t="str" cm="1">
        <f t="array" ref="S1007">_xlfn.IFS(
    metrobank_customers[[#This Row],[Balance]]&lt;=50000,"Low",
    metrobank_customers[[#This Row],[Balance]]&lt;=200000,"Medium",
    metrobank_customers[[#This Row],[Balance]]&gt;200000,"High"
)</f>
        <v>Medium</v>
      </c>
      <c r="T1007">
        <v>332</v>
      </c>
      <c r="U1007">
        <v>0</v>
      </c>
      <c r="V1007" s="1" t="s">
        <v>2652</v>
      </c>
      <c r="W1007" s="1" t="s">
        <v>1047</v>
      </c>
      <c r="X1007" s="2">
        <v>45449</v>
      </c>
      <c r="Y1007" s="4">
        <f ca="1">YEARFRAC(metrobank_customers[[#This Row],[Date]],metrobank_customers[[#This Row],[Today]],3)</f>
        <v>1.3452054794520547</v>
      </c>
      <c r="Z1007" s="1" t="s">
        <v>36</v>
      </c>
      <c r="AA1007" s="1" t="s">
        <v>23</v>
      </c>
      <c r="AB1007">
        <v>27</v>
      </c>
    </row>
    <row r="1008" spans="1:28" x14ac:dyDescent="0.25">
      <c r="A1008" s="1" t="s">
        <v>463</v>
      </c>
      <c r="B1008" s="1" t="s">
        <v>2363</v>
      </c>
      <c r="C1008" s="1" t="s">
        <v>2115</v>
      </c>
      <c r="D1008">
        <v>33</v>
      </c>
      <c r="E1008" s="1" t="str" cm="1">
        <f t="array" ref="E1008">_xlfn.IFS(metrobank_customers[[#This Row],[Age]]&lt;= 28,"Gen Z", metrobank_customers[[#This Row],[Age]]&lt;=44,"Millennials", metrobank_customers[[#This Row],[Age]]&lt;=60,"Gen X", metrobank_customers[[#This Row],[Age]]&gt;60,"Baby Boomers")</f>
        <v>Millennials</v>
      </c>
      <c r="F1008" s="1" t="s">
        <v>2116</v>
      </c>
      <c r="G1008" s="1" t="s">
        <v>2125</v>
      </c>
      <c r="H1008">
        <v>111659</v>
      </c>
      <c r="I1008" s="1" t="str" cm="1">
        <f t="array" ref="I1008">_xlfn.IFS(metrobank_customers[[#This Row],[Income]]&lt;=30000,"Low",metrobank_customers[[#This Row],[Income]]&lt;=60000,"Medium",metrobank_customers[[#This Row],[Income]]&lt;=100000,"High", metrobank_customers[[#This Row],[Income]]&gt;100000," Premium")</f>
        <v xml:space="preserve"> Premium</v>
      </c>
      <c r="J1008" s="1" t="s">
        <v>2118</v>
      </c>
      <c r="K1008" s="2">
        <v>43143</v>
      </c>
      <c r="L1008" s="2">
        <f t="shared" ca="1" si="15"/>
        <v>45940</v>
      </c>
      <c r="M1008" s="4">
        <f ca="1">YEARFRAC(metrobank_customers[[#This Row],[Join_Date]],metrobank_customers[[#This Row],[Today]],3)</f>
        <v>7.6630136986301371</v>
      </c>
      <c r="N1008" s="4" t="str" cm="1">
        <f t="array" aca="1" ref="N1008" ca="1">_xlfn.IFS(
   metrobank_customers[[#This Row],[Customer_Tenure]]&lt;=2,"New",
   metrobank_customers[[#This Row],[Customer_Tenure]]&lt;=5,"Emerging",
   metrobank_customers[[#This Row],[Customer_Tenure]]&lt;9,"Established",
   TRUE,"Loyal"
)</f>
        <v>Established</v>
      </c>
      <c r="O1008" s="1" t="s">
        <v>1934</v>
      </c>
      <c r="P1008" s="1" t="s">
        <v>1226</v>
      </c>
      <c r="Q1008" s="2">
        <v>42423</v>
      </c>
      <c r="R1008">
        <v>116545</v>
      </c>
      <c r="S1008" s="1" t="str" cm="1">
        <f t="array" ref="S1008">_xlfn.IFS(
    metrobank_customers[[#This Row],[Balance]]&lt;=50000,"Low",
    metrobank_customers[[#This Row],[Balance]]&lt;=200000,"Medium",
    metrobank_customers[[#This Row],[Balance]]&gt;200000,"High"
)</f>
        <v>Medium</v>
      </c>
      <c r="T1008">
        <v>663</v>
      </c>
      <c r="U1008">
        <v>0</v>
      </c>
      <c r="V1008" s="1" t="s">
        <v>2652</v>
      </c>
      <c r="W1008" s="1" t="s">
        <v>462</v>
      </c>
      <c r="X1008" s="2">
        <v>45674</v>
      </c>
      <c r="Y1008" s="4">
        <f ca="1">YEARFRAC(metrobank_customers[[#This Row],[Date]],metrobank_customers[[#This Row],[Today]],3)</f>
        <v>0.72876712328767124</v>
      </c>
      <c r="Z1008" s="1" t="s">
        <v>8</v>
      </c>
      <c r="AA1008" s="1" t="s">
        <v>23</v>
      </c>
      <c r="AB1008">
        <v>37</v>
      </c>
    </row>
    <row r="1009" spans="1:28" x14ac:dyDescent="0.25">
      <c r="A1009" s="1" t="s">
        <v>463</v>
      </c>
      <c r="B1009" s="1" t="s">
        <v>2363</v>
      </c>
      <c r="C1009" s="1" t="s">
        <v>2115</v>
      </c>
      <c r="D1009">
        <v>33</v>
      </c>
      <c r="E1009" s="1" t="str" cm="1">
        <f t="array" ref="E1009">_xlfn.IFS(metrobank_customers[[#This Row],[Age]]&lt;= 28,"Gen Z", metrobank_customers[[#This Row],[Age]]&lt;=44,"Millennials", metrobank_customers[[#This Row],[Age]]&lt;=60,"Gen X", metrobank_customers[[#This Row],[Age]]&gt;60,"Baby Boomers")</f>
        <v>Millennials</v>
      </c>
      <c r="F1009" s="1" t="s">
        <v>2116</v>
      </c>
      <c r="G1009" s="1" t="s">
        <v>2125</v>
      </c>
      <c r="H1009">
        <v>111659</v>
      </c>
      <c r="I1009" s="1" t="str" cm="1">
        <f t="array" ref="I1009">_xlfn.IFS(metrobank_customers[[#This Row],[Income]]&lt;=30000,"Low",metrobank_customers[[#This Row],[Income]]&lt;=60000,"Medium",metrobank_customers[[#This Row],[Income]]&lt;=100000,"High", metrobank_customers[[#This Row],[Income]]&gt;100000," Premium")</f>
        <v xml:space="preserve"> Premium</v>
      </c>
      <c r="J1009" s="1" t="s">
        <v>2118</v>
      </c>
      <c r="K1009" s="2">
        <v>43143</v>
      </c>
      <c r="L1009" s="2">
        <f t="shared" ca="1" si="15"/>
        <v>45940</v>
      </c>
      <c r="M1009" s="4">
        <f ca="1">YEARFRAC(metrobank_customers[[#This Row],[Join_Date]],metrobank_customers[[#This Row],[Today]],3)</f>
        <v>7.6630136986301371</v>
      </c>
      <c r="N1009" s="4" t="str" cm="1">
        <f t="array" aca="1" ref="N1009" ca="1">_xlfn.IFS(
   metrobank_customers[[#This Row],[Customer_Tenure]]&lt;=2,"New",
   metrobank_customers[[#This Row],[Customer_Tenure]]&lt;=5,"Emerging",
   metrobank_customers[[#This Row],[Customer_Tenure]]&lt;9,"Established",
   TRUE,"Loyal"
)</f>
        <v>Established</v>
      </c>
      <c r="O1009" s="1" t="s">
        <v>1934</v>
      </c>
      <c r="P1009" s="1" t="s">
        <v>1226</v>
      </c>
      <c r="Q1009" s="2">
        <v>42423</v>
      </c>
      <c r="R1009">
        <v>116545</v>
      </c>
      <c r="S1009" s="1" t="str" cm="1">
        <f t="array" ref="S1009">_xlfn.IFS(
    metrobank_customers[[#This Row],[Balance]]&lt;=50000,"Low",
    metrobank_customers[[#This Row],[Balance]]&lt;=200000,"Medium",
    metrobank_customers[[#This Row],[Balance]]&gt;200000,"High"
)</f>
        <v>Medium</v>
      </c>
      <c r="T1009">
        <v>663</v>
      </c>
      <c r="U1009">
        <v>0</v>
      </c>
      <c r="V1009" s="1" t="s">
        <v>2652</v>
      </c>
      <c r="W1009" s="1" t="s">
        <v>1190</v>
      </c>
      <c r="X1009" s="2">
        <v>45822</v>
      </c>
      <c r="Y1009" s="4">
        <f ca="1">YEARFRAC(metrobank_customers[[#This Row],[Date]],metrobank_customers[[#This Row],[Today]],3)</f>
        <v>0.32328767123287672</v>
      </c>
      <c r="Z1009" s="1" t="s">
        <v>31</v>
      </c>
      <c r="AA1009" s="1" t="s">
        <v>23</v>
      </c>
      <c r="AB1009">
        <v>28</v>
      </c>
    </row>
    <row r="1010" spans="1:28" x14ac:dyDescent="0.25">
      <c r="A1010" s="1" t="s">
        <v>467</v>
      </c>
      <c r="B1010" s="1" t="s">
        <v>2364</v>
      </c>
      <c r="C1010" s="1" t="s">
        <v>2115</v>
      </c>
      <c r="D1010">
        <v>62</v>
      </c>
      <c r="E1010" s="1" t="str" cm="1">
        <f t="array" ref="E1010">_xlfn.IFS(metrobank_customers[[#This Row],[Age]]&lt;= 28,"Gen Z", metrobank_customers[[#This Row],[Age]]&lt;=44,"Millennials", metrobank_customers[[#This Row],[Age]]&lt;=60,"Gen X", metrobank_customers[[#This Row],[Age]]&gt;60,"Baby Boomers")</f>
        <v>Baby Boomers</v>
      </c>
      <c r="F1010" s="1" t="s">
        <v>2116</v>
      </c>
      <c r="G1010" s="1" t="s">
        <v>2147</v>
      </c>
      <c r="H1010">
        <v>160975</v>
      </c>
      <c r="I1010" s="1" t="str" cm="1">
        <f t="array" ref="I1010">_xlfn.IFS(metrobank_customers[[#This Row],[Income]]&lt;=30000,"Low",metrobank_customers[[#This Row],[Income]]&lt;=60000,"Medium",metrobank_customers[[#This Row],[Income]]&lt;=100000,"High", metrobank_customers[[#This Row],[Income]]&gt;100000," Premium")</f>
        <v xml:space="preserve"> Premium</v>
      </c>
      <c r="J1010" s="1" t="s">
        <v>2118</v>
      </c>
      <c r="K1010" s="2">
        <v>44302</v>
      </c>
      <c r="L1010" s="2">
        <f t="shared" ca="1" si="15"/>
        <v>45940</v>
      </c>
      <c r="M1010" s="4">
        <f ca="1">YEARFRAC(metrobank_customers[[#This Row],[Join_Date]],metrobank_customers[[#This Row],[Today]],3)</f>
        <v>4.4876712328767123</v>
      </c>
      <c r="N1010" s="4" t="str" cm="1">
        <f t="array" aca="1" ref="N1010" ca="1">_xlfn.IFS(
   metrobank_customers[[#This Row],[Customer_Tenure]]&lt;=2,"New",
   metrobank_customers[[#This Row],[Customer_Tenure]]&lt;=5,"Emerging",
   metrobank_customers[[#This Row],[Customer_Tenure]]&lt;9,"Established",
   TRUE,"Loyal"
)</f>
        <v>Emerging</v>
      </c>
      <c r="O1010" s="1" t="s">
        <v>1812</v>
      </c>
      <c r="P1010" s="1" t="s">
        <v>1223</v>
      </c>
      <c r="Q1010" s="2">
        <v>45062</v>
      </c>
      <c r="R1010">
        <v>305613</v>
      </c>
      <c r="S1010" s="1" t="str" cm="1">
        <f t="array" ref="S1010">_xlfn.IFS(
    metrobank_customers[[#This Row],[Balance]]&lt;=50000,"Low",
    metrobank_customers[[#This Row],[Balance]]&lt;=200000,"Medium",
    metrobank_customers[[#This Row],[Balance]]&gt;200000,"High"
)</f>
        <v>High</v>
      </c>
      <c r="T1010">
        <v>494</v>
      </c>
      <c r="U1010">
        <v>0</v>
      </c>
      <c r="V1010" s="1" t="s">
        <v>2652</v>
      </c>
      <c r="W1010" s="1" t="s">
        <v>466</v>
      </c>
      <c r="X1010" s="2">
        <v>45221</v>
      </c>
      <c r="Y1010" s="4">
        <f ca="1">YEARFRAC(metrobank_customers[[#This Row],[Date]],metrobank_customers[[#This Row],[Today]],3)</f>
        <v>1.9698630136986301</v>
      </c>
      <c r="Z1010" s="1" t="s">
        <v>20</v>
      </c>
      <c r="AA1010" s="1" t="s">
        <v>23</v>
      </c>
      <c r="AB1010">
        <v>39</v>
      </c>
    </row>
    <row r="1011" spans="1:28" x14ac:dyDescent="0.25">
      <c r="A1011" s="1" t="s">
        <v>467</v>
      </c>
      <c r="B1011" s="1" t="s">
        <v>2364</v>
      </c>
      <c r="C1011" s="1" t="s">
        <v>2115</v>
      </c>
      <c r="D1011">
        <v>62</v>
      </c>
      <c r="E1011" s="1" t="str" cm="1">
        <f t="array" ref="E1011">_xlfn.IFS(metrobank_customers[[#This Row],[Age]]&lt;= 28,"Gen Z", metrobank_customers[[#This Row],[Age]]&lt;=44,"Millennials", metrobank_customers[[#This Row],[Age]]&lt;=60,"Gen X", metrobank_customers[[#This Row],[Age]]&gt;60,"Baby Boomers")</f>
        <v>Baby Boomers</v>
      </c>
      <c r="F1011" s="1" t="s">
        <v>2116</v>
      </c>
      <c r="G1011" s="1" t="s">
        <v>2147</v>
      </c>
      <c r="H1011">
        <v>160975</v>
      </c>
      <c r="I1011" s="1" t="str" cm="1">
        <f t="array" ref="I1011">_xlfn.IFS(metrobank_customers[[#This Row],[Income]]&lt;=30000,"Low",metrobank_customers[[#This Row],[Income]]&lt;=60000,"Medium",metrobank_customers[[#This Row],[Income]]&lt;=100000,"High", metrobank_customers[[#This Row],[Income]]&gt;100000," Premium")</f>
        <v xml:space="preserve"> Premium</v>
      </c>
      <c r="J1011" s="1" t="s">
        <v>2118</v>
      </c>
      <c r="K1011" s="2">
        <v>44302</v>
      </c>
      <c r="L1011" s="2">
        <f t="shared" ca="1" si="15"/>
        <v>45940</v>
      </c>
      <c r="M1011" s="4">
        <f ca="1">YEARFRAC(metrobank_customers[[#This Row],[Join_Date]],metrobank_customers[[#This Row],[Today]],3)</f>
        <v>4.4876712328767123</v>
      </c>
      <c r="N1011" s="4" t="str" cm="1">
        <f t="array" aca="1" ref="N1011" ca="1">_xlfn.IFS(
   metrobank_customers[[#This Row],[Customer_Tenure]]&lt;=2,"New",
   metrobank_customers[[#This Row],[Customer_Tenure]]&lt;=5,"Emerging",
   metrobank_customers[[#This Row],[Customer_Tenure]]&lt;9,"Established",
   TRUE,"Loyal"
)</f>
        <v>Emerging</v>
      </c>
      <c r="O1011" s="1" t="s">
        <v>1812</v>
      </c>
      <c r="P1011" s="1" t="s">
        <v>1223</v>
      </c>
      <c r="Q1011" s="2">
        <v>45062</v>
      </c>
      <c r="R1011">
        <v>305613</v>
      </c>
      <c r="S1011" s="1" t="str" cm="1">
        <f t="array" ref="S1011">_xlfn.IFS(
    metrobank_customers[[#This Row],[Balance]]&lt;=50000,"Low",
    metrobank_customers[[#This Row],[Balance]]&lt;=200000,"Medium",
    metrobank_customers[[#This Row],[Balance]]&gt;200000,"High"
)</f>
        <v>High</v>
      </c>
      <c r="T1011">
        <v>494</v>
      </c>
      <c r="U1011">
        <v>0</v>
      </c>
      <c r="V1011" s="1" t="s">
        <v>2652</v>
      </c>
      <c r="W1011" s="1" t="s">
        <v>1095</v>
      </c>
      <c r="X1011" s="2">
        <v>45557</v>
      </c>
      <c r="Y1011" s="4">
        <f ca="1">YEARFRAC(metrobank_customers[[#This Row],[Date]],metrobank_customers[[#This Row],[Today]],3)</f>
        <v>1.0493150684931507</v>
      </c>
      <c r="Z1011" s="1" t="s">
        <v>8</v>
      </c>
      <c r="AA1011" s="1" t="s">
        <v>23</v>
      </c>
      <c r="AB1011">
        <v>5</v>
      </c>
    </row>
    <row r="1012" spans="1:28" x14ac:dyDescent="0.25">
      <c r="A1012" s="1" t="s">
        <v>706</v>
      </c>
      <c r="B1012" s="1" t="s">
        <v>2365</v>
      </c>
      <c r="C1012" s="1" t="s">
        <v>2115</v>
      </c>
      <c r="D1012">
        <v>50</v>
      </c>
      <c r="E1012" s="1" t="str" cm="1">
        <f t="array" ref="E1012">_xlfn.IFS(metrobank_customers[[#This Row],[Age]]&lt;= 28,"Gen Z", metrobank_customers[[#This Row],[Age]]&lt;=44,"Millennials", metrobank_customers[[#This Row],[Age]]&lt;=60,"Gen X", metrobank_customers[[#This Row],[Age]]&gt;60,"Baby Boomers")</f>
        <v>Gen X</v>
      </c>
      <c r="F1012" s="1" t="s">
        <v>2131</v>
      </c>
      <c r="G1012" s="1" t="s">
        <v>2153</v>
      </c>
      <c r="H1012">
        <v>143395</v>
      </c>
      <c r="I1012" s="1" t="str" cm="1">
        <f t="array" ref="I1012">_xlfn.IFS(metrobank_customers[[#This Row],[Income]]&lt;=30000,"Low",metrobank_customers[[#This Row],[Income]]&lt;=60000,"Medium",metrobank_customers[[#This Row],[Income]]&lt;=100000,"High", metrobank_customers[[#This Row],[Income]]&gt;100000," Premium")</f>
        <v xml:space="preserve"> Premium</v>
      </c>
      <c r="J1012" s="1" t="s">
        <v>2126</v>
      </c>
      <c r="K1012" s="2">
        <v>45211</v>
      </c>
      <c r="L1012" s="2">
        <f t="shared" ca="1" si="15"/>
        <v>45940</v>
      </c>
      <c r="M1012" s="4">
        <f ca="1">YEARFRAC(metrobank_customers[[#This Row],[Join_Date]],metrobank_customers[[#This Row],[Today]],3)</f>
        <v>1.9972602739726026</v>
      </c>
      <c r="N1012" s="4" t="str" cm="1">
        <f t="array" aca="1" ref="N1012" ca="1">_xlfn.IFS(
   metrobank_customers[[#This Row],[Customer_Tenure]]&lt;=2,"New",
   metrobank_customers[[#This Row],[Customer_Tenure]]&lt;=5,"Emerging",
   metrobank_customers[[#This Row],[Customer_Tenure]]&lt;9,"Established",
   TRUE,"Loyal"
)</f>
        <v>New</v>
      </c>
      <c r="O1012" s="1" t="s">
        <v>1347</v>
      </c>
      <c r="P1012" s="1" t="s">
        <v>1226</v>
      </c>
      <c r="Q1012" s="2">
        <v>45023</v>
      </c>
      <c r="R1012">
        <v>76240</v>
      </c>
      <c r="S1012" s="1" t="str" cm="1">
        <f t="array" ref="S1012">_xlfn.IFS(
    metrobank_customers[[#This Row],[Balance]]&lt;=50000,"Low",
    metrobank_customers[[#This Row],[Balance]]&lt;=200000,"Medium",
    metrobank_customers[[#This Row],[Balance]]&gt;200000,"High"
)</f>
        <v>Medium</v>
      </c>
      <c r="T1012">
        <v>780</v>
      </c>
      <c r="U1012">
        <v>0</v>
      </c>
      <c r="V1012" s="1" t="s">
        <v>1229</v>
      </c>
      <c r="W1012" s="1" t="s">
        <v>705</v>
      </c>
      <c r="X1012" s="2">
        <v>45489</v>
      </c>
      <c r="Y1012" s="4">
        <f ca="1">YEARFRAC(metrobank_customers[[#This Row],[Date]],metrobank_customers[[#This Row],[Today]],3)</f>
        <v>1.2356164383561643</v>
      </c>
      <c r="Z1012" s="1" t="s">
        <v>20</v>
      </c>
      <c r="AA1012" s="1" t="s">
        <v>23</v>
      </c>
      <c r="AB1012">
        <v>38</v>
      </c>
    </row>
    <row r="1013" spans="1:28" x14ac:dyDescent="0.25">
      <c r="A1013" s="1" t="s">
        <v>706</v>
      </c>
      <c r="B1013" s="1" t="s">
        <v>2365</v>
      </c>
      <c r="C1013" s="1" t="s">
        <v>2115</v>
      </c>
      <c r="D1013">
        <v>50</v>
      </c>
      <c r="E1013" s="1" t="str" cm="1">
        <f t="array" ref="E1013">_xlfn.IFS(metrobank_customers[[#This Row],[Age]]&lt;= 28,"Gen Z", metrobank_customers[[#This Row],[Age]]&lt;=44,"Millennials", metrobank_customers[[#This Row],[Age]]&lt;=60,"Gen X", metrobank_customers[[#This Row],[Age]]&gt;60,"Baby Boomers")</f>
        <v>Gen X</v>
      </c>
      <c r="F1013" s="1" t="s">
        <v>2131</v>
      </c>
      <c r="G1013" s="1" t="s">
        <v>2153</v>
      </c>
      <c r="H1013">
        <v>143395</v>
      </c>
      <c r="I1013" s="1" t="str" cm="1">
        <f t="array" ref="I1013">_xlfn.IFS(metrobank_customers[[#This Row],[Income]]&lt;=30000,"Low",metrobank_customers[[#This Row],[Income]]&lt;=60000,"Medium",metrobank_customers[[#This Row],[Income]]&lt;=100000,"High", metrobank_customers[[#This Row],[Income]]&gt;100000," Premium")</f>
        <v xml:space="preserve"> Premium</v>
      </c>
      <c r="J1013" s="1" t="s">
        <v>2126</v>
      </c>
      <c r="K1013" s="2">
        <v>45211</v>
      </c>
      <c r="L1013" s="2">
        <f t="shared" ca="1" si="15"/>
        <v>45940</v>
      </c>
      <c r="M1013" s="4">
        <f ca="1">YEARFRAC(metrobank_customers[[#This Row],[Join_Date]],metrobank_customers[[#This Row],[Today]],3)</f>
        <v>1.9972602739726026</v>
      </c>
      <c r="N1013" s="4" t="str" cm="1">
        <f t="array" aca="1" ref="N1013" ca="1">_xlfn.IFS(
   metrobank_customers[[#This Row],[Customer_Tenure]]&lt;=2,"New",
   metrobank_customers[[#This Row],[Customer_Tenure]]&lt;=5,"Emerging",
   metrobank_customers[[#This Row],[Customer_Tenure]]&lt;9,"Established",
   TRUE,"Loyal"
)</f>
        <v>New</v>
      </c>
      <c r="O1013" s="1" t="s">
        <v>1347</v>
      </c>
      <c r="P1013" s="1" t="s">
        <v>1226</v>
      </c>
      <c r="Q1013" s="2">
        <v>45023</v>
      </c>
      <c r="R1013">
        <v>76240</v>
      </c>
      <c r="S1013" s="1" t="str" cm="1">
        <f t="array" ref="S1013">_xlfn.IFS(
    metrobank_customers[[#This Row],[Balance]]&lt;=50000,"Low",
    metrobank_customers[[#This Row],[Balance]]&lt;=200000,"Medium",
    metrobank_customers[[#This Row],[Balance]]&gt;200000,"High"
)</f>
        <v>Medium</v>
      </c>
      <c r="T1013">
        <v>780</v>
      </c>
      <c r="U1013">
        <v>0</v>
      </c>
      <c r="V1013" s="1" t="s">
        <v>1229</v>
      </c>
      <c r="W1013" s="1" t="s">
        <v>756</v>
      </c>
      <c r="X1013" s="2">
        <v>45243</v>
      </c>
      <c r="Y1013" s="4">
        <f ca="1">YEARFRAC(metrobank_customers[[#This Row],[Date]],metrobank_customers[[#This Row],[Today]],3)</f>
        <v>1.9095890410958904</v>
      </c>
      <c r="Z1013" s="1" t="s">
        <v>12</v>
      </c>
      <c r="AA1013" s="1" t="s">
        <v>15</v>
      </c>
      <c r="AB1013">
        <v>7</v>
      </c>
    </row>
    <row r="1014" spans="1:28" x14ac:dyDescent="0.25">
      <c r="A1014" s="1" t="s">
        <v>1486</v>
      </c>
      <c r="B1014" s="1" t="s">
        <v>2366</v>
      </c>
      <c r="C1014" s="1" t="s">
        <v>2115</v>
      </c>
      <c r="D1014">
        <v>18</v>
      </c>
      <c r="E1014" s="1" t="str" cm="1">
        <f t="array" ref="E1014">_xlfn.IFS(metrobank_customers[[#This Row],[Age]]&lt;= 28,"Gen Z", metrobank_customers[[#This Row],[Age]]&lt;=44,"Millennials", metrobank_customers[[#This Row],[Age]]&lt;=60,"Gen X", metrobank_customers[[#This Row],[Age]]&gt;60,"Baby Boomers")</f>
        <v>Gen Z</v>
      </c>
      <c r="F1014" s="1" t="s">
        <v>2131</v>
      </c>
      <c r="G1014" s="1" t="s">
        <v>2122</v>
      </c>
      <c r="H1014">
        <v>153541</v>
      </c>
      <c r="I1014" s="1" t="str" cm="1">
        <f t="array" ref="I1014">_xlfn.IFS(metrobank_customers[[#This Row],[Income]]&lt;=30000,"Low",metrobank_customers[[#This Row],[Income]]&lt;=60000,"Medium",metrobank_customers[[#This Row],[Income]]&lt;=100000,"High", metrobank_customers[[#This Row],[Income]]&gt;100000," Premium")</f>
        <v xml:space="preserve"> Premium</v>
      </c>
      <c r="J1014" s="1" t="s">
        <v>2126</v>
      </c>
      <c r="K1014" s="2">
        <v>43931</v>
      </c>
      <c r="L1014" s="2">
        <f t="shared" ca="1" si="15"/>
        <v>45940</v>
      </c>
      <c r="M1014" s="4">
        <f ca="1">YEARFRAC(metrobank_customers[[#This Row],[Join_Date]],metrobank_customers[[#This Row],[Today]],3)</f>
        <v>5.5041095890410956</v>
      </c>
      <c r="N1014" s="4" t="str" cm="1">
        <f t="array" aca="1" ref="N1014" ca="1">_xlfn.IFS(
   metrobank_customers[[#This Row],[Customer_Tenure]]&lt;=2,"New",
   metrobank_customers[[#This Row],[Customer_Tenure]]&lt;=5,"Emerging",
   metrobank_customers[[#This Row],[Customer_Tenure]]&lt;9,"Established",
   TRUE,"Loyal"
)</f>
        <v>Established</v>
      </c>
      <c r="O1014" s="1" t="s">
        <v>1485</v>
      </c>
      <c r="P1014" s="1" t="s">
        <v>1226</v>
      </c>
      <c r="Q1014" s="2">
        <v>42526</v>
      </c>
      <c r="R1014">
        <v>423914</v>
      </c>
      <c r="S1014" s="1" t="str" cm="1">
        <f t="array" ref="S1014">_xlfn.IFS(
    metrobank_customers[[#This Row],[Balance]]&lt;=50000,"Low",
    metrobank_customers[[#This Row],[Balance]]&lt;=200000,"Medium",
    metrobank_customers[[#This Row],[Balance]]&gt;200000,"High"
)</f>
        <v>High</v>
      </c>
      <c r="T1014">
        <v>644</v>
      </c>
      <c r="U1014">
        <v>0</v>
      </c>
      <c r="V1014" s="1" t="s">
        <v>2652</v>
      </c>
      <c r="W1014" s="1"/>
      <c r="X1014" s="2"/>
      <c r="Y1014" s="4">
        <f ca="1">YEARFRAC(metrobank_customers[[#This Row],[Date]],metrobank_customers[[#This Row],[Today]],3)</f>
        <v>125.86301369863014</v>
      </c>
      <c r="Z1014" s="1"/>
      <c r="AA1014" s="1"/>
    </row>
    <row r="1015" spans="1:28" x14ac:dyDescent="0.25">
      <c r="A1015" s="1" t="s">
        <v>1353</v>
      </c>
      <c r="B1015" s="1" t="s">
        <v>2367</v>
      </c>
      <c r="C1015" s="1" t="s">
        <v>2115</v>
      </c>
      <c r="D1015">
        <v>51</v>
      </c>
      <c r="E1015" s="1" t="str" cm="1">
        <f t="array" ref="E1015">_xlfn.IFS(metrobank_customers[[#This Row],[Age]]&lt;= 28,"Gen Z", metrobank_customers[[#This Row],[Age]]&lt;=44,"Millennials", metrobank_customers[[#This Row],[Age]]&lt;=60,"Gen X", metrobank_customers[[#This Row],[Age]]&gt;60,"Baby Boomers")</f>
        <v>Gen X</v>
      </c>
      <c r="F1015" s="1" t="s">
        <v>2116</v>
      </c>
      <c r="G1015" s="1" t="s">
        <v>2147</v>
      </c>
      <c r="H1015">
        <v>180928</v>
      </c>
      <c r="I1015" s="1" t="str" cm="1">
        <f t="array" ref="I1015">_xlfn.IFS(metrobank_customers[[#This Row],[Income]]&lt;=30000,"Low",metrobank_customers[[#This Row],[Income]]&lt;=60000,"Medium",metrobank_customers[[#This Row],[Income]]&lt;=100000,"High", metrobank_customers[[#This Row],[Income]]&gt;100000," Premium")</f>
        <v xml:space="preserve"> Premium</v>
      </c>
      <c r="J1015" s="1" t="s">
        <v>2118</v>
      </c>
      <c r="K1015" s="2">
        <v>44083</v>
      </c>
      <c r="L1015" s="2">
        <f t="shared" ca="1" si="15"/>
        <v>45940</v>
      </c>
      <c r="M1015" s="4">
        <f ca="1">YEARFRAC(metrobank_customers[[#This Row],[Join_Date]],metrobank_customers[[#This Row],[Today]],3)</f>
        <v>5.087671232876712</v>
      </c>
      <c r="N1015" s="4" t="str" cm="1">
        <f t="array" aca="1" ref="N1015" ca="1">_xlfn.IFS(
   metrobank_customers[[#This Row],[Customer_Tenure]]&lt;=2,"New",
   metrobank_customers[[#This Row],[Customer_Tenure]]&lt;=5,"Emerging",
   metrobank_customers[[#This Row],[Customer_Tenure]]&lt;9,"Established",
   TRUE,"Loyal"
)</f>
        <v>Established</v>
      </c>
      <c r="O1015" s="1" t="s">
        <v>1352</v>
      </c>
      <c r="P1015" s="1" t="s">
        <v>1226</v>
      </c>
      <c r="Q1015" s="2">
        <v>43042</v>
      </c>
      <c r="R1015">
        <v>6968</v>
      </c>
      <c r="S1015" s="1" t="str" cm="1">
        <f t="array" ref="S1015">_xlfn.IFS(
    metrobank_customers[[#This Row],[Balance]]&lt;=50000,"Low",
    metrobank_customers[[#This Row],[Balance]]&lt;=200000,"Medium",
    metrobank_customers[[#This Row],[Balance]]&gt;200000,"High"
)</f>
        <v>Low</v>
      </c>
      <c r="T1015">
        <v>620</v>
      </c>
      <c r="U1015">
        <v>0</v>
      </c>
      <c r="V1015" s="1" t="s">
        <v>2652</v>
      </c>
      <c r="W1015" s="1"/>
      <c r="X1015" s="2"/>
      <c r="Y1015" s="4">
        <f ca="1">YEARFRAC(metrobank_customers[[#This Row],[Date]],metrobank_customers[[#This Row],[Today]],3)</f>
        <v>125.86301369863014</v>
      </c>
      <c r="Z1015" s="1"/>
      <c r="AA1015" s="1"/>
    </row>
    <row r="1016" spans="1:28" x14ac:dyDescent="0.25">
      <c r="A1016" s="1" t="s">
        <v>581</v>
      </c>
      <c r="B1016" s="1" t="s">
        <v>2368</v>
      </c>
      <c r="C1016" s="1" t="s">
        <v>2120</v>
      </c>
      <c r="D1016">
        <v>51</v>
      </c>
      <c r="E1016" s="1" t="str" cm="1">
        <f t="array" ref="E1016">_xlfn.IFS(metrobank_customers[[#This Row],[Age]]&lt;= 28,"Gen Z", metrobank_customers[[#This Row],[Age]]&lt;=44,"Millennials", metrobank_customers[[#This Row],[Age]]&lt;=60,"Gen X", metrobank_customers[[#This Row],[Age]]&gt;60,"Baby Boomers")</f>
        <v>Gen X</v>
      </c>
      <c r="F1016" s="1" t="s">
        <v>2116</v>
      </c>
      <c r="G1016" s="1" t="s">
        <v>2117</v>
      </c>
      <c r="H1016">
        <v>173606</v>
      </c>
      <c r="I1016" s="1" t="str" cm="1">
        <f t="array" ref="I1016">_xlfn.IFS(metrobank_customers[[#This Row],[Income]]&lt;=30000,"Low",metrobank_customers[[#This Row],[Income]]&lt;=60000,"Medium",metrobank_customers[[#This Row],[Income]]&lt;=100000,"High", metrobank_customers[[#This Row],[Income]]&gt;100000," Premium")</f>
        <v xml:space="preserve"> Premium</v>
      </c>
      <c r="J1016" s="1" t="s">
        <v>2126</v>
      </c>
      <c r="K1016" s="2">
        <v>43658</v>
      </c>
      <c r="L1016" s="2">
        <f t="shared" ca="1" si="15"/>
        <v>45940</v>
      </c>
      <c r="M1016" s="4">
        <f ca="1">YEARFRAC(metrobank_customers[[#This Row],[Join_Date]],metrobank_customers[[#This Row],[Today]],3)</f>
        <v>6.2520547945205482</v>
      </c>
      <c r="N1016" s="4" t="str" cm="1">
        <f t="array" aca="1" ref="N1016" ca="1">_xlfn.IFS(
   metrobank_customers[[#This Row],[Customer_Tenure]]&lt;=2,"New",
   metrobank_customers[[#This Row],[Customer_Tenure]]&lt;=5,"Emerging",
   metrobank_customers[[#This Row],[Customer_Tenure]]&lt;9,"Established",
   TRUE,"Loyal"
)</f>
        <v>Established</v>
      </c>
      <c r="O1016" s="1" t="s">
        <v>1605</v>
      </c>
      <c r="P1016" s="1" t="s">
        <v>1223</v>
      </c>
      <c r="Q1016" s="2">
        <v>43429</v>
      </c>
      <c r="R1016">
        <v>195784</v>
      </c>
      <c r="S1016" s="1" t="str" cm="1">
        <f t="array" ref="S1016">_xlfn.IFS(
    metrobank_customers[[#This Row],[Balance]]&lt;=50000,"Low",
    metrobank_customers[[#This Row],[Balance]]&lt;=200000,"Medium",
    metrobank_customers[[#This Row],[Balance]]&gt;200000,"High"
)</f>
        <v>Medium</v>
      </c>
      <c r="T1016">
        <v>612</v>
      </c>
      <c r="U1016">
        <v>0</v>
      </c>
      <c r="V1016" s="1" t="s">
        <v>2652</v>
      </c>
      <c r="W1016" s="1" t="s">
        <v>580</v>
      </c>
      <c r="X1016" s="2">
        <v>45534</v>
      </c>
      <c r="Y1016" s="4">
        <f ca="1">YEARFRAC(metrobank_customers[[#This Row],[Date]],metrobank_customers[[#This Row],[Today]],3)</f>
        <v>1.1123287671232878</v>
      </c>
      <c r="Z1016" s="1" t="s">
        <v>36</v>
      </c>
      <c r="AA1016" s="1" t="s">
        <v>9</v>
      </c>
      <c r="AB1016">
        <v>49</v>
      </c>
    </row>
    <row r="1017" spans="1:28" x14ac:dyDescent="0.25">
      <c r="A1017" s="1" t="s">
        <v>581</v>
      </c>
      <c r="B1017" s="1" t="s">
        <v>2368</v>
      </c>
      <c r="C1017" s="1" t="s">
        <v>2120</v>
      </c>
      <c r="D1017">
        <v>51</v>
      </c>
      <c r="E1017" s="1" t="str" cm="1">
        <f t="array" ref="E1017">_xlfn.IFS(metrobank_customers[[#This Row],[Age]]&lt;= 28,"Gen Z", metrobank_customers[[#This Row],[Age]]&lt;=44,"Millennials", metrobank_customers[[#This Row],[Age]]&lt;=60,"Gen X", metrobank_customers[[#This Row],[Age]]&gt;60,"Baby Boomers")</f>
        <v>Gen X</v>
      </c>
      <c r="F1017" s="1" t="s">
        <v>2116</v>
      </c>
      <c r="G1017" s="1" t="s">
        <v>2117</v>
      </c>
      <c r="H1017">
        <v>173606</v>
      </c>
      <c r="I1017" s="1" t="str" cm="1">
        <f t="array" ref="I1017">_xlfn.IFS(metrobank_customers[[#This Row],[Income]]&lt;=30000,"Low",metrobank_customers[[#This Row],[Income]]&lt;=60000,"Medium",metrobank_customers[[#This Row],[Income]]&lt;=100000,"High", metrobank_customers[[#This Row],[Income]]&gt;100000," Premium")</f>
        <v xml:space="preserve"> Premium</v>
      </c>
      <c r="J1017" s="1" t="s">
        <v>2126</v>
      </c>
      <c r="K1017" s="2">
        <v>43658</v>
      </c>
      <c r="L1017" s="2">
        <f t="shared" ca="1" si="15"/>
        <v>45940</v>
      </c>
      <c r="M1017" s="4">
        <f ca="1">YEARFRAC(metrobank_customers[[#This Row],[Join_Date]],metrobank_customers[[#This Row],[Today]],3)</f>
        <v>6.2520547945205482</v>
      </c>
      <c r="N1017" s="4" t="str" cm="1">
        <f t="array" aca="1" ref="N1017" ca="1">_xlfn.IFS(
   metrobank_customers[[#This Row],[Customer_Tenure]]&lt;=2,"New",
   metrobank_customers[[#This Row],[Customer_Tenure]]&lt;=5,"Emerging",
   metrobank_customers[[#This Row],[Customer_Tenure]]&lt;9,"Established",
   TRUE,"Loyal"
)</f>
        <v>Established</v>
      </c>
      <c r="O1017" s="1" t="s">
        <v>1605</v>
      </c>
      <c r="P1017" s="1" t="s">
        <v>1223</v>
      </c>
      <c r="Q1017" s="2">
        <v>43429</v>
      </c>
      <c r="R1017">
        <v>195784</v>
      </c>
      <c r="S1017" s="1" t="str" cm="1">
        <f t="array" ref="S1017">_xlfn.IFS(
    metrobank_customers[[#This Row],[Balance]]&lt;=50000,"Low",
    metrobank_customers[[#This Row],[Balance]]&lt;=200000,"Medium",
    metrobank_customers[[#This Row],[Balance]]&gt;200000,"High"
)</f>
        <v>Medium</v>
      </c>
      <c r="T1017">
        <v>612</v>
      </c>
      <c r="U1017">
        <v>0</v>
      </c>
      <c r="V1017" s="1" t="s">
        <v>2652</v>
      </c>
      <c r="W1017" s="1" t="s">
        <v>953</v>
      </c>
      <c r="X1017" s="2">
        <v>45459</v>
      </c>
      <c r="Y1017" s="4">
        <f ca="1">YEARFRAC(metrobank_customers[[#This Row],[Date]],metrobank_customers[[#This Row],[Today]],3)</f>
        <v>1.3178082191780822</v>
      </c>
      <c r="Z1017" s="1" t="s">
        <v>12</v>
      </c>
      <c r="AA1017" s="1" t="s">
        <v>23</v>
      </c>
      <c r="AB1017">
        <v>35</v>
      </c>
    </row>
    <row r="1018" spans="1:28" x14ac:dyDescent="0.25">
      <c r="A1018" s="1" t="s">
        <v>806</v>
      </c>
      <c r="B1018" s="1" t="s">
        <v>2369</v>
      </c>
      <c r="C1018" s="1" t="s">
        <v>2115</v>
      </c>
      <c r="D1018">
        <v>49</v>
      </c>
      <c r="E1018" s="1" t="str" cm="1">
        <f t="array" ref="E1018">_xlfn.IFS(metrobank_customers[[#This Row],[Age]]&lt;= 28,"Gen Z", metrobank_customers[[#This Row],[Age]]&lt;=44,"Millennials", metrobank_customers[[#This Row],[Age]]&lt;=60,"Gen X", metrobank_customers[[#This Row],[Age]]&gt;60,"Baby Boomers")</f>
        <v>Gen X</v>
      </c>
      <c r="F1018" s="1" t="s">
        <v>2124</v>
      </c>
      <c r="G1018" s="1" t="s">
        <v>2117</v>
      </c>
      <c r="H1018">
        <v>68874</v>
      </c>
      <c r="I1018" s="1" t="str" cm="1">
        <f t="array" ref="I1018">_xlfn.IFS(metrobank_customers[[#This Row],[Income]]&lt;=30000,"Low",metrobank_customers[[#This Row],[Income]]&lt;=60000,"Medium",metrobank_customers[[#This Row],[Income]]&lt;=100000,"High", metrobank_customers[[#This Row],[Income]]&gt;100000," Premium")</f>
        <v>High</v>
      </c>
      <c r="J1018" s="1" t="s">
        <v>2126</v>
      </c>
      <c r="K1018" s="2">
        <v>45532</v>
      </c>
      <c r="L1018" s="2">
        <f t="shared" ca="1" si="15"/>
        <v>45940</v>
      </c>
      <c r="M1018" s="4">
        <f ca="1">YEARFRAC(metrobank_customers[[#This Row],[Join_Date]],metrobank_customers[[#This Row],[Today]],3)</f>
        <v>1.1178082191780823</v>
      </c>
      <c r="N1018" s="4" t="str" cm="1">
        <f t="array" aca="1" ref="N1018" ca="1">_xlfn.IFS(
   metrobank_customers[[#This Row],[Customer_Tenure]]&lt;=2,"New",
   metrobank_customers[[#This Row],[Customer_Tenure]]&lt;=5,"Emerging",
   metrobank_customers[[#This Row],[Customer_Tenure]]&lt;9,"Established",
   TRUE,"Loyal"
)</f>
        <v>New</v>
      </c>
      <c r="O1018" s="1" t="s">
        <v>1779</v>
      </c>
      <c r="P1018" s="1" t="s">
        <v>1226</v>
      </c>
      <c r="Q1018" s="2">
        <v>42379</v>
      </c>
      <c r="R1018">
        <v>426940</v>
      </c>
      <c r="S1018" s="1" t="str" cm="1">
        <f t="array" ref="S1018">_xlfn.IFS(
    metrobank_customers[[#This Row],[Balance]]&lt;=50000,"Low",
    metrobank_customers[[#This Row],[Balance]]&lt;=200000,"Medium",
    metrobank_customers[[#This Row],[Balance]]&gt;200000,"High"
)</f>
        <v>High</v>
      </c>
      <c r="T1018">
        <v>587</v>
      </c>
      <c r="U1018">
        <v>0</v>
      </c>
      <c r="V1018" s="1" t="s">
        <v>2652</v>
      </c>
      <c r="W1018" s="1" t="s">
        <v>805</v>
      </c>
      <c r="X1018" s="2">
        <v>45237</v>
      </c>
      <c r="Y1018" s="4">
        <f ca="1">YEARFRAC(metrobank_customers[[#This Row],[Date]],metrobank_customers[[#This Row],[Today]],3)</f>
        <v>1.9260273972602739</v>
      </c>
      <c r="Z1018" s="1" t="s">
        <v>8</v>
      </c>
      <c r="AA1018" s="1" t="s">
        <v>23</v>
      </c>
      <c r="AB1018">
        <v>4</v>
      </c>
    </row>
    <row r="1019" spans="1:28" x14ac:dyDescent="0.25">
      <c r="A1019" s="1" t="s">
        <v>806</v>
      </c>
      <c r="B1019" s="1" t="s">
        <v>2369</v>
      </c>
      <c r="C1019" s="1" t="s">
        <v>2115</v>
      </c>
      <c r="D1019">
        <v>49</v>
      </c>
      <c r="E1019" s="1" t="str" cm="1">
        <f t="array" ref="E1019">_xlfn.IFS(metrobank_customers[[#This Row],[Age]]&lt;= 28,"Gen Z", metrobank_customers[[#This Row],[Age]]&lt;=44,"Millennials", metrobank_customers[[#This Row],[Age]]&lt;=60,"Gen X", metrobank_customers[[#This Row],[Age]]&gt;60,"Baby Boomers")</f>
        <v>Gen X</v>
      </c>
      <c r="F1019" s="1" t="s">
        <v>2124</v>
      </c>
      <c r="G1019" s="1" t="s">
        <v>2117</v>
      </c>
      <c r="H1019">
        <v>68874</v>
      </c>
      <c r="I1019" s="1" t="str" cm="1">
        <f t="array" ref="I1019">_xlfn.IFS(metrobank_customers[[#This Row],[Income]]&lt;=30000,"Low",metrobank_customers[[#This Row],[Income]]&lt;=60000,"Medium",metrobank_customers[[#This Row],[Income]]&lt;=100000,"High", metrobank_customers[[#This Row],[Income]]&gt;100000," Premium")</f>
        <v>High</v>
      </c>
      <c r="J1019" s="1" t="s">
        <v>2126</v>
      </c>
      <c r="K1019" s="2">
        <v>45532</v>
      </c>
      <c r="L1019" s="2">
        <f t="shared" ca="1" si="15"/>
        <v>45940</v>
      </c>
      <c r="M1019" s="4">
        <f ca="1">YEARFRAC(metrobank_customers[[#This Row],[Join_Date]],metrobank_customers[[#This Row],[Today]],3)</f>
        <v>1.1178082191780823</v>
      </c>
      <c r="N1019" s="4" t="str" cm="1">
        <f t="array" aca="1" ref="N1019" ca="1">_xlfn.IFS(
   metrobank_customers[[#This Row],[Customer_Tenure]]&lt;=2,"New",
   metrobank_customers[[#This Row],[Customer_Tenure]]&lt;=5,"Emerging",
   metrobank_customers[[#This Row],[Customer_Tenure]]&lt;9,"Established",
   TRUE,"Loyal"
)</f>
        <v>New</v>
      </c>
      <c r="O1019" s="1" t="s">
        <v>1779</v>
      </c>
      <c r="P1019" s="1" t="s">
        <v>1226</v>
      </c>
      <c r="Q1019" s="2">
        <v>42379</v>
      </c>
      <c r="R1019">
        <v>426940</v>
      </c>
      <c r="S1019" s="1" t="str" cm="1">
        <f t="array" ref="S1019">_xlfn.IFS(
    metrobank_customers[[#This Row],[Balance]]&lt;=50000,"Low",
    metrobank_customers[[#This Row],[Balance]]&lt;=200000,"Medium",
    metrobank_customers[[#This Row],[Balance]]&gt;200000,"High"
)</f>
        <v>High</v>
      </c>
      <c r="T1019">
        <v>587</v>
      </c>
      <c r="U1019">
        <v>0</v>
      </c>
      <c r="V1019" s="1" t="s">
        <v>2652</v>
      </c>
      <c r="W1019" s="1" t="s">
        <v>1139</v>
      </c>
      <c r="X1019" s="2">
        <v>45217</v>
      </c>
      <c r="Y1019" s="4">
        <f ca="1">YEARFRAC(metrobank_customers[[#This Row],[Date]],metrobank_customers[[#This Row],[Today]],3)</f>
        <v>1.9808219178082191</v>
      </c>
      <c r="Z1019" s="1" t="s">
        <v>8</v>
      </c>
      <c r="AA1019" s="1" t="s">
        <v>23</v>
      </c>
      <c r="AB1019">
        <v>30</v>
      </c>
    </row>
    <row r="1020" spans="1:28" x14ac:dyDescent="0.25">
      <c r="A1020" s="1" t="s">
        <v>1356</v>
      </c>
      <c r="B1020" s="1" t="s">
        <v>2370</v>
      </c>
      <c r="C1020" s="1" t="s">
        <v>2115</v>
      </c>
      <c r="D1020">
        <v>25</v>
      </c>
      <c r="E1020" s="1" t="str" cm="1">
        <f t="array" ref="E1020">_xlfn.IFS(metrobank_customers[[#This Row],[Age]]&lt;= 28,"Gen Z", metrobank_customers[[#This Row],[Age]]&lt;=44,"Millennials", metrobank_customers[[#This Row],[Age]]&lt;=60,"Gen X", metrobank_customers[[#This Row],[Age]]&gt;60,"Baby Boomers")</f>
        <v>Gen Z</v>
      </c>
      <c r="F1020" s="1" t="s">
        <v>2116</v>
      </c>
      <c r="G1020" s="1" t="s">
        <v>2122</v>
      </c>
      <c r="H1020">
        <v>158496</v>
      </c>
      <c r="I1020" s="1" t="str" cm="1">
        <f t="array" ref="I1020">_xlfn.IFS(metrobank_customers[[#This Row],[Income]]&lt;=30000,"Low",metrobank_customers[[#This Row],[Income]]&lt;=60000,"Medium",metrobank_customers[[#This Row],[Income]]&lt;=100000,"High", metrobank_customers[[#This Row],[Income]]&gt;100000," Premium")</f>
        <v xml:space="preserve"> Premium</v>
      </c>
      <c r="J1020" s="1" t="s">
        <v>2118</v>
      </c>
      <c r="K1020" s="2">
        <v>42973</v>
      </c>
      <c r="L1020" s="2">
        <f t="shared" ca="1" si="15"/>
        <v>45940</v>
      </c>
      <c r="M1020" s="4">
        <f ca="1">YEARFRAC(metrobank_customers[[#This Row],[Join_Date]],metrobank_customers[[#This Row],[Today]],3)</f>
        <v>8.1287671232876715</v>
      </c>
      <c r="N1020" s="4" t="str" cm="1">
        <f t="array" aca="1" ref="N1020" ca="1">_xlfn.IFS(
   metrobank_customers[[#This Row],[Customer_Tenure]]&lt;=2,"New",
   metrobank_customers[[#This Row],[Customer_Tenure]]&lt;=5,"Emerging",
   metrobank_customers[[#This Row],[Customer_Tenure]]&lt;9,"Established",
   TRUE,"Loyal"
)</f>
        <v>Established</v>
      </c>
      <c r="O1020" s="1" t="s">
        <v>1355</v>
      </c>
      <c r="P1020" s="1" t="s">
        <v>1235</v>
      </c>
      <c r="Q1020" s="2">
        <v>45498</v>
      </c>
      <c r="R1020">
        <v>314069</v>
      </c>
      <c r="S1020" s="1" t="str" cm="1">
        <f t="array" ref="S1020">_xlfn.IFS(
    metrobank_customers[[#This Row],[Balance]]&lt;=50000,"Low",
    metrobank_customers[[#This Row],[Balance]]&lt;=200000,"Medium",
    metrobank_customers[[#This Row],[Balance]]&gt;200000,"High"
)</f>
        <v>High</v>
      </c>
      <c r="T1020">
        <v>531</v>
      </c>
      <c r="U1020">
        <v>0</v>
      </c>
      <c r="V1020" s="1" t="s">
        <v>2652</v>
      </c>
      <c r="W1020" s="1"/>
      <c r="X1020" s="2"/>
      <c r="Y1020" s="4">
        <f ca="1">YEARFRAC(metrobank_customers[[#This Row],[Date]],metrobank_customers[[#This Row],[Today]],3)</f>
        <v>125.86301369863014</v>
      </c>
      <c r="Z1020" s="1"/>
      <c r="AA1020" s="1"/>
    </row>
    <row r="1021" spans="1:28" x14ac:dyDescent="0.25">
      <c r="A1021" s="1" t="s">
        <v>1356</v>
      </c>
      <c r="B1021" s="1" t="s">
        <v>2370</v>
      </c>
      <c r="C1021" s="1" t="s">
        <v>2115</v>
      </c>
      <c r="D1021">
        <v>25</v>
      </c>
      <c r="E1021" s="1" t="str" cm="1">
        <f t="array" ref="E1021">_xlfn.IFS(metrobank_customers[[#This Row],[Age]]&lt;= 28,"Gen Z", metrobank_customers[[#This Row],[Age]]&lt;=44,"Millennials", metrobank_customers[[#This Row],[Age]]&lt;=60,"Gen X", metrobank_customers[[#This Row],[Age]]&gt;60,"Baby Boomers")</f>
        <v>Gen Z</v>
      </c>
      <c r="F1021" s="1" t="s">
        <v>2116</v>
      </c>
      <c r="G1021" s="1" t="s">
        <v>2122</v>
      </c>
      <c r="H1021">
        <v>158496</v>
      </c>
      <c r="I1021" s="1" t="str" cm="1">
        <f t="array" ref="I1021">_xlfn.IFS(metrobank_customers[[#This Row],[Income]]&lt;=30000,"Low",metrobank_customers[[#This Row],[Income]]&lt;=60000,"Medium",metrobank_customers[[#This Row],[Income]]&lt;=100000,"High", metrobank_customers[[#This Row],[Income]]&gt;100000," Premium")</f>
        <v xml:space="preserve"> Premium</v>
      </c>
      <c r="J1021" s="1" t="s">
        <v>2118</v>
      </c>
      <c r="K1021" s="2">
        <v>42973</v>
      </c>
      <c r="L1021" s="2">
        <f t="shared" ca="1" si="15"/>
        <v>45940</v>
      </c>
      <c r="M1021" s="4">
        <f ca="1">YEARFRAC(metrobank_customers[[#This Row],[Join_Date]],metrobank_customers[[#This Row],[Today]],3)</f>
        <v>8.1287671232876715</v>
      </c>
      <c r="N1021" s="4" t="str" cm="1">
        <f t="array" aca="1" ref="N1021" ca="1">_xlfn.IFS(
   metrobank_customers[[#This Row],[Customer_Tenure]]&lt;=2,"New",
   metrobank_customers[[#This Row],[Customer_Tenure]]&lt;=5,"Emerging",
   metrobank_customers[[#This Row],[Customer_Tenure]]&lt;9,"Established",
   TRUE,"Loyal"
)</f>
        <v>Established</v>
      </c>
      <c r="O1021" s="1" t="s">
        <v>1527</v>
      </c>
      <c r="P1021" s="1" t="s">
        <v>1226</v>
      </c>
      <c r="Q1021" s="2">
        <v>42487</v>
      </c>
      <c r="R1021">
        <v>23185</v>
      </c>
      <c r="S1021" s="1" t="str" cm="1">
        <f t="array" ref="S1021">_xlfn.IFS(
    metrobank_customers[[#This Row],[Balance]]&lt;=50000,"Low",
    metrobank_customers[[#This Row],[Balance]]&lt;=200000,"Medium",
    metrobank_customers[[#This Row],[Balance]]&gt;200000,"High"
)</f>
        <v>Low</v>
      </c>
      <c r="T1021">
        <v>465</v>
      </c>
      <c r="U1021">
        <v>0</v>
      </c>
      <c r="V1021" s="1" t="s">
        <v>2652</v>
      </c>
      <c r="W1021" s="1"/>
      <c r="X1021" s="2"/>
      <c r="Y1021" s="4">
        <f ca="1">YEARFRAC(metrobank_customers[[#This Row],[Date]],metrobank_customers[[#This Row],[Today]],3)</f>
        <v>125.86301369863014</v>
      </c>
      <c r="Z1021" s="1"/>
      <c r="AA1021" s="1"/>
    </row>
    <row r="1022" spans="1:28" x14ac:dyDescent="0.25">
      <c r="A1022" s="1" t="s">
        <v>1356</v>
      </c>
      <c r="B1022" s="1" t="s">
        <v>2370</v>
      </c>
      <c r="C1022" s="1" t="s">
        <v>2115</v>
      </c>
      <c r="D1022">
        <v>25</v>
      </c>
      <c r="E1022" s="1" t="str" cm="1">
        <f t="array" ref="E1022">_xlfn.IFS(metrobank_customers[[#This Row],[Age]]&lt;= 28,"Gen Z", metrobank_customers[[#This Row],[Age]]&lt;=44,"Millennials", metrobank_customers[[#This Row],[Age]]&lt;=60,"Gen X", metrobank_customers[[#This Row],[Age]]&gt;60,"Baby Boomers")</f>
        <v>Gen Z</v>
      </c>
      <c r="F1022" s="1" t="s">
        <v>2116</v>
      </c>
      <c r="G1022" s="1" t="s">
        <v>2122</v>
      </c>
      <c r="H1022">
        <v>158496</v>
      </c>
      <c r="I1022" s="1" t="str" cm="1">
        <f t="array" ref="I1022">_xlfn.IFS(metrobank_customers[[#This Row],[Income]]&lt;=30000,"Low",metrobank_customers[[#This Row],[Income]]&lt;=60000,"Medium",metrobank_customers[[#This Row],[Income]]&lt;=100000,"High", metrobank_customers[[#This Row],[Income]]&gt;100000," Premium")</f>
        <v xml:space="preserve"> Premium</v>
      </c>
      <c r="J1022" s="1" t="s">
        <v>2118</v>
      </c>
      <c r="K1022" s="2">
        <v>42973</v>
      </c>
      <c r="L1022" s="2">
        <f t="shared" ca="1" si="15"/>
        <v>45940</v>
      </c>
      <c r="M1022" s="4">
        <f ca="1">YEARFRAC(metrobank_customers[[#This Row],[Join_Date]],metrobank_customers[[#This Row],[Today]],3)</f>
        <v>8.1287671232876715</v>
      </c>
      <c r="N1022" s="4" t="str" cm="1">
        <f t="array" aca="1" ref="N1022" ca="1">_xlfn.IFS(
   metrobank_customers[[#This Row],[Customer_Tenure]]&lt;=2,"New",
   metrobank_customers[[#This Row],[Customer_Tenure]]&lt;=5,"Emerging",
   metrobank_customers[[#This Row],[Customer_Tenure]]&lt;9,"Established",
   TRUE,"Loyal"
)</f>
        <v>Established</v>
      </c>
      <c r="O1022" s="1" t="s">
        <v>1684</v>
      </c>
      <c r="P1022" s="1" t="s">
        <v>1226</v>
      </c>
      <c r="Q1022" s="2">
        <v>42287</v>
      </c>
      <c r="R1022">
        <v>373393</v>
      </c>
      <c r="S1022" s="1" t="str" cm="1">
        <f t="array" ref="S1022">_xlfn.IFS(
    metrobank_customers[[#This Row],[Balance]]&lt;=50000,"Low",
    metrobank_customers[[#This Row],[Balance]]&lt;=200000,"Medium",
    metrobank_customers[[#This Row],[Balance]]&gt;200000,"High"
)</f>
        <v>High</v>
      </c>
      <c r="T1022">
        <v>747</v>
      </c>
      <c r="U1022">
        <v>0</v>
      </c>
      <c r="V1022" s="1" t="s">
        <v>2652</v>
      </c>
      <c r="W1022" s="1"/>
      <c r="X1022" s="2"/>
      <c r="Y1022" s="4">
        <f ca="1">YEARFRAC(metrobank_customers[[#This Row],[Date]],metrobank_customers[[#This Row],[Today]],3)</f>
        <v>125.86301369863014</v>
      </c>
      <c r="Z1022" s="1"/>
      <c r="AA1022" s="1"/>
    </row>
    <row r="1023" spans="1:28" x14ac:dyDescent="0.25">
      <c r="A1023" s="1" t="s">
        <v>484</v>
      </c>
      <c r="B1023" s="1" t="s">
        <v>2371</v>
      </c>
      <c r="C1023" s="1" t="s">
        <v>2120</v>
      </c>
      <c r="D1023">
        <v>71</v>
      </c>
      <c r="E1023" s="1" t="str" cm="1">
        <f t="array" ref="E1023">_xlfn.IFS(metrobank_customers[[#This Row],[Age]]&lt;= 28,"Gen Z", metrobank_customers[[#This Row],[Age]]&lt;=44,"Millennials", metrobank_customers[[#This Row],[Age]]&lt;=60,"Gen X", metrobank_customers[[#This Row],[Age]]&gt;60,"Baby Boomers")</f>
        <v>Baby Boomers</v>
      </c>
      <c r="F1023" s="1" t="s">
        <v>2116</v>
      </c>
      <c r="G1023" s="1" t="s">
        <v>2122</v>
      </c>
      <c r="H1023">
        <v>83888</v>
      </c>
      <c r="I1023" s="1" t="str" cm="1">
        <f t="array" ref="I1023">_xlfn.IFS(metrobank_customers[[#This Row],[Income]]&lt;=30000,"Low",metrobank_customers[[#This Row],[Income]]&lt;=60000,"Medium",metrobank_customers[[#This Row],[Income]]&lt;=100000,"High", metrobank_customers[[#This Row],[Income]]&gt;100000," Premium")</f>
        <v>High</v>
      </c>
      <c r="J1023" s="1" t="s">
        <v>2118</v>
      </c>
      <c r="K1023" s="2">
        <v>42314</v>
      </c>
      <c r="L1023" s="2">
        <f t="shared" ca="1" si="15"/>
        <v>45940</v>
      </c>
      <c r="M1023" s="4">
        <f ca="1">YEARFRAC(metrobank_customers[[#This Row],[Join_Date]],metrobank_customers[[#This Row],[Today]],3)</f>
        <v>9.9342465753424651</v>
      </c>
      <c r="N1023" s="4" t="str" cm="1">
        <f t="array" aca="1" ref="N1023" ca="1">_xlfn.IFS(
   metrobank_customers[[#This Row],[Customer_Tenure]]&lt;=2,"New",
   metrobank_customers[[#This Row],[Customer_Tenure]]&lt;=5,"Emerging",
   metrobank_customers[[#This Row],[Customer_Tenure]]&lt;9,"Established",
   TRUE,"Loyal"
)</f>
        <v>Loyal</v>
      </c>
      <c r="O1023" s="1" t="s">
        <v>1406</v>
      </c>
      <c r="P1023" s="1" t="s">
        <v>1223</v>
      </c>
      <c r="Q1023" s="2">
        <v>43956</v>
      </c>
      <c r="R1023">
        <v>493814</v>
      </c>
      <c r="S1023" s="1" t="str" cm="1">
        <f t="array" ref="S1023">_xlfn.IFS(
    metrobank_customers[[#This Row],[Balance]]&lt;=50000,"Low",
    metrobank_customers[[#This Row],[Balance]]&lt;=200000,"Medium",
    metrobank_customers[[#This Row],[Balance]]&gt;200000,"High"
)</f>
        <v>High</v>
      </c>
      <c r="T1023">
        <v>382</v>
      </c>
      <c r="U1023">
        <v>192646</v>
      </c>
      <c r="V1023" s="1" t="s">
        <v>2652</v>
      </c>
      <c r="W1023" s="1" t="s">
        <v>483</v>
      </c>
      <c r="X1023" s="2">
        <v>45651</v>
      </c>
      <c r="Y1023" s="4">
        <f ca="1">YEARFRAC(metrobank_customers[[#This Row],[Date]],metrobank_customers[[#This Row],[Today]],3)</f>
        <v>0.79178082191780819</v>
      </c>
      <c r="Z1023" s="1" t="s">
        <v>36</v>
      </c>
      <c r="AA1023" s="1" t="s">
        <v>9</v>
      </c>
      <c r="AB1023">
        <v>33</v>
      </c>
    </row>
    <row r="1024" spans="1:28" x14ac:dyDescent="0.25">
      <c r="A1024" s="1" t="s">
        <v>486</v>
      </c>
      <c r="B1024" s="1" t="s">
        <v>2372</v>
      </c>
      <c r="C1024" s="1" t="s">
        <v>2115</v>
      </c>
      <c r="D1024">
        <v>19</v>
      </c>
      <c r="E1024" s="1" t="str" cm="1">
        <f t="array" ref="E1024">_xlfn.IFS(metrobank_customers[[#This Row],[Age]]&lt;= 28,"Gen Z", metrobank_customers[[#This Row],[Age]]&lt;=44,"Millennials", metrobank_customers[[#This Row],[Age]]&lt;=60,"Gen X", metrobank_customers[[#This Row],[Age]]&gt;60,"Baby Boomers")</f>
        <v>Gen Z</v>
      </c>
      <c r="F1024" s="1" t="s">
        <v>2121</v>
      </c>
      <c r="G1024" s="1" t="s">
        <v>2147</v>
      </c>
      <c r="H1024">
        <v>195136</v>
      </c>
      <c r="I1024" s="1" t="str" cm="1">
        <f t="array" ref="I1024">_xlfn.IFS(metrobank_customers[[#This Row],[Income]]&lt;=30000,"Low",metrobank_customers[[#This Row],[Income]]&lt;=60000,"Medium",metrobank_customers[[#This Row],[Income]]&lt;=100000,"High", metrobank_customers[[#This Row],[Income]]&gt;100000," Premium")</f>
        <v xml:space="preserve"> Premium</v>
      </c>
      <c r="J1024" s="1" t="s">
        <v>2126</v>
      </c>
      <c r="K1024" s="2">
        <v>45642</v>
      </c>
      <c r="L1024" s="2">
        <f t="shared" ca="1" si="15"/>
        <v>45940</v>
      </c>
      <c r="M1024" s="4">
        <f ca="1">YEARFRAC(metrobank_customers[[#This Row],[Join_Date]],metrobank_customers[[#This Row],[Today]],3)</f>
        <v>0.81643835616438354</v>
      </c>
      <c r="N1024" s="4" t="str" cm="1">
        <f t="array" aca="1" ref="N1024" ca="1">_xlfn.IFS(
   metrobank_customers[[#This Row],[Customer_Tenure]]&lt;=2,"New",
   metrobank_customers[[#This Row],[Customer_Tenure]]&lt;=5,"Emerging",
   metrobank_customers[[#This Row],[Customer_Tenure]]&lt;9,"Established",
   TRUE,"Loyal"
)</f>
        <v>New</v>
      </c>
      <c r="O1024" s="1" t="s">
        <v>1397</v>
      </c>
      <c r="P1024" s="1" t="s">
        <v>1223</v>
      </c>
      <c r="Q1024" s="2">
        <v>43931</v>
      </c>
      <c r="R1024">
        <v>306083</v>
      </c>
      <c r="S1024" s="1" t="str" cm="1">
        <f t="array" ref="S1024">_xlfn.IFS(
    metrobank_customers[[#This Row],[Balance]]&lt;=50000,"Low",
    metrobank_customers[[#This Row],[Balance]]&lt;=200000,"Medium",
    metrobank_customers[[#This Row],[Balance]]&gt;200000,"High"
)</f>
        <v>High</v>
      </c>
      <c r="T1024">
        <v>357</v>
      </c>
      <c r="U1024">
        <v>0</v>
      </c>
      <c r="V1024" s="1" t="s">
        <v>2652</v>
      </c>
      <c r="W1024" s="1" t="s">
        <v>485</v>
      </c>
      <c r="X1024" s="2">
        <v>45303</v>
      </c>
      <c r="Y1024" s="4">
        <f ca="1">YEARFRAC(metrobank_customers[[#This Row],[Date]],metrobank_customers[[#This Row],[Today]],3)</f>
        <v>1.7452054794520548</v>
      </c>
      <c r="Z1024" s="1" t="s">
        <v>31</v>
      </c>
      <c r="AA1024" s="1" t="s">
        <v>23</v>
      </c>
      <c r="AB1024">
        <v>29</v>
      </c>
    </row>
    <row r="1025" spans="1:28" x14ac:dyDescent="0.25">
      <c r="A1025" s="1" t="s">
        <v>486</v>
      </c>
      <c r="B1025" s="1" t="s">
        <v>2372</v>
      </c>
      <c r="C1025" s="1" t="s">
        <v>2115</v>
      </c>
      <c r="D1025">
        <v>19</v>
      </c>
      <c r="E1025" s="1" t="str" cm="1">
        <f t="array" ref="E1025">_xlfn.IFS(metrobank_customers[[#This Row],[Age]]&lt;= 28,"Gen Z", metrobank_customers[[#This Row],[Age]]&lt;=44,"Millennials", metrobank_customers[[#This Row],[Age]]&lt;=60,"Gen X", metrobank_customers[[#This Row],[Age]]&gt;60,"Baby Boomers")</f>
        <v>Gen Z</v>
      </c>
      <c r="F1025" s="1" t="s">
        <v>2121</v>
      </c>
      <c r="G1025" s="1" t="s">
        <v>2147</v>
      </c>
      <c r="H1025">
        <v>195136</v>
      </c>
      <c r="I1025" s="1" t="str" cm="1">
        <f t="array" ref="I1025">_xlfn.IFS(metrobank_customers[[#This Row],[Income]]&lt;=30000,"Low",metrobank_customers[[#This Row],[Income]]&lt;=60000,"Medium",metrobank_customers[[#This Row],[Income]]&lt;=100000,"High", metrobank_customers[[#This Row],[Income]]&gt;100000," Premium")</f>
        <v xml:space="preserve"> Premium</v>
      </c>
      <c r="J1025" s="1" t="s">
        <v>2126</v>
      </c>
      <c r="K1025" s="2">
        <v>45642</v>
      </c>
      <c r="L1025" s="2">
        <f t="shared" ca="1" si="15"/>
        <v>45940</v>
      </c>
      <c r="M1025" s="4">
        <f ca="1">YEARFRAC(metrobank_customers[[#This Row],[Join_Date]],metrobank_customers[[#This Row],[Today]],3)</f>
        <v>0.81643835616438354</v>
      </c>
      <c r="N1025" s="4" t="str" cm="1">
        <f t="array" aca="1" ref="N1025" ca="1">_xlfn.IFS(
   metrobank_customers[[#This Row],[Customer_Tenure]]&lt;=2,"New",
   metrobank_customers[[#This Row],[Customer_Tenure]]&lt;=5,"Emerging",
   metrobank_customers[[#This Row],[Customer_Tenure]]&lt;9,"Established",
   TRUE,"Loyal"
)</f>
        <v>New</v>
      </c>
      <c r="O1025" s="1" t="s">
        <v>1446</v>
      </c>
      <c r="P1025" s="1" t="s">
        <v>1226</v>
      </c>
      <c r="Q1025" s="2">
        <v>44739</v>
      </c>
      <c r="R1025">
        <v>202160</v>
      </c>
      <c r="S1025" s="1" t="str" cm="1">
        <f t="array" ref="S1025">_xlfn.IFS(
    metrobank_customers[[#This Row],[Balance]]&lt;=50000,"Low",
    metrobank_customers[[#This Row],[Balance]]&lt;=200000,"Medium",
    metrobank_customers[[#This Row],[Balance]]&gt;200000,"High"
)</f>
        <v>High</v>
      </c>
      <c r="T1025">
        <v>461</v>
      </c>
      <c r="U1025">
        <v>0</v>
      </c>
      <c r="V1025" s="1" t="s">
        <v>2652</v>
      </c>
      <c r="W1025" s="1" t="s">
        <v>485</v>
      </c>
      <c r="X1025" s="2">
        <v>45303</v>
      </c>
      <c r="Y1025" s="4">
        <f ca="1">YEARFRAC(metrobank_customers[[#This Row],[Date]],metrobank_customers[[#This Row],[Today]],3)</f>
        <v>1.7452054794520548</v>
      </c>
      <c r="Z1025" s="1" t="s">
        <v>31</v>
      </c>
      <c r="AA1025" s="1" t="s">
        <v>23</v>
      </c>
      <c r="AB1025">
        <v>29</v>
      </c>
    </row>
    <row r="1026" spans="1:28" x14ac:dyDescent="0.25">
      <c r="A1026" s="1" t="s">
        <v>486</v>
      </c>
      <c r="B1026" s="1" t="s">
        <v>2372</v>
      </c>
      <c r="C1026" s="1" t="s">
        <v>2115</v>
      </c>
      <c r="D1026">
        <v>19</v>
      </c>
      <c r="E1026" s="1" t="str" cm="1">
        <f t="array" ref="E1026">_xlfn.IFS(metrobank_customers[[#This Row],[Age]]&lt;= 28,"Gen Z", metrobank_customers[[#This Row],[Age]]&lt;=44,"Millennials", metrobank_customers[[#This Row],[Age]]&lt;=60,"Gen X", metrobank_customers[[#This Row],[Age]]&gt;60,"Baby Boomers")</f>
        <v>Gen Z</v>
      </c>
      <c r="F1026" s="1" t="s">
        <v>2121</v>
      </c>
      <c r="G1026" s="1" t="s">
        <v>2147</v>
      </c>
      <c r="H1026">
        <v>195136</v>
      </c>
      <c r="I1026" s="1" t="str" cm="1">
        <f t="array" ref="I1026">_xlfn.IFS(metrobank_customers[[#This Row],[Income]]&lt;=30000,"Low",metrobank_customers[[#This Row],[Income]]&lt;=60000,"Medium",metrobank_customers[[#This Row],[Income]]&lt;=100000,"High", metrobank_customers[[#This Row],[Income]]&gt;100000," Premium")</f>
        <v xml:space="preserve"> Premium</v>
      </c>
      <c r="J1026" s="1" t="s">
        <v>2126</v>
      </c>
      <c r="K1026" s="2">
        <v>45642</v>
      </c>
      <c r="L1026" s="2">
        <f t="shared" ref="L1026:L1089" ca="1" si="16">TODAY()</f>
        <v>45940</v>
      </c>
      <c r="M1026" s="4">
        <f ca="1">YEARFRAC(metrobank_customers[[#This Row],[Join_Date]],metrobank_customers[[#This Row],[Today]],3)</f>
        <v>0.81643835616438354</v>
      </c>
      <c r="N1026" s="4" t="str" cm="1">
        <f t="array" aca="1" ref="N1026" ca="1">_xlfn.IFS(
   metrobank_customers[[#This Row],[Customer_Tenure]]&lt;=2,"New",
   metrobank_customers[[#This Row],[Customer_Tenure]]&lt;=5,"Emerging",
   metrobank_customers[[#This Row],[Customer_Tenure]]&lt;9,"Established",
   TRUE,"Loyal"
)</f>
        <v>New</v>
      </c>
      <c r="O1026" s="1" t="s">
        <v>1563</v>
      </c>
      <c r="P1026" s="1" t="s">
        <v>1223</v>
      </c>
      <c r="Q1026" s="2">
        <v>43730</v>
      </c>
      <c r="R1026">
        <v>245762</v>
      </c>
      <c r="S1026" s="1" t="str" cm="1">
        <f t="array" ref="S1026">_xlfn.IFS(
    metrobank_customers[[#This Row],[Balance]]&lt;=50000,"Low",
    metrobank_customers[[#This Row],[Balance]]&lt;=200000,"Medium",
    metrobank_customers[[#This Row],[Balance]]&gt;200000,"High"
)</f>
        <v>High</v>
      </c>
      <c r="T1026">
        <v>718</v>
      </c>
      <c r="U1026">
        <v>291100</v>
      </c>
      <c r="V1026" s="1" t="s">
        <v>2652</v>
      </c>
      <c r="W1026" s="1" t="s">
        <v>485</v>
      </c>
      <c r="X1026" s="2">
        <v>45303</v>
      </c>
      <c r="Y1026" s="4">
        <f ca="1">YEARFRAC(metrobank_customers[[#This Row],[Date]],metrobank_customers[[#This Row],[Today]],3)</f>
        <v>1.7452054794520548</v>
      </c>
      <c r="Z1026" s="1" t="s">
        <v>31</v>
      </c>
      <c r="AA1026" s="1" t="s">
        <v>23</v>
      </c>
      <c r="AB1026">
        <v>29</v>
      </c>
    </row>
    <row r="1027" spans="1:28" x14ac:dyDescent="0.25">
      <c r="A1027" s="1" t="s">
        <v>1015</v>
      </c>
      <c r="B1027" s="1" t="s">
        <v>2373</v>
      </c>
      <c r="C1027" s="1" t="s">
        <v>2115</v>
      </c>
      <c r="D1027">
        <v>41</v>
      </c>
      <c r="E1027" s="1" t="str" cm="1">
        <f t="array" ref="E1027">_xlfn.IFS(metrobank_customers[[#This Row],[Age]]&lt;= 28,"Gen Z", metrobank_customers[[#This Row],[Age]]&lt;=44,"Millennials", metrobank_customers[[#This Row],[Age]]&lt;=60,"Gen X", metrobank_customers[[#This Row],[Age]]&gt;60,"Baby Boomers")</f>
        <v>Millennials</v>
      </c>
      <c r="F1027" s="1" t="s">
        <v>2131</v>
      </c>
      <c r="G1027" s="1" t="s">
        <v>2117</v>
      </c>
      <c r="H1027">
        <v>196037</v>
      </c>
      <c r="I1027" s="1" t="str" cm="1">
        <f t="array" ref="I1027">_xlfn.IFS(metrobank_customers[[#This Row],[Income]]&lt;=30000,"Low",metrobank_customers[[#This Row],[Income]]&lt;=60000,"Medium",metrobank_customers[[#This Row],[Income]]&lt;=100000,"High", metrobank_customers[[#This Row],[Income]]&gt;100000," Premium")</f>
        <v xml:space="preserve"> Premium</v>
      </c>
      <c r="J1027" s="1" t="s">
        <v>2126</v>
      </c>
      <c r="K1027" s="2">
        <v>42457</v>
      </c>
      <c r="L1027" s="2">
        <f t="shared" ca="1" si="16"/>
        <v>45940</v>
      </c>
      <c r="M1027" s="4">
        <f ca="1">YEARFRAC(metrobank_customers[[#This Row],[Join_Date]],metrobank_customers[[#This Row],[Today]],3)</f>
        <v>9.5424657534246577</v>
      </c>
      <c r="N1027" s="4" t="str" cm="1">
        <f t="array" aca="1" ref="N1027" ca="1">_xlfn.IFS(
   metrobank_customers[[#This Row],[Customer_Tenure]]&lt;=2,"New",
   metrobank_customers[[#This Row],[Customer_Tenure]]&lt;=5,"Emerging",
   metrobank_customers[[#This Row],[Customer_Tenure]]&lt;9,"Established",
   TRUE,"Loyal"
)</f>
        <v>Loyal</v>
      </c>
      <c r="O1027" s="1" t="s">
        <v>1357</v>
      </c>
      <c r="P1027" s="1" t="s">
        <v>1223</v>
      </c>
      <c r="Q1027" s="2">
        <v>45114</v>
      </c>
      <c r="R1027">
        <v>190920</v>
      </c>
      <c r="S1027" s="1" t="str" cm="1">
        <f t="array" ref="S1027">_xlfn.IFS(
    metrobank_customers[[#This Row],[Balance]]&lt;=50000,"Low",
    metrobank_customers[[#This Row],[Balance]]&lt;=200000,"Medium",
    metrobank_customers[[#This Row],[Balance]]&gt;200000,"High"
)</f>
        <v>Medium</v>
      </c>
      <c r="T1027">
        <v>341</v>
      </c>
      <c r="U1027">
        <v>0</v>
      </c>
      <c r="V1027" s="1" t="s">
        <v>1229</v>
      </c>
      <c r="W1027" s="1" t="s">
        <v>1014</v>
      </c>
      <c r="X1027" s="2">
        <v>45848</v>
      </c>
      <c r="Y1027" s="4">
        <f ca="1">YEARFRAC(metrobank_customers[[#This Row],[Date]],metrobank_customers[[#This Row],[Today]],3)</f>
        <v>0.25205479452054796</v>
      </c>
      <c r="Z1027" s="1" t="s">
        <v>36</v>
      </c>
      <c r="AA1027" s="1" t="s">
        <v>23</v>
      </c>
      <c r="AB1027">
        <v>49</v>
      </c>
    </row>
    <row r="1028" spans="1:28" x14ac:dyDescent="0.25">
      <c r="A1028" s="1" t="s">
        <v>1015</v>
      </c>
      <c r="B1028" s="1" t="s">
        <v>2373</v>
      </c>
      <c r="C1028" s="1" t="s">
        <v>2115</v>
      </c>
      <c r="D1028">
        <v>41</v>
      </c>
      <c r="E1028" s="1" t="str" cm="1">
        <f t="array" ref="E1028">_xlfn.IFS(metrobank_customers[[#This Row],[Age]]&lt;= 28,"Gen Z", metrobank_customers[[#This Row],[Age]]&lt;=44,"Millennials", metrobank_customers[[#This Row],[Age]]&lt;=60,"Gen X", metrobank_customers[[#This Row],[Age]]&gt;60,"Baby Boomers")</f>
        <v>Millennials</v>
      </c>
      <c r="F1028" s="1" t="s">
        <v>2131</v>
      </c>
      <c r="G1028" s="1" t="s">
        <v>2117</v>
      </c>
      <c r="H1028">
        <v>196037</v>
      </c>
      <c r="I1028" s="1" t="str" cm="1">
        <f t="array" ref="I1028">_xlfn.IFS(metrobank_customers[[#This Row],[Income]]&lt;=30000,"Low",metrobank_customers[[#This Row],[Income]]&lt;=60000,"Medium",metrobank_customers[[#This Row],[Income]]&lt;=100000,"High", metrobank_customers[[#This Row],[Income]]&gt;100000," Premium")</f>
        <v xml:space="preserve"> Premium</v>
      </c>
      <c r="J1028" s="1" t="s">
        <v>2126</v>
      </c>
      <c r="K1028" s="2">
        <v>42457</v>
      </c>
      <c r="L1028" s="2">
        <f t="shared" ca="1" si="16"/>
        <v>45940</v>
      </c>
      <c r="M1028" s="4">
        <f ca="1">YEARFRAC(metrobank_customers[[#This Row],[Join_Date]],metrobank_customers[[#This Row],[Today]],3)</f>
        <v>9.5424657534246577</v>
      </c>
      <c r="N1028" s="4" t="str" cm="1">
        <f t="array" aca="1" ref="N1028" ca="1">_xlfn.IFS(
   metrobank_customers[[#This Row],[Customer_Tenure]]&lt;=2,"New",
   metrobank_customers[[#This Row],[Customer_Tenure]]&lt;=5,"Emerging",
   metrobank_customers[[#This Row],[Customer_Tenure]]&lt;9,"Established",
   TRUE,"Loyal"
)</f>
        <v>Loyal</v>
      </c>
      <c r="O1028" s="1" t="s">
        <v>1362</v>
      </c>
      <c r="P1028" s="1" t="s">
        <v>1235</v>
      </c>
      <c r="Q1028" s="2">
        <v>42512</v>
      </c>
      <c r="R1028">
        <v>355926</v>
      </c>
      <c r="S1028" s="1" t="str" cm="1">
        <f t="array" ref="S1028">_xlfn.IFS(
    metrobank_customers[[#This Row],[Balance]]&lt;=50000,"Low",
    metrobank_customers[[#This Row],[Balance]]&lt;=200000,"Medium",
    metrobank_customers[[#This Row],[Balance]]&gt;200000,"High"
)</f>
        <v>High</v>
      </c>
      <c r="T1028">
        <v>715</v>
      </c>
      <c r="U1028">
        <v>0</v>
      </c>
      <c r="V1028" s="1" t="s">
        <v>2652</v>
      </c>
      <c r="W1028" s="1" t="s">
        <v>1014</v>
      </c>
      <c r="X1028" s="2">
        <v>45848</v>
      </c>
      <c r="Y1028" s="4">
        <f ca="1">YEARFRAC(metrobank_customers[[#This Row],[Date]],metrobank_customers[[#This Row],[Today]],3)</f>
        <v>0.25205479452054796</v>
      </c>
      <c r="Z1028" s="1" t="s">
        <v>36</v>
      </c>
      <c r="AA1028" s="1" t="s">
        <v>23</v>
      </c>
      <c r="AB1028">
        <v>49</v>
      </c>
    </row>
    <row r="1029" spans="1:28" x14ac:dyDescent="0.25">
      <c r="A1029" s="1" t="s">
        <v>1359</v>
      </c>
      <c r="B1029" s="1" t="s">
        <v>2374</v>
      </c>
      <c r="C1029" s="1" t="s">
        <v>2120</v>
      </c>
      <c r="D1029">
        <v>27</v>
      </c>
      <c r="E1029" s="1" t="str" cm="1">
        <f t="array" ref="E1029">_xlfn.IFS(metrobank_customers[[#This Row],[Age]]&lt;= 28,"Gen Z", metrobank_customers[[#This Row],[Age]]&lt;=44,"Millennials", metrobank_customers[[#This Row],[Age]]&lt;=60,"Gen X", metrobank_customers[[#This Row],[Age]]&gt;60,"Baby Boomers")</f>
        <v>Gen Z</v>
      </c>
      <c r="F1029" s="1" t="s">
        <v>2131</v>
      </c>
      <c r="G1029" s="1" t="s">
        <v>2122</v>
      </c>
      <c r="H1029">
        <v>174351</v>
      </c>
      <c r="I1029" s="1" t="str" cm="1">
        <f t="array" ref="I1029">_xlfn.IFS(metrobank_customers[[#This Row],[Income]]&lt;=30000,"Low",metrobank_customers[[#This Row],[Income]]&lt;=60000,"Medium",metrobank_customers[[#This Row],[Income]]&lt;=100000,"High", metrobank_customers[[#This Row],[Income]]&gt;100000," Premium")</f>
        <v xml:space="preserve"> Premium</v>
      </c>
      <c r="J1029" s="1" t="s">
        <v>2118</v>
      </c>
      <c r="K1029" s="2">
        <v>42571</v>
      </c>
      <c r="L1029" s="2">
        <f t="shared" ca="1" si="16"/>
        <v>45940</v>
      </c>
      <c r="M1029" s="4">
        <f ca="1">YEARFRAC(metrobank_customers[[#This Row],[Join_Date]],metrobank_customers[[#This Row],[Today]],3)</f>
        <v>9.2301369863013694</v>
      </c>
      <c r="N1029" s="4" t="str" cm="1">
        <f t="array" aca="1" ref="N1029" ca="1">_xlfn.IFS(
   metrobank_customers[[#This Row],[Customer_Tenure]]&lt;=2,"New",
   metrobank_customers[[#This Row],[Customer_Tenure]]&lt;=5,"Emerging",
   metrobank_customers[[#This Row],[Customer_Tenure]]&lt;9,"Established",
   TRUE,"Loyal"
)</f>
        <v>Loyal</v>
      </c>
      <c r="O1029" s="1" t="s">
        <v>1358</v>
      </c>
      <c r="P1029" s="1" t="s">
        <v>1235</v>
      </c>
      <c r="Q1029" s="2">
        <v>42671</v>
      </c>
      <c r="R1029">
        <v>374044</v>
      </c>
      <c r="S1029" s="1" t="str" cm="1">
        <f t="array" ref="S1029">_xlfn.IFS(
    metrobank_customers[[#This Row],[Balance]]&lt;=50000,"Low",
    metrobank_customers[[#This Row],[Balance]]&lt;=200000,"Medium",
    metrobank_customers[[#This Row],[Balance]]&gt;200000,"High"
)</f>
        <v>High</v>
      </c>
      <c r="T1029">
        <v>438</v>
      </c>
      <c r="U1029">
        <v>251983</v>
      </c>
      <c r="V1029" s="1" t="s">
        <v>2652</v>
      </c>
      <c r="W1029" s="1"/>
      <c r="X1029" s="2"/>
      <c r="Y1029" s="4">
        <f ca="1">YEARFRAC(metrobank_customers[[#This Row],[Date]],metrobank_customers[[#This Row],[Today]],3)</f>
        <v>125.86301369863014</v>
      </c>
      <c r="Z1029" s="1"/>
      <c r="AA1029" s="1"/>
    </row>
    <row r="1030" spans="1:28" x14ac:dyDescent="0.25">
      <c r="A1030" s="1" t="s">
        <v>1359</v>
      </c>
      <c r="B1030" s="1" t="s">
        <v>2374</v>
      </c>
      <c r="C1030" s="1" t="s">
        <v>2120</v>
      </c>
      <c r="D1030">
        <v>27</v>
      </c>
      <c r="E1030" s="1" t="str" cm="1">
        <f t="array" ref="E1030">_xlfn.IFS(metrobank_customers[[#This Row],[Age]]&lt;= 28,"Gen Z", metrobank_customers[[#This Row],[Age]]&lt;=44,"Millennials", metrobank_customers[[#This Row],[Age]]&lt;=60,"Gen X", metrobank_customers[[#This Row],[Age]]&gt;60,"Baby Boomers")</f>
        <v>Gen Z</v>
      </c>
      <c r="F1030" s="1" t="s">
        <v>2131</v>
      </c>
      <c r="G1030" s="1" t="s">
        <v>2122</v>
      </c>
      <c r="H1030">
        <v>174351</v>
      </c>
      <c r="I1030" s="1" t="str" cm="1">
        <f t="array" ref="I1030">_xlfn.IFS(metrobank_customers[[#This Row],[Income]]&lt;=30000,"Low",metrobank_customers[[#This Row],[Income]]&lt;=60000,"Medium",metrobank_customers[[#This Row],[Income]]&lt;=100000,"High", metrobank_customers[[#This Row],[Income]]&gt;100000," Premium")</f>
        <v xml:space="preserve"> Premium</v>
      </c>
      <c r="J1030" s="1" t="s">
        <v>2118</v>
      </c>
      <c r="K1030" s="2">
        <v>42571</v>
      </c>
      <c r="L1030" s="2">
        <f t="shared" ca="1" si="16"/>
        <v>45940</v>
      </c>
      <c r="M1030" s="4">
        <f ca="1">YEARFRAC(metrobank_customers[[#This Row],[Join_Date]],metrobank_customers[[#This Row],[Today]],3)</f>
        <v>9.2301369863013694</v>
      </c>
      <c r="N1030" s="4" t="str" cm="1">
        <f t="array" aca="1" ref="N1030" ca="1">_xlfn.IFS(
   metrobank_customers[[#This Row],[Customer_Tenure]]&lt;=2,"New",
   metrobank_customers[[#This Row],[Customer_Tenure]]&lt;=5,"Emerging",
   metrobank_customers[[#This Row],[Customer_Tenure]]&lt;9,"Established",
   TRUE,"Loyal"
)</f>
        <v>Loyal</v>
      </c>
      <c r="O1030" s="1" t="s">
        <v>1572</v>
      </c>
      <c r="P1030" s="1" t="s">
        <v>1226</v>
      </c>
      <c r="Q1030" s="2">
        <v>43634</v>
      </c>
      <c r="R1030">
        <v>22010</v>
      </c>
      <c r="S1030" s="1" t="str" cm="1">
        <f t="array" ref="S1030">_xlfn.IFS(
    metrobank_customers[[#This Row],[Balance]]&lt;=50000,"Low",
    metrobank_customers[[#This Row],[Balance]]&lt;=200000,"Medium",
    metrobank_customers[[#This Row],[Balance]]&gt;200000,"High"
)</f>
        <v>Low</v>
      </c>
      <c r="T1030">
        <v>626</v>
      </c>
      <c r="U1030">
        <v>268312</v>
      </c>
      <c r="V1030" s="1" t="s">
        <v>1255</v>
      </c>
      <c r="W1030" s="1"/>
      <c r="X1030" s="2"/>
      <c r="Y1030" s="4">
        <f ca="1">YEARFRAC(metrobank_customers[[#This Row],[Date]],metrobank_customers[[#This Row],[Today]],3)</f>
        <v>125.86301369863014</v>
      </c>
      <c r="Z1030" s="1"/>
      <c r="AA1030" s="1"/>
    </row>
    <row r="1031" spans="1:28" x14ac:dyDescent="0.25">
      <c r="A1031" s="1" t="s">
        <v>608</v>
      </c>
      <c r="B1031" s="1" t="s">
        <v>2375</v>
      </c>
      <c r="C1031" s="1" t="s">
        <v>2115</v>
      </c>
      <c r="D1031">
        <v>62</v>
      </c>
      <c r="E1031" s="1" t="str" cm="1">
        <f t="array" ref="E1031">_xlfn.IFS(metrobank_customers[[#This Row],[Age]]&lt;= 28,"Gen Z", metrobank_customers[[#This Row],[Age]]&lt;=44,"Millennials", metrobank_customers[[#This Row],[Age]]&lt;=60,"Gen X", metrobank_customers[[#This Row],[Age]]&gt;60,"Baby Boomers")</f>
        <v>Baby Boomers</v>
      </c>
      <c r="F1031" s="1" t="s">
        <v>2131</v>
      </c>
      <c r="G1031" s="1" t="s">
        <v>2133</v>
      </c>
      <c r="H1031">
        <v>67638</v>
      </c>
      <c r="I1031" s="1" t="str" cm="1">
        <f t="array" ref="I1031">_xlfn.IFS(metrobank_customers[[#This Row],[Income]]&lt;=30000,"Low",metrobank_customers[[#This Row],[Income]]&lt;=60000,"Medium",metrobank_customers[[#This Row],[Income]]&lt;=100000,"High", metrobank_customers[[#This Row],[Income]]&gt;100000," Premium")</f>
        <v>High</v>
      </c>
      <c r="J1031" s="1" t="s">
        <v>2118</v>
      </c>
      <c r="K1031" s="2">
        <v>43555</v>
      </c>
      <c r="L1031" s="2">
        <f t="shared" ca="1" si="16"/>
        <v>45940</v>
      </c>
      <c r="M1031" s="4">
        <f ca="1">YEARFRAC(metrobank_customers[[#This Row],[Join_Date]],metrobank_customers[[#This Row],[Today]],3)</f>
        <v>6.5342465753424657</v>
      </c>
      <c r="N1031" s="4" t="str" cm="1">
        <f t="array" aca="1" ref="N1031" ca="1">_xlfn.IFS(
   metrobank_customers[[#This Row],[Customer_Tenure]]&lt;=2,"New",
   metrobank_customers[[#This Row],[Customer_Tenure]]&lt;=5,"Emerging",
   metrobank_customers[[#This Row],[Customer_Tenure]]&lt;9,"Established",
   TRUE,"Loyal"
)</f>
        <v>Established</v>
      </c>
      <c r="O1031" s="1" t="s">
        <v>1372</v>
      </c>
      <c r="P1031" s="1" t="s">
        <v>1235</v>
      </c>
      <c r="Q1031" s="2">
        <v>44456</v>
      </c>
      <c r="R1031">
        <v>109814</v>
      </c>
      <c r="S1031" s="1" t="str" cm="1">
        <f t="array" ref="S1031">_xlfn.IFS(
    metrobank_customers[[#This Row],[Balance]]&lt;=50000,"Low",
    metrobank_customers[[#This Row],[Balance]]&lt;=200000,"Medium",
    metrobank_customers[[#This Row],[Balance]]&gt;200000,"High"
)</f>
        <v>Medium</v>
      </c>
      <c r="T1031">
        <v>798</v>
      </c>
      <c r="U1031">
        <v>0</v>
      </c>
      <c r="V1031" s="1" t="s">
        <v>2652</v>
      </c>
      <c r="W1031" s="1" t="s">
        <v>607</v>
      </c>
      <c r="X1031" s="2">
        <v>45745</v>
      </c>
      <c r="Y1031" s="4">
        <f ca="1">YEARFRAC(metrobank_customers[[#This Row],[Date]],metrobank_customers[[#This Row],[Today]],3)</f>
        <v>0.53424657534246578</v>
      </c>
      <c r="Z1031" s="1" t="s">
        <v>12</v>
      </c>
      <c r="AA1031" s="1" t="s">
        <v>23</v>
      </c>
      <c r="AB1031">
        <v>35</v>
      </c>
    </row>
    <row r="1032" spans="1:28" x14ac:dyDescent="0.25">
      <c r="A1032" s="1" t="s">
        <v>608</v>
      </c>
      <c r="B1032" s="1" t="s">
        <v>2375</v>
      </c>
      <c r="C1032" s="1" t="s">
        <v>2115</v>
      </c>
      <c r="D1032">
        <v>62</v>
      </c>
      <c r="E1032" s="1" t="str" cm="1">
        <f t="array" ref="E1032">_xlfn.IFS(metrobank_customers[[#This Row],[Age]]&lt;= 28,"Gen Z", metrobank_customers[[#This Row],[Age]]&lt;=44,"Millennials", metrobank_customers[[#This Row],[Age]]&lt;=60,"Gen X", metrobank_customers[[#This Row],[Age]]&gt;60,"Baby Boomers")</f>
        <v>Baby Boomers</v>
      </c>
      <c r="F1032" s="1" t="s">
        <v>2131</v>
      </c>
      <c r="G1032" s="1" t="s">
        <v>2133</v>
      </c>
      <c r="H1032">
        <v>67638</v>
      </c>
      <c r="I1032" s="1" t="str" cm="1">
        <f t="array" ref="I1032">_xlfn.IFS(metrobank_customers[[#This Row],[Income]]&lt;=30000,"Low",metrobank_customers[[#This Row],[Income]]&lt;=60000,"Medium",metrobank_customers[[#This Row],[Income]]&lt;=100000,"High", metrobank_customers[[#This Row],[Income]]&gt;100000," Premium")</f>
        <v>High</v>
      </c>
      <c r="J1032" s="1" t="s">
        <v>2118</v>
      </c>
      <c r="K1032" s="2">
        <v>43555</v>
      </c>
      <c r="L1032" s="2">
        <f t="shared" ca="1" si="16"/>
        <v>45940</v>
      </c>
      <c r="M1032" s="4">
        <f ca="1">YEARFRAC(metrobank_customers[[#This Row],[Join_Date]],metrobank_customers[[#This Row],[Today]],3)</f>
        <v>6.5342465753424657</v>
      </c>
      <c r="N1032" s="4" t="str" cm="1">
        <f t="array" aca="1" ref="N1032" ca="1">_xlfn.IFS(
   metrobank_customers[[#This Row],[Customer_Tenure]]&lt;=2,"New",
   metrobank_customers[[#This Row],[Customer_Tenure]]&lt;=5,"Emerging",
   metrobank_customers[[#This Row],[Customer_Tenure]]&lt;9,"Established",
   TRUE,"Loyal"
)</f>
        <v>Established</v>
      </c>
      <c r="O1032" s="1" t="s">
        <v>1372</v>
      </c>
      <c r="P1032" s="1" t="s">
        <v>1235</v>
      </c>
      <c r="Q1032" s="2">
        <v>44456</v>
      </c>
      <c r="R1032">
        <v>109814</v>
      </c>
      <c r="S1032" s="1" t="str" cm="1">
        <f t="array" ref="S1032">_xlfn.IFS(
    metrobank_customers[[#This Row],[Balance]]&lt;=50000,"Low",
    metrobank_customers[[#This Row],[Balance]]&lt;=200000,"Medium",
    metrobank_customers[[#This Row],[Balance]]&gt;200000,"High"
)</f>
        <v>Medium</v>
      </c>
      <c r="T1032">
        <v>798</v>
      </c>
      <c r="U1032">
        <v>0</v>
      </c>
      <c r="V1032" s="1" t="s">
        <v>2652</v>
      </c>
      <c r="W1032" s="1" t="s">
        <v>929</v>
      </c>
      <c r="X1032" s="2">
        <v>45796</v>
      </c>
      <c r="Y1032" s="4">
        <f ca="1">YEARFRAC(metrobank_customers[[#This Row],[Date]],metrobank_customers[[#This Row],[Today]],3)</f>
        <v>0.39452054794520547</v>
      </c>
      <c r="Z1032" s="1" t="s">
        <v>31</v>
      </c>
      <c r="AA1032" s="1" t="s">
        <v>15</v>
      </c>
      <c r="AB1032">
        <v>43</v>
      </c>
    </row>
    <row r="1033" spans="1:28" x14ac:dyDescent="0.25">
      <c r="A1033" s="1" t="s">
        <v>608</v>
      </c>
      <c r="B1033" s="1" t="s">
        <v>2375</v>
      </c>
      <c r="C1033" s="1" t="s">
        <v>2115</v>
      </c>
      <c r="D1033">
        <v>62</v>
      </c>
      <c r="E1033" s="1" t="str" cm="1">
        <f t="array" ref="E1033">_xlfn.IFS(metrobank_customers[[#This Row],[Age]]&lt;= 28,"Gen Z", metrobank_customers[[#This Row],[Age]]&lt;=44,"Millennials", metrobank_customers[[#This Row],[Age]]&lt;=60,"Gen X", metrobank_customers[[#This Row],[Age]]&gt;60,"Baby Boomers")</f>
        <v>Baby Boomers</v>
      </c>
      <c r="F1033" s="1" t="s">
        <v>2131</v>
      </c>
      <c r="G1033" s="1" t="s">
        <v>2133</v>
      </c>
      <c r="H1033">
        <v>67638</v>
      </c>
      <c r="I1033" s="1" t="str" cm="1">
        <f t="array" ref="I1033">_xlfn.IFS(metrobank_customers[[#This Row],[Income]]&lt;=30000,"Low",metrobank_customers[[#This Row],[Income]]&lt;=60000,"Medium",metrobank_customers[[#This Row],[Income]]&lt;=100000,"High", metrobank_customers[[#This Row],[Income]]&gt;100000," Premium")</f>
        <v>High</v>
      </c>
      <c r="J1033" s="1" t="s">
        <v>2118</v>
      </c>
      <c r="K1033" s="2">
        <v>43555</v>
      </c>
      <c r="L1033" s="2">
        <f t="shared" ca="1" si="16"/>
        <v>45940</v>
      </c>
      <c r="M1033" s="4">
        <f ca="1">YEARFRAC(metrobank_customers[[#This Row],[Join_Date]],metrobank_customers[[#This Row],[Today]],3)</f>
        <v>6.5342465753424657</v>
      </c>
      <c r="N1033" s="4" t="str" cm="1">
        <f t="array" aca="1" ref="N1033" ca="1">_xlfn.IFS(
   metrobank_customers[[#This Row],[Customer_Tenure]]&lt;=2,"New",
   metrobank_customers[[#This Row],[Customer_Tenure]]&lt;=5,"Emerging",
   metrobank_customers[[#This Row],[Customer_Tenure]]&lt;9,"Established",
   TRUE,"Loyal"
)</f>
        <v>Established</v>
      </c>
      <c r="O1033" s="1" t="s">
        <v>1835</v>
      </c>
      <c r="P1033" s="1" t="s">
        <v>1223</v>
      </c>
      <c r="Q1033" s="2">
        <v>45656</v>
      </c>
      <c r="R1033">
        <v>70014</v>
      </c>
      <c r="S1033" s="1" t="str" cm="1">
        <f t="array" ref="S1033">_xlfn.IFS(
    metrobank_customers[[#This Row],[Balance]]&lt;=50000,"Low",
    metrobank_customers[[#This Row],[Balance]]&lt;=200000,"Medium",
    metrobank_customers[[#This Row],[Balance]]&gt;200000,"High"
)</f>
        <v>Medium</v>
      </c>
      <c r="T1033">
        <v>635</v>
      </c>
      <c r="U1033">
        <v>0</v>
      </c>
      <c r="V1033" s="1" t="s">
        <v>1229</v>
      </c>
      <c r="W1033" s="1" t="s">
        <v>607</v>
      </c>
      <c r="X1033" s="2">
        <v>45745</v>
      </c>
      <c r="Y1033" s="4">
        <f ca="1">YEARFRAC(metrobank_customers[[#This Row],[Date]],metrobank_customers[[#This Row],[Today]],3)</f>
        <v>0.53424657534246578</v>
      </c>
      <c r="Z1033" s="1" t="s">
        <v>12</v>
      </c>
      <c r="AA1033" s="1" t="s">
        <v>23</v>
      </c>
      <c r="AB1033">
        <v>35</v>
      </c>
    </row>
    <row r="1034" spans="1:28" x14ac:dyDescent="0.25">
      <c r="A1034" s="1" t="s">
        <v>608</v>
      </c>
      <c r="B1034" s="1" t="s">
        <v>2375</v>
      </c>
      <c r="C1034" s="1" t="s">
        <v>2115</v>
      </c>
      <c r="D1034">
        <v>62</v>
      </c>
      <c r="E1034" s="1" t="str" cm="1">
        <f t="array" ref="E1034">_xlfn.IFS(metrobank_customers[[#This Row],[Age]]&lt;= 28,"Gen Z", metrobank_customers[[#This Row],[Age]]&lt;=44,"Millennials", metrobank_customers[[#This Row],[Age]]&lt;=60,"Gen X", metrobank_customers[[#This Row],[Age]]&gt;60,"Baby Boomers")</f>
        <v>Baby Boomers</v>
      </c>
      <c r="F1034" s="1" t="s">
        <v>2131</v>
      </c>
      <c r="G1034" s="1" t="s">
        <v>2133</v>
      </c>
      <c r="H1034">
        <v>67638</v>
      </c>
      <c r="I1034" s="1" t="str" cm="1">
        <f t="array" ref="I1034">_xlfn.IFS(metrobank_customers[[#This Row],[Income]]&lt;=30000,"Low",metrobank_customers[[#This Row],[Income]]&lt;=60000,"Medium",metrobank_customers[[#This Row],[Income]]&lt;=100000,"High", metrobank_customers[[#This Row],[Income]]&gt;100000," Premium")</f>
        <v>High</v>
      </c>
      <c r="J1034" s="1" t="s">
        <v>2118</v>
      </c>
      <c r="K1034" s="2">
        <v>43555</v>
      </c>
      <c r="L1034" s="2">
        <f t="shared" ca="1" si="16"/>
        <v>45940</v>
      </c>
      <c r="M1034" s="4">
        <f ca="1">YEARFRAC(metrobank_customers[[#This Row],[Join_Date]],metrobank_customers[[#This Row],[Today]],3)</f>
        <v>6.5342465753424657</v>
      </c>
      <c r="N1034" s="4" t="str" cm="1">
        <f t="array" aca="1" ref="N1034" ca="1">_xlfn.IFS(
   metrobank_customers[[#This Row],[Customer_Tenure]]&lt;=2,"New",
   metrobank_customers[[#This Row],[Customer_Tenure]]&lt;=5,"Emerging",
   metrobank_customers[[#This Row],[Customer_Tenure]]&lt;9,"Established",
   TRUE,"Loyal"
)</f>
        <v>Established</v>
      </c>
      <c r="O1034" s="1" t="s">
        <v>1835</v>
      </c>
      <c r="P1034" s="1" t="s">
        <v>1223</v>
      </c>
      <c r="Q1034" s="2">
        <v>45656</v>
      </c>
      <c r="R1034">
        <v>70014</v>
      </c>
      <c r="S1034" s="1" t="str" cm="1">
        <f t="array" ref="S1034">_xlfn.IFS(
    metrobank_customers[[#This Row],[Balance]]&lt;=50000,"Low",
    metrobank_customers[[#This Row],[Balance]]&lt;=200000,"Medium",
    metrobank_customers[[#This Row],[Balance]]&gt;200000,"High"
)</f>
        <v>Medium</v>
      </c>
      <c r="T1034">
        <v>635</v>
      </c>
      <c r="U1034">
        <v>0</v>
      </c>
      <c r="V1034" s="1" t="s">
        <v>1229</v>
      </c>
      <c r="W1034" s="1" t="s">
        <v>929</v>
      </c>
      <c r="X1034" s="2">
        <v>45796</v>
      </c>
      <c r="Y1034" s="4">
        <f ca="1">YEARFRAC(metrobank_customers[[#This Row],[Date]],metrobank_customers[[#This Row],[Today]],3)</f>
        <v>0.39452054794520547</v>
      </c>
      <c r="Z1034" s="1" t="s">
        <v>31</v>
      </c>
      <c r="AA1034" s="1" t="s">
        <v>15</v>
      </c>
      <c r="AB1034">
        <v>43</v>
      </c>
    </row>
    <row r="1035" spans="1:28" x14ac:dyDescent="0.25">
      <c r="A1035" s="1" t="s">
        <v>608</v>
      </c>
      <c r="B1035" s="1" t="s">
        <v>2375</v>
      </c>
      <c r="C1035" s="1" t="s">
        <v>2115</v>
      </c>
      <c r="D1035">
        <v>62</v>
      </c>
      <c r="E1035" s="1" t="str" cm="1">
        <f t="array" ref="E1035">_xlfn.IFS(metrobank_customers[[#This Row],[Age]]&lt;= 28,"Gen Z", metrobank_customers[[#This Row],[Age]]&lt;=44,"Millennials", metrobank_customers[[#This Row],[Age]]&lt;=60,"Gen X", metrobank_customers[[#This Row],[Age]]&gt;60,"Baby Boomers")</f>
        <v>Baby Boomers</v>
      </c>
      <c r="F1035" s="1" t="s">
        <v>2131</v>
      </c>
      <c r="G1035" s="1" t="s">
        <v>2133</v>
      </c>
      <c r="H1035">
        <v>67638</v>
      </c>
      <c r="I1035" s="1" t="str" cm="1">
        <f t="array" ref="I1035">_xlfn.IFS(metrobank_customers[[#This Row],[Income]]&lt;=30000,"Low",metrobank_customers[[#This Row],[Income]]&lt;=60000,"Medium",metrobank_customers[[#This Row],[Income]]&lt;=100000,"High", metrobank_customers[[#This Row],[Income]]&gt;100000," Premium")</f>
        <v>High</v>
      </c>
      <c r="J1035" s="1" t="s">
        <v>2118</v>
      </c>
      <c r="K1035" s="2">
        <v>43555</v>
      </c>
      <c r="L1035" s="2">
        <f t="shared" ca="1" si="16"/>
        <v>45940</v>
      </c>
      <c r="M1035" s="4">
        <f ca="1">YEARFRAC(metrobank_customers[[#This Row],[Join_Date]],metrobank_customers[[#This Row],[Today]],3)</f>
        <v>6.5342465753424657</v>
      </c>
      <c r="N1035" s="4" t="str" cm="1">
        <f t="array" aca="1" ref="N1035" ca="1">_xlfn.IFS(
   metrobank_customers[[#This Row],[Customer_Tenure]]&lt;=2,"New",
   metrobank_customers[[#This Row],[Customer_Tenure]]&lt;=5,"Emerging",
   metrobank_customers[[#This Row],[Customer_Tenure]]&lt;9,"Established",
   TRUE,"Loyal"
)</f>
        <v>Established</v>
      </c>
      <c r="O1035" s="1" t="s">
        <v>1870</v>
      </c>
      <c r="P1035" s="1" t="s">
        <v>1226</v>
      </c>
      <c r="Q1035" s="2">
        <v>45089</v>
      </c>
      <c r="R1035">
        <v>446751</v>
      </c>
      <c r="S1035" s="1" t="str" cm="1">
        <f t="array" ref="S1035">_xlfn.IFS(
    metrobank_customers[[#This Row],[Balance]]&lt;=50000,"Low",
    metrobank_customers[[#This Row],[Balance]]&lt;=200000,"Medium",
    metrobank_customers[[#This Row],[Balance]]&gt;200000,"High"
)</f>
        <v>High</v>
      </c>
      <c r="T1035">
        <v>321</v>
      </c>
      <c r="U1035">
        <v>0</v>
      </c>
      <c r="V1035" s="1" t="s">
        <v>2652</v>
      </c>
      <c r="W1035" s="1" t="s">
        <v>607</v>
      </c>
      <c r="X1035" s="2">
        <v>45745</v>
      </c>
      <c r="Y1035" s="4">
        <f ca="1">YEARFRAC(metrobank_customers[[#This Row],[Date]],metrobank_customers[[#This Row],[Today]],3)</f>
        <v>0.53424657534246578</v>
      </c>
      <c r="Z1035" s="1" t="s">
        <v>12</v>
      </c>
      <c r="AA1035" s="1" t="s">
        <v>23</v>
      </c>
      <c r="AB1035">
        <v>35</v>
      </c>
    </row>
    <row r="1036" spans="1:28" x14ac:dyDescent="0.25">
      <c r="A1036" s="1" t="s">
        <v>608</v>
      </c>
      <c r="B1036" s="1" t="s">
        <v>2375</v>
      </c>
      <c r="C1036" s="1" t="s">
        <v>2115</v>
      </c>
      <c r="D1036">
        <v>62</v>
      </c>
      <c r="E1036" s="1" t="str" cm="1">
        <f t="array" ref="E1036">_xlfn.IFS(metrobank_customers[[#This Row],[Age]]&lt;= 28,"Gen Z", metrobank_customers[[#This Row],[Age]]&lt;=44,"Millennials", metrobank_customers[[#This Row],[Age]]&lt;=60,"Gen X", metrobank_customers[[#This Row],[Age]]&gt;60,"Baby Boomers")</f>
        <v>Baby Boomers</v>
      </c>
      <c r="F1036" s="1" t="s">
        <v>2131</v>
      </c>
      <c r="G1036" s="1" t="s">
        <v>2133</v>
      </c>
      <c r="H1036">
        <v>67638</v>
      </c>
      <c r="I1036" s="1" t="str" cm="1">
        <f t="array" ref="I1036">_xlfn.IFS(metrobank_customers[[#This Row],[Income]]&lt;=30000,"Low",metrobank_customers[[#This Row],[Income]]&lt;=60000,"Medium",metrobank_customers[[#This Row],[Income]]&lt;=100000,"High", metrobank_customers[[#This Row],[Income]]&gt;100000," Premium")</f>
        <v>High</v>
      </c>
      <c r="J1036" s="1" t="s">
        <v>2118</v>
      </c>
      <c r="K1036" s="2">
        <v>43555</v>
      </c>
      <c r="L1036" s="2">
        <f t="shared" ca="1" si="16"/>
        <v>45940</v>
      </c>
      <c r="M1036" s="4">
        <f ca="1">YEARFRAC(metrobank_customers[[#This Row],[Join_Date]],metrobank_customers[[#This Row],[Today]],3)</f>
        <v>6.5342465753424657</v>
      </c>
      <c r="N1036" s="4" t="str" cm="1">
        <f t="array" aca="1" ref="N1036" ca="1">_xlfn.IFS(
   metrobank_customers[[#This Row],[Customer_Tenure]]&lt;=2,"New",
   metrobank_customers[[#This Row],[Customer_Tenure]]&lt;=5,"Emerging",
   metrobank_customers[[#This Row],[Customer_Tenure]]&lt;9,"Established",
   TRUE,"Loyal"
)</f>
        <v>Established</v>
      </c>
      <c r="O1036" s="1" t="s">
        <v>1870</v>
      </c>
      <c r="P1036" s="1" t="s">
        <v>1226</v>
      </c>
      <c r="Q1036" s="2">
        <v>45089</v>
      </c>
      <c r="R1036">
        <v>446751</v>
      </c>
      <c r="S1036" s="1" t="str" cm="1">
        <f t="array" ref="S1036">_xlfn.IFS(
    metrobank_customers[[#This Row],[Balance]]&lt;=50000,"Low",
    metrobank_customers[[#This Row],[Balance]]&lt;=200000,"Medium",
    metrobank_customers[[#This Row],[Balance]]&gt;200000,"High"
)</f>
        <v>High</v>
      </c>
      <c r="T1036">
        <v>321</v>
      </c>
      <c r="U1036">
        <v>0</v>
      </c>
      <c r="V1036" s="1" t="s">
        <v>2652</v>
      </c>
      <c r="W1036" s="1" t="s">
        <v>929</v>
      </c>
      <c r="X1036" s="2">
        <v>45796</v>
      </c>
      <c r="Y1036" s="4">
        <f ca="1">YEARFRAC(metrobank_customers[[#This Row],[Date]],metrobank_customers[[#This Row],[Today]],3)</f>
        <v>0.39452054794520547</v>
      </c>
      <c r="Z1036" s="1" t="s">
        <v>31</v>
      </c>
      <c r="AA1036" s="1" t="s">
        <v>15</v>
      </c>
      <c r="AB1036">
        <v>43</v>
      </c>
    </row>
    <row r="1037" spans="1:28" x14ac:dyDescent="0.25">
      <c r="A1037" s="1" t="s">
        <v>1057</v>
      </c>
      <c r="B1037" s="1" t="s">
        <v>2376</v>
      </c>
      <c r="C1037" s="1" t="s">
        <v>2120</v>
      </c>
      <c r="D1037">
        <v>23</v>
      </c>
      <c r="E1037" s="1" t="str" cm="1">
        <f t="array" ref="E1037">_xlfn.IFS(metrobank_customers[[#This Row],[Age]]&lt;= 28,"Gen Z", metrobank_customers[[#This Row],[Age]]&lt;=44,"Millennials", metrobank_customers[[#This Row],[Age]]&lt;=60,"Gen X", metrobank_customers[[#This Row],[Age]]&gt;60,"Baby Boomers")</f>
        <v>Gen Z</v>
      </c>
      <c r="F1037" s="1" t="s">
        <v>2116</v>
      </c>
      <c r="G1037" s="1" t="s">
        <v>2133</v>
      </c>
      <c r="H1037">
        <v>130091</v>
      </c>
      <c r="I1037" s="1" t="str" cm="1">
        <f t="array" ref="I1037">_xlfn.IFS(metrobank_customers[[#This Row],[Income]]&lt;=30000,"Low",metrobank_customers[[#This Row],[Income]]&lt;=60000,"Medium",metrobank_customers[[#This Row],[Income]]&lt;=100000,"High", metrobank_customers[[#This Row],[Income]]&gt;100000," Premium")</f>
        <v xml:space="preserve"> Premium</v>
      </c>
      <c r="J1037" s="1" t="s">
        <v>2126</v>
      </c>
      <c r="K1037" s="2">
        <v>45017</v>
      </c>
      <c r="L1037" s="2">
        <f t="shared" ca="1" si="16"/>
        <v>45940</v>
      </c>
      <c r="M1037" s="4">
        <f ca="1">YEARFRAC(metrobank_customers[[#This Row],[Join_Date]],metrobank_customers[[#This Row],[Today]],3)</f>
        <v>2.5287671232876714</v>
      </c>
      <c r="N1037" s="4" t="str" cm="1">
        <f t="array" aca="1" ref="N1037" ca="1">_xlfn.IFS(
   metrobank_customers[[#This Row],[Customer_Tenure]]&lt;=2,"New",
   metrobank_customers[[#This Row],[Customer_Tenure]]&lt;=5,"Emerging",
   metrobank_customers[[#This Row],[Customer_Tenure]]&lt;9,"Established",
   TRUE,"Loyal"
)</f>
        <v>Emerging</v>
      </c>
      <c r="O1037" s="1" t="s">
        <v>1363</v>
      </c>
      <c r="P1037" s="1" t="s">
        <v>1239</v>
      </c>
      <c r="Q1037" s="2">
        <v>44775</v>
      </c>
      <c r="R1037">
        <v>232076</v>
      </c>
      <c r="S1037" s="1" t="str" cm="1">
        <f t="array" ref="S1037">_xlfn.IFS(
    metrobank_customers[[#This Row],[Balance]]&lt;=50000,"Low",
    metrobank_customers[[#This Row],[Balance]]&lt;=200000,"Medium",
    metrobank_customers[[#This Row],[Balance]]&gt;200000,"High"
)</f>
        <v>High</v>
      </c>
      <c r="T1037">
        <v>805</v>
      </c>
      <c r="U1037">
        <v>0</v>
      </c>
      <c r="V1037" s="1" t="s">
        <v>2652</v>
      </c>
      <c r="W1037" s="1" t="s">
        <v>1056</v>
      </c>
      <c r="X1037" s="2">
        <v>45881</v>
      </c>
      <c r="Y1037" s="4">
        <f ca="1">YEARFRAC(metrobank_customers[[#This Row],[Date]],metrobank_customers[[#This Row],[Today]],3)</f>
        <v>0.16164383561643836</v>
      </c>
      <c r="Z1037" s="1" t="s">
        <v>12</v>
      </c>
      <c r="AA1037" s="1" t="s">
        <v>23</v>
      </c>
      <c r="AB1037">
        <v>49</v>
      </c>
    </row>
    <row r="1038" spans="1:28" x14ac:dyDescent="0.25">
      <c r="A1038" s="1" t="s">
        <v>1057</v>
      </c>
      <c r="B1038" s="1" t="s">
        <v>2376</v>
      </c>
      <c r="C1038" s="1" t="s">
        <v>2120</v>
      </c>
      <c r="D1038">
        <v>23</v>
      </c>
      <c r="E1038" s="1" t="str" cm="1">
        <f t="array" ref="E1038">_xlfn.IFS(metrobank_customers[[#This Row],[Age]]&lt;= 28,"Gen Z", metrobank_customers[[#This Row],[Age]]&lt;=44,"Millennials", metrobank_customers[[#This Row],[Age]]&lt;=60,"Gen X", metrobank_customers[[#This Row],[Age]]&gt;60,"Baby Boomers")</f>
        <v>Gen Z</v>
      </c>
      <c r="F1038" s="1" t="s">
        <v>2116</v>
      </c>
      <c r="G1038" s="1" t="s">
        <v>2133</v>
      </c>
      <c r="H1038">
        <v>130091</v>
      </c>
      <c r="I1038" s="1" t="str" cm="1">
        <f t="array" ref="I1038">_xlfn.IFS(metrobank_customers[[#This Row],[Income]]&lt;=30000,"Low",metrobank_customers[[#This Row],[Income]]&lt;=60000,"Medium",metrobank_customers[[#This Row],[Income]]&lt;=100000,"High", metrobank_customers[[#This Row],[Income]]&gt;100000," Premium")</f>
        <v xml:space="preserve"> Premium</v>
      </c>
      <c r="J1038" s="1" t="s">
        <v>2126</v>
      </c>
      <c r="K1038" s="2">
        <v>45017</v>
      </c>
      <c r="L1038" s="2">
        <f t="shared" ca="1" si="16"/>
        <v>45940</v>
      </c>
      <c r="M1038" s="4">
        <f ca="1">YEARFRAC(metrobank_customers[[#This Row],[Join_Date]],metrobank_customers[[#This Row],[Today]],3)</f>
        <v>2.5287671232876714</v>
      </c>
      <c r="N1038" s="4" t="str" cm="1">
        <f t="array" aca="1" ref="N1038" ca="1">_xlfn.IFS(
   metrobank_customers[[#This Row],[Customer_Tenure]]&lt;=2,"New",
   metrobank_customers[[#This Row],[Customer_Tenure]]&lt;=5,"Emerging",
   metrobank_customers[[#This Row],[Customer_Tenure]]&lt;9,"Established",
   TRUE,"Loyal"
)</f>
        <v>Emerging</v>
      </c>
      <c r="O1038" s="1" t="s">
        <v>1945</v>
      </c>
      <c r="P1038" s="1" t="s">
        <v>1223</v>
      </c>
      <c r="Q1038" s="2">
        <v>44044</v>
      </c>
      <c r="R1038">
        <v>284583</v>
      </c>
      <c r="S1038" s="1" t="str" cm="1">
        <f t="array" ref="S1038">_xlfn.IFS(
    metrobank_customers[[#This Row],[Balance]]&lt;=50000,"Low",
    metrobank_customers[[#This Row],[Balance]]&lt;=200000,"Medium",
    metrobank_customers[[#This Row],[Balance]]&gt;200000,"High"
)</f>
        <v>High</v>
      </c>
      <c r="T1038">
        <v>385</v>
      </c>
      <c r="U1038">
        <v>270976</v>
      </c>
      <c r="V1038" s="1" t="s">
        <v>2652</v>
      </c>
      <c r="W1038" s="1" t="s">
        <v>1056</v>
      </c>
      <c r="X1038" s="2">
        <v>45881</v>
      </c>
      <c r="Y1038" s="4">
        <f ca="1">YEARFRAC(metrobank_customers[[#This Row],[Date]],metrobank_customers[[#This Row],[Today]],3)</f>
        <v>0.16164383561643836</v>
      </c>
      <c r="Z1038" s="1" t="s">
        <v>12</v>
      </c>
      <c r="AA1038" s="1" t="s">
        <v>23</v>
      </c>
      <c r="AB1038">
        <v>49</v>
      </c>
    </row>
    <row r="1039" spans="1:28" x14ac:dyDescent="0.25">
      <c r="A1039" s="1" t="s">
        <v>498</v>
      </c>
      <c r="B1039" s="1" t="s">
        <v>2377</v>
      </c>
      <c r="C1039" s="1" t="s">
        <v>2120</v>
      </c>
      <c r="D1039">
        <v>43</v>
      </c>
      <c r="E1039" s="1" t="str" cm="1">
        <f t="array" ref="E1039">_xlfn.IFS(metrobank_customers[[#This Row],[Age]]&lt;= 28,"Gen Z", metrobank_customers[[#This Row],[Age]]&lt;=44,"Millennials", metrobank_customers[[#This Row],[Age]]&lt;=60,"Gen X", metrobank_customers[[#This Row],[Age]]&gt;60,"Baby Boomers")</f>
        <v>Millennials</v>
      </c>
      <c r="F1039" s="1" t="s">
        <v>2116</v>
      </c>
      <c r="G1039" s="1" t="s">
        <v>2147</v>
      </c>
      <c r="H1039">
        <v>112124</v>
      </c>
      <c r="I1039" s="1" t="str" cm="1">
        <f t="array" ref="I1039">_xlfn.IFS(metrobank_customers[[#This Row],[Income]]&lt;=30000,"Low",metrobank_customers[[#This Row],[Income]]&lt;=60000,"Medium",metrobank_customers[[#This Row],[Income]]&lt;=100000,"High", metrobank_customers[[#This Row],[Income]]&gt;100000," Premium")</f>
        <v xml:space="preserve"> Premium</v>
      </c>
      <c r="J1039" s="1" t="s">
        <v>2126</v>
      </c>
      <c r="K1039" s="2">
        <v>43955</v>
      </c>
      <c r="L1039" s="2">
        <f t="shared" ca="1" si="16"/>
        <v>45940</v>
      </c>
      <c r="M1039" s="4">
        <f ca="1">YEARFRAC(metrobank_customers[[#This Row],[Join_Date]],metrobank_customers[[#This Row],[Today]],3)</f>
        <v>5.4383561643835616</v>
      </c>
      <c r="N1039" s="4" t="str" cm="1">
        <f t="array" aca="1" ref="N1039" ca="1">_xlfn.IFS(
   metrobank_customers[[#This Row],[Customer_Tenure]]&lt;=2,"New",
   metrobank_customers[[#This Row],[Customer_Tenure]]&lt;=5,"Emerging",
   metrobank_customers[[#This Row],[Customer_Tenure]]&lt;9,"Established",
   TRUE,"Loyal"
)</f>
        <v>Established</v>
      </c>
      <c r="O1039" s="1" t="s">
        <v>1429</v>
      </c>
      <c r="P1039" s="1" t="s">
        <v>1239</v>
      </c>
      <c r="Q1039" s="2">
        <v>42494</v>
      </c>
      <c r="R1039">
        <v>234473</v>
      </c>
      <c r="S1039" s="1" t="str" cm="1">
        <f t="array" ref="S1039">_xlfn.IFS(
    metrobank_customers[[#This Row],[Balance]]&lt;=50000,"Low",
    metrobank_customers[[#This Row],[Balance]]&lt;=200000,"Medium",
    metrobank_customers[[#This Row],[Balance]]&gt;200000,"High"
)</f>
        <v>High</v>
      </c>
      <c r="T1039">
        <v>581</v>
      </c>
      <c r="U1039">
        <v>295477</v>
      </c>
      <c r="V1039" s="1" t="s">
        <v>2652</v>
      </c>
      <c r="W1039" s="1" t="s">
        <v>497</v>
      </c>
      <c r="X1039" s="2">
        <v>45366</v>
      </c>
      <c r="Y1039" s="4">
        <f ca="1">YEARFRAC(metrobank_customers[[#This Row],[Date]],metrobank_customers[[#This Row],[Today]],3)</f>
        <v>1.5726027397260274</v>
      </c>
      <c r="Z1039" s="1" t="s">
        <v>20</v>
      </c>
      <c r="AA1039" s="1" t="s">
        <v>9</v>
      </c>
      <c r="AB1039">
        <v>21</v>
      </c>
    </row>
    <row r="1040" spans="1:28" x14ac:dyDescent="0.25">
      <c r="A1040" s="1" t="s">
        <v>498</v>
      </c>
      <c r="B1040" s="1" t="s">
        <v>2377</v>
      </c>
      <c r="C1040" s="1" t="s">
        <v>2120</v>
      </c>
      <c r="D1040">
        <v>43</v>
      </c>
      <c r="E1040" s="1" t="str" cm="1">
        <f t="array" ref="E1040">_xlfn.IFS(metrobank_customers[[#This Row],[Age]]&lt;= 28,"Gen Z", metrobank_customers[[#This Row],[Age]]&lt;=44,"Millennials", metrobank_customers[[#This Row],[Age]]&lt;=60,"Gen X", metrobank_customers[[#This Row],[Age]]&gt;60,"Baby Boomers")</f>
        <v>Millennials</v>
      </c>
      <c r="F1040" s="1" t="s">
        <v>2116</v>
      </c>
      <c r="G1040" s="1" t="s">
        <v>2147</v>
      </c>
      <c r="H1040">
        <v>112124</v>
      </c>
      <c r="I1040" s="1" t="str" cm="1">
        <f t="array" ref="I1040">_xlfn.IFS(metrobank_customers[[#This Row],[Income]]&lt;=30000,"Low",metrobank_customers[[#This Row],[Income]]&lt;=60000,"Medium",metrobank_customers[[#This Row],[Income]]&lt;=100000,"High", metrobank_customers[[#This Row],[Income]]&gt;100000," Premium")</f>
        <v xml:space="preserve"> Premium</v>
      </c>
      <c r="J1040" s="1" t="s">
        <v>2126</v>
      </c>
      <c r="K1040" s="2">
        <v>43955</v>
      </c>
      <c r="L1040" s="2">
        <f t="shared" ca="1" si="16"/>
        <v>45940</v>
      </c>
      <c r="M1040" s="4">
        <f ca="1">YEARFRAC(metrobank_customers[[#This Row],[Join_Date]],metrobank_customers[[#This Row],[Today]],3)</f>
        <v>5.4383561643835616</v>
      </c>
      <c r="N1040" s="4" t="str" cm="1">
        <f t="array" aca="1" ref="N1040" ca="1">_xlfn.IFS(
   metrobank_customers[[#This Row],[Customer_Tenure]]&lt;=2,"New",
   metrobank_customers[[#This Row],[Customer_Tenure]]&lt;=5,"Emerging",
   metrobank_customers[[#This Row],[Customer_Tenure]]&lt;9,"Established",
   TRUE,"Loyal"
)</f>
        <v>Established</v>
      </c>
      <c r="O1040" s="1" t="s">
        <v>1429</v>
      </c>
      <c r="P1040" s="1" t="s">
        <v>1239</v>
      </c>
      <c r="Q1040" s="2">
        <v>42494</v>
      </c>
      <c r="R1040">
        <v>234473</v>
      </c>
      <c r="S1040" s="1" t="str" cm="1">
        <f t="array" ref="S1040">_xlfn.IFS(
    metrobank_customers[[#This Row],[Balance]]&lt;=50000,"Low",
    metrobank_customers[[#This Row],[Balance]]&lt;=200000,"Medium",
    metrobank_customers[[#This Row],[Balance]]&gt;200000,"High"
)</f>
        <v>High</v>
      </c>
      <c r="T1040">
        <v>581</v>
      </c>
      <c r="U1040">
        <v>295477</v>
      </c>
      <c r="V1040" s="1" t="s">
        <v>2652</v>
      </c>
      <c r="W1040" s="1" t="s">
        <v>1175</v>
      </c>
      <c r="X1040" s="2">
        <v>45585</v>
      </c>
      <c r="Y1040" s="4">
        <f ca="1">YEARFRAC(metrobank_customers[[#This Row],[Date]],metrobank_customers[[#This Row],[Today]],3)</f>
        <v>0.9726027397260274</v>
      </c>
      <c r="Z1040" s="1" t="s">
        <v>8</v>
      </c>
      <c r="AA1040" s="1" t="s">
        <v>9</v>
      </c>
      <c r="AB1040">
        <v>43</v>
      </c>
    </row>
    <row r="1041" spans="1:28" x14ac:dyDescent="0.25">
      <c r="A1041" s="1" t="s">
        <v>498</v>
      </c>
      <c r="B1041" s="1" t="s">
        <v>2377</v>
      </c>
      <c r="C1041" s="1" t="s">
        <v>2120</v>
      </c>
      <c r="D1041">
        <v>43</v>
      </c>
      <c r="E1041" s="1" t="str" cm="1">
        <f t="array" ref="E1041">_xlfn.IFS(metrobank_customers[[#This Row],[Age]]&lt;= 28,"Gen Z", metrobank_customers[[#This Row],[Age]]&lt;=44,"Millennials", metrobank_customers[[#This Row],[Age]]&lt;=60,"Gen X", metrobank_customers[[#This Row],[Age]]&gt;60,"Baby Boomers")</f>
        <v>Millennials</v>
      </c>
      <c r="F1041" s="1" t="s">
        <v>2116</v>
      </c>
      <c r="G1041" s="1" t="s">
        <v>2147</v>
      </c>
      <c r="H1041">
        <v>112124</v>
      </c>
      <c r="I1041" s="1" t="str" cm="1">
        <f t="array" ref="I1041">_xlfn.IFS(metrobank_customers[[#This Row],[Income]]&lt;=30000,"Low",metrobank_customers[[#This Row],[Income]]&lt;=60000,"Medium",metrobank_customers[[#This Row],[Income]]&lt;=100000,"High", metrobank_customers[[#This Row],[Income]]&gt;100000," Premium")</f>
        <v xml:space="preserve"> Premium</v>
      </c>
      <c r="J1041" s="1" t="s">
        <v>2126</v>
      </c>
      <c r="K1041" s="2">
        <v>43955</v>
      </c>
      <c r="L1041" s="2">
        <f t="shared" ca="1" si="16"/>
        <v>45940</v>
      </c>
      <c r="M1041" s="4">
        <f ca="1">YEARFRAC(metrobank_customers[[#This Row],[Join_Date]],metrobank_customers[[#This Row],[Today]],3)</f>
        <v>5.4383561643835616</v>
      </c>
      <c r="N1041" s="4" t="str" cm="1">
        <f t="array" aca="1" ref="N1041" ca="1">_xlfn.IFS(
   metrobank_customers[[#This Row],[Customer_Tenure]]&lt;=2,"New",
   metrobank_customers[[#This Row],[Customer_Tenure]]&lt;=5,"Emerging",
   metrobank_customers[[#This Row],[Customer_Tenure]]&lt;9,"Established",
   TRUE,"Loyal"
)</f>
        <v>Established</v>
      </c>
      <c r="O1041" s="1" t="s">
        <v>1651</v>
      </c>
      <c r="P1041" s="1" t="s">
        <v>1235</v>
      </c>
      <c r="Q1041" s="2">
        <v>45154</v>
      </c>
      <c r="R1041">
        <v>380172</v>
      </c>
      <c r="S1041" s="1" t="str" cm="1">
        <f t="array" ref="S1041">_xlfn.IFS(
    metrobank_customers[[#This Row],[Balance]]&lt;=50000,"Low",
    metrobank_customers[[#This Row],[Balance]]&lt;=200000,"Medium",
    metrobank_customers[[#This Row],[Balance]]&gt;200000,"High"
)</f>
        <v>High</v>
      </c>
      <c r="T1041">
        <v>382</v>
      </c>
      <c r="U1041">
        <v>0</v>
      </c>
      <c r="V1041" s="1" t="s">
        <v>1244</v>
      </c>
      <c r="W1041" s="1" t="s">
        <v>497</v>
      </c>
      <c r="X1041" s="2">
        <v>45366</v>
      </c>
      <c r="Y1041" s="4">
        <f ca="1">YEARFRAC(metrobank_customers[[#This Row],[Date]],metrobank_customers[[#This Row],[Today]],3)</f>
        <v>1.5726027397260274</v>
      </c>
      <c r="Z1041" s="1" t="s">
        <v>20</v>
      </c>
      <c r="AA1041" s="1" t="s">
        <v>9</v>
      </c>
      <c r="AB1041">
        <v>21</v>
      </c>
    </row>
    <row r="1042" spans="1:28" x14ac:dyDescent="0.25">
      <c r="A1042" s="1" t="s">
        <v>498</v>
      </c>
      <c r="B1042" s="1" t="s">
        <v>2377</v>
      </c>
      <c r="C1042" s="1" t="s">
        <v>2120</v>
      </c>
      <c r="D1042">
        <v>43</v>
      </c>
      <c r="E1042" s="1" t="str" cm="1">
        <f t="array" ref="E1042">_xlfn.IFS(metrobank_customers[[#This Row],[Age]]&lt;= 28,"Gen Z", metrobank_customers[[#This Row],[Age]]&lt;=44,"Millennials", metrobank_customers[[#This Row],[Age]]&lt;=60,"Gen X", metrobank_customers[[#This Row],[Age]]&gt;60,"Baby Boomers")</f>
        <v>Millennials</v>
      </c>
      <c r="F1042" s="1" t="s">
        <v>2116</v>
      </c>
      <c r="G1042" s="1" t="s">
        <v>2147</v>
      </c>
      <c r="H1042">
        <v>112124</v>
      </c>
      <c r="I1042" s="1" t="str" cm="1">
        <f t="array" ref="I1042">_xlfn.IFS(metrobank_customers[[#This Row],[Income]]&lt;=30000,"Low",metrobank_customers[[#This Row],[Income]]&lt;=60000,"Medium",metrobank_customers[[#This Row],[Income]]&lt;=100000,"High", metrobank_customers[[#This Row],[Income]]&gt;100000," Premium")</f>
        <v xml:space="preserve"> Premium</v>
      </c>
      <c r="J1042" s="1" t="s">
        <v>2126</v>
      </c>
      <c r="K1042" s="2">
        <v>43955</v>
      </c>
      <c r="L1042" s="2">
        <f t="shared" ca="1" si="16"/>
        <v>45940</v>
      </c>
      <c r="M1042" s="4">
        <f ca="1">YEARFRAC(metrobank_customers[[#This Row],[Join_Date]],metrobank_customers[[#This Row],[Today]],3)</f>
        <v>5.4383561643835616</v>
      </c>
      <c r="N1042" s="4" t="str" cm="1">
        <f t="array" aca="1" ref="N1042" ca="1">_xlfn.IFS(
   metrobank_customers[[#This Row],[Customer_Tenure]]&lt;=2,"New",
   metrobank_customers[[#This Row],[Customer_Tenure]]&lt;=5,"Emerging",
   metrobank_customers[[#This Row],[Customer_Tenure]]&lt;9,"Established",
   TRUE,"Loyal"
)</f>
        <v>Established</v>
      </c>
      <c r="O1042" s="1" t="s">
        <v>1651</v>
      </c>
      <c r="P1042" s="1" t="s">
        <v>1235</v>
      </c>
      <c r="Q1042" s="2">
        <v>45154</v>
      </c>
      <c r="R1042">
        <v>380172</v>
      </c>
      <c r="S1042" s="1" t="str" cm="1">
        <f t="array" ref="S1042">_xlfn.IFS(
    metrobank_customers[[#This Row],[Balance]]&lt;=50000,"Low",
    metrobank_customers[[#This Row],[Balance]]&lt;=200000,"Medium",
    metrobank_customers[[#This Row],[Balance]]&gt;200000,"High"
)</f>
        <v>High</v>
      </c>
      <c r="T1042">
        <v>382</v>
      </c>
      <c r="U1042">
        <v>0</v>
      </c>
      <c r="V1042" s="1" t="s">
        <v>1244</v>
      </c>
      <c r="W1042" s="1" t="s">
        <v>1175</v>
      </c>
      <c r="X1042" s="2">
        <v>45585</v>
      </c>
      <c r="Y1042" s="4">
        <f ca="1">YEARFRAC(metrobank_customers[[#This Row],[Date]],metrobank_customers[[#This Row],[Today]],3)</f>
        <v>0.9726027397260274</v>
      </c>
      <c r="Z1042" s="1" t="s">
        <v>8</v>
      </c>
      <c r="AA1042" s="1" t="s">
        <v>9</v>
      </c>
      <c r="AB1042">
        <v>43</v>
      </c>
    </row>
    <row r="1043" spans="1:28" x14ac:dyDescent="0.25">
      <c r="A1043" s="1" t="s">
        <v>498</v>
      </c>
      <c r="B1043" s="1" t="s">
        <v>2377</v>
      </c>
      <c r="C1043" s="1" t="s">
        <v>2120</v>
      </c>
      <c r="D1043">
        <v>43</v>
      </c>
      <c r="E1043" s="1" t="str" cm="1">
        <f t="array" ref="E1043">_xlfn.IFS(metrobank_customers[[#This Row],[Age]]&lt;= 28,"Gen Z", metrobank_customers[[#This Row],[Age]]&lt;=44,"Millennials", metrobank_customers[[#This Row],[Age]]&lt;=60,"Gen X", metrobank_customers[[#This Row],[Age]]&gt;60,"Baby Boomers")</f>
        <v>Millennials</v>
      </c>
      <c r="F1043" s="1" t="s">
        <v>2116</v>
      </c>
      <c r="G1043" s="1" t="s">
        <v>2147</v>
      </c>
      <c r="H1043">
        <v>112124</v>
      </c>
      <c r="I1043" s="1" t="str" cm="1">
        <f t="array" ref="I1043">_xlfn.IFS(metrobank_customers[[#This Row],[Income]]&lt;=30000,"Low",metrobank_customers[[#This Row],[Income]]&lt;=60000,"Medium",metrobank_customers[[#This Row],[Income]]&lt;=100000,"High", metrobank_customers[[#This Row],[Income]]&gt;100000," Premium")</f>
        <v xml:space="preserve"> Premium</v>
      </c>
      <c r="J1043" s="1" t="s">
        <v>2126</v>
      </c>
      <c r="K1043" s="2">
        <v>43955</v>
      </c>
      <c r="L1043" s="2">
        <f t="shared" ca="1" si="16"/>
        <v>45940</v>
      </c>
      <c r="M1043" s="4">
        <f ca="1">YEARFRAC(metrobank_customers[[#This Row],[Join_Date]],metrobank_customers[[#This Row],[Today]],3)</f>
        <v>5.4383561643835616</v>
      </c>
      <c r="N1043" s="4" t="str" cm="1">
        <f t="array" aca="1" ref="N1043" ca="1">_xlfn.IFS(
   metrobank_customers[[#This Row],[Customer_Tenure]]&lt;=2,"New",
   metrobank_customers[[#This Row],[Customer_Tenure]]&lt;=5,"Emerging",
   metrobank_customers[[#This Row],[Customer_Tenure]]&lt;9,"Established",
   TRUE,"Loyal"
)</f>
        <v>Established</v>
      </c>
      <c r="O1043" s="1" t="s">
        <v>1689</v>
      </c>
      <c r="P1043" s="1" t="s">
        <v>1223</v>
      </c>
      <c r="Q1043" s="2">
        <v>45051</v>
      </c>
      <c r="R1043">
        <v>409983</v>
      </c>
      <c r="S1043" s="1" t="str" cm="1">
        <f t="array" ref="S1043">_xlfn.IFS(
    metrobank_customers[[#This Row],[Balance]]&lt;=50000,"Low",
    metrobank_customers[[#This Row],[Balance]]&lt;=200000,"Medium",
    metrobank_customers[[#This Row],[Balance]]&gt;200000,"High"
)</f>
        <v>High</v>
      </c>
      <c r="T1043">
        <v>630</v>
      </c>
      <c r="U1043">
        <v>0</v>
      </c>
      <c r="V1043" s="1" t="s">
        <v>2652</v>
      </c>
      <c r="W1043" s="1" t="s">
        <v>497</v>
      </c>
      <c r="X1043" s="2">
        <v>45366</v>
      </c>
      <c r="Y1043" s="4">
        <f ca="1">YEARFRAC(metrobank_customers[[#This Row],[Date]],metrobank_customers[[#This Row],[Today]],3)</f>
        <v>1.5726027397260274</v>
      </c>
      <c r="Z1043" s="1" t="s">
        <v>20</v>
      </c>
      <c r="AA1043" s="1" t="s">
        <v>9</v>
      </c>
      <c r="AB1043">
        <v>21</v>
      </c>
    </row>
    <row r="1044" spans="1:28" x14ac:dyDescent="0.25">
      <c r="A1044" s="1" t="s">
        <v>498</v>
      </c>
      <c r="B1044" s="1" t="s">
        <v>2377</v>
      </c>
      <c r="C1044" s="1" t="s">
        <v>2120</v>
      </c>
      <c r="D1044">
        <v>43</v>
      </c>
      <c r="E1044" s="1" t="str" cm="1">
        <f t="array" ref="E1044">_xlfn.IFS(metrobank_customers[[#This Row],[Age]]&lt;= 28,"Gen Z", metrobank_customers[[#This Row],[Age]]&lt;=44,"Millennials", metrobank_customers[[#This Row],[Age]]&lt;=60,"Gen X", metrobank_customers[[#This Row],[Age]]&gt;60,"Baby Boomers")</f>
        <v>Millennials</v>
      </c>
      <c r="F1044" s="1" t="s">
        <v>2116</v>
      </c>
      <c r="G1044" s="1" t="s">
        <v>2147</v>
      </c>
      <c r="H1044">
        <v>112124</v>
      </c>
      <c r="I1044" s="1" t="str" cm="1">
        <f t="array" ref="I1044">_xlfn.IFS(metrobank_customers[[#This Row],[Income]]&lt;=30000,"Low",metrobank_customers[[#This Row],[Income]]&lt;=60000,"Medium",metrobank_customers[[#This Row],[Income]]&lt;=100000,"High", metrobank_customers[[#This Row],[Income]]&gt;100000," Premium")</f>
        <v xml:space="preserve"> Premium</v>
      </c>
      <c r="J1044" s="1" t="s">
        <v>2126</v>
      </c>
      <c r="K1044" s="2">
        <v>43955</v>
      </c>
      <c r="L1044" s="2">
        <f t="shared" ca="1" si="16"/>
        <v>45940</v>
      </c>
      <c r="M1044" s="4">
        <f ca="1">YEARFRAC(metrobank_customers[[#This Row],[Join_Date]],metrobank_customers[[#This Row],[Today]],3)</f>
        <v>5.4383561643835616</v>
      </c>
      <c r="N1044" s="4" t="str" cm="1">
        <f t="array" aca="1" ref="N1044" ca="1">_xlfn.IFS(
   metrobank_customers[[#This Row],[Customer_Tenure]]&lt;=2,"New",
   metrobank_customers[[#This Row],[Customer_Tenure]]&lt;=5,"Emerging",
   metrobank_customers[[#This Row],[Customer_Tenure]]&lt;9,"Established",
   TRUE,"Loyal"
)</f>
        <v>Established</v>
      </c>
      <c r="O1044" s="1" t="s">
        <v>1689</v>
      </c>
      <c r="P1044" s="1" t="s">
        <v>1223</v>
      </c>
      <c r="Q1044" s="2">
        <v>45051</v>
      </c>
      <c r="R1044">
        <v>409983</v>
      </c>
      <c r="S1044" s="1" t="str" cm="1">
        <f t="array" ref="S1044">_xlfn.IFS(
    metrobank_customers[[#This Row],[Balance]]&lt;=50000,"Low",
    metrobank_customers[[#This Row],[Balance]]&lt;=200000,"Medium",
    metrobank_customers[[#This Row],[Balance]]&gt;200000,"High"
)</f>
        <v>High</v>
      </c>
      <c r="T1044">
        <v>630</v>
      </c>
      <c r="U1044">
        <v>0</v>
      </c>
      <c r="V1044" s="1" t="s">
        <v>2652</v>
      </c>
      <c r="W1044" s="1" t="s">
        <v>1175</v>
      </c>
      <c r="X1044" s="2">
        <v>45585</v>
      </c>
      <c r="Y1044" s="4">
        <f ca="1">YEARFRAC(metrobank_customers[[#This Row],[Date]],metrobank_customers[[#This Row],[Today]],3)</f>
        <v>0.9726027397260274</v>
      </c>
      <c r="Z1044" s="1" t="s">
        <v>8</v>
      </c>
      <c r="AA1044" s="1" t="s">
        <v>9</v>
      </c>
      <c r="AB1044">
        <v>43</v>
      </c>
    </row>
    <row r="1045" spans="1:28" x14ac:dyDescent="0.25">
      <c r="A1045" s="1" t="s">
        <v>521</v>
      </c>
      <c r="B1045" s="1" t="s">
        <v>2378</v>
      </c>
      <c r="C1045" s="1" t="s">
        <v>2115</v>
      </c>
      <c r="D1045">
        <v>35</v>
      </c>
      <c r="E1045" s="1" t="str" cm="1">
        <f t="array" ref="E1045">_xlfn.IFS(metrobank_customers[[#This Row],[Age]]&lt;= 28,"Gen Z", metrobank_customers[[#This Row],[Age]]&lt;=44,"Millennials", metrobank_customers[[#This Row],[Age]]&lt;=60,"Gen X", metrobank_customers[[#This Row],[Age]]&gt;60,"Baby Boomers")</f>
        <v>Millennials</v>
      </c>
      <c r="F1045" s="1" t="s">
        <v>2116</v>
      </c>
      <c r="G1045" s="1" t="s">
        <v>2122</v>
      </c>
      <c r="H1045">
        <v>46017</v>
      </c>
      <c r="I1045" s="1" t="str" cm="1">
        <f t="array" ref="I1045">_xlfn.IFS(metrobank_customers[[#This Row],[Income]]&lt;=30000,"Low",metrobank_customers[[#This Row],[Income]]&lt;=60000,"Medium",metrobank_customers[[#This Row],[Income]]&lt;=100000,"High", metrobank_customers[[#This Row],[Income]]&gt;100000," Premium")</f>
        <v>Medium</v>
      </c>
      <c r="J1045" s="1" t="s">
        <v>2126</v>
      </c>
      <c r="K1045" s="2">
        <v>42931</v>
      </c>
      <c r="L1045" s="2">
        <f t="shared" ca="1" si="16"/>
        <v>45940</v>
      </c>
      <c r="M1045" s="4">
        <f ca="1">YEARFRAC(metrobank_customers[[#This Row],[Join_Date]],metrobank_customers[[#This Row],[Today]],3)</f>
        <v>8.2438356164383571</v>
      </c>
      <c r="N1045" s="4" t="str" cm="1">
        <f t="array" aca="1" ref="N1045" ca="1">_xlfn.IFS(
   metrobank_customers[[#This Row],[Customer_Tenure]]&lt;=2,"New",
   metrobank_customers[[#This Row],[Customer_Tenure]]&lt;=5,"Emerging",
   metrobank_customers[[#This Row],[Customer_Tenure]]&lt;9,"Established",
   TRUE,"Loyal"
)</f>
        <v>Established</v>
      </c>
      <c r="O1045" s="1" t="s">
        <v>1365</v>
      </c>
      <c r="P1045" s="1" t="s">
        <v>1223</v>
      </c>
      <c r="Q1045" s="2">
        <v>45207</v>
      </c>
      <c r="R1045">
        <v>437805</v>
      </c>
      <c r="S1045" s="1" t="str" cm="1">
        <f t="array" ref="S1045">_xlfn.IFS(
    metrobank_customers[[#This Row],[Balance]]&lt;=50000,"Low",
    metrobank_customers[[#This Row],[Balance]]&lt;=200000,"Medium",
    metrobank_customers[[#This Row],[Balance]]&gt;200000,"High"
)</f>
        <v>High</v>
      </c>
      <c r="T1045">
        <v>706</v>
      </c>
      <c r="U1045">
        <v>0</v>
      </c>
      <c r="V1045" s="1" t="s">
        <v>1244</v>
      </c>
      <c r="W1045" s="1" t="s">
        <v>520</v>
      </c>
      <c r="X1045" s="2">
        <v>45325</v>
      </c>
      <c r="Y1045" s="4">
        <f ca="1">YEARFRAC(metrobank_customers[[#This Row],[Date]],metrobank_customers[[#This Row],[Today]],3)</f>
        <v>1.6849315068493151</v>
      </c>
      <c r="Z1045" s="1" t="s">
        <v>31</v>
      </c>
      <c r="AA1045" s="1" t="s">
        <v>23</v>
      </c>
      <c r="AB1045">
        <v>6</v>
      </c>
    </row>
    <row r="1046" spans="1:28" x14ac:dyDescent="0.25">
      <c r="A1046" s="1" t="s">
        <v>521</v>
      </c>
      <c r="B1046" s="1" t="s">
        <v>2378</v>
      </c>
      <c r="C1046" s="1" t="s">
        <v>2115</v>
      </c>
      <c r="D1046">
        <v>35</v>
      </c>
      <c r="E1046" s="1" t="str" cm="1">
        <f t="array" ref="E1046">_xlfn.IFS(metrobank_customers[[#This Row],[Age]]&lt;= 28,"Gen Z", metrobank_customers[[#This Row],[Age]]&lt;=44,"Millennials", metrobank_customers[[#This Row],[Age]]&lt;=60,"Gen X", metrobank_customers[[#This Row],[Age]]&gt;60,"Baby Boomers")</f>
        <v>Millennials</v>
      </c>
      <c r="F1046" s="1" t="s">
        <v>2116</v>
      </c>
      <c r="G1046" s="1" t="s">
        <v>2122</v>
      </c>
      <c r="H1046">
        <v>46017</v>
      </c>
      <c r="I1046" s="1" t="str" cm="1">
        <f t="array" ref="I1046">_xlfn.IFS(metrobank_customers[[#This Row],[Income]]&lt;=30000,"Low",metrobank_customers[[#This Row],[Income]]&lt;=60000,"Medium",metrobank_customers[[#This Row],[Income]]&lt;=100000,"High", metrobank_customers[[#This Row],[Income]]&gt;100000," Premium")</f>
        <v>Medium</v>
      </c>
      <c r="J1046" s="1" t="s">
        <v>2126</v>
      </c>
      <c r="K1046" s="2">
        <v>42931</v>
      </c>
      <c r="L1046" s="2">
        <f t="shared" ca="1" si="16"/>
        <v>45940</v>
      </c>
      <c r="M1046" s="4">
        <f ca="1">YEARFRAC(metrobank_customers[[#This Row],[Join_Date]],metrobank_customers[[#This Row],[Today]],3)</f>
        <v>8.2438356164383571</v>
      </c>
      <c r="N1046" s="4" t="str" cm="1">
        <f t="array" aca="1" ref="N1046" ca="1">_xlfn.IFS(
   metrobank_customers[[#This Row],[Customer_Tenure]]&lt;=2,"New",
   metrobank_customers[[#This Row],[Customer_Tenure]]&lt;=5,"Emerging",
   metrobank_customers[[#This Row],[Customer_Tenure]]&lt;9,"Established",
   TRUE,"Loyal"
)</f>
        <v>Established</v>
      </c>
      <c r="O1046" s="1" t="s">
        <v>1515</v>
      </c>
      <c r="P1046" s="1" t="s">
        <v>1226</v>
      </c>
      <c r="Q1046" s="2">
        <v>43441</v>
      </c>
      <c r="R1046">
        <v>180882</v>
      </c>
      <c r="S1046" s="1" t="str" cm="1">
        <f t="array" ref="S1046">_xlfn.IFS(
    metrobank_customers[[#This Row],[Balance]]&lt;=50000,"Low",
    metrobank_customers[[#This Row],[Balance]]&lt;=200000,"Medium",
    metrobank_customers[[#This Row],[Balance]]&gt;200000,"High"
)</f>
        <v>Medium</v>
      </c>
      <c r="T1046">
        <v>410</v>
      </c>
      <c r="U1046">
        <v>0</v>
      </c>
      <c r="V1046" s="1" t="s">
        <v>1244</v>
      </c>
      <c r="W1046" s="1" t="s">
        <v>520</v>
      </c>
      <c r="X1046" s="2">
        <v>45325</v>
      </c>
      <c r="Y1046" s="4">
        <f ca="1">YEARFRAC(metrobank_customers[[#This Row],[Date]],metrobank_customers[[#This Row],[Today]],3)</f>
        <v>1.6849315068493151</v>
      </c>
      <c r="Z1046" s="1" t="s">
        <v>31</v>
      </c>
      <c r="AA1046" s="1" t="s">
        <v>23</v>
      </c>
      <c r="AB1046">
        <v>6</v>
      </c>
    </row>
    <row r="1047" spans="1:28" x14ac:dyDescent="0.25">
      <c r="A1047" s="1" t="s">
        <v>505</v>
      </c>
      <c r="B1047" s="1" t="s">
        <v>2379</v>
      </c>
      <c r="C1047" s="1" t="s">
        <v>2115</v>
      </c>
      <c r="D1047">
        <v>66</v>
      </c>
      <c r="E1047" s="1" t="str" cm="1">
        <f t="array" ref="E1047">_xlfn.IFS(metrobank_customers[[#This Row],[Age]]&lt;= 28,"Gen Z", metrobank_customers[[#This Row],[Age]]&lt;=44,"Millennials", metrobank_customers[[#This Row],[Age]]&lt;=60,"Gen X", metrobank_customers[[#This Row],[Age]]&gt;60,"Baby Boomers")</f>
        <v>Baby Boomers</v>
      </c>
      <c r="F1047" s="1" t="s">
        <v>2124</v>
      </c>
      <c r="G1047" s="1" t="s">
        <v>2147</v>
      </c>
      <c r="H1047">
        <v>64859</v>
      </c>
      <c r="I1047" s="1" t="str" cm="1">
        <f t="array" ref="I1047">_xlfn.IFS(metrobank_customers[[#This Row],[Income]]&lt;=30000,"Low",metrobank_customers[[#This Row],[Income]]&lt;=60000,"Medium",metrobank_customers[[#This Row],[Income]]&lt;=100000,"High", metrobank_customers[[#This Row],[Income]]&gt;100000," Premium")</f>
        <v>High</v>
      </c>
      <c r="J1047" s="1" t="s">
        <v>2118</v>
      </c>
      <c r="K1047" s="2">
        <v>45601</v>
      </c>
      <c r="L1047" s="2">
        <f t="shared" ca="1" si="16"/>
        <v>45940</v>
      </c>
      <c r="M1047" s="4">
        <f ca="1">YEARFRAC(metrobank_customers[[#This Row],[Join_Date]],metrobank_customers[[#This Row],[Today]],3)</f>
        <v>0.92876712328767119</v>
      </c>
      <c r="N1047" s="4" t="str" cm="1">
        <f t="array" aca="1" ref="N1047" ca="1">_xlfn.IFS(
   metrobank_customers[[#This Row],[Customer_Tenure]]&lt;=2,"New",
   metrobank_customers[[#This Row],[Customer_Tenure]]&lt;=5,"Emerging",
   metrobank_customers[[#This Row],[Customer_Tenure]]&lt;9,"Established",
   TRUE,"Loyal"
)</f>
        <v>New</v>
      </c>
      <c r="O1047" s="1" t="s">
        <v>2080</v>
      </c>
      <c r="P1047" s="1" t="s">
        <v>1226</v>
      </c>
      <c r="Q1047" s="2">
        <v>45712</v>
      </c>
      <c r="R1047">
        <v>210747</v>
      </c>
      <c r="S1047" s="1" t="str" cm="1">
        <f t="array" ref="S1047">_xlfn.IFS(
    metrobank_customers[[#This Row],[Balance]]&lt;=50000,"Low",
    metrobank_customers[[#This Row],[Balance]]&lt;=200000,"Medium",
    metrobank_customers[[#This Row],[Balance]]&gt;200000,"High"
)</f>
        <v>High</v>
      </c>
      <c r="T1047">
        <v>554</v>
      </c>
      <c r="U1047">
        <v>0</v>
      </c>
      <c r="V1047" s="1" t="s">
        <v>2652</v>
      </c>
      <c r="W1047" s="1" t="s">
        <v>504</v>
      </c>
      <c r="X1047" s="2">
        <v>45243</v>
      </c>
      <c r="Y1047" s="4">
        <f ca="1">YEARFRAC(metrobank_customers[[#This Row],[Date]],metrobank_customers[[#This Row],[Today]],3)</f>
        <v>1.9095890410958904</v>
      </c>
      <c r="Z1047" s="1" t="s">
        <v>31</v>
      </c>
      <c r="AA1047" s="1" t="s">
        <v>23</v>
      </c>
      <c r="AB1047">
        <v>20</v>
      </c>
    </row>
    <row r="1048" spans="1:28" x14ac:dyDescent="0.25">
      <c r="A1048" s="1" t="s">
        <v>505</v>
      </c>
      <c r="B1048" s="1" t="s">
        <v>2379</v>
      </c>
      <c r="C1048" s="1" t="s">
        <v>2115</v>
      </c>
      <c r="D1048">
        <v>66</v>
      </c>
      <c r="E1048" s="1" t="str" cm="1">
        <f t="array" ref="E1048">_xlfn.IFS(metrobank_customers[[#This Row],[Age]]&lt;= 28,"Gen Z", metrobank_customers[[#This Row],[Age]]&lt;=44,"Millennials", metrobank_customers[[#This Row],[Age]]&lt;=60,"Gen X", metrobank_customers[[#This Row],[Age]]&gt;60,"Baby Boomers")</f>
        <v>Baby Boomers</v>
      </c>
      <c r="F1048" s="1" t="s">
        <v>2124</v>
      </c>
      <c r="G1048" s="1" t="s">
        <v>2147</v>
      </c>
      <c r="H1048">
        <v>64859</v>
      </c>
      <c r="I1048" s="1" t="str" cm="1">
        <f t="array" ref="I1048">_xlfn.IFS(metrobank_customers[[#This Row],[Income]]&lt;=30000,"Low",metrobank_customers[[#This Row],[Income]]&lt;=60000,"Medium",metrobank_customers[[#This Row],[Income]]&lt;=100000,"High", metrobank_customers[[#This Row],[Income]]&gt;100000," Premium")</f>
        <v>High</v>
      </c>
      <c r="J1048" s="1" t="s">
        <v>2118</v>
      </c>
      <c r="K1048" s="2">
        <v>45601</v>
      </c>
      <c r="L1048" s="2">
        <f t="shared" ca="1" si="16"/>
        <v>45940</v>
      </c>
      <c r="M1048" s="4">
        <f ca="1">YEARFRAC(metrobank_customers[[#This Row],[Join_Date]],metrobank_customers[[#This Row],[Today]],3)</f>
        <v>0.92876712328767119</v>
      </c>
      <c r="N1048" s="4" t="str" cm="1">
        <f t="array" aca="1" ref="N1048" ca="1">_xlfn.IFS(
   metrobank_customers[[#This Row],[Customer_Tenure]]&lt;=2,"New",
   metrobank_customers[[#This Row],[Customer_Tenure]]&lt;=5,"Emerging",
   metrobank_customers[[#This Row],[Customer_Tenure]]&lt;9,"Established",
   TRUE,"Loyal"
)</f>
        <v>New</v>
      </c>
      <c r="O1048" s="1" t="s">
        <v>2080</v>
      </c>
      <c r="P1048" s="1" t="s">
        <v>1226</v>
      </c>
      <c r="Q1048" s="2">
        <v>45712</v>
      </c>
      <c r="R1048">
        <v>210747</v>
      </c>
      <c r="S1048" s="1" t="str" cm="1">
        <f t="array" ref="S1048">_xlfn.IFS(
    metrobank_customers[[#This Row],[Balance]]&lt;=50000,"Low",
    metrobank_customers[[#This Row],[Balance]]&lt;=200000,"Medium",
    metrobank_customers[[#This Row],[Balance]]&gt;200000,"High"
)</f>
        <v>High</v>
      </c>
      <c r="T1048">
        <v>554</v>
      </c>
      <c r="U1048">
        <v>0</v>
      </c>
      <c r="V1048" s="1" t="s">
        <v>2652</v>
      </c>
      <c r="W1048" s="1" t="s">
        <v>855</v>
      </c>
      <c r="X1048" s="2">
        <v>45195</v>
      </c>
      <c r="Y1048" s="4">
        <f ca="1">YEARFRAC(metrobank_customers[[#This Row],[Date]],metrobank_customers[[#This Row],[Today]],3)</f>
        <v>2.0410958904109591</v>
      </c>
      <c r="Z1048" s="1" t="s">
        <v>36</v>
      </c>
      <c r="AA1048" s="1" t="s">
        <v>23</v>
      </c>
      <c r="AB1048">
        <v>32</v>
      </c>
    </row>
    <row r="1049" spans="1:28" x14ac:dyDescent="0.25">
      <c r="A1049" s="1" t="s">
        <v>505</v>
      </c>
      <c r="B1049" s="1" t="s">
        <v>2379</v>
      </c>
      <c r="C1049" s="1" t="s">
        <v>2115</v>
      </c>
      <c r="D1049">
        <v>66</v>
      </c>
      <c r="E1049" s="1" t="str" cm="1">
        <f t="array" ref="E1049">_xlfn.IFS(metrobank_customers[[#This Row],[Age]]&lt;= 28,"Gen Z", metrobank_customers[[#This Row],[Age]]&lt;=44,"Millennials", metrobank_customers[[#This Row],[Age]]&lt;=60,"Gen X", metrobank_customers[[#This Row],[Age]]&gt;60,"Baby Boomers")</f>
        <v>Baby Boomers</v>
      </c>
      <c r="F1049" s="1" t="s">
        <v>2124</v>
      </c>
      <c r="G1049" s="1" t="s">
        <v>2147</v>
      </c>
      <c r="H1049">
        <v>64859</v>
      </c>
      <c r="I1049" s="1" t="str" cm="1">
        <f t="array" ref="I1049">_xlfn.IFS(metrobank_customers[[#This Row],[Income]]&lt;=30000,"Low",metrobank_customers[[#This Row],[Income]]&lt;=60000,"Medium",metrobank_customers[[#This Row],[Income]]&lt;=100000,"High", metrobank_customers[[#This Row],[Income]]&gt;100000," Premium")</f>
        <v>High</v>
      </c>
      <c r="J1049" s="1" t="s">
        <v>2118</v>
      </c>
      <c r="K1049" s="2">
        <v>45601</v>
      </c>
      <c r="L1049" s="2">
        <f t="shared" ca="1" si="16"/>
        <v>45940</v>
      </c>
      <c r="M1049" s="4">
        <f ca="1">YEARFRAC(metrobank_customers[[#This Row],[Join_Date]],metrobank_customers[[#This Row],[Today]],3)</f>
        <v>0.92876712328767119</v>
      </c>
      <c r="N1049" s="4" t="str" cm="1">
        <f t="array" aca="1" ref="N1049" ca="1">_xlfn.IFS(
   metrobank_customers[[#This Row],[Customer_Tenure]]&lt;=2,"New",
   metrobank_customers[[#This Row],[Customer_Tenure]]&lt;=5,"Emerging",
   metrobank_customers[[#This Row],[Customer_Tenure]]&lt;9,"Established",
   TRUE,"Loyal"
)</f>
        <v>New</v>
      </c>
      <c r="O1049" s="1" t="s">
        <v>2080</v>
      </c>
      <c r="P1049" s="1" t="s">
        <v>1226</v>
      </c>
      <c r="Q1049" s="2">
        <v>45712</v>
      </c>
      <c r="R1049">
        <v>210747</v>
      </c>
      <c r="S1049" s="1" t="str" cm="1">
        <f t="array" ref="S1049">_xlfn.IFS(
    metrobank_customers[[#This Row],[Balance]]&lt;=50000,"Low",
    metrobank_customers[[#This Row],[Balance]]&lt;=200000,"Medium",
    metrobank_customers[[#This Row],[Balance]]&gt;200000,"High"
)</f>
        <v>High</v>
      </c>
      <c r="T1049">
        <v>554</v>
      </c>
      <c r="U1049">
        <v>0</v>
      </c>
      <c r="V1049" s="1" t="s">
        <v>2652</v>
      </c>
      <c r="W1049" s="1" t="s">
        <v>1155</v>
      </c>
      <c r="X1049" s="2">
        <v>45383</v>
      </c>
      <c r="Y1049" s="4">
        <f ca="1">YEARFRAC(metrobank_customers[[#This Row],[Date]],metrobank_customers[[#This Row],[Today]],3)</f>
        <v>1.526027397260274</v>
      </c>
      <c r="Z1049" s="1" t="s">
        <v>20</v>
      </c>
      <c r="AA1049" s="1" t="s">
        <v>15</v>
      </c>
      <c r="AB1049">
        <v>31</v>
      </c>
    </row>
    <row r="1050" spans="1:28" x14ac:dyDescent="0.25">
      <c r="A1050" s="1" t="s">
        <v>800</v>
      </c>
      <c r="B1050" s="1" t="s">
        <v>2380</v>
      </c>
      <c r="C1050" s="1" t="s">
        <v>2115</v>
      </c>
      <c r="D1050">
        <v>22</v>
      </c>
      <c r="E1050" s="1" t="str" cm="1">
        <f t="array" ref="E1050">_xlfn.IFS(metrobank_customers[[#This Row],[Age]]&lt;= 28,"Gen Z", metrobank_customers[[#This Row],[Age]]&lt;=44,"Millennials", metrobank_customers[[#This Row],[Age]]&lt;=60,"Gen X", metrobank_customers[[#This Row],[Age]]&gt;60,"Baby Boomers")</f>
        <v>Gen Z</v>
      </c>
      <c r="F1050" s="1" t="s">
        <v>2121</v>
      </c>
      <c r="G1050" s="1" t="s">
        <v>2129</v>
      </c>
      <c r="H1050">
        <v>187581</v>
      </c>
      <c r="I1050" s="1" t="str" cm="1">
        <f t="array" ref="I1050">_xlfn.IFS(metrobank_customers[[#This Row],[Income]]&lt;=30000,"Low",metrobank_customers[[#This Row],[Income]]&lt;=60000,"Medium",metrobank_customers[[#This Row],[Income]]&lt;=100000,"High", metrobank_customers[[#This Row],[Income]]&gt;100000," Premium")</f>
        <v xml:space="preserve"> Premium</v>
      </c>
      <c r="J1050" s="1" t="s">
        <v>2126</v>
      </c>
      <c r="K1050" s="2">
        <v>42754</v>
      </c>
      <c r="L1050" s="2">
        <f t="shared" ca="1" si="16"/>
        <v>45940</v>
      </c>
      <c r="M1050" s="4">
        <f ca="1">YEARFRAC(metrobank_customers[[#This Row],[Join_Date]],metrobank_customers[[#This Row],[Today]],3)</f>
        <v>8.7287671232876711</v>
      </c>
      <c r="N1050" s="4" t="str" cm="1">
        <f t="array" aca="1" ref="N1050" ca="1">_xlfn.IFS(
   metrobank_customers[[#This Row],[Customer_Tenure]]&lt;=2,"New",
   metrobank_customers[[#This Row],[Customer_Tenure]]&lt;=5,"Emerging",
   metrobank_customers[[#This Row],[Customer_Tenure]]&lt;9,"Established",
   TRUE,"Loyal"
)</f>
        <v>Established</v>
      </c>
      <c r="O1050" s="1" t="s">
        <v>1496</v>
      </c>
      <c r="P1050" s="1" t="s">
        <v>1223</v>
      </c>
      <c r="Q1050" s="2">
        <v>45108</v>
      </c>
      <c r="R1050">
        <v>42056</v>
      </c>
      <c r="S1050" s="1" t="str" cm="1">
        <f t="array" ref="S1050">_xlfn.IFS(
    metrobank_customers[[#This Row],[Balance]]&lt;=50000,"Low",
    metrobank_customers[[#This Row],[Balance]]&lt;=200000,"Medium",
    metrobank_customers[[#This Row],[Balance]]&gt;200000,"High"
)</f>
        <v>Low</v>
      </c>
      <c r="T1050">
        <v>848</v>
      </c>
      <c r="U1050">
        <v>436739</v>
      </c>
      <c r="V1050" s="1" t="s">
        <v>2652</v>
      </c>
      <c r="W1050" s="1" t="s">
        <v>799</v>
      </c>
      <c r="X1050" s="2">
        <v>45575</v>
      </c>
      <c r="Y1050" s="4">
        <f ca="1">YEARFRAC(metrobank_customers[[#This Row],[Date]],metrobank_customers[[#This Row],[Today]],3)</f>
        <v>1</v>
      </c>
      <c r="Z1050" s="1" t="s">
        <v>31</v>
      </c>
      <c r="AA1050" s="1" t="s">
        <v>23</v>
      </c>
      <c r="AB1050">
        <v>59</v>
      </c>
    </row>
    <row r="1051" spans="1:28" x14ac:dyDescent="0.25">
      <c r="A1051" s="1" t="s">
        <v>800</v>
      </c>
      <c r="B1051" s="1" t="s">
        <v>2380</v>
      </c>
      <c r="C1051" s="1" t="s">
        <v>2115</v>
      </c>
      <c r="D1051">
        <v>22</v>
      </c>
      <c r="E1051" s="1" t="str" cm="1">
        <f t="array" ref="E1051">_xlfn.IFS(metrobank_customers[[#This Row],[Age]]&lt;= 28,"Gen Z", metrobank_customers[[#This Row],[Age]]&lt;=44,"Millennials", metrobank_customers[[#This Row],[Age]]&lt;=60,"Gen X", metrobank_customers[[#This Row],[Age]]&gt;60,"Baby Boomers")</f>
        <v>Gen Z</v>
      </c>
      <c r="F1051" s="1" t="s">
        <v>2121</v>
      </c>
      <c r="G1051" s="1" t="s">
        <v>2129</v>
      </c>
      <c r="H1051">
        <v>187581</v>
      </c>
      <c r="I1051" s="1" t="str" cm="1">
        <f t="array" ref="I1051">_xlfn.IFS(metrobank_customers[[#This Row],[Income]]&lt;=30000,"Low",metrobank_customers[[#This Row],[Income]]&lt;=60000,"Medium",metrobank_customers[[#This Row],[Income]]&lt;=100000,"High", metrobank_customers[[#This Row],[Income]]&gt;100000," Premium")</f>
        <v xml:space="preserve"> Premium</v>
      </c>
      <c r="J1051" s="1" t="s">
        <v>2126</v>
      </c>
      <c r="K1051" s="2">
        <v>42754</v>
      </c>
      <c r="L1051" s="2">
        <f t="shared" ca="1" si="16"/>
        <v>45940</v>
      </c>
      <c r="M1051" s="4">
        <f ca="1">YEARFRAC(metrobank_customers[[#This Row],[Join_Date]],metrobank_customers[[#This Row],[Today]],3)</f>
        <v>8.7287671232876711</v>
      </c>
      <c r="N1051" s="4" t="str" cm="1">
        <f t="array" aca="1" ref="N1051" ca="1">_xlfn.IFS(
   metrobank_customers[[#This Row],[Customer_Tenure]]&lt;=2,"New",
   metrobank_customers[[#This Row],[Customer_Tenure]]&lt;=5,"Emerging",
   metrobank_customers[[#This Row],[Customer_Tenure]]&lt;9,"Established",
   TRUE,"Loyal"
)</f>
        <v>Established</v>
      </c>
      <c r="O1051" s="1" t="s">
        <v>1496</v>
      </c>
      <c r="P1051" s="1" t="s">
        <v>1223</v>
      </c>
      <c r="Q1051" s="2">
        <v>45108</v>
      </c>
      <c r="R1051">
        <v>42056</v>
      </c>
      <c r="S1051" s="1" t="str" cm="1">
        <f t="array" ref="S1051">_xlfn.IFS(
    metrobank_customers[[#This Row],[Balance]]&lt;=50000,"Low",
    metrobank_customers[[#This Row],[Balance]]&lt;=200000,"Medium",
    metrobank_customers[[#This Row],[Balance]]&gt;200000,"High"
)</f>
        <v>Low</v>
      </c>
      <c r="T1051">
        <v>848</v>
      </c>
      <c r="U1051">
        <v>436739</v>
      </c>
      <c r="V1051" s="1" t="s">
        <v>2652</v>
      </c>
      <c r="W1051" s="1" t="s">
        <v>905</v>
      </c>
      <c r="X1051" s="2">
        <v>45626</v>
      </c>
      <c r="Y1051" s="4">
        <f ca="1">YEARFRAC(metrobank_customers[[#This Row],[Date]],metrobank_customers[[#This Row],[Today]],3)</f>
        <v>0.86027397260273974</v>
      </c>
      <c r="Z1051" s="1" t="s">
        <v>36</v>
      </c>
      <c r="AA1051" s="1" t="s">
        <v>23</v>
      </c>
      <c r="AB1051">
        <v>57</v>
      </c>
    </row>
    <row r="1052" spans="1:28" x14ac:dyDescent="0.25">
      <c r="A1052" s="1" t="s">
        <v>800</v>
      </c>
      <c r="B1052" s="1" t="s">
        <v>2380</v>
      </c>
      <c r="C1052" s="1" t="s">
        <v>2115</v>
      </c>
      <c r="D1052">
        <v>22</v>
      </c>
      <c r="E1052" s="1" t="str" cm="1">
        <f t="array" ref="E1052">_xlfn.IFS(metrobank_customers[[#This Row],[Age]]&lt;= 28,"Gen Z", metrobank_customers[[#This Row],[Age]]&lt;=44,"Millennials", metrobank_customers[[#This Row],[Age]]&lt;=60,"Gen X", metrobank_customers[[#This Row],[Age]]&gt;60,"Baby Boomers")</f>
        <v>Gen Z</v>
      </c>
      <c r="F1052" s="1" t="s">
        <v>2121</v>
      </c>
      <c r="G1052" s="1" t="s">
        <v>2129</v>
      </c>
      <c r="H1052">
        <v>187581</v>
      </c>
      <c r="I1052" s="1" t="str" cm="1">
        <f t="array" ref="I1052">_xlfn.IFS(metrobank_customers[[#This Row],[Income]]&lt;=30000,"Low",metrobank_customers[[#This Row],[Income]]&lt;=60000,"Medium",metrobank_customers[[#This Row],[Income]]&lt;=100000,"High", metrobank_customers[[#This Row],[Income]]&gt;100000," Premium")</f>
        <v xml:space="preserve"> Premium</v>
      </c>
      <c r="J1052" s="1" t="s">
        <v>2126</v>
      </c>
      <c r="K1052" s="2">
        <v>42754</v>
      </c>
      <c r="L1052" s="2">
        <f t="shared" ca="1" si="16"/>
        <v>45940</v>
      </c>
      <c r="M1052" s="4">
        <f ca="1">YEARFRAC(metrobank_customers[[#This Row],[Join_Date]],metrobank_customers[[#This Row],[Today]],3)</f>
        <v>8.7287671232876711</v>
      </c>
      <c r="N1052" s="4" t="str" cm="1">
        <f t="array" aca="1" ref="N1052" ca="1">_xlfn.IFS(
   metrobank_customers[[#This Row],[Customer_Tenure]]&lt;=2,"New",
   metrobank_customers[[#This Row],[Customer_Tenure]]&lt;=5,"Emerging",
   metrobank_customers[[#This Row],[Customer_Tenure]]&lt;9,"Established",
   TRUE,"Loyal"
)</f>
        <v>Established</v>
      </c>
      <c r="O1052" s="1" t="s">
        <v>1496</v>
      </c>
      <c r="P1052" s="1" t="s">
        <v>1223</v>
      </c>
      <c r="Q1052" s="2">
        <v>45108</v>
      </c>
      <c r="R1052">
        <v>42056</v>
      </c>
      <c r="S1052" s="1" t="str" cm="1">
        <f t="array" ref="S1052">_xlfn.IFS(
    metrobank_customers[[#This Row],[Balance]]&lt;=50000,"Low",
    metrobank_customers[[#This Row],[Balance]]&lt;=200000,"Medium",
    metrobank_customers[[#This Row],[Balance]]&gt;200000,"High"
)</f>
        <v>Low</v>
      </c>
      <c r="T1052">
        <v>848</v>
      </c>
      <c r="U1052">
        <v>436739</v>
      </c>
      <c r="V1052" s="1" t="s">
        <v>2652</v>
      </c>
      <c r="W1052" s="1" t="s">
        <v>1182</v>
      </c>
      <c r="X1052" s="2">
        <v>45767</v>
      </c>
      <c r="Y1052" s="4">
        <f ca="1">YEARFRAC(metrobank_customers[[#This Row],[Date]],metrobank_customers[[#This Row],[Today]],3)</f>
        <v>0.47397260273972602</v>
      </c>
      <c r="Z1052" s="1" t="s">
        <v>8</v>
      </c>
      <c r="AA1052" s="1" t="s">
        <v>23</v>
      </c>
      <c r="AB1052">
        <v>26</v>
      </c>
    </row>
    <row r="1053" spans="1:28" x14ac:dyDescent="0.25">
      <c r="A1053" s="1" t="s">
        <v>800</v>
      </c>
      <c r="B1053" s="1" t="s">
        <v>2380</v>
      </c>
      <c r="C1053" s="1" t="s">
        <v>2115</v>
      </c>
      <c r="D1053">
        <v>22</v>
      </c>
      <c r="E1053" s="1" t="str" cm="1">
        <f t="array" ref="E1053">_xlfn.IFS(metrobank_customers[[#This Row],[Age]]&lt;= 28,"Gen Z", metrobank_customers[[#This Row],[Age]]&lt;=44,"Millennials", metrobank_customers[[#This Row],[Age]]&lt;=60,"Gen X", metrobank_customers[[#This Row],[Age]]&gt;60,"Baby Boomers")</f>
        <v>Gen Z</v>
      </c>
      <c r="F1053" s="1" t="s">
        <v>2121</v>
      </c>
      <c r="G1053" s="1" t="s">
        <v>2129</v>
      </c>
      <c r="H1053">
        <v>187581</v>
      </c>
      <c r="I1053" s="1" t="str" cm="1">
        <f t="array" ref="I1053">_xlfn.IFS(metrobank_customers[[#This Row],[Income]]&lt;=30000,"Low",metrobank_customers[[#This Row],[Income]]&lt;=60000,"Medium",metrobank_customers[[#This Row],[Income]]&lt;=100000,"High", metrobank_customers[[#This Row],[Income]]&gt;100000," Premium")</f>
        <v xml:space="preserve"> Premium</v>
      </c>
      <c r="J1053" s="1" t="s">
        <v>2126</v>
      </c>
      <c r="K1053" s="2">
        <v>42754</v>
      </c>
      <c r="L1053" s="2">
        <f t="shared" ca="1" si="16"/>
        <v>45940</v>
      </c>
      <c r="M1053" s="4">
        <f ca="1">YEARFRAC(metrobank_customers[[#This Row],[Join_Date]],metrobank_customers[[#This Row],[Today]],3)</f>
        <v>8.7287671232876711</v>
      </c>
      <c r="N1053" s="4" t="str" cm="1">
        <f t="array" aca="1" ref="N1053" ca="1">_xlfn.IFS(
   metrobank_customers[[#This Row],[Customer_Tenure]]&lt;=2,"New",
   metrobank_customers[[#This Row],[Customer_Tenure]]&lt;=5,"Emerging",
   metrobank_customers[[#This Row],[Customer_Tenure]]&lt;9,"Established",
   TRUE,"Loyal"
)</f>
        <v>Established</v>
      </c>
      <c r="O1053" s="1" t="s">
        <v>1496</v>
      </c>
      <c r="P1053" s="1" t="s">
        <v>1223</v>
      </c>
      <c r="Q1053" s="2">
        <v>45108</v>
      </c>
      <c r="R1053">
        <v>42056</v>
      </c>
      <c r="S1053" s="1" t="str" cm="1">
        <f t="array" ref="S1053">_xlfn.IFS(
    metrobank_customers[[#This Row],[Balance]]&lt;=50000,"Low",
    metrobank_customers[[#This Row],[Balance]]&lt;=200000,"Medium",
    metrobank_customers[[#This Row],[Balance]]&gt;200000,"High"
)</f>
        <v>Low</v>
      </c>
      <c r="T1053">
        <v>848</v>
      </c>
      <c r="U1053">
        <v>436739</v>
      </c>
      <c r="V1053" s="1" t="s">
        <v>2652</v>
      </c>
      <c r="W1053" s="1" t="s">
        <v>1200</v>
      </c>
      <c r="X1053" s="2">
        <v>45548</v>
      </c>
      <c r="Y1053" s="4">
        <f ca="1">YEARFRAC(metrobank_customers[[#This Row],[Date]],metrobank_customers[[#This Row],[Today]],3)</f>
        <v>1.0739726027397261</v>
      </c>
      <c r="Z1053" s="1" t="s">
        <v>12</v>
      </c>
      <c r="AA1053" s="1" t="s">
        <v>15</v>
      </c>
      <c r="AB1053">
        <v>57</v>
      </c>
    </row>
    <row r="1054" spans="1:28" x14ac:dyDescent="0.25">
      <c r="A1054" s="1" t="s">
        <v>800</v>
      </c>
      <c r="B1054" s="1" t="s">
        <v>2380</v>
      </c>
      <c r="C1054" s="1" t="s">
        <v>2115</v>
      </c>
      <c r="D1054">
        <v>22</v>
      </c>
      <c r="E1054" s="1" t="str" cm="1">
        <f t="array" ref="E1054">_xlfn.IFS(metrobank_customers[[#This Row],[Age]]&lt;= 28,"Gen Z", metrobank_customers[[#This Row],[Age]]&lt;=44,"Millennials", metrobank_customers[[#This Row],[Age]]&lt;=60,"Gen X", metrobank_customers[[#This Row],[Age]]&gt;60,"Baby Boomers")</f>
        <v>Gen Z</v>
      </c>
      <c r="F1054" s="1" t="s">
        <v>2121</v>
      </c>
      <c r="G1054" s="1" t="s">
        <v>2129</v>
      </c>
      <c r="H1054">
        <v>187581</v>
      </c>
      <c r="I1054" s="1" t="str" cm="1">
        <f t="array" ref="I1054">_xlfn.IFS(metrobank_customers[[#This Row],[Income]]&lt;=30000,"Low",metrobank_customers[[#This Row],[Income]]&lt;=60000,"Medium",metrobank_customers[[#This Row],[Income]]&lt;=100000,"High", metrobank_customers[[#This Row],[Income]]&gt;100000," Premium")</f>
        <v xml:space="preserve"> Premium</v>
      </c>
      <c r="J1054" s="1" t="s">
        <v>2126</v>
      </c>
      <c r="K1054" s="2">
        <v>42754</v>
      </c>
      <c r="L1054" s="2">
        <f t="shared" ca="1" si="16"/>
        <v>45940</v>
      </c>
      <c r="M1054" s="4">
        <f ca="1">YEARFRAC(metrobank_customers[[#This Row],[Join_Date]],metrobank_customers[[#This Row],[Today]],3)</f>
        <v>8.7287671232876711</v>
      </c>
      <c r="N1054" s="4" t="str" cm="1">
        <f t="array" aca="1" ref="N1054" ca="1">_xlfn.IFS(
   metrobank_customers[[#This Row],[Customer_Tenure]]&lt;=2,"New",
   metrobank_customers[[#This Row],[Customer_Tenure]]&lt;=5,"Emerging",
   metrobank_customers[[#This Row],[Customer_Tenure]]&lt;9,"Established",
   TRUE,"Loyal"
)</f>
        <v>Established</v>
      </c>
      <c r="O1054" s="1" t="s">
        <v>1866</v>
      </c>
      <c r="P1054" s="1" t="s">
        <v>1226</v>
      </c>
      <c r="Q1054" s="2">
        <v>43462</v>
      </c>
      <c r="R1054">
        <v>482981</v>
      </c>
      <c r="S1054" s="1" t="str" cm="1">
        <f t="array" ref="S1054">_xlfn.IFS(
    metrobank_customers[[#This Row],[Balance]]&lt;=50000,"Low",
    metrobank_customers[[#This Row],[Balance]]&lt;=200000,"Medium",
    metrobank_customers[[#This Row],[Balance]]&gt;200000,"High"
)</f>
        <v>High</v>
      </c>
      <c r="T1054">
        <v>449</v>
      </c>
      <c r="U1054">
        <v>345281</v>
      </c>
      <c r="V1054" s="1" t="s">
        <v>2652</v>
      </c>
      <c r="W1054" s="1" t="s">
        <v>799</v>
      </c>
      <c r="X1054" s="2">
        <v>45575</v>
      </c>
      <c r="Y1054" s="4">
        <f ca="1">YEARFRAC(metrobank_customers[[#This Row],[Date]],metrobank_customers[[#This Row],[Today]],3)</f>
        <v>1</v>
      </c>
      <c r="Z1054" s="1" t="s">
        <v>31</v>
      </c>
      <c r="AA1054" s="1" t="s">
        <v>23</v>
      </c>
      <c r="AB1054">
        <v>59</v>
      </c>
    </row>
    <row r="1055" spans="1:28" x14ac:dyDescent="0.25">
      <c r="A1055" s="1" t="s">
        <v>800</v>
      </c>
      <c r="B1055" s="1" t="s">
        <v>2380</v>
      </c>
      <c r="C1055" s="1" t="s">
        <v>2115</v>
      </c>
      <c r="D1055">
        <v>22</v>
      </c>
      <c r="E1055" s="1" t="str" cm="1">
        <f t="array" ref="E1055">_xlfn.IFS(metrobank_customers[[#This Row],[Age]]&lt;= 28,"Gen Z", metrobank_customers[[#This Row],[Age]]&lt;=44,"Millennials", metrobank_customers[[#This Row],[Age]]&lt;=60,"Gen X", metrobank_customers[[#This Row],[Age]]&gt;60,"Baby Boomers")</f>
        <v>Gen Z</v>
      </c>
      <c r="F1055" s="1" t="s">
        <v>2121</v>
      </c>
      <c r="G1055" s="1" t="s">
        <v>2129</v>
      </c>
      <c r="H1055">
        <v>187581</v>
      </c>
      <c r="I1055" s="1" t="str" cm="1">
        <f t="array" ref="I1055">_xlfn.IFS(metrobank_customers[[#This Row],[Income]]&lt;=30000,"Low",metrobank_customers[[#This Row],[Income]]&lt;=60000,"Medium",metrobank_customers[[#This Row],[Income]]&lt;=100000,"High", metrobank_customers[[#This Row],[Income]]&gt;100000," Premium")</f>
        <v xml:space="preserve"> Premium</v>
      </c>
      <c r="J1055" s="1" t="s">
        <v>2126</v>
      </c>
      <c r="K1055" s="2">
        <v>42754</v>
      </c>
      <c r="L1055" s="2">
        <f t="shared" ca="1" si="16"/>
        <v>45940</v>
      </c>
      <c r="M1055" s="4">
        <f ca="1">YEARFRAC(metrobank_customers[[#This Row],[Join_Date]],metrobank_customers[[#This Row],[Today]],3)</f>
        <v>8.7287671232876711</v>
      </c>
      <c r="N1055" s="4" t="str" cm="1">
        <f t="array" aca="1" ref="N1055" ca="1">_xlfn.IFS(
   metrobank_customers[[#This Row],[Customer_Tenure]]&lt;=2,"New",
   metrobank_customers[[#This Row],[Customer_Tenure]]&lt;=5,"Emerging",
   metrobank_customers[[#This Row],[Customer_Tenure]]&lt;9,"Established",
   TRUE,"Loyal"
)</f>
        <v>Established</v>
      </c>
      <c r="O1055" s="1" t="s">
        <v>1866</v>
      </c>
      <c r="P1055" s="1" t="s">
        <v>1226</v>
      </c>
      <c r="Q1055" s="2">
        <v>43462</v>
      </c>
      <c r="R1055">
        <v>482981</v>
      </c>
      <c r="S1055" s="1" t="str" cm="1">
        <f t="array" ref="S1055">_xlfn.IFS(
    metrobank_customers[[#This Row],[Balance]]&lt;=50000,"Low",
    metrobank_customers[[#This Row],[Balance]]&lt;=200000,"Medium",
    metrobank_customers[[#This Row],[Balance]]&gt;200000,"High"
)</f>
        <v>High</v>
      </c>
      <c r="T1055">
        <v>449</v>
      </c>
      <c r="U1055">
        <v>345281</v>
      </c>
      <c r="V1055" s="1" t="s">
        <v>2652</v>
      </c>
      <c r="W1055" s="1" t="s">
        <v>905</v>
      </c>
      <c r="X1055" s="2">
        <v>45626</v>
      </c>
      <c r="Y1055" s="4">
        <f ca="1">YEARFRAC(metrobank_customers[[#This Row],[Date]],metrobank_customers[[#This Row],[Today]],3)</f>
        <v>0.86027397260273974</v>
      </c>
      <c r="Z1055" s="1" t="s">
        <v>36</v>
      </c>
      <c r="AA1055" s="1" t="s">
        <v>23</v>
      </c>
      <c r="AB1055">
        <v>57</v>
      </c>
    </row>
    <row r="1056" spans="1:28" x14ac:dyDescent="0.25">
      <c r="A1056" s="1" t="s">
        <v>800</v>
      </c>
      <c r="B1056" s="1" t="s">
        <v>2380</v>
      </c>
      <c r="C1056" s="1" t="s">
        <v>2115</v>
      </c>
      <c r="D1056">
        <v>22</v>
      </c>
      <c r="E1056" s="1" t="str" cm="1">
        <f t="array" ref="E1056">_xlfn.IFS(metrobank_customers[[#This Row],[Age]]&lt;= 28,"Gen Z", metrobank_customers[[#This Row],[Age]]&lt;=44,"Millennials", metrobank_customers[[#This Row],[Age]]&lt;=60,"Gen X", metrobank_customers[[#This Row],[Age]]&gt;60,"Baby Boomers")</f>
        <v>Gen Z</v>
      </c>
      <c r="F1056" s="1" t="s">
        <v>2121</v>
      </c>
      <c r="G1056" s="1" t="s">
        <v>2129</v>
      </c>
      <c r="H1056">
        <v>187581</v>
      </c>
      <c r="I1056" s="1" t="str" cm="1">
        <f t="array" ref="I1056">_xlfn.IFS(metrobank_customers[[#This Row],[Income]]&lt;=30000,"Low",metrobank_customers[[#This Row],[Income]]&lt;=60000,"Medium",metrobank_customers[[#This Row],[Income]]&lt;=100000,"High", metrobank_customers[[#This Row],[Income]]&gt;100000," Premium")</f>
        <v xml:space="preserve"> Premium</v>
      </c>
      <c r="J1056" s="1" t="s">
        <v>2126</v>
      </c>
      <c r="K1056" s="2">
        <v>42754</v>
      </c>
      <c r="L1056" s="2">
        <f t="shared" ca="1" si="16"/>
        <v>45940</v>
      </c>
      <c r="M1056" s="4">
        <f ca="1">YEARFRAC(metrobank_customers[[#This Row],[Join_Date]],metrobank_customers[[#This Row],[Today]],3)</f>
        <v>8.7287671232876711</v>
      </c>
      <c r="N1056" s="4" t="str" cm="1">
        <f t="array" aca="1" ref="N1056" ca="1">_xlfn.IFS(
   metrobank_customers[[#This Row],[Customer_Tenure]]&lt;=2,"New",
   metrobank_customers[[#This Row],[Customer_Tenure]]&lt;=5,"Emerging",
   metrobank_customers[[#This Row],[Customer_Tenure]]&lt;9,"Established",
   TRUE,"Loyal"
)</f>
        <v>Established</v>
      </c>
      <c r="O1056" s="1" t="s">
        <v>1866</v>
      </c>
      <c r="P1056" s="1" t="s">
        <v>1226</v>
      </c>
      <c r="Q1056" s="2">
        <v>43462</v>
      </c>
      <c r="R1056">
        <v>482981</v>
      </c>
      <c r="S1056" s="1" t="str" cm="1">
        <f t="array" ref="S1056">_xlfn.IFS(
    metrobank_customers[[#This Row],[Balance]]&lt;=50000,"Low",
    metrobank_customers[[#This Row],[Balance]]&lt;=200000,"Medium",
    metrobank_customers[[#This Row],[Balance]]&gt;200000,"High"
)</f>
        <v>High</v>
      </c>
      <c r="T1056">
        <v>449</v>
      </c>
      <c r="U1056">
        <v>345281</v>
      </c>
      <c r="V1056" s="1" t="s">
        <v>2652</v>
      </c>
      <c r="W1056" s="1" t="s">
        <v>1182</v>
      </c>
      <c r="X1056" s="2">
        <v>45767</v>
      </c>
      <c r="Y1056" s="4">
        <f ca="1">YEARFRAC(metrobank_customers[[#This Row],[Date]],metrobank_customers[[#This Row],[Today]],3)</f>
        <v>0.47397260273972602</v>
      </c>
      <c r="Z1056" s="1" t="s">
        <v>8</v>
      </c>
      <c r="AA1056" s="1" t="s">
        <v>23</v>
      </c>
      <c r="AB1056">
        <v>26</v>
      </c>
    </row>
    <row r="1057" spans="1:28" x14ac:dyDescent="0.25">
      <c r="A1057" s="1" t="s">
        <v>800</v>
      </c>
      <c r="B1057" s="1" t="s">
        <v>2380</v>
      </c>
      <c r="C1057" s="1" t="s">
        <v>2115</v>
      </c>
      <c r="D1057">
        <v>22</v>
      </c>
      <c r="E1057" s="1" t="str" cm="1">
        <f t="array" ref="E1057">_xlfn.IFS(metrobank_customers[[#This Row],[Age]]&lt;= 28,"Gen Z", metrobank_customers[[#This Row],[Age]]&lt;=44,"Millennials", metrobank_customers[[#This Row],[Age]]&lt;=60,"Gen X", metrobank_customers[[#This Row],[Age]]&gt;60,"Baby Boomers")</f>
        <v>Gen Z</v>
      </c>
      <c r="F1057" s="1" t="s">
        <v>2121</v>
      </c>
      <c r="G1057" s="1" t="s">
        <v>2129</v>
      </c>
      <c r="H1057">
        <v>187581</v>
      </c>
      <c r="I1057" s="1" t="str" cm="1">
        <f t="array" ref="I1057">_xlfn.IFS(metrobank_customers[[#This Row],[Income]]&lt;=30000,"Low",metrobank_customers[[#This Row],[Income]]&lt;=60000,"Medium",metrobank_customers[[#This Row],[Income]]&lt;=100000,"High", metrobank_customers[[#This Row],[Income]]&gt;100000," Premium")</f>
        <v xml:space="preserve"> Premium</v>
      </c>
      <c r="J1057" s="1" t="s">
        <v>2126</v>
      </c>
      <c r="K1057" s="2">
        <v>42754</v>
      </c>
      <c r="L1057" s="2">
        <f t="shared" ca="1" si="16"/>
        <v>45940</v>
      </c>
      <c r="M1057" s="4">
        <f ca="1">YEARFRAC(metrobank_customers[[#This Row],[Join_Date]],metrobank_customers[[#This Row],[Today]],3)</f>
        <v>8.7287671232876711</v>
      </c>
      <c r="N1057" s="4" t="str" cm="1">
        <f t="array" aca="1" ref="N1057" ca="1">_xlfn.IFS(
   metrobank_customers[[#This Row],[Customer_Tenure]]&lt;=2,"New",
   metrobank_customers[[#This Row],[Customer_Tenure]]&lt;=5,"Emerging",
   metrobank_customers[[#This Row],[Customer_Tenure]]&lt;9,"Established",
   TRUE,"Loyal"
)</f>
        <v>Established</v>
      </c>
      <c r="O1057" s="1" t="s">
        <v>1866</v>
      </c>
      <c r="P1057" s="1" t="s">
        <v>1226</v>
      </c>
      <c r="Q1057" s="2">
        <v>43462</v>
      </c>
      <c r="R1057">
        <v>482981</v>
      </c>
      <c r="S1057" s="1" t="str" cm="1">
        <f t="array" ref="S1057">_xlfn.IFS(
    metrobank_customers[[#This Row],[Balance]]&lt;=50000,"Low",
    metrobank_customers[[#This Row],[Balance]]&lt;=200000,"Medium",
    metrobank_customers[[#This Row],[Balance]]&gt;200000,"High"
)</f>
        <v>High</v>
      </c>
      <c r="T1057">
        <v>449</v>
      </c>
      <c r="U1057">
        <v>345281</v>
      </c>
      <c r="V1057" s="1" t="s">
        <v>2652</v>
      </c>
      <c r="W1057" s="1" t="s">
        <v>1200</v>
      </c>
      <c r="X1057" s="2">
        <v>45548</v>
      </c>
      <c r="Y1057" s="4">
        <f ca="1">YEARFRAC(metrobank_customers[[#This Row],[Date]],metrobank_customers[[#This Row],[Today]],3)</f>
        <v>1.0739726027397261</v>
      </c>
      <c r="Z1057" s="1" t="s">
        <v>12</v>
      </c>
      <c r="AA1057" s="1" t="s">
        <v>15</v>
      </c>
      <c r="AB1057">
        <v>57</v>
      </c>
    </row>
    <row r="1058" spans="1:28" x14ac:dyDescent="0.25">
      <c r="A1058" s="1" t="s">
        <v>508</v>
      </c>
      <c r="B1058" s="1" t="s">
        <v>2381</v>
      </c>
      <c r="C1058" s="1" t="s">
        <v>2120</v>
      </c>
      <c r="D1058">
        <v>55</v>
      </c>
      <c r="E1058" s="1" t="str" cm="1">
        <f t="array" ref="E1058">_xlfn.IFS(metrobank_customers[[#This Row],[Age]]&lt;= 28,"Gen Z", metrobank_customers[[#This Row],[Age]]&lt;=44,"Millennials", metrobank_customers[[#This Row],[Age]]&lt;=60,"Gen X", metrobank_customers[[#This Row],[Age]]&gt;60,"Baby Boomers")</f>
        <v>Gen X</v>
      </c>
      <c r="F1058" s="1" t="s">
        <v>2116</v>
      </c>
      <c r="G1058" s="1" t="s">
        <v>2117</v>
      </c>
      <c r="H1058">
        <v>46916</v>
      </c>
      <c r="I1058" s="1" t="str" cm="1">
        <f t="array" ref="I1058">_xlfn.IFS(metrobank_customers[[#This Row],[Income]]&lt;=30000,"Low",metrobank_customers[[#This Row],[Income]]&lt;=60000,"Medium",metrobank_customers[[#This Row],[Income]]&lt;=100000,"High", metrobank_customers[[#This Row],[Income]]&gt;100000," Premium")</f>
        <v>Medium</v>
      </c>
      <c r="J1058" s="1" t="s">
        <v>2126</v>
      </c>
      <c r="K1058" s="2">
        <v>45608</v>
      </c>
      <c r="L1058" s="2">
        <f t="shared" ca="1" si="16"/>
        <v>45940</v>
      </c>
      <c r="M1058" s="4">
        <f ca="1">YEARFRAC(metrobank_customers[[#This Row],[Join_Date]],metrobank_customers[[#This Row],[Today]],3)</f>
        <v>0.90958904109589045</v>
      </c>
      <c r="N1058" s="4" t="str" cm="1">
        <f t="array" aca="1" ref="N1058" ca="1">_xlfn.IFS(
   metrobank_customers[[#This Row],[Customer_Tenure]]&lt;=2,"New",
   metrobank_customers[[#This Row],[Customer_Tenure]]&lt;=5,"Emerging",
   metrobank_customers[[#This Row],[Customer_Tenure]]&lt;9,"Established",
   TRUE,"Loyal"
)</f>
        <v>New</v>
      </c>
      <c r="O1058" s="1" t="s">
        <v>1642</v>
      </c>
      <c r="P1058" s="1" t="s">
        <v>1235</v>
      </c>
      <c r="Q1058" s="2">
        <v>42334</v>
      </c>
      <c r="R1058">
        <v>197097</v>
      </c>
      <c r="S1058" s="1" t="str" cm="1">
        <f t="array" ref="S1058">_xlfn.IFS(
    metrobank_customers[[#This Row],[Balance]]&lt;=50000,"Low",
    metrobank_customers[[#This Row],[Balance]]&lt;=200000,"Medium",
    metrobank_customers[[#This Row],[Balance]]&gt;200000,"High"
)</f>
        <v>Medium</v>
      </c>
      <c r="T1058">
        <v>692</v>
      </c>
      <c r="U1058">
        <v>96288</v>
      </c>
      <c r="V1058" s="1" t="s">
        <v>2652</v>
      </c>
      <c r="W1058" s="1" t="s">
        <v>507</v>
      </c>
      <c r="X1058" s="2">
        <v>45855</v>
      </c>
      <c r="Y1058" s="4">
        <f ca="1">YEARFRAC(metrobank_customers[[#This Row],[Date]],metrobank_customers[[#This Row],[Today]],3)</f>
        <v>0.23287671232876711</v>
      </c>
      <c r="Z1058" s="1" t="s">
        <v>36</v>
      </c>
      <c r="AA1058" s="1" t="s">
        <v>23</v>
      </c>
      <c r="AB1058">
        <v>51</v>
      </c>
    </row>
    <row r="1059" spans="1:28" x14ac:dyDescent="0.25">
      <c r="A1059" s="1" t="s">
        <v>508</v>
      </c>
      <c r="B1059" s="1" t="s">
        <v>2381</v>
      </c>
      <c r="C1059" s="1" t="s">
        <v>2120</v>
      </c>
      <c r="D1059">
        <v>55</v>
      </c>
      <c r="E1059" s="1" t="str" cm="1">
        <f t="array" ref="E1059">_xlfn.IFS(metrobank_customers[[#This Row],[Age]]&lt;= 28,"Gen Z", metrobank_customers[[#This Row],[Age]]&lt;=44,"Millennials", metrobank_customers[[#This Row],[Age]]&lt;=60,"Gen X", metrobank_customers[[#This Row],[Age]]&gt;60,"Baby Boomers")</f>
        <v>Gen X</v>
      </c>
      <c r="F1059" s="1" t="s">
        <v>2116</v>
      </c>
      <c r="G1059" s="1" t="s">
        <v>2117</v>
      </c>
      <c r="H1059">
        <v>46916</v>
      </c>
      <c r="I1059" s="1" t="str" cm="1">
        <f t="array" ref="I1059">_xlfn.IFS(metrobank_customers[[#This Row],[Income]]&lt;=30000,"Low",metrobank_customers[[#This Row],[Income]]&lt;=60000,"Medium",metrobank_customers[[#This Row],[Income]]&lt;=100000,"High", metrobank_customers[[#This Row],[Income]]&gt;100000," Premium")</f>
        <v>Medium</v>
      </c>
      <c r="J1059" s="1" t="s">
        <v>2126</v>
      </c>
      <c r="K1059" s="2">
        <v>45608</v>
      </c>
      <c r="L1059" s="2">
        <f t="shared" ca="1" si="16"/>
        <v>45940</v>
      </c>
      <c r="M1059" s="4">
        <f ca="1">YEARFRAC(metrobank_customers[[#This Row],[Join_Date]],metrobank_customers[[#This Row],[Today]],3)</f>
        <v>0.90958904109589045</v>
      </c>
      <c r="N1059" s="4" t="str" cm="1">
        <f t="array" aca="1" ref="N1059" ca="1">_xlfn.IFS(
   metrobank_customers[[#This Row],[Customer_Tenure]]&lt;=2,"New",
   metrobank_customers[[#This Row],[Customer_Tenure]]&lt;=5,"Emerging",
   metrobank_customers[[#This Row],[Customer_Tenure]]&lt;9,"Established",
   TRUE,"Loyal"
)</f>
        <v>New</v>
      </c>
      <c r="O1059" s="1" t="s">
        <v>2081</v>
      </c>
      <c r="P1059" s="1" t="s">
        <v>1226</v>
      </c>
      <c r="Q1059" s="2">
        <v>45714</v>
      </c>
      <c r="R1059">
        <v>177597</v>
      </c>
      <c r="S1059" s="1" t="str" cm="1">
        <f t="array" ref="S1059">_xlfn.IFS(
    metrobank_customers[[#This Row],[Balance]]&lt;=50000,"Low",
    metrobank_customers[[#This Row],[Balance]]&lt;=200000,"Medium",
    metrobank_customers[[#This Row],[Balance]]&gt;200000,"High"
)</f>
        <v>Medium</v>
      </c>
      <c r="T1059">
        <v>754</v>
      </c>
      <c r="U1059">
        <v>0</v>
      </c>
      <c r="V1059" s="1" t="s">
        <v>2652</v>
      </c>
      <c r="W1059" s="1" t="s">
        <v>507</v>
      </c>
      <c r="X1059" s="2">
        <v>45855</v>
      </c>
      <c r="Y1059" s="4">
        <f ca="1">YEARFRAC(metrobank_customers[[#This Row],[Date]],metrobank_customers[[#This Row],[Today]],3)</f>
        <v>0.23287671232876711</v>
      </c>
      <c r="Z1059" s="1" t="s">
        <v>36</v>
      </c>
      <c r="AA1059" s="1" t="s">
        <v>23</v>
      </c>
      <c r="AB1059">
        <v>51</v>
      </c>
    </row>
    <row r="1060" spans="1:28" x14ac:dyDescent="0.25">
      <c r="A1060" s="1" t="s">
        <v>1368</v>
      </c>
      <c r="B1060" s="1" t="s">
        <v>2382</v>
      </c>
      <c r="C1060" s="1" t="s">
        <v>2115</v>
      </c>
      <c r="D1060">
        <v>30</v>
      </c>
      <c r="E1060" s="1" t="str" cm="1">
        <f t="array" ref="E1060">_xlfn.IFS(metrobank_customers[[#This Row],[Age]]&lt;= 28,"Gen Z", metrobank_customers[[#This Row],[Age]]&lt;=44,"Millennials", metrobank_customers[[#This Row],[Age]]&lt;=60,"Gen X", metrobank_customers[[#This Row],[Age]]&gt;60,"Baby Boomers")</f>
        <v>Millennials</v>
      </c>
      <c r="F1060" s="1" t="s">
        <v>2131</v>
      </c>
      <c r="G1060" s="1" t="s">
        <v>2122</v>
      </c>
      <c r="H1060">
        <v>96367</v>
      </c>
      <c r="I1060" s="1" t="str" cm="1">
        <f t="array" ref="I1060">_xlfn.IFS(metrobank_customers[[#This Row],[Income]]&lt;=30000,"Low",metrobank_customers[[#This Row],[Income]]&lt;=60000,"Medium",metrobank_customers[[#This Row],[Income]]&lt;=100000,"High", metrobank_customers[[#This Row],[Income]]&gt;100000," Premium")</f>
        <v>High</v>
      </c>
      <c r="J1060" s="1" t="s">
        <v>2118</v>
      </c>
      <c r="K1060" s="2">
        <v>45328</v>
      </c>
      <c r="L1060" s="2">
        <f t="shared" ca="1" si="16"/>
        <v>45940</v>
      </c>
      <c r="M1060" s="4">
        <f ca="1">YEARFRAC(metrobank_customers[[#This Row],[Join_Date]],metrobank_customers[[#This Row],[Today]],3)</f>
        <v>1.6767123287671233</v>
      </c>
      <c r="N1060" s="4" t="str" cm="1">
        <f t="array" aca="1" ref="N1060" ca="1">_xlfn.IFS(
   metrobank_customers[[#This Row],[Customer_Tenure]]&lt;=2,"New",
   metrobank_customers[[#This Row],[Customer_Tenure]]&lt;=5,"Emerging",
   metrobank_customers[[#This Row],[Customer_Tenure]]&lt;9,"Established",
   TRUE,"Loyal"
)</f>
        <v>New</v>
      </c>
      <c r="O1060" s="1" t="s">
        <v>1367</v>
      </c>
      <c r="P1060" s="1" t="s">
        <v>1226</v>
      </c>
      <c r="Q1060" s="2">
        <v>45708</v>
      </c>
      <c r="R1060">
        <v>455150</v>
      </c>
      <c r="S1060" s="1" t="str" cm="1">
        <f t="array" ref="S1060">_xlfn.IFS(
    metrobank_customers[[#This Row],[Balance]]&lt;=50000,"Low",
    metrobank_customers[[#This Row],[Balance]]&lt;=200000,"Medium",
    metrobank_customers[[#This Row],[Balance]]&gt;200000,"High"
)</f>
        <v>High</v>
      </c>
      <c r="T1060">
        <v>641</v>
      </c>
      <c r="U1060">
        <v>93741</v>
      </c>
      <c r="V1060" s="1" t="s">
        <v>1229</v>
      </c>
      <c r="W1060" s="1"/>
      <c r="X1060" s="2"/>
      <c r="Y1060" s="4">
        <f ca="1">YEARFRAC(metrobank_customers[[#This Row],[Date]],metrobank_customers[[#This Row],[Today]],3)</f>
        <v>125.86301369863014</v>
      </c>
      <c r="Z1060" s="1"/>
      <c r="AA1060" s="1"/>
    </row>
    <row r="1061" spans="1:28" x14ac:dyDescent="0.25">
      <c r="A1061" s="1" t="s">
        <v>1368</v>
      </c>
      <c r="B1061" s="1" t="s">
        <v>2382</v>
      </c>
      <c r="C1061" s="1" t="s">
        <v>2115</v>
      </c>
      <c r="D1061">
        <v>30</v>
      </c>
      <c r="E1061" s="1" t="str" cm="1">
        <f t="array" ref="E1061">_xlfn.IFS(metrobank_customers[[#This Row],[Age]]&lt;= 28,"Gen Z", metrobank_customers[[#This Row],[Age]]&lt;=44,"Millennials", metrobank_customers[[#This Row],[Age]]&lt;=60,"Gen X", metrobank_customers[[#This Row],[Age]]&gt;60,"Baby Boomers")</f>
        <v>Millennials</v>
      </c>
      <c r="F1061" s="1" t="s">
        <v>2131</v>
      </c>
      <c r="G1061" s="1" t="s">
        <v>2122</v>
      </c>
      <c r="H1061">
        <v>96367</v>
      </c>
      <c r="I1061" s="1" t="str" cm="1">
        <f t="array" ref="I1061">_xlfn.IFS(metrobank_customers[[#This Row],[Income]]&lt;=30000,"Low",metrobank_customers[[#This Row],[Income]]&lt;=60000,"Medium",metrobank_customers[[#This Row],[Income]]&lt;=100000,"High", metrobank_customers[[#This Row],[Income]]&gt;100000," Premium")</f>
        <v>High</v>
      </c>
      <c r="J1061" s="1" t="s">
        <v>2118</v>
      </c>
      <c r="K1061" s="2">
        <v>45328</v>
      </c>
      <c r="L1061" s="2">
        <f t="shared" ca="1" si="16"/>
        <v>45940</v>
      </c>
      <c r="M1061" s="4">
        <f ca="1">YEARFRAC(metrobank_customers[[#This Row],[Join_Date]],metrobank_customers[[#This Row],[Today]],3)</f>
        <v>1.6767123287671233</v>
      </c>
      <c r="N1061" s="4" t="str" cm="1">
        <f t="array" aca="1" ref="N1061" ca="1">_xlfn.IFS(
   metrobank_customers[[#This Row],[Customer_Tenure]]&lt;=2,"New",
   metrobank_customers[[#This Row],[Customer_Tenure]]&lt;=5,"Emerging",
   metrobank_customers[[#This Row],[Customer_Tenure]]&lt;9,"Established",
   TRUE,"Loyal"
)</f>
        <v>New</v>
      </c>
      <c r="O1061" s="1" t="s">
        <v>1952</v>
      </c>
      <c r="P1061" s="1" t="s">
        <v>1239</v>
      </c>
      <c r="Q1061" s="2">
        <v>45469</v>
      </c>
      <c r="R1061">
        <v>398237</v>
      </c>
      <c r="S1061" s="1" t="str" cm="1">
        <f t="array" ref="S1061">_xlfn.IFS(
    metrobank_customers[[#This Row],[Balance]]&lt;=50000,"Low",
    metrobank_customers[[#This Row],[Balance]]&lt;=200000,"Medium",
    metrobank_customers[[#This Row],[Balance]]&gt;200000,"High"
)</f>
        <v>High</v>
      </c>
      <c r="T1061">
        <v>499</v>
      </c>
      <c r="U1061">
        <v>0</v>
      </c>
      <c r="V1061" s="1" t="s">
        <v>2652</v>
      </c>
      <c r="W1061" s="1"/>
      <c r="X1061" s="2"/>
      <c r="Y1061" s="4">
        <f ca="1">YEARFRAC(metrobank_customers[[#This Row],[Date]],metrobank_customers[[#This Row],[Today]],3)</f>
        <v>125.86301369863014</v>
      </c>
      <c r="Z1061" s="1"/>
      <c r="AA1061" s="1"/>
    </row>
    <row r="1062" spans="1:28" x14ac:dyDescent="0.25">
      <c r="A1062" s="1" t="s">
        <v>1371</v>
      </c>
      <c r="B1062" s="1" t="s">
        <v>2383</v>
      </c>
      <c r="C1062" s="1" t="s">
        <v>2115</v>
      </c>
      <c r="D1062">
        <v>29</v>
      </c>
      <c r="E1062" s="1" t="str" cm="1">
        <f t="array" ref="E1062">_xlfn.IFS(metrobank_customers[[#This Row],[Age]]&lt;= 28,"Gen Z", metrobank_customers[[#This Row],[Age]]&lt;=44,"Millennials", metrobank_customers[[#This Row],[Age]]&lt;=60,"Gen X", metrobank_customers[[#This Row],[Age]]&gt;60,"Baby Boomers")</f>
        <v>Millennials</v>
      </c>
      <c r="F1062" s="1" t="s">
        <v>2124</v>
      </c>
      <c r="G1062" s="1" t="s">
        <v>2147</v>
      </c>
      <c r="H1062">
        <v>172876</v>
      </c>
      <c r="I1062" s="1" t="str" cm="1">
        <f t="array" ref="I1062">_xlfn.IFS(metrobank_customers[[#This Row],[Income]]&lt;=30000,"Low",metrobank_customers[[#This Row],[Income]]&lt;=60000,"Medium",metrobank_customers[[#This Row],[Income]]&lt;=100000,"High", metrobank_customers[[#This Row],[Income]]&gt;100000," Premium")</f>
        <v xml:space="preserve"> Premium</v>
      </c>
      <c r="J1062" s="1" t="s">
        <v>2118</v>
      </c>
      <c r="K1062" s="2">
        <v>42737</v>
      </c>
      <c r="L1062" s="2">
        <f t="shared" ca="1" si="16"/>
        <v>45940</v>
      </c>
      <c r="M1062" s="4">
        <f ca="1">YEARFRAC(metrobank_customers[[#This Row],[Join_Date]],metrobank_customers[[#This Row],[Today]],3)</f>
        <v>8.7753424657534254</v>
      </c>
      <c r="N1062" s="4" t="str" cm="1">
        <f t="array" aca="1" ref="N1062" ca="1">_xlfn.IFS(
   metrobank_customers[[#This Row],[Customer_Tenure]]&lt;=2,"New",
   metrobank_customers[[#This Row],[Customer_Tenure]]&lt;=5,"Emerging",
   metrobank_customers[[#This Row],[Customer_Tenure]]&lt;9,"Established",
   TRUE,"Loyal"
)</f>
        <v>Established</v>
      </c>
      <c r="O1062" s="1" t="s">
        <v>1370</v>
      </c>
      <c r="P1062" s="1" t="s">
        <v>1226</v>
      </c>
      <c r="Q1062" s="2">
        <v>44581</v>
      </c>
      <c r="R1062">
        <v>5520</v>
      </c>
      <c r="S1062" s="1" t="str" cm="1">
        <f t="array" ref="S1062">_xlfn.IFS(
    metrobank_customers[[#This Row],[Balance]]&lt;=50000,"Low",
    metrobank_customers[[#This Row],[Balance]]&lt;=200000,"Medium",
    metrobank_customers[[#This Row],[Balance]]&gt;200000,"High"
)</f>
        <v>Low</v>
      </c>
      <c r="T1062">
        <v>491</v>
      </c>
      <c r="U1062">
        <v>0</v>
      </c>
      <c r="V1062" s="1" t="s">
        <v>1255</v>
      </c>
      <c r="W1062" s="1"/>
      <c r="X1062" s="2"/>
      <c r="Y1062" s="4">
        <f ca="1">YEARFRAC(metrobank_customers[[#This Row],[Date]],metrobank_customers[[#This Row],[Today]],3)</f>
        <v>125.86301369863014</v>
      </c>
      <c r="Z1062" s="1"/>
      <c r="AA1062" s="1"/>
    </row>
    <row r="1063" spans="1:28" x14ac:dyDescent="0.25">
      <c r="A1063" s="1" t="s">
        <v>1371</v>
      </c>
      <c r="B1063" s="1" t="s">
        <v>2383</v>
      </c>
      <c r="C1063" s="1" t="s">
        <v>2115</v>
      </c>
      <c r="D1063">
        <v>29</v>
      </c>
      <c r="E1063" s="1" t="str" cm="1">
        <f t="array" ref="E1063">_xlfn.IFS(metrobank_customers[[#This Row],[Age]]&lt;= 28,"Gen Z", metrobank_customers[[#This Row],[Age]]&lt;=44,"Millennials", metrobank_customers[[#This Row],[Age]]&lt;=60,"Gen X", metrobank_customers[[#This Row],[Age]]&gt;60,"Baby Boomers")</f>
        <v>Millennials</v>
      </c>
      <c r="F1063" s="1" t="s">
        <v>2124</v>
      </c>
      <c r="G1063" s="1" t="s">
        <v>2147</v>
      </c>
      <c r="H1063">
        <v>172876</v>
      </c>
      <c r="I1063" s="1" t="str" cm="1">
        <f t="array" ref="I1063">_xlfn.IFS(metrobank_customers[[#This Row],[Income]]&lt;=30000,"Low",metrobank_customers[[#This Row],[Income]]&lt;=60000,"Medium",metrobank_customers[[#This Row],[Income]]&lt;=100000,"High", metrobank_customers[[#This Row],[Income]]&gt;100000," Premium")</f>
        <v xml:space="preserve"> Premium</v>
      </c>
      <c r="J1063" s="1" t="s">
        <v>2118</v>
      </c>
      <c r="K1063" s="2">
        <v>42737</v>
      </c>
      <c r="L1063" s="2">
        <f t="shared" ca="1" si="16"/>
        <v>45940</v>
      </c>
      <c r="M1063" s="4">
        <f ca="1">YEARFRAC(metrobank_customers[[#This Row],[Join_Date]],metrobank_customers[[#This Row],[Today]],3)</f>
        <v>8.7753424657534254</v>
      </c>
      <c r="N1063" s="4" t="str" cm="1">
        <f t="array" aca="1" ref="N1063" ca="1">_xlfn.IFS(
   metrobank_customers[[#This Row],[Customer_Tenure]]&lt;=2,"New",
   metrobank_customers[[#This Row],[Customer_Tenure]]&lt;=5,"Emerging",
   metrobank_customers[[#This Row],[Customer_Tenure]]&lt;9,"Established",
   TRUE,"Loyal"
)</f>
        <v>Established</v>
      </c>
      <c r="O1063" s="1" t="s">
        <v>1532</v>
      </c>
      <c r="P1063" s="1" t="s">
        <v>1235</v>
      </c>
      <c r="Q1063" s="2">
        <v>43275</v>
      </c>
      <c r="R1063">
        <v>495239</v>
      </c>
      <c r="S1063" s="1" t="str" cm="1">
        <f t="array" ref="S1063">_xlfn.IFS(
    metrobank_customers[[#This Row],[Balance]]&lt;=50000,"Low",
    metrobank_customers[[#This Row],[Balance]]&lt;=200000,"Medium",
    metrobank_customers[[#This Row],[Balance]]&gt;200000,"High"
)</f>
        <v>High</v>
      </c>
      <c r="T1063">
        <v>825</v>
      </c>
      <c r="U1063">
        <v>0</v>
      </c>
      <c r="V1063" s="1" t="s">
        <v>2652</v>
      </c>
      <c r="W1063" s="1"/>
      <c r="X1063" s="2"/>
      <c r="Y1063" s="4">
        <f ca="1">YEARFRAC(metrobank_customers[[#This Row],[Date]],metrobank_customers[[#This Row],[Today]],3)</f>
        <v>125.86301369863014</v>
      </c>
      <c r="Z1063" s="1"/>
      <c r="AA1063" s="1"/>
    </row>
    <row r="1064" spans="1:28" x14ac:dyDescent="0.25">
      <c r="A1064" s="1" t="s">
        <v>1371</v>
      </c>
      <c r="B1064" s="1" t="s">
        <v>2383</v>
      </c>
      <c r="C1064" s="1" t="s">
        <v>2115</v>
      </c>
      <c r="D1064">
        <v>29</v>
      </c>
      <c r="E1064" s="1" t="str" cm="1">
        <f t="array" ref="E1064">_xlfn.IFS(metrobank_customers[[#This Row],[Age]]&lt;= 28,"Gen Z", metrobank_customers[[#This Row],[Age]]&lt;=44,"Millennials", metrobank_customers[[#This Row],[Age]]&lt;=60,"Gen X", metrobank_customers[[#This Row],[Age]]&gt;60,"Baby Boomers")</f>
        <v>Millennials</v>
      </c>
      <c r="F1064" s="1" t="s">
        <v>2124</v>
      </c>
      <c r="G1064" s="1" t="s">
        <v>2147</v>
      </c>
      <c r="H1064">
        <v>172876</v>
      </c>
      <c r="I1064" s="1" t="str" cm="1">
        <f t="array" ref="I1064">_xlfn.IFS(metrobank_customers[[#This Row],[Income]]&lt;=30000,"Low",metrobank_customers[[#This Row],[Income]]&lt;=60000,"Medium",metrobank_customers[[#This Row],[Income]]&lt;=100000,"High", metrobank_customers[[#This Row],[Income]]&gt;100000," Premium")</f>
        <v xml:space="preserve"> Premium</v>
      </c>
      <c r="J1064" s="1" t="s">
        <v>2118</v>
      </c>
      <c r="K1064" s="2">
        <v>42737</v>
      </c>
      <c r="L1064" s="2">
        <f t="shared" ca="1" si="16"/>
        <v>45940</v>
      </c>
      <c r="M1064" s="4">
        <f ca="1">YEARFRAC(metrobank_customers[[#This Row],[Join_Date]],metrobank_customers[[#This Row],[Today]],3)</f>
        <v>8.7753424657534254</v>
      </c>
      <c r="N1064" s="4" t="str" cm="1">
        <f t="array" aca="1" ref="N1064" ca="1">_xlfn.IFS(
   metrobank_customers[[#This Row],[Customer_Tenure]]&lt;=2,"New",
   metrobank_customers[[#This Row],[Customer_Tenure]]&lt;=5,"Emerging",
   metrobank_customers[[#This Row],[Customer_Tenure]]&lt;9,"Established",
   TRUE,"Loyal"
)</f>
        <v>Established</v>
      </c>
      <c r="O1064" s="1" t="s">
        <v>1806</v>
      </c>
      <c r="P1064" s="1" t="s">
        <v>1226</v>
      </c>
      <c r="Q1064" s="2">
        <v>42986</v>
      </c>
      <c r="R1064">
        <v>94715</v>
      </c>
      <c r="S1064" s="1" t="str" cm="1">
        <f t="array" ref="S1064">_xlfn.IFS(
    metrobank_customers[[#This Row],[Balance]]&lt;=50000,"Low",
    metrobank_customers[[#This Row],[Balance]]&lt;=200000,"Medium",
    metrobank_customers[[#This Row],[Balance]]&gt;200000,"High"
)</f>
        <v>Medium</v>
      </c>
      <c r="T1064">
        <v>830</v>
      </c>
      <c r="U1064">
        <v>0</v>
      </c>
      <c r="V1064" s="1" t="s">
        <v>2652</v>
      </c>
      <c r="W1064" s="1"/>
      <c r="X1064" s="2"/>
      <c r="Y1064" s="4">
        <f ca="1">YEARFRAC(metrobank_customers[[#This Row],[Date]],metrobank_customers[[#This Row],[Today]],3)</f>
        <v>125.86301369863014</v>
      </c>
      <c r="Z1064" s="1"/>
      <c r="AA1064" s="1"/>
    </row>
    <row r="1065" spans="1:28" x14ac:dyDescent="0.25">
      <c r="A1065" s="1" t="s">
        <v>513</v>
      </c>
      <c r="B1065" s="1" t="s">
        <v>2384</v>
      </c>
      <c r="C1065" s="1" t="s">
        <v>2120</v>
      </c>
      <c r="D1065">
        <v>65</v>
      </c>
      <c r="E1065" s="1" t="str" cm="1">
        <f t="array" ref="E1065">_xlfn.IFS(metrobank_customers[[#This Row],[Age]]&lt;= 28,"Gen Z", metrobank_customers[[#This Row],[Age]]&lt;=44,"Millennials", metrobank_customers[[#This Row],[Age]]&lt;=60,"Gen X", metrobank_customers[[#This Row],[Age]]&gt;60,"Baby Boomers")</f>
        <v>Baby Boomers</v>
      </c>
      <c r="F1065" s="1" t="s">
        <v>2121</v>
      </c>
      <c r="G1065" s="1" t="s">
        <v>2117</v>
      </c>
      <c r="H1065">
        <v>53397</v>
      </c>
      <c r="I1065" s="1" t="str" cm="1">
        <f t="array" ref="I1065">_xlfn.IFS(metrobank_customers[[#This Row],[Income]]&lt;=30000,"Low",metrobank_customers[[#This Row],[Income]]&lt;=60000,"Medium",metrobank_customers[[#This Row],[Income]]&lt;=100000,"High", metrobank_customers[[#This Row],[Income]]&gt;100000," Premium")</f>
        <v>Medium</v>
      </c>
      <c r="J1065" s="1" t="s">
        <v>2126</v>
      </c>
      <c r="K1065" s="2">
        <v>45281</v>
      </c>
      <c r="L1065" s="2">
        <f t="shared" ca="1" si="16"/>
        <v>45940</v>
      </c>
      <c r="M1065" s="4">
        <f ca="1">YEARFRAC(metrobank_customers[[#This Row],[Join_Date]],metrobank_customers[[#This Row],[Today]],3)</f>
        <v>1.8054794520547945</v>
      </c>
      <c r="N1065" s="4" t="str" cm="1">
        <f t="array" aca="1" ref="N1065" ca="1">_xlfn.IFS(
   metrobank_customers[[#This Row],[Customer_Tenure]]&lt;=2,"New",
   metrobank_customers[[#This Row],[Customer_Tenure]]&lt;=5,"Emerging",
   metrobank_customers[[#This Row],[Customer_Tenure]]&lt;9,"Established",
   TRUE,"Loyal"
)</f>
        <v>New</v>
      </c>
      <c r="O1065" s="1" t="s">
        <v>1763</v>
      </c>
      <c r="P1065" s="1" t="s">
        <v>1226</v>
      </c>
      <c r="Q1065" s="2">
        <v>45303</v>
      </c>
      <c r="R1065">
        <v>422117</v>
      </c>
      <c r="S1065" s="1" t="str" cm="1">
        <f t="array" ref="S1065">_xlfn.IFS(
    metrobank_customers[[#This Row],[Balance]]&lt;=50000,"Low",
    metrobank_customers[[#This Row],[Balance]]&lt;=200000,"Medium",
    metrobank_customers[[#This Row],[Balance]]&gt;200000,"High"
)</f>
        <v>High</v>
      </c>
      <c r="T1065">
        <v>577</v>
      </c>
      <c r="U1065">
        <v>0</v>
      </c>
      <c r="V1065" s="1" t="s">
        <v>2652</v>
      </c>
      <c r="W1065" s="1" t="s">
        <v>512</v>
      </c>
      <c r="X1065" s="2">
        <v>45161</v>
      </c>
      <c r="Y1065" s="4">
        <f ca="1">YEARFRAC(metrobank_customers[[#This Row],[Date]],metrobank_customers[[#This Row],[Today]],3)</f>
        <v>2.1342465753424658</v>
      </c>
      <c r="Z1065" s="1" t="s">
        <v>12</v>
      </c>
      <c r="AA1065" s="1" t="s">
        <v>9</v>
      </c>
      <c r="AB1065">
        <v>54</v>
      </c>
    </row>
    <row r="1066" spans="1:28" x14ac:dyDescent="0.25">
      <c r="A1066" s="1" t="s">
        <v>513</v>
      </c>
      <c r="B1066" s="1" t="s">
        <v>2384</v>
      </c>
      <c r="C1066" s="1" t="s">
        <v>2120</v>
      </c>
      <c r="D1066">
        <v>65</v>
      </c>
      <c r="E1066" s="1" t="str" cm="1">
        <f t="array" ref="E1066">_xlfn.IFS(metrobank_customers[[#This Row],[Age]]&lt;= 28,"Gen Z", metrobank_customers[[#This Row],[Age]]&lt;=44,"Millennials", metrobank_customers[[#This Row],[Age]]&lt;=60,"Gen X", metrobank_customers[[#This Row],[Age]]&gt;60,"Baby Boomers")</f>
        <v>Baby Boomers</v>
      </c>
      <c r="F1066" s="1" t="s">
        <v>2121</v>
      </c>
      <c r="G1066" s="1" t="s">
        <v>2117</v>
      </c>
      <c r="H1066">
        <v>53397</v>
      </c>
      <c r="I1066" s="1" t="str" cm="1">
        <f t="array" ref="I1066">_xlfn.IFS(metrobank_customers[[#This Row],[Income]]&lt;=30000,"Low",metrobank_customers[[#This Row],[Income]]&lt;=60000,"Medium",metrobank_customers[[#This Row],[Income]]&lt;=100000,"High", metrobank_customers[[#This Row],[Income]]&gt;100000," Premium")</f>
        <v>Medium</v>
      </c>
      <c r="J1066" s="1" t="s">
        <v>2126</v>
      </c>
      <c r="K1066" s="2">
        <v>45281</v>
      </c>
      <c r="L1066" s="2">
        <f t="shared" ca="1" si="16"/>
        <v>45940</v>
      </c>
      <c r="M1066" s="4">
        <f ca="1">YEARFRAC(metrobank_customers[[#This Row],[Join_Date]],metrobank_customers[[#This Row],[Today]],3)</f>
        <v>1.8054794520547945</v>
      </c>
      <c r="N1066" s="4" t="str" cm="1">
        <f t="array" aca="1" ref="N1066" ca="1">_xlfn.IFS(
   metrobank_customers[[#This Row],[Customer_Tenure]]&lt;=2,"New",
   metrobank_customers[[#This Row],[Customer_Tenure]]&lt;=5,"Emerging",
   metrobank_customers[[#This Row],[Customer_Tenure]]&lt;9,"Established",
   TRUE,"Loyal"
)</f>
        <v>New</v>
      </c>
      <c r="O1066" s="1" t="s">
        <v>1763</v>
      </c>
      <c r="P1066" s="1" t="s">
        <v>1226</v>
      </c>
      <c r="Q1066" s="2">
        <v>45303</v>
      </c>
      <c r="R1066">
        <v>422117</v>
      </c>
      <c r="S1066" s="1" t="str" cm="1">
        <f t="array" ref="S1066">_xlfn.IFS(
    metrobank_customers[[#This Row],[Balance]]&lt;=50000,"Low",
    metrobank_customers[[#This Row],[Balance]]&lt;=200000,"Medium",
    metrobank_customers[[#This Row],[Balance]]&gt;200000,"High"
)</f>
        <v>High</v>
      </c>
      <c r="T1066">
        <v>577</v>
      </c>
      <c r="U1066">
        <v>0</v>
      </c>
      <c r="V1066" s="1" t="s">
        <v>2652</v>
      </c>
      <c r="W1066" s="1" t="s">
        <v>931</v>
      </c>
      <c r="X1066" s="2">
        <v>45832</v>
      </c>
      <c r="Y1066" s="4">
        <f ca="1">YEARFRAC(metrobank_customers[[#This Row],[Date]],metrobank_customers[[#This Row],[Today]],3)</f>
        <v>0.29589041095890412</v>
      </c>
      <c r="Z1066" s="1" t="s">
        <v>31</v>
      </c>
      <c r="AA1066" s="1" t="s">
        <v>23</v>
      </c>
      <c r="AB1066">
        <v>5</v>
      </c>
    </row>
    <row r="1067" spans="1:28" x14ac:dyDescent="0.25">
      <c r="A1067" s="1" t="s">
        <v>513</v>
      </c>
      <c r="B1067" s="1" t="s">
        <v>2384</v>
      </c>
      <c r="C1067" s="1" t="s">
        <v>2120</v>
      </c>
      <c r="D1067">
        <v>65</v>
      </c>
      <c r="E1067" s="1" t="str" cm="1">
        <f t="array" ref="E1067">_xlfn.IFS(metrobank_customers[[#This Row],[Age]]&lt;= 28,"Gen Z", metrobank_customers[[#This Row],[Age]]&lt;=44,"Millennials", metrobank_customers[[#This Row],[Age]]&lt;=60,"Gen X", metrobank_customers[[#This Row],[Age]]&gt;60,"Baby Boomers")</f>
        <v>Baby Boomers</v>
      </c>
      <c r="F1067" s="1" t="s">
        <v>2121</v>
      </c>
      <c r="G1067" s="1" t="s">
        <v>2117</v>
      </c>
      <c r="H1067">
        <v>53397</v>
      </c>
      <c r="I1067" s="1" t="str" cm="1">
        <f t="array" ref="I1067">_xlfn.IFS(metrobank_customers[[#This Row],[Income]]&lt;=30000,"Low",metrobank_customers[[#This Row],[Income]]&lt;=60000,"Medium",metrobank_customers[[#This Row],[Income]]&lt;=100000,"High", metrobank_customers[[#This Row],[Income]]&gt;100000," Premium")</f>
        <v>Medium</v>
      </c>
      <c r="J1067" s="1" t="s">
        <v>2126</v>
      </c>
      <c r="K1067" s="2">
        <v>45281</v>
      </c>
      <c r="L1067" s="2">
        <f t="shared" ca="1" si="16"/>
        <v>45940</v>
      </c>
      <c r="M1067" s="4">
        <f ca="1">YEARFRAC(metrobank_customers[[#This Row],[Join_Date]],metrobank_customers[[#This Row],[Today]],3)</f>
        <v>1.8054794520547945</v>
      </c>
      <c r="N1067" s="4" t="str" cm="1">
        <f t="array" aca="1" ref="N1067" ca="1">_xlfn.IFS(
   metrobank_customers[[#This Row],[Customer_Tenure]]&lt;=2,"New",
   metrobank_customers[[#This Row],[Customer_Tenure]]&lt;=5,"Emerging",
   metrobank_customers[[#This Row],[Customer_Tenure]]&lt;9,"Established",
   TRUE,"Loyal"
)</f>
        <v>New</v>
      </c>
      <c r="O1067" s="1" t="s">
        <v>1763</v>
      </c>
      <c r="P1067" s="1" t="s">
        <v>1226</v>
      </c>
      <c r="Q1067" s="2">
        <v>45303</v>
      </c>
      <c r="R1067">
        <v>422117</v>
      </c>
      <c r="S1067" s="1" t="str" cm="1">
        <f t="array" ref="S1067">_xlfn.IFS(
    metrobank_customers[[#This Row],[Balance]]&lt;=50000,"Low",
    metrobank_customers[[#This Row],[Balance]]&lt;=200000,"Medium",
    metrobank_customers[[#This Row],[Balance]]&gt;200000,"High"
)</f>
        <v>High</v>
      </c>
      <c r="T1067">
        <v>577</v>
      </c>
      <c r="U1067">
        <v>0</v>
      </c>
      <c r="V1067" s="1" t="s">
        <v>2652</v>
      </c>
      <c r="W1067" s="1" t="s">
        <v>1187</v>
      </c>
      <c r="X1067" s="2">
        <v>45484</v>
      </c>
      <c r="Y1067" s="4">
        <f ca="1">YEARFRAC(metrobank_customers[[#This Row],[Date]],metrobank_customers[[#This Row],[Today]],3)</f>
        <v>1.2493150684931507</v>
      </c>
      <c r="Z1067" s="1" t="s">
        <v>12</v>
      </c>
      <c r="AA1067" s="1" t="s">
        <v>23</v>
      </c>
      <c r="AB1067">
        <v>6</v>
      </c>
    </row>
    <row r="1068" spans="1:28" x14ac:dyDescent="0.25">
      <c r="A1068" s="1" t="s">
        <v>513</v>
      </c>
      <c r="B1068" s="1" t="s">
        <v>2384</v>
      </c>
      <c r="C1068" s="1" t="s">
        <v>2120</v>
      </c>
      <c r="D1068">
        <v>65</v>
      </c>
      <c r="E1068" s="1" t="str" cm="1">
        <f t="array" ref="E1068">_xlfn.IFS(metrobank_customers[[#This Row],[Age]]&lt;= 28,"Gen Z", metrobank_customers[[#This Row],[Age]]&lt;=44,"Millennials", metrobank_customers[[#This Row],[Age]]&lt;=60,"Gen X", metrobank_customers[[#This Row],[Age]]&gt;60,"Baby Boomers")</f>
        <v>Baby Boomers</v>
      </c>
      <c r="F1068" s="1" t="s">
        <v>2121</v>
      </c>
      <c r="G1068" s="1" t="s">
        <v>2117</v>
      </c>
      <c r="H1068">
        <v>53397</v>
      </c>
      <c r="I1068" s="1" t="str" cm="1">
        <f t="array" ref="I1068">_xlfn.IFS(metrobank_customers[[#This Row],[Income]]&lt;=30000,"Low",metrobank_customers[[#This Row],[Income]]&lt;=60000,"Medium",metrobank_customers[[#This Row],[Income]]&lt;=100000,"High", metrobank_customers[[#This Row],[Income]]&gt;100000," Premium")</f>
        <v>Medium</v>
      </c>
      <c r="J1068" s="1" t="s">
        <v>2126</v>
      </c>
      <c r="K1068" s="2">
        <v>45281</v>
      </c>
      <c r="L1068" s="2">
        <f t="shared" ca="1" si="16"/>
        <v>45940</v>
      </c>
      <c r="M1068" s="4">
        <f ca="1">YEARFRAC(metrobank_customers[[#This Row],[Join_Date]],metrobank_customers[[#This Row],[Today]],3)</f>
        <v>1.8054794520547945</v>
      </c>
      <c r="N1068" s="4" t="str" cm="1">
        <f t="array" aca="1" ref="N1068" ca="1">_xlfn.IFS(
   metrobank_customers[[#This Row],[Customer_Tenure]]&lt;=2,"New",
   metrobank_customers[[#This Row],[Customer_Tenure]]&lt;=5,"Emerging",
   metrobank_customers[[#This Row],[Customer_Tenure]]&lt;9,"Established",
   TRUE,"Loyal"
)</f>
        <v>New</v>
      </c>
      <c r="O1068" s="1" t="s">
        <v>1837</v>
      </c>
      <c r="P1068" s="1" t="s">
        <v>1226</v>
      </c>
      <c r="Q1068" s="2">
        <v>44218</v>
      </c>
      <c r="R1068">
        <v>141994</v>
      </c>
      <c r="S1068" s="1" t="str" cm="1">
        <f t="array" ref="S1068">_xlfn.IFS(
    metrobank_customers[[#This Row],[Balance]]&lt;=50000,"Low",
    metrobank_customers[[#This Row],[Balance]]&lt;=200000,"Medium",
    metrobank_customers[[#This Row],[Balance]]&gt;200000,"High"
)</f>
        <v>Medium</v>
      </c>
      <c r="T1068">
        <v>459</v>
      </c>
      <c r="U1068">
        <v>0</v>
      </c>
      <c r="V1068" s="1" t="s">
        <v>2652</v>
      </c>
      <c r="W1068" s="1" t="s">
        <v>512</v>
      </c>
      <c r="X1068" s="2">
        <v>45161</v>
      </c>
      <c r="Y1068" s="4">
        <f ca="1">YEARFRAC(metrobank_customers[[#This Row],[Date]],metrobank_customers[[#This Row],[Today]],3)</f>
        <v>2.1342465753424658</v>
      </c>
      <c r="Z1068" s="1" t="s">
        <v>12</v>
      </c>
      <c r="AA1068" s="1" t="s">
        <v>9</v>
      </c>
      <c r="AB1068">
        <v>54</v>
      </c>
    </row>
    <row r="1069" spans="1:28" x14ac:dyDescent="0.25">
      <c r="A1069" s="1" t="s">
        <v>513</v>
      </c>
      <c r="B1069" s="1" t="s">
        <v>2384</v>
      </c>
      <c r="C1069" s="1" t="s">
        <v>2120</v>
      </c>
      <c r="D1069">
        <v>65</v>
      </c>
      <c r="E1069" s="1" t="str" cm="1">
        <f t="array" ref="E1069">_xlfn.IFS(metrobank_customers[[#This Row],[Age]]&lt;= 28,"Gen Z", metrobank_customers[[#This Row],[Age]]&lt;=44,"Millennials", metrobank_customers[[#This Row],[Age]]&lt;=60,"Gen X", metrobank_customers[[#This Row],[Age]]&gt;60,"Baby Boomers")</f>
        <v>Baby Boomers</v>
      </c>
      <c r="F1069" s="1" t="s">
        <v>2121</v>
      </c>
      <c r="G1069" s="1" t="s">
        <v>2117</v>
      </c>
      <c r="H1069">
        <v>53397</v>
      </c>
      <c r="I1069" s="1" t="str" cm="1">
        <f t="array" ref="I1069">_xlfn.IFS(metrobank_customers[[#This Row],[Income]]&lt;=30000,"Low",metrobank_customers[[#This Row],[Income]]&lt;=60000,"Medium",metrobank_customers[[#This Row],[Income]]&lt;=100000,"High", metrobank_customers[[#This Row],[Income]]&gt;100000," Premium")</f>
        <v>Medium</v>
      </c>
      <c r="J1069" s="1" t="s">
        <v>2126</v>
      </c>
      <c r="K1069" s="2">
        <v>45281</v>
      </c>
      <c r="L1069" s="2">
        <f t="shared" ca="1" si="16"/>
        <v>45940</v>
      </c>
      <c r="M1069" s="4">
        <f ca="1">YEARFRAC(metrobank_customers[[#This Row],[Join_Date]],metrobank_customers[[#This Row],[Today]],3)</f>
        <v>1.8054794520547945</v>
      </c>
      <c r="N1069" s="4" t="str" cm="1">
        <f t="array" aca="1" ref="N1069" ca="1">_xlfn.IFS(
   metrobank_customers[[#This Row],[Customer_Tenure]]&lt;=2,"New",
   metrobank_customers[[#This Row],[Customer_Tenure]]&lt;=5,"Emerging",
   metrobank_customers[[#This Row],[Customer_Tenure]]&lt;9,"Established",
   TRUE,"Loyal"
)</f>
        <v>New</v>
      </c>
      <c r="O1069" s="1" t="s">
        <v>1837</v>
      </c>
      <c r="P1069" s="1" t="s">
        <v>1226</v>
      </c>
      <c r="Q1069" s="2">
        <v>44218</v>
      </c>
      <c r="R1069">
        <v>141994</v>
      </c>
      <c r="S1069" s="1" t="str" cm="1">
        <f t="array" ref="S1069">_xlfn.IFS(
    metrobank_customers[[#This Row],[Balance]]&lt;=50000,"Low",
    metrobank_customers[[#This Row],[Balance]]&lt;=200000,"Medium",
    metrobank_customers[[#This Row],[Balance]]&gt;200000,"High"
)</f>
        <v>Medium</v>
      </c>
      <c r="T1069">
        <v>459</v>
      </c>
      <c r="U1069">
        <v>0</v>
      </c>
      <c r="V1069" s="1" t="s">
        <v>2652</v>
      </c>
      <c r="W1069" s="1" t="s">
        <v>931</v>
      </c>
      <c r="X1069" s="2">
        <v>45832</v>
      </c>
      <c r="Y1069" s="4">
        <f ca="1">YEARFRAC(metrobank_customers[[#This Row],[Date]],metrobank_customers[[#This Row],[Today]],3)</f>
        <v>0.29589041095890412</v>
      </c>
      <c r="Z1069" s="1" t="s">
        <v>31</v>
      </c>
      <c r="AA1069" s="1" t="s">
        <v>23</v>
      </c>
      <c r="AB1069">
        <v>5</v>
      </c>
    </row>
    <row r="1070" spans="1:28" x14ac:dyDescent="0.25">
      <c r="A1070" s="1" t="s">
        <v>513</v>
      </c>
      <c r="B1070" s="1" t="s">
        <v>2384</v>
      </c>
      <c r="C1070" s="1" t="s">
        <v>2120</v>
      </c>
      <c r="D1070">
        <v>65</v>
      </c>
      <c r="E1070" s="1" t="str" cm="1">
        <f t="array" ref="E1070">_xlfn.IFS(metrobank_customers[[#This Row],[Age]]&lt;= 28,"Gen Z", metrobank_customers[[#This Row],[Age]]&lt;=44,"Millennials", metrobank_customers[[#This Row],[Age]]&lt;=60,"Gen X", metrobank_customers[[#This Row],[Age]]&gt;60,"Baby Boomers")</f>
        <v>Baby Boomers</v>
      </c>
      <c r="F1070" s="1" t="s">
        <v>2121</v>
      </c>
      <c r="G1070" s="1" t="s">
        <v>2117</v>
      </c>
      <c r="H1070">
        <v>53397</v>
      </c>
      <c r="I1070" s="1" t="str" cm="1">
        <f t="array" ref="I1070">_xlfn.IFS(metrobank_customers[[#This Row],[Income]]&lt;=30000,"Low",metrobank_customers[[#This Row],[Income]]&lt;=60000,"Medium",metrobank_customers[[#This Row],[Income]]&lt;=100000,"High", metrobank_customers[[#This Row],[Income]]&gt;100000," Premium")</f>
        <v>Medium</v>
      </c>
      <c r="J1070" s="1" t="s">
        <v>2126</v>
      </c>
      <c r="K1070" s="2">
        <v>45281</v>
      </c>
      <c r="L1070" s="2">
        <f t="shared" ca="1" si="16"/>
        <v>45940</v>
      </c>
      <c r="M1070" s="4">
        <f ca="1">YEARFRAC(metrobank_customers[[#This Row],[Join_Date]],metrobank_customers[[#This Row],[Today]],3)</f>
        <v>1.8054794520547945</v>
      </c>
      <c r="N1070" s="4" t="str" cm="1">
        <f t="array" aca="1" ref="N1070" ca="1">_xlfn.IFS(
   metrobank_customers[[#This Row],[Customer_Tenure]]&lt;=2,"New",
   metrobank_customers[[#This Row],[Customer_Tenure]]&lt;=5,"Emerging",
   metrobank_customers[[#This Row],[Customer_Tenure]]&lt;9,"Established",
   TRUE,"Loyal"
)</f>
        <v>New</v>
      </c>
      <c r="O1070" s="1" t="s">
        <v>1837</v>
      </c>
      <c r="P1070" s="1" t="s">
        <v>1226</v>
      </c>
      <c r="Q1070" s="2">
        <v>44218</v>
      </c>
      <c r="R1070">
        <v>141994</v>
      </c>
      <c r="S1070" s="1" t="str" cm="1">
        <f t="array" ref="S1070">_xlfn.IFS(
    metrobank_customers[[#This Row],[Balance]]&lt;=50000,"Low",
    metrobank_customers[[#This Row],[Balance]]&lt;=200000,"Medium",
    metrobank_customers[[#This Row],[Balance]]&gt;200000,"High"
)</f>
        <v>Medium</v>
      </c>
      <c r="T1070">
        <v>459</v>
      </c>
      <c r="U1070">
        <v>0</v>
      </c>
      <c r="V1070" s="1" t="s">
        <v>2652</v>
      </c>
      <c r="W1070" s="1" t="s">
        <v>1187</v>
      </c>
      <c r="X1070" s="2">
        <v>45484</v>
      </c>
      <c r="Y1070" s="4">
        <f ca="1">YEARFRAC(metrobank_customers[[#This Row],[Date]],metrobank_customers[[#This Row],[Today]],3)</f>
        <v>1.2493150684931507</v>
      </c>
      <c r="Z1070" s="1" t="s">
        <v>12</v>
      </c>
      <c r="AA1070" s="1" t="s">
        <v>23</v>
      </c>
      <c r="AB1070">
        <v>6</v>
      </c>
    </row>
    <row r="1071" spans="1:28" x14ac:dyDescent="0.25">
      <c r="A1071" s="1" t="s">
        <v>1083</v>
      </c>
      <c r="B1071" s="1" t="s">
        <v>2385</v>
      </c>
      <c r="C1071" s="1" t="s">
        <v>2115</v>
      </c>
      <c r="D1071">
        <v>72</v>
      </c>
      <c r="E1071" s="1" t="str" cm="1">
        <f t="array" ref="E1071">_xlfn.IFS(metrobank_customers[[#This Row],[Age]]&lt;= 28,"Gen Z", metrobank_customers[[#This Row],[Age]]&lt;=44,"Millennials", metrobank_customers[[#This Row],[Age]]&lt;=60,"Gen X", metrobank_customers[[#This Row],[Age]]&gt;60,"Baby Boomers")</f>
        <v>Baby Boomers</v>
      </c>
      <c r="F1071" s="1" t="s">
        <v>2116</v>
      </c>
      <c r="G1071" s="1" t="s">
        <v>2122</v>
      </c>
      <c r="H1071">
        <v>169859</v>
      </c>
      <c r="I1071" s="1" t="str" cm="1">
        <f t="array" ref="I1071">_xlfn.IFS(metrobank_customers[[#This Row],[Income]]&lt;=30000,"Low",metrobank_customers[[#This Row],[Income]]&lt;=60000,"Medium",metrobank_customers[[#This Row],[Income]]&lt;=100000,"High", metrobank_customers[[#This Row],[Income]]&gt;100000," Premium")</f>
        <v xml:space="preserve"> Premium</v>
      </c>
      <c r="J1071" s="1" t="s">
        <v>2118</v>
      </c>
      <c r="K1071" s="2">
        <v>45039</v>
      </c>
      <c r="L1071" s="2">
        <f t="shared" ca="1" si="16"/>
        <v>45940</v>
      </c>
      <c r="M1071" s="4">
        <f ca="1">YEARFRAC(metrobank_customers[[#This Row],[Join_Date]],metrobank_customers[[#This Row],[Today]],3)</f>
        <v>2.4684931506849317</v>
      </c>
      <c r="N1071" s="4" t="str" cm="1">
        <f t="array" aca="1" ref="N1071" ca="1">_xlfn.IFS(
   metrobank_customers[[#This Row],[Customer_Tenure]]&lt;=2,"New",
   metrobank_customers[[#This Row],[Customer_Tenure]]&lt;=5,"Emerging",
   metrobank_customers[[#This Row],[Customer_Tenure]]&lt;9,"Established",
   TRUE,"Loyal"
)</f>
        <v>Emerging</v>
      </c>
      <c r="O1071" s="1" t="s">
        <v>1647</v>
      </c>
      <c r="P1071" s="1" t="s">
        <v>1226</v>
      </c>
      <c r="Q1071" s="2">
        <v>44164</v>
      </c>
      <c r="R1071">
        <v>449449</v>
      </c>
      <c r="S1071" s="1" t="str" cm="1">
        <f t="array" ref="S1071">_xlfn.IFS(
    metrobank_customers[[#This Row],[Balance]]&lt;=50000,"Low",
    metrobank_customers[[#This Row],[Balance]]&lt;=200000,"Medium",
    metrobank_customers[[#This Row],[Balance]]&gt;200000,"High"
)</f>
        <v>High</v>
      </c>
      <c r="T1071">
        <v>829</v>
      </c>
      <c r="U1071">
        <v>0</v>
      </c>
      <c r="V1071" s="1" t="s">
        <v>2652</v>
      </c>
      <c r="W1071" s="1" t="s">
        <v>1082</v>
      </c>
      <c r="X1071" s="2">
        <v>45647</v>
      </c>
      <c r="Y1071" s="4">
        <f ca="1">YEARFRAC(metrobank_customers[[#This Row],[Date]],metrobank_customers[[#This Row],[Today]],3)</f>
        <v>0.80273972602739729</v>
      </c>
      <c r="Z1071" s="1" t="s">
        <v>20</v>
      </c>
      <c r="AA1071" s="1" t="s">
        <v>23</v>
      </c>
      <c r="AB1071">
        <v>11</v>
      </c>
    </row>
    <row r="1072" spans="1:28" x14ac:dyDescent="0.25">
      <c r="A1072" s="1" t="s">
        <v>1083</v>
      </c>
      <c r="B1072" s="1" t="s">
        <v>2385</v>
      </c>
      <c r="C1072" s="1" t="s">
        <v>2115</v>
      </c>
      <c r="D1072">
        <v>72</v>
      </c>
      <c r="E1072" s="1" t="str" cm="1">
        <f t="array" ref="E1072">_xlfn.IFS(metrobank_customers[[#This Row],[Age]]&lt;= 28,"Gen Z", metrobank_customers[[#This Row],[Age]]&lt;=44,"Millennials", metrobank_customers[[#This Row],[Age]]&lt;=60,"Gen X", metrobank_customers[[#This Row],[Age]]&gt;60,"Baby Boomers")</f>
        <v>Baby Boomers</v>
      </c>
      <c r="F1072" s="1" t="s">
        <v>2116</v>
      </c>
      <c r="G1072" s="1" t="s">
        <v>2122</v>
      </c>
      <c r="H1072">
        <v>169859</v>
      </c>
      <c r="I1072" s="1" t="str" cm="1">
        <f t="array" ref="I1072">_xlfn.IFS(metrobank_customers[[#This Row],[Income]]&lt;=30000,"Low",metrobank_customers[[#This Row],[Income]]&lt;=60000,"Medium",metrobank_customers[[#This Row],[Income]]&lt;=100000,"High", metrobank_customers[[#This Row],[Income]]&gt;100000," Premium")</f>
        <v xml:space="preserve"> Premium</v>
      </c>
      <c r="J1072" s="1" t="s">
        <v>2118</v>
      </c>
      <c r="K1072" s="2">
        <v>45039</v>
      </c>
      <c r="L1072" s="2">
        <f t="shared" ca="1" si="16"/>
        <v>45940</v>
      </c>
      <c r="M1072" s="4">
        <f ca="1">YEARFRAC(metrobank_customers[[#This Row],[Join_Date]],metrobank_customers[[#This Row],[Today]],3)</f>
        <v>2.4684931506849317</v>
      </c>
      <c r="N1072" s="4" t="str" cm="1">
        <f t="array" aca="1" ref="N1072" ca="1">_xlfn.IFS(
   metrobank_customers[[#This Row],[Customer_Tenure]]&lt;=2,"New",
   metrobank_customers[[#This Row],[Customer_Tenure]]&lt;=5,"Emerging",
   metrobank_customers[[#This Row],[Customer_Tenure]]&lt;9,"Established",
   TRUE,"Loyal"
)</f>
        <v>Emerging</v>
      </c>
      <c r="O1072" s="1" t="s">
        <v>1749</v>
      </c>
      <c r="P1072" s="1" t="s">
        <v>1239</v>
      </c>
      <c r="Q1072" s="2">
        <v>44272</v>
      </c>
      <c r="R1072">
        <v>426673</v>
      </c>
      <c r="S1072" s="1" t="str" cm="1">
        <f t="array" ref="S1072">_xlfn.IFS(
    metrobank_customers[[#This Row],[Balance]]&lt;=50000,"Low",
    metrobank_customers[[#This Row],[Balance]]&lt;=200000,"Medium",
    metrobank_customers[[#This Row],[Balance]]&gt;200000,"High"
)</f>
        <v>High</v>
      </c>
      <c r="T1072">
        <v>520</v>
      </c>
      <c r="U1072">
        <v>0</v>
      </c>
      <c r="V1072" s="1" t="s">
        <v>2652</v>
      </c>
      <c r="W1072" s="1" t="s">
        <v>1082</v>
      </c>
      <c r="X1072" s="2">
        <v>45647</v>
      </c>
      <c r="Y1072" s="4">
        <f ca="1">YEARFRAC(metrobank_customers[[#This Row],[Date]],metrobank_customers[[#This Row],[Today]],3)</f>
        <v>0.80273972602739729</v>
      </c>
      <c r="Z1072" s="1" t="s">
        <v>20</v>
      </c>
      <c r="AA1072" s="1" t="s">
        <v>23</v>
      </c>
      <c r="AB1072">
        <v>11</v>
      </c>
    </row>
    <row r="1073" spans="1:28" x14ac:dyDescent="0.25">
      <c r="A1073" s="1" t="s">
        <v>516</v>
      </c>
      <c r="B1073" s="1" t="s">
        <v>2386</v>
      </c>
      <c r="C1073" s="1" t="s">
        <v>2115</v>
      </c>
      <c r="D1073">
        <v>72</v>
      </c>
      <c r="E1073" s="1" t="str" cm="1">
        <f t="array" ref="E1073">_xlfn.IFS(metrobank_customers[[#This Row],[Age]]&lt;= 28,"Gen Z", metrobank_customers[[#This Row],[Age]]&lt;=44,"Millennials", metrobank_customers[[#This Row],[Age]]&lt;=60,"Gen X", metrobank_customers[[#This Row],[Age]]&gt;60,"Baby Boomers")</f>
        <v>Baby Boomers</v>
      </c>
      <c r="F1073" s="1" t="s">
        <v>2116</v>
      </c>
      <c r="G1073" s="1" t="s">
        <v>2147</v>
      </c>
      <c r="H1073">
        <v>29847</v>
      </c>
      <c r="I1073" s="1" t="str" cm="1">
        <f t="array" ref="I1073">_xlfn.IFS(metrobank_customers[[#This Row],[Income]]&lt;=30000,"Low",metrobank_customers[[#This Row],[Income]]&lt;=60000,"Medium",metrobank_customers[[#This Row],[Income]]&lt;=100000,"High", metrobank_customers[[#This Row],[Income]]&gt;100000," Premium")</f>
        <v>Low</v>
      </c>
      <c r="J1073" s="1" t="s">
        <v>2126</v>
      </c>
      <c r="K1073" s="2">
        <v>44557</v>
      </c>
      <c r="L1073" s="2">
        <f t="shared" ca="1" si="16"/>
        <v>45940</v>
      </c>
      <c r="M1073" s="4">
        <f ca="1">YEARFRAC(metrobank_customers[[#This Row],[Join_Date]],metrobank_customers[[#This Row],[Today]],3)</f>
        <v>3.7890410958904108</v>
      </c>
      <c r="N1073" s="4" t="str" cm="1">
        <f t="array" aca="1" ref="N1073" ca="1">_xlfn.IFS(
   metrobank_customers[[#This Row],[Customer_Tenure]]&lt;=2,"New",
   metrobank_customers[[#This Row],[Customer_Tenure]]&lt;=5,"Emerging",
   metrobank_customers[[#This Row],[Customer_Tenure]]&lt;9,"Established",
   TRUE,"Loyal"
)</f>
        <v>Emerging</v>
      </c>
      <c r="O1073" s="1" t="s">
        <v>1937</v>
      </c>
      <c r="P1073" s="1" t="s">
        <v>1226</v>
      </c>
      <c r="Q1073" s="2">
        <v>43635</v>
      </c>
      <c r="R1073">
        <v>222128</v>
      </c>
      <c r="S1073" s="1" t="str" cm="1">
        <f t="array" ref="S1073">_xlfn.IFS(
    metrobank_customers[[#This Row],[Balance]]&lt;=50000,"Low",
    metrobank_customers[[#This Row],[Balance]]&lt;=200000,"Medium",
    metrobank_customers[[#This Row],[Balance]]&gt;200000,"High"
)</f>
        <v>High</v>
      </c>
      <c r="T1073">
        <v>511</v>
      </c>
      <c r="U1073">
        <v>0</v>
      </c>
      <c r="V1073" s="1" t="s">
        <v>2652</v>
      </c>
      <c r="W1073" s="1" t="s">
        <v>515</v>
      </c>
      <c r="X1073" s="2">
        <v>45678</v>
      </c>
      <c r="Y1073" s="4">
        <f ca="1">YEARFRAC(metrobank_customers[[#This Row],[Date]],metrobank_customers[[#This Row],[Today]],3)</f>
        <v>0.71780821917808224</v>
      </c>
      <c r="Z1073" s="1" t="s">
        <v>31</v>
      </c>
      <c r="AA1073" s="1" t="s">
        <v>23</v>
      </c>
      <c r="AB1073">
        <v>6</v>
      </c>
    </row>
    <row r="1074" spans="1:28" x14ac:dyDescent="0.25">
      <c r="A1074" s="1" t="s">
        <v>597</v>
      </c>
      <c r="B1074" s="1" t="s">
        <v>2387</v>
      </c>
      <c r="C1074" s="1" t="s">
        <v>2120</v>
      </c>
      <c r="D1074">
        <v>66</v>
      </c>
      <c r="E1074" s="1" t="str" cm="1">
        <f t="array" ref="E1074">_xlfn.IFS(metrobank_customers[[#This Row],[Age]]&lt;= 28,"Gen Z", metrobank_customers[[#This Row],[Age]]&lt;=44,"Millennials", metrobank_customers[[#This Row],[Age]]&lt;=60,"Gen X", metrobank_customers[[#This Row],[Age]]&gt;60,"Baby Boomers")</f>
        <v>Baby Boomers</v>
      </c>
      <c r="F1074" s="1" t="s">
        <v>2116</v>
      </c>
      <c r="G1074" s="1" t="s">
        <v>2129</v>
      </c>
      <c r="H1074">
        <v>163273</v>
      </c>
      <c r="I1074" s="1" t="str" cm="1">
        <f t="array" ref="I1074">_xlfn.IFS(metrobank_customers[[#This Row],[Income]]&lt;=30000,"Low",metrobank_customers[[#This Row],[Income]]&lt;=60000,"Medium",metrobank_customers[[#This Row],[Income]]&lt;=100000,"High", metrobank_customers[[#This Row],[Income]]&gt;100000," Premium")</f>
        <v xml:space="preserve"> Premium</v>
      </c>
      <c r="J1074" s="1" t="s">
        <v>2126</v>
      </c>
      <c r="K1074" s="2">
        <v>42384</v>
      </c>
      <c r="L1074" s="2">
        <f t="shared" ca="1" si="16"/>
        <v>45940</v>
      </c>
      <c r="M1074" s="4">
        <f ca="1">YEARFRAC(metrobank_customers[[#This Row],[Join_Date]],metrobank_customers[[#This Row],[Today]],3)</f>
        <v>9.742465753424657</v>
      </c>
      <c r="N1074" s="4" t="str" cm="1">
        <f t="array" aca="1" ref="N1074" ca="1">_xlfn.IFS(
   metrobank_customers[[#This Row],[Customer_Tenure]]&lt;=2,"New",
   metrobank_customers[[#This Row],[Customer_Tenure]]&lt;=5,"Emerging",
   metrobank_customers[[#This Row],[Customer_Tenure]]&lt;9,"Established",
   TRUE,"Loyal"
)</f>
        <v>Loyal</v>
      </c>
      <c r="O1074" s="1" t="s">
        <v>1373</v>
      </c>
      <c r="P1074" s="1" t="s">
        <v>1223</v>
      </c>
      <c r="Q1074" s="2">
        <v>43216</v>
      </c>
      <c r="R1074">
        <v>167527</v>
      </c>
      <c r="S1074" s="1" t="str" cm="1">
        <f t="array" ref="S1074">_xlfn.IFS(
    metrobank_customers[[#This Row],[Balance]]&lt;=50000,"Low",
    metrobank_customers[[#This Row],[Balance]]&lt;=200000,"Medium",
    metrobank_customers[[#This Row],[Balance]]&gt;200000,"High"
)</f>
        <v>Medium</v>
      </c>
      <c r="T1074">
        <v>532</v>
      </c>
      <c r="U1074">
        <v>0</v>
      </c>
      <c r="V1074" s="1" t="s">
        <v>2652</v>
      </c>
      <c r="W1074" s="1" t="s">
        <v>596</v>
      </c>
      <c r="X1074" s="2">
        <v>45430</v>
      </c>
      <c r="Y1074" s="4">
        <f ca="1">YEARFRAC(metrobank_customers[[#This Row],[Date]],metrobank_customers[[#This Row],[Today]],3)</f>
        <v>1.3972602739726028</v>
      </c>
      <c r="Z1074" s="1" t="s">
        <v>20</v>
      </c>
      <c r="AA1074" s="1" t="s">
        <v>23</v>
      </c>
      <c r="AB1074">
        <v>53</v>
      </c>
    </row>
    <row r="1075" spans="1:28" x14ac:dyDescent="0.25">
      <c r="A1075" s="1" t="s">
        <v>519</v>
      </c>
      <c r="B1075" s="1" t="s">
        <v>2388</v>
      </c>
      <c r="C1075" s="1" t="s">
        <v>2115</v>
      </c>
      <c r="D1075">
        <v>52</v>
      </c>
      <c r="E1075" s="1" t="str" cm="1">
        <f t="array" ref="E1075">_xlfn.IFS(metrobank_customers[[#This Row],[Age]]&lt;= 28,"Gen Z", metrobank_customers[[#This Row],[Age]]&lt;=44,"Millennials", metrobank_customers[[#This Row],[Age]]&lt;=60,"Gen X", metrobank_customers[[#This Row],[Age]]&gt;60,"Baby Boomers")</f>
        <v>Gen X</v>
      </c>
      <c r="F1075" s="1" t="s">
        <v>2121</v>
      </c>
      <c r="G1075" s="1" t="s">
        <v>2129</v>
      </c>
      <c r="H1075">
        <v>51585</v>
      </c>
      <c r="I1075" s="1" t="str" cm="1">
        <f t="array" ref="I1075">_xlfn.IFS(metrobank_customers[[#This Row],[Income]]&lt;=30000,"Low",metrobank_customers[[#This Row],[Income]]&lt;=60000,"Medium",metrobank_customers[[#This Row],[Income]]&lt;=100000,"High", metrobank_customers[[#This Row],[Income]]&gt;100000," Premium")</f>
        <v>Medium</v>
      </c>
      <c r="J1075" s="1" t="s">
        <v>2126</v>
      </c>
      <c r="K1075" s="2">
        <v>43577</v>
      </c>
      <c r="L1075" s="2">
        <f t="shared" ca="1" si="16"/>
        <v>45940</v>
      </c>
      <c r="M1075" s="4">
        <f ca="1">YEARFRAC(metrobank_customers[[#This Row],[Join_Date]],metrobank_customers[[#This Row],[Today]],3)</f>
        <v>6.4739726027397264</v>
      </c>
      <c r="N1075" s="4" t="str" cm="1">
        <f t="array" aca="1" ref="N1075" ca="1">_xlfn.IFS(
   metrobank_customers[[#This Row],[Customer_Tenure]]&lt;=2,"New",
   metrobank_customers[[#This Row],[Customer_Tenure]]&lt;=5,"Emerging",
   metrobank_customers[[#This Row],[Customer_Tenure]]&lt;9,"Established",
   TRUE,"Loyal"
)</f>
        <v>Established</v>
      </c>
      <c r="O1075" s="1" t="s">
        <v>1548</v>
      </c>
      <c r="P1075" s="1" t="s">
        <v>1226</v>
      </c>
      <c r="Q1075" s="2">
        <v>45428</v>
      </c>
      <c r="R1075">
        <v>168017</v>
      </c>
      <c r="S1075" s="1" t="str" cm="1">
        <f t="array" ref="S1075">_xlfn.IFS(
    metrobank_customers[[#This Row],[Balance]]&lt;=50000,"Low",
    metrobank_customers[[#This Row],[Balance]]&lt;=200000,"Medium",
    metrobank_customers[[#This Row],[Balance]]&gt;200000,"High"
)</f>
        <v>Medium</v>
      </c>
      <c r="T1075">
        <v>831</v>
      </c>
      <c r="U1075">
        <v>0</v>
      </c>
      <c r="V1075" s="1" t="s">
        <v>2652</v>
      </c>
      <c r="W1075" s="1" t="s">
        <v>518</v>
      </c>
      <c r="X1075" s="2">
        <v>45333</v>
      </c>
      <c r="Y1075" s="4">
        <f ca="1">YEARFRAC(metrobank_customers[[#This Row],[Date]],metrobank_customers[[#This Row],[Today]],3)</f>
        <v>1.6630136986301369</v>
      </c>
      <c r="Z1075" s="1" t="s">
        <v>20</v>
      </c>
      <c r="AA1075" s="1" t="s">
        <v>23</v>
      </c>
      <c r="AB1075">
        <v>32</v>
      </c>
    </row>
    <row r="1076" spans="1:28" x14ac:dyDescent="0.25">
      <c r="A1076" s="1" t="s">
        <v>519</v>
      </c>
      <c r="B1076" s="1" t="s">
        <v>2388</v>
      </c>
      <c r="C1076" s="1" t="s">
        <v>2115</v>
      </c>
      <c r="D1076">
        <v>52</v>
      </c>
      <c r="E1076" s="1" t="str" cm="1">
        <f t="array" ref="E1076">_xlfn.IFS(metrobank_customers[[#This Row],[Age]]&lt;= 28,"Gen Z", metrobank_customers[[#This Row],[Age]]&lt;=44,"Millennials", metrobank_customers[[#This Row],[Age]]&lt;=60,"Gen X", metrobank_customers[[#This Row],[Age]]&gt;60,"Baby Boomers")</f>
        <v>Gen X</v>
      </c>
      <c r="F1076" s="1" t="s">
        <v>2121</v>
      </c>
      <c r="G1076" s="1" t="s">
        <v>2129</v>
      </c>
      <c r="H1076">
        <v>51585</v>
      </c>
      <c r="I1076" s="1" t="str" cm="1">
        <f t="array" ref="I1076">_xlfn.IFS(metrobank_customers[[#This Row],[Income]]&lt;=30000,"Low",metrobank_customers[[#This Row],[Income]]&lt;=60000,"Medium",metrobank_customers[[#This Row],[Income]]&lt;=100000,"High", metrobank_customers[[#This Row],[Income]]&gt;100000," Premium")</f>
        <v>Medium</v>
      </c>
      <c r="J1076" s="1" t="s">
        <v>2126</v>
      </c>
      <c r="K1076" s="2">
        <v>43577</v>
      </c>
      <c r="L1076" s="2">
        <f t="shared" ca="1" si="16"/>
        <v>45940</v>
      </c>
      <c r="M1076" s="4">
        <f ca="1">YEARFRAC(metrobank_customers[[#This Row],[Join_Date]],metrobank_customers[[#This Row],[Today]],3)</f>
        <v>6.4739726027397264</v>
      </c>
      <c r="N1076" s="4" t="str" cm="1">
        <f t="array" aca="1" ref="N1076" ca="1">_xlfn.IFS(
   metrobank_customers[[#This Row],[Customer_Tenure]]&lt;=2,"New",
   metrobank_customers[[#This Row],[Customer_Tenure]]&lt;=5,"Emerging",
   metrobank_customers[[#This Row],[Customer_Tenure]]&lt;9,"Established",
   TRUE,"Loyal"
)</f>
        <v>Established</v>
      </c>
      <c r="O1076" s="1" t="s">
        <v>1548</v>
      </c>
      <c r="P1076" s="1" t="s">
        <v>1226</v>
      </c>
      <c r="Q1076" s="2">
        <v>45428</v>
      </c>
      <c r="R1076">
        <v>168017</v>
      </c>
      <c r="S1076" s="1" t="str" cm="1">
        <f t="array" ref="S1076">_xlfn.IFS(
    metrobank_customers[[#This Row],[Balance]]&lt;=50000,"Low",
    metrobank_customers[[#This Row],[Balance]]&lt;=200000,"Medium",
    metrobank_customers[[#This Row],[Balance]]&gt;200000,"High"
)</f>
        <v>Medium</v>
      </c>
      <c r="T1076">
        <v>831</v>
      </c>
      <c r="U1076">
        <v>0</v>
      </c>
      <c r="V1076" s="1" t="s">
        <v>2652</v>
      </c>
      <c r="W1076" s="1" t="s">
        <v>631</v>
      </c>
      <c r="X1076" s="2">
        <v>45183</v>
      </c>
      <c r="Y1076" s="4">
        <f ca="1">YEARFRAC(metrobank_customers[[#This Row],[Date]],metrobank_customers[[#This Row],[Today]],3)</f>
        <v>2.0739726027397261</v>
      </c>
      <c r="Z1076" s="1" t="s">
        <v>20</v>
      </c>
      <c r="AA1076" s="1" t="s">
        <v>15</v>
      </c>
      <c r="AB1076">
        <v>35</v>
      </c>
    </row>
    <row r="1077" spans="1:28" x14ac:dyDescent="0.25">
      <c r="A1077" s="1" t="s">
        <v>519</v>
      </c>
      <c r="B1077" s="1" t="s">
        <v>2388</v>
      </c>
      <c r="C1077" s="1" t="s">
        <v>2115</v>
      </c>
      <c r="D1077">
        <v>52</v>
      </c>
      <c r="E1077" s="1" t="str" cm="1">
        <f t="array" ref="E1077">_xlfn.IFS(metrobank_customers[[#This Row],[Age]]&lt;= 28,"Gen Z", metrobank_customers[[#This Row],[Age]]&lt;=44,"Millennials", metrobank_customers[[#This Row],[Age]]&lt;=60,"Gen X", metrobank_customers[[#This Row],[Age]]&gt;60,"Baby Boomers")</f>
        <v>Gen X</v>
      </c>
      <c r="F1077" s="1" t="s">
        <v>2121</v>
      </c>
      <c r="G1077" s="1" t="s">
        <v>2129</v>
      </c>
      <c r="H1077">
        <v>51585</v>
      </c>
      <c r="I1077" s="1" t="str" cm="1">
        <f t="array" ref="I1077">_xlfn.IFS(metrobank_customers[[#This Row],[Income]]&lt;=30000,"Low",metrobank_customers[[#This Row],[Income]]&lt;=60000,"Medium",metrobank_customers[[#This Row],[Income]]&lt;=100000,"High", metrobank_customers[[#This Row],[Income]]&gt;100000," Premium")</f>
        <v>Medium</v>
      </c>
      <c r="J1077" s="1" t="s">
        <v>2126</v>
      </c>
      <c r="K1077" s="2">
        <v>43577</v>
      </c>
      <c r="L1077" s="2">
        <f t="shared" ca="1" si="16"/>
        <v>45940</v>
      </c>
      <c r="M1077" s="4">
        <f ca="1">YEARFRAC(metrobank_customers[[#This Row],[Join_Date]],metrobank_customers[[#This Row],[Today]],3)</f>
        <v>6.4739726027397264</v>
      </c>
      <c r="N1077" s="4" t="str" cm="1">
        <f t="array" aca="1" ref="N1077" ca="1">_xlfn.IFS(
   metrobank_customers[[#This Row],[Customer_Tenure]]&lt;=2,"New",
   metrobank_customers[[#This Row],[Customer_Tenure]]&lt;=5,"Emerging",
   metrobank_customers[[#This Row],[Customer_Tenure]]&lt;9,"Established",
   TRUE,"Loyal"
)</f>
        <v>Established</v>
      </c>
      <c r="O1077" s="1" t="s">
        <v>1600</v>
      </c>
      <c r="P1077" s="1" t="s">
        <v>1235</v>
      </c>
      <c r="Q1077" s="2">
        <v>43026</v>
      </c>
      <c r="R1077">
        <v>316463</v>
      </c>
      <c r="S1077" s="1" t="str" cm="1">
        <f t="array" ref="S1077">_xlfn.IFS(
    metrobank_customers[[#This Row],[Balance]]&lt;=50000,"Low",
    metrobank_customers[[#This Row],[Balance]]&lt;=200000,"Medium",
    metrobank_customers[[#This Row],[Balance]]&gt;200000,"High"
)</f>
        <v>High</v>
      </c>
      <c r="T1077">
        <v>803</v>
      </c>
      <c r="U1077">
        <v>0</v>
      </c>
      <c r="V1077" s="1" t="s">
        <v>2652</v>
      </c>
      <c r="W1077" s="1" t="s">
        <v>518</v>
      </c>
      <c r="X1077" s="2">
        <v>45333</v>
      </c>
      <c r="Y1077" s="4">
        <f ca="1">YEARFRAC(metrobank_customers[[#This Row],[Date]],metrobank_customers[[#This Row],[Today]],3)</f>
        <v>1.6630136986301369</v>
      </c>
      <c r="Z1077" s="1" t="s">
        <v>20</v>
      </c>
      <c r="AA1077" s="1" t="s">
        <v>23</v>
      </c>
      <c r="AB1077">
        <v>32</v>
      </c>
    </row>
    <row r="1078" spans="1:28" x14ac:dyDescent="0.25">
      <c r="A1078" s="1" t="s">
        <v>519</v>
      </c>
      <c r="B1078" s="1" t="s">
        <v>2388</v>
      </c>
      <c r="C1078" s="1" t="s">
        <v>2115</v>
      </c>
      <c r="D1078">
        <v>52</v>
      </c>
      <c r="E1078" s="1" t="str" cm="1">
        <f t="array" ref="E1078">_xlfn.IFS(metrobank_customers[[#This Row],[Age]]&lt;= 28,"Gen Z", metrobank_customers[[#This Row],[Age]]&lt;=44,"Millennials", metrobank_customers[[#This Row],[Age]]&lt;=60,"Gen X", metrobank_customers[[#This Row],[Age]]&gt;60,"Baby Boomers")</f>
        <v>Gen X</v>
      </c>
      <c r="F1078" s="1" t="s">
        <v>2121</v>
      </c>
      <c r="G1078" s="1" t="s">
        <v>2129</v>
      </c>
      <c r="H1078">
        <v>51585</v>
      </c>
      <c r="I1078" s="1" t="str" cm="1">
        <f t="array" ref="I1078">_xlfn.IFS(metrobank_customers[[#This Row],[Income]]&lt;=30000,"Low",metrobank_customers[[#This Row],[Income]]&lt;=60000,"Medium",metrobank_customers[[#This Row],[Income]]&lt;=100000,"High", metrobank_customers[[#This Row],[Income]]&gt;100000," Premium")</f>
        <v>Medium</v>
      </c>
      <c r="J1078" s="1" t="s">
        <v>2126</v>
      </c>
      <c r="K1078" s="2">
        <v>43577</v>
      </c>
      <c r="L1078" s="2">
        <f t="shared" ca="1" si="16"/>
        <v>45940</v>
      </c>
      <c r="M1078" s="4">
        <f ca="1">YEARFRAC(metrobank_customers[[#This Row],[Join_Date]],metrobank_customers[[#This Row],[Today]],3)</f>
        <v>6.4739726027397264</v>
      </c>
      <c r="N1078" s="4" t="str" cm="1">
        <f t="array" aca="1" ref="N1078" ca="1">_xlfn.IFS(
   metrobank_customers[[#This Row],[Customer_Tenure]]&lt;=2,"New",
   metrobank_customers[[#This Row],[Customer_Tenure]]&lt;=5,"Emerging",
   metrobank_customers[[#This Row],[Customer_Tenure]]&lt;9,"Established",
   TRUE,"Loyal"
)</f>
        <v>Established</v>
      </c>
      <c r="O1078" s="1" t="s">
        <v>1600</v>
      </c>
      <c r="P1078" s="1" t="s">
        <v>1235</v>
      </c>
      <c r="Q1078" s="2">
        <v>43026</v>
      </c>
      <c r="R1078">
        <v>316463</v>
      </c>
      <c r="S1078" s="1" t="str" cm="1">
        <f t="array" ref="S1078">_xlfn.IFS(
    metrobank_customers[[#This Row],[Balance]]&lt;=50000,"Low",
    metrobank_customers[[#This Row],[Balance]]&lt;=200000,"Medium",
    metrobank_customers[[#This Row],[Balance]]&gt;200000,"High"
)</f>
        <v>High</v>
      </c>
      <c r="T1078">
        <v>803</v>
      </c>
      <c r="U1078">
        <v>0</v>
      </c>
      <c r="V1078" s="1" t="s">
        <v>2652</v>
      </c>
      <c r="W1078" s="1" t="s">
        <v>631</v>
      </c>
      <c r="X1078" s="2">
        <v>45183</v>
      </c>
      <c r="Y1078" s="4">
        <f ca="1">YEARFRAC(metrobank_customers[[#This Row],[Date]],metrobank_customers[[#This Row],[Today]],3)</f>
        <v>2.0739726027397261</v>
      </c>
      <c r="Z1078" s="1" t="s">
        <v>20</v>
      </c>
      <c r="AA1078" s="1" t="s">
        <v>15</v>
      </c>
      <c r="AB1078">
        <v>35</v>
      </c>
    </row>
    <row r="1079" spans="1:28" x14ac:dyDescent="0.25">
      <c r="A1079" s="1" t="s">
        <v>519</v>
      </c>
      <c r="B1079" s="1" t="s">
        <v>2388</v>
      </c>
      <c r="C1079" s="1" t="s">
        <v>2115</v>
      </c>
      <c r="D1079">
        <v>52</v>
      </c>
      <c r="E1079" s="1" t="str" cm="1">
        <f t="array" ref="E1079">_xlfn.IFS(metrobank_customers[[#This Row],[Age]]&lt;= 28,"Gen Z", metrobank_customers[[#This Row],[Age]]&lt;=44,"Millennials", metrobank_customers[[#This Row],[Age]]&lt;=60,"Gen X", metrobank_customers[[#This Row],[Age]]&gt;60,"Baby Boomers")</f>
        <v>Gen X</v>
      </c>
      <c r="F1079" s="1" t="s">
        <v>2121</v>
      </c>
      <c r="G1079" s="1" t="s">
        <v>2129</v>
      </c>
      <c r="H1079">
        <v>51585</v>
      </c>
      <c r="I1079" s="1" t="str" cm="1">
        <f t="array" ref="I1079">_xlfn.IFS(metrobank_customers[[#This Row],[Income]]&lt;=30000,"Low",metrobank_customers[[#This Row],[Income]]&lt;=60000,"Medium",metrobank_customers[[#This Row],[Income]]&lt;=100000,"High", metrobank_customers[[#This Row],[Income]]&gt;100000," Premium")</f>
        <v>Medium</v>
      </c>
      <c r="J1079" s="1" t="s">
        <v>2126</v>
      </c>
      <c r="K1079" s="2">
        <v>43577</v>
      </c>
      <c r="L1079" s="2">
        <f t="shared" ca="1" si="16"/>
        <v>45940</v>
      </c>
      <c r="M1079" s="4">
        <f ca="1">YEARFRAC(metrobank_customers[[#This Row],[Join_Date]],metrobank_customers[[#This Row],[Today]],3)</f>
        <v>6.4739726027397264</v>
      </c>
      <c r="N1079" s="4" t="str" cm="1">
        <f t="array" aca="1" ref="N1079" ca="1">_xlfn.IFS(
   metrobank_customers[[#This Row],[Customer_Tenure]]&lt;=2,"New",
   metrobank_customers[[#This Row],[Customer_Tenure]]&lt;=5,"Emerging",
   metrobank_customers[[#This Row],[Customer_Tenure]]&lt;9,"Established",
   TRUE,"Loyal"
)</f>
        <v>Established</v>
      </c>
      <c r="O1079" s="1" t="s">
        <v>1815</v>
      </c>
      <c r="P1079" s="1" t="s">
        <v>1235</v>
      </c>
      <c r="Q1079" s="2">
        <v>42839</v>
      </c>
      <c r="R1079">
        <v>445872</v>
      </c>
      <c r="S1079" s="1" t="str" cm="1">
        <f t="array" ref="S1079">_xlfn.IFS(
    metrobank_customers[[#This Row],[Balance]]&lt;=50000,"Low",
    metrobank_customers[[#This Row],[Balance]]&lt;=200000,"Medium",
    metrobank_customers[[#This Row],[Balance]]&gt;200000,"High"
)</f>
        <v>High</v>
      </c>
      <c r="T1079">
        <v>789</v>
      </c>
      <c r="U1079">
        <v>0</v>
      </c>
      <c r="V1079" s="1" t="s">
        <v>2652</v>
      </c>
      <c r="W1079" s="1" t="s">
        <v>518</v>
      </c>
      <c r="X1079" s="2">
        <v>45333</v>
      </c>
      <c r="Y1079" s="4">
        <f ca="1">YEARFRAC(metrobank_customers[[#This Row],[Date]],metrobank_customers[[#This Row],[Today]],3)</f>
        <v>1.6630136986301369</v>
      </c>
      <c r="Z1079" s="1" t="s">
        <v>20</v>
      </c>
      <c r="AA1079" s="1" t="s">
        <v>23</v>
      </c>
      <c r="AB1079">
        <v>32</v>
      </c>
    </row>
    <row r="1080" spans="1:28" x14ac:dyDescent="0.25">
      <c r="A1080" s="1" t="s">
        <v>519</v>
      </c>
      <c r="B1080" s="1" t="s">
        <v>2388</v>
      </c>
      <c r="C1080" s="1" t="s">
        <v>2115</v>
      </c>
      <c r="D1080">
        <v>52</v>
      </c>
      <c r="E1080" s="1" t="str" cm="1">
        <f t="array" ref="E1080">_xlfn.IFS(metrobank_customers[[#This Row],[Age]]&lt;= 28,"Gen Z", metrobank_customers[[#This Row],[Age]]&lt;=44,"Millennials", metrobank_customers[[#This Row],[Age]]&lt;=60,"Gen X", metrobank_customers[[#This Row],[Age]]&gt;60,"Baby Boomers")</f>
        <v>Gen X</v>
      </c>
      <c r="F1080" s="1" t="s">
        <v>2121</v>
      </c>
      <c r="G1080" s="1" t="s">
        <v>2129</v>
      </c>
      <c r="H1080">
        <v>51585</v>
      </c>
      <c r="I1080" s="1" t="str" cm="1">
        <f t="array" ref="I1080">_xlfn.IFS(metrobank_customers[[#This Row],[Income]]&lt;=30000,"Low",metrobank_customers[[#This Row],[Income]]&lt;=60000,"Medium",metrobank_customers[[#This Row],[Income]]&lt;=100000,"High", metrobank_customers[[#This Row],[Income]]&gt;100000," Premium")</f>
        <v>Medium</v>
      </c>
      <c r="J1080" s="1" t="s">
        <v>2126</v>
      </c>
      <c r="K1080" s="2">
        <v>43577</v>
      </c>
      <c r="L1080" s="2">
        <f t="shared" ca="1" si="16"/>
        <v>45940</v>
      </c>
      <c r="M1080" s="4">
        <f ca="1">YEARFRAC(metrobank_customers[[#This Row],[Join_Date]],metrobank_customers[[#This Row],[Today]],3)</f>
        <v>6.4739726027397264</v>
      </c>
      <c r="N1080" s="4" t="str" cm="1">
        <f t="array" aca="1" ref="N1080" ca="1">_xlfn.IFS(
   metrobank_customers[[#This Row],[Customer_Tenure]]&lt;=2,"New",
   metrobank_customers[[#This Row],[Customer_Tenure]]&lt;=5,"Emerging",
   metrobank_customers[[#This Row],[Customer_Tenure]]&lt;9,"Established",
   TRUE,"Loyal"
)</f>
        <v>Established</v>
      </c>
      <c r="O1080" s="1" t="s">
        <v>1815</v>
      </c>
      <c r="P1080" s="1" t="s">
        <v>1235</v>
      </c>
      <c r="Q1080" s="2">
        <v>42839</v>
      </c>
      <c r="R1080">
        <v>445872</v>
      </c>
      <c r="S1080" s="1" t="str" cm="1">
        <f t="array" ref="S1080">_xlfn.IFS(
    metrobank_customers[[#This Row],[Balance]]&lt;=50000,"Low",
    metrobank_customers[[#This Row],[Balance]]&lt;=200000,"Medium",
    metrobank_customers[[#This Row],[Balance]]&gt;200000,"High"
)</f>
        <v>High</v>
      </c>
      <c r="T1080">
        <v>789</v>
      </c>
      <c r="U1080">
        <v>0</v>
      </c>
      <c r="V1080" s="1" t="s">
        <v>2652</v>
      </c>
      <c r="W1080" s="1" t="s">
        <v>631</v>
      </c>
      <c r="X1080" s="2">
        <v>45183</v>
      </c>
      <c r="Y1080" s="4">
        <f ca="1">YEARFRAC(metrobank_customers[[#This Row],[Date]],metrobank_customers[[#This Row],[Today]],3)</f>
        <v>2.0739726027397261</v>
      </c>
      <c r="Z1080" s="1" t="s">
        <v>20</v>
      </c>
      <c r="AA1080" s="1" t="s">
        <v>15</v>
      </c>
      <c r="AB1080">
        <v>35</v>
      </c>
    </row>
    <row r="1081" spans="1:28" x14ac:dyDescent="0.25">
      <c r="A1081" s="1" t="s">
        <v>672</v>
      </c>
      <c r="B1081" s="1" t="s">
        <v>2389</v>
      </c>
      <c r="C1081" s="1" t="s">
        <v>2120</v>
      </c>
      <c r="D1081">
        <v>34</v>
      </c>
      <c r="E1081" s="1" t="str" cm="1">
        <f t="array" ref="E1081">_xlfn.IFS(metrobank_customers[[#This Row],[Age]]&lt;= 28,"Gen Z", metrobank_customers[[#This Row],[Age]]&lt;=44,"Millennials", metrobank_customers[[#This Row],[Age]]&lt;=60,"Gen X", metrobank_customers[[#This Row],[Age]]&gt;60,"Baby Boomers")</f>
        <v>Millennials</v>
      </c>
      <c r="F1081" s="1" t="s">
        <v>2121</v>
      </c>
      <c r="G1081" s="1" t="s">
        <v>2133</v>
      </c>
      <c r="H1081">
        <v>115081</v>
      </c>
      <c r="I1081" s="1" t="str" cm="1">
        <f t="array" ref="I1081">_xlfn.IFS(metrobank_customers[[#This Row],[Income]]&lt;=30000,"Low",metrobank_customers[[#This Row],[Income]]&lt;=60000,"Medium",metrobank_customers[[#This Row],[Income]]&lt;=100000,"High", metrobank_customers[[#This Row],[Income]]&gt;100000," Premium")</f>
        <v xml:space="preserve"> Premium</v>
      </c>
      <c r="J1081" s="1" t="s">
        <v>2135</v>
      </c>
      <c r="K1081" s="2">
        <v>42817</v>
      </c>
      <c r="L1081" s="2">
        <f t="shared" ca="1" si="16"/>
        <v>45940</v>
      </c>
      <c r="M1081" s="4">
        <f ca="1">YEARFRAC(metrobank_customers[[#This Row],[Join_Date]],metrobank_customers[[#This Row],[Today]],3)</f>
        <v>8.5561643835616437</v>
      </c>
      <c r="N1081" s="4" t="str" cm="1">
        <f t="array" aca="1" ref="N1081" ca="1">_xlfn.IFS(
   metrobank_customers[[#This Row],[Customer_Tenure]]&lt;=2,"New",
   metrobank_customers[[#This Row],[Customer_Tenure]]&lt;=5,"Emerging",
   metrobank_customers[[#This Row],[Customer_Tenure]]&lt;9,"Established",
   TRUE,"Loyal"
)</f>
        <v>Established</v>
      </c>
      <c r="O1081" s="1" t="s">
        <v>1374</v>
      </c>
      <c r="P1081" s="1" t="s">
        <v>1226</v>
      </c>
      <c r="Q1081" s="2">
        <v>44377</v>
      </c>
      <c r="R1081">
        <v>246356</v>
      </c>
      <c r="S1081" s="1" t="str" cm="1">
        <f t="array" ref="S1081">_xlfn.IFS(
    metrobank_customers[[#This Row],[Balance]]&lt;=50000,"Low",
    metrobank_customers[[#This Row],[Balance]]&lt;=200000,"Medium",
    metrobank_customers[[#This Row],[Balance]]&gt;200000,"High"
)</f>
        <v>High</v>
      </c>
      <c r="T1081">
        <v>526</v>
      </c>
      <c r="U1081">
        <v>0</v>
      </c>
      <c r="V1081" s="1" t="s">
        <v>2652</v>
      </c>
      <c r="W1081" s="1" t="s">
        <v>671</v>
      </c>
      <c r="X1081" s="2">
        <v>45274</v>
      </c>
      <c r="Y1081" s="4">
        <f ca="1">YEARFRAC(metrobank_customers[[#This Row],[Date]],metrobank_customers[[#This Row],[Today]],3)</f>
        <v>1.8246575342465754</v>
      </c>
      <c r="Z1081" s="1" t="s">
        <v>20</v>
      </c>
      <c r="AA1081" s="1" t="s">
        <v>23</v>
      </c>
      <c r="AB1081">
        <v>30</v>
      </c>
    </row>
    <row r="1082" spans="1:28" x14ac:dyDescent="0.25">
      <c r="A1082" s="1" t="s">
        <v>672</v>
      </c>
      <c r="B1082" s="1" t="s">
        <v>2389</v>
      </c>
      <c r="C1082" s="1" t="s">
        <v>2120</v>
      </c>
      <c r="D1082">
        <v>34</v>
      </c>
      <c r="E1082" s="1" t="str" cm="1">
        <f t="array" ref="E1082">_xlfn.IFS(metrobank_customers[[#This Row],[Age]]&lt;= 28,"Gen Z", metrobank_customers[[#This Row],[Age]]&lt;=44,"Millennials", metrobank_customers[[#This Row],[Age]]&lt;=60,"Gen X", metrobank_customers[[#This Row],[Age]]&gt;60,"Baby Boomers")</f>
        <v>Millennials</v>
      </c>
      <c r="F1082" s="1" t="s">
        <v>2121</v>
      </c>
      <c r="G1082" s="1" t="s">
        <v>2133</v>
      </c>
      <c r="H1082">
        <v>115081</v>
      </c>
      <c r="I1082" s="1" t="str" cm="1">
        <f t="array" ref="I1082">_xlfn.IFS(metrobank_customers[[#This Row],[Income]]&lt;=30000,"Low",metrobank_customers[[#This Row],[Income]]&lt;=60000,"Medium",metrobank_customers[[#This Row],[Income]]&lt;=100000,"High", metrobank_customers[[#This Row],[Income]]&gt;100000," Premium")</f>
        <v xml:space="preserve"> Premium</v>
      </c>
      <c r="J1082" s="1" t="s">
        <v>2135</v>
      </c>
      <c r="K1082" s="2">
        <v>42817</v>
      </c>
      <c r="L1082" s="2">
        <f t="shared" ca="1" si="16"/>
        <v>45940</v>
      </c>
      <c r="M1082" s="4">
        <f ca="1">YEARFRAC(metrobank_customers[[#This Row],[Join_Date]],metrobank_customers[[#This Row],[Today]],3)</f>
        <v>8.5561643835616437</v>
      </c>
      <c r="N1082" s="4" t="str" cm="1">
        <f t="array" aca="1" ref="N1082" ca="1">_xlfn.IFS(
   metrobank_customers[[#This Row],[Customer_Tenure]]&lt;=2,"New",
   metrobank_customers[[#This Row],[Customer_Tenure]]&lt;=5,"Emerging",
   metrobank_customers[[#This Row],[Customer_Tenure]]&lt;9,"Established",
   TRUE,"Loyal"
)</f>
        <v>Established</v>
      </c>
      <c r="O1082" s="1" t="s">
        <v>1374</v>
      </c>
      <c r="P1082" s="1" t="s">
        <v>1226</v>
      </c>
      <c r="Q1082" s="2">
        <v>44377</v>
      </c>
      <c r="R1082">
        <v>246356</v>
      </c>
      <c r="S1082" s="1" t="str" cm="1">
        <f t="array" ref="S1082">_xlfn.IFS(
    metrobank_customers[[#This Row],[Balance]]&lt;=50000,"Low",
    metrobank_customers[[#This Row],[Balance]]&lt;=200000,"Medium",
    metrobank_customers[[#This Row],[Balance]]&gt;200000,"High"
)</f>
        <v>High</v>
      </c>
      <c r="T1082">
        <v>526</v>
      </c>
      <c r="U1082">
        <v>0</v>
      </c>
      <c r="V1082" s="1" t="s">
        <v>2652</v>
      </c>
      <c r="W1082" s="1" t="s">
        <v>887</v>
      </c>
      <c r="X1082" s="2">
        <v>45774</v>
      </c>
      <c r="Y1082" s="4">
        <f ca="1">YEARFRAC(metrobank_customers[[#This Row],[Date]],metrobank_customers[[#This Row],[Today]],3)</f>
        <v>0.45479452054794522</v>
      </c>
      <c r="Z1082" s="1" t="s">
        <v>36</v>
      </c>
      <c r="AA1082" s="1" t="s">
        <v>9</v>
      </c>
      <c r="AB1082">
        <v>45</v>
      </c>
    </row>
    <row r="1083" spans="1:28" x14ac:dyDescent="0.25">
      <c r="A1083" s="1" t="s">
        <v>672</v>
      </c>
      <c r="B1083" s="1" t="s">
        <v>2389</v>
      </c>
      <c r="C1083" s="1" t="s">
        <v>2120</v>
      </c>
      <c r="D1083">
        <v>34</v>
      </c>
      <c r="E1083" s="1" t="str" cm="1">
        <f t="array" ref="E1083">_xlfn.IFS(metrobank_customers[[#This Row],[Age]]&lt;= 28,"Gen Z", metrobank_customers[[#This Row],[Age]]&lt;=44,"Millennials", metrobank_customers[[#This Row],[Age]]&lt;=60,"Gen X", metrobank_customers[[#This Row],[Age]]&gt;60,"Baby Boomers")</f>
        <v>Millennials</v>
      </c>
      <c r="F1083" s="1" t="s">
        <v>2121</v>
      </c>
      <c r="G1083" s="1" t="s">
        <v>2133</v>
      </c>
      <c r="H1083">
        <v>115081</v>
      </c>
      <c r="I1083" s="1" t="str" cm="1">
        <f t="array" ref="I1083">_xlfn.IFS(metrobank_customers[[#This Row],[Income]]&lt;=30000,"Low",metrobank_customers[[#This Row],[Income]]&lt;=60000,"Medium",metrobank_customers[[#This Row],[Income]]&lt;=100000,"High", metrobank_customers[[#This Row],[Income]]&gt;100000," Premium")</f>
        <v xml:space="preserve"> Premium</v>
      </c>
      <c r="J1083" s="1" t="s">
        <v>2135</v>
      </c>
      <c r="K1083" s="2">
        <v>42817</v>
      </c>
      <c r="L1083" s="2">
        <f t="shared" ca="1" si="16"/>
        <v>45940</v>
      </c>
      <c r="M1083" s="4">
        <f ca="1">YEARFRAC(metrobank_customers[[#This Row],[Join_Date]],metrobank_customers[[#This Row],[Today]],3)</f>
        <v>8.5561643835616437</v>
      </c>
      <c r="N1083" s="4" t="str" cm="1">
        <f t="array" aca="1" ref="N1083" ca="1">_xlfn.IFS(
   metrobank_customers[[#This Row],[Customer_Tenure]]&lt;=2,"New",
   metrobank_customers[[#This Row],[Customer_Tenure]]&lt;=5,"Emerging",
   metrobank_customers[[#This Row],[Customer_Tenure]]&lt;9,"Established",
   TRUE,"Loyal"
)</f>
        <v>Established</v>
      </c>
      <c r="O1083" s="1" t="s">
        <v>1599</v>
      </c>
      <c r="P1083" s="1" t="s">
        <v>1223</v>
      </c>
      <c r="Q1083" s="2">
        <v>44188</v>
      </c>
      <c r="R1083">
        <v>340686</v>
      </c>
      <c r="S1083" s="1" t="str" cm="1">
        <f t="array" ref="S1083">_xlfn.IFS(
    metrobank_customers[[#This Row],[Balance]]&lt;=50000,"Low",
    metrobank_customers[[#This Row],[Balance]]&lt;=200000,"Medium",
    metrobank_customers[[#This Row],[Balance]]&gt;200000,"High"
)</f>
        <v>High</v>
      </c>
      <c r="T1083">
        <v>786</v>
      </c>
      <c r="U1083">
        <v>0</v>
      </c>
      <c r="V1083" s="1" t="s">
        <v>2652</v>
      </c>
      <c r="W1083" s="1" t="s">
        <v>671</v>
      </c>
      <c r="X1083" s="2">
        <v>45274</v>
      </c>
      <c r="Y1083" s="4">
        <f ca="1">YEARFRAC(metrobank_customers[[#This Row],[Date]],metrobank_customers[[#This Row],[Today]],3)</f>
        <v>1.8246575342465754</v>
      </c>
      <c r="Z1083" s="1" t="s">
        <v>20</v>
      </c>
      <c r="AA1083" s="1" t="s">
        <v>23</v>
      </c>
      <c r="AB1083">
        <v>30</v>
      </c>
    </row>
    <row r="1084" spans="1:28" x14ac:dyDescent="0.25">
      <c r="A1084" s="1" t="s">
        <v>672</v>
      </c>
      <c r="B1084" s="1" t="s">
        <v>2389</v>
      </c>
      <c r="C1084" s="1" t="s">
        <v>2120</v>
      </c>
      <c r="D1084">
        <v>34</v>
      </c>
      <c r="E1084" s="1" t="str" cm="1">
        <f t="array" ref="E1084">_xlfn.IFS(metrobank_customers[[#This Row],[Age]]&lt;= 28,"Gen Z", metrobank_customers[[#This Row],[Age]]&lt;=44,"Millennials", metrobank_customers[[#This Row],[Age]]&lt;=60,"Gen X", metrobank_customers[[#This Row],[Age]]&gt;60,"Baby Boomers")</f>
        <v>Millennials</v>
      </c>
      <c r="F1084" s="1" t="s">
        <v>2121</v>
      </c>
      <c r="G1084" s="1" t="s">
        <v>2133</v>
      </c>
      <c r="H1084">
        <v>115081</v>
      </c>
      <c r="I1084" s="1" t="str" cm="1">
        <f t="array" ref="I1084">_xlfn.IFS(metrobank_customers[[#This Row],[Income]]&lt;=30000,"Low",metrobank_customers[[#This Row],[Income]]&lt;=60000,"Medium",metrobank_customers[[#This Row],[Income]]&lt;=100000,"High", metrobank_customers[[#This Row],[Income]]&gt;100000," Premium")</f>
        <v xml:space="preserve"> Premium</v>
      </c>
      <c r="J1084" s="1" t="s">
        <v>2135</v>
      </c>
      <c r="K1084" s="2">
        <v>42817</v>
      </c>
      <c r="L1084" s="2">
        <f t="shared" ca="1" si="16"/>
        <v>45940</v>
      </c>
      <c r="M1084" s="4">
        <f ca="1">YEARFRAC(metrobank_customers[[#This Row],[Join_Date]],metrobank_customers[[#This Row],[Today]],3)</f>
        <v>8.5561643835616437</v>
      </c>
      <c r="N1084" s="4" t="str" cm="1">
        <f t="array" aca="1" ref="N1084" ca="1">_xlfn.IFS(
   metrobank_customers[[#This Row],[Customer_Tenure]]&lt;=2,"New",
   metrobank_customers[[#This Row],[Customer_Tenure]]&lt;=5,"Emerging",
   metrobank_customers[[#This Row],[Customer_Tenure]]&lt;9,"Established",
   TRUE,"Loyal"
)</f>
        <v>Established</v>
      </c>
      <c r="O1084" s="1" t="s">
        <v>1599</v>
      </c>
      <c r="P1084" s="1" t="s">
        <v>1223</v>
      </c>
      <c r="Q1084" s="2">
        <v>44188</v>
      </c>
      <c r="R1084">
        <v>340686</v>
      </c>
      <c r="S1084" s="1" t="str" cm="1">
        <f t="array" ref="S1084">_xlfn.IFS(
    metrobank_customers[[#This Row],[Balance]]&lt;=50000,"Low",
    metrobank_customers[[#This Row],[Balance]]&lt;=200000,"Medium",
    metrobank_customers[[#This Row],[Balance]]&gt;200000,"High"
)</f>
        <v>High</v>
      </c>
      <c r="T1084">
        <v>786</v>
      </c>
      <c r="U1084">
        <v>0</v>
      </c>
      <c r="V1084" s="1" t="s">
        <v>2652</v>
      </c>
      <c r="W1084" s="1" t="s">
        <v>887</v>
      </c>
      <c r="X1084" s="2">
        <v>45774</v>
      </c>
      <c r="Y1084" s="4">
        <f ca="1">YEARFRAC(metrobank_customers[[#This Row],[Date]],metrobank_customers[[#This Row],[Today]],3)</f>
        <v>0.45479452054794522</v>
      </c>
      <c r="Z1084" s="1" t="s">
        <v>36</v>
      </c>
      <c r="AA1084" s="1" t="s">
        <v>9</v>
      </c>
      <c r="AB1084">
        <v>45</v>
      </c>
    </row>
    <row r="1085" spans="1:28" x14ac:dyDescent="0.25">
      <c r="A1085" s="1" t="s">
        <v>524</v>
      </c>
      <c r="B1085" s="1" t="s">
        <v>2390</v>
      </c>
      <c r="C1085" s="1" t="s">
        <v>2120</v>
      </c>
      <c r="D1085">
        <v>74</v>
      </c>
      <c r="E1085" s="1" t="str" cm="1">
        <f t="array" ref="E1085">_xlfn.IFS(metrobank_customers[[#This Row],[Age]]&lt;= 28,"Gen Z", metrobank_customers[[#This Row],[Age]]&lt;=44,"Millennials", metrobank_customers[[#This Row],[Age]]&lt;=60,"Gen X", metrobank_customers[[#This Row],[Age]]&gt;60,"Baby Boomers")</f>
        <v>Baby Boomers</v>
      </c>
      <c r="F1085" s="1" t="s">
        <v>2131</v>
      </c>
      <c r="G1085" s="1" t="s">
        <v>2117</v>
      </c>
      <c r="H1085">
        <v>102970</v>
      </c>
      <c r="I1085" s="1" t="str" cm="1">
        <f t="array" ref="I1085">_xlfn.IFS(metrobank_customers[[#This Row],[Income]]&lt;=30000,"Low",metrobank_customers[[#This Row],[Income]]&lt;=60000,"Medium",metrobank_customers[[#This Row],[Income]]&lt;=100000,"High", metrobank_customers[[#This Row],[Income]]&gt;100000," Premium")</f>
        <v xml:space="preserve"> Premium</v>
      </c>
      <c r="J1085" s="1" t="s">
        <v>2126</v>
      </c>
      <c r="K1085" s="2">
        <v>43335</v>
      </c>
      <c r="L1085" s="2">
        <f t="shared" ca="1" si="16"/>
        <v>45940</v>
      </c>
      <c r="M1085" s="4">
        <f ca="1">YEARFRAC(metrobank_customers[[#This Row],[Join_Date]],metrobank_customers[[#This Row],[Today]],3)</f>
        <v>7.1369863013698627</v>
      </c>
      <c r="N1085" s="4" t="str" cm="1">
        <f t="array" aca="1" ref="N1085" ca="1">_xlfn.IFS(
   metrobank_customers[[#This Row],[Customer_Tenure]]&lt;=2,"New",
   metrobank_customers[[#This Row],[Customer_Tenure]]&lt;=5,"Emerging",
   metrobank_customers[[#This Row],[Customer_Tenure]]&lt;9,"Established",
   TRUE,"Loyal"
)</f>
        <v>Established</v>
      </c>
      <c r="O1085" s="1" t="s">
        <v>1526</v>
      </c>
      <c r="P1085" s="1" t="s">
        <v>1239</v>
      </c>
      <c r="Q1085" s="2">
        <v>45501</v>
      </c>
      <c r="R1085">
        <v>304359</v>
      </c>
      <c r="S1085" s="1" t="str" cm="1">
        <f t="array" ref="S1085">_xlfn.IFS(
    metrobank_customers[[#This Row],[Balance]]&lt;=50000,"Low",
    metrobank_customers[[#This Row],[Balance]]&lt;=200000,"Medium",
    metrobank_customers[[#This Row],[Balance]]&gt;200000,"High"
)</f>
        <v>High</v>
      </c>
      <c r="T1085">
        <v>828</v>
      </c>
      <c r="U1085">
        <v>217369</v>
      </c>
      <c r="V1085" s="1" t="s">
        <v>1229</v>
      </c>
      <c r="W1085" s="1" t="s">
        <v>523</v>
      </c>
      <c r="X1085" s="2">
        <v>45218</v>
      </c>
      <c r="Y1085" s="4">
        <f ca="1">YEARFRAC(metrobank_customers[[#This Row],[Date]],metrobank_customers[[#This Row],[Today]],3)</f>
        <v>1.978082191780822</v>
      </c>
      <c r="Z1085" s="1" t="s">
        <v>8</v>
      </c>
      <c r="AA1085" s="1" t="s">
        <v>15</v>
      </c>
      <c r="AB1085">
        <v>1</v>
      </c>
    </row>
    <row r="1086" spans="1:28" x14ac:dyDescent="0.25">
      <c r="A1086" s="1" t="s">
        <v>524</v>
      </c>
      <c r="B1086" s="1" t="s">
        <v>2390</v>
      </c>
      <c r="C1086" s="1" t="s">
        <v>2120</v>
      </c>
      <c r="D1086">
        <v>74</v>
      </c>
      <c r="E1086" s="1" t="str" cm="1">
        <f t="array" ref="E1086">_xlfn.IFS(metrobank_customers[[#This Row],[Age]]&lt;= 28,"Gen Z", metrobank_customers[[#This Row],[Age]]&lt;=44,"Millennials", metrobank_customers[[#This Row],[Age]]&lt;=60,"Gen X", metrobank_customers[[#This Row],[Age]]&gt;60,"Baby Boomers")</f>
        <v>Baby Boomers</v>
      </c>
      <c r="F1086" s="1" t="s">
        <v>2131</v>
      </c>
      <c r="G1086" s="1" t="s">
        <v>2117</v>
      </c>
      <c r="H1086">
        <v>102970</v>
      </c>
      <c r="I1086" s="1" t="str" cm="1">
        <f t="array" ref="I1086">_xlfn.IFS(metrobank_customers[[#This Row],[Income]]&lt;=30000,"Low",metrobank_customers[[#This Row],[Income]]&lt;=60000,"Medium",metrobank_customers[[#This Row],[Income]]&lt;=100000,"High", metrobank_customers[[#This Row],[Income]]&gt;100000," Premium")</f>
        <v xml:space="preserve"> Premium</v>
      </c>
      <c r="J1086" s="1" t="s">
        <v>2126</v>
      </c>
      <c r="K1086" s="2">
        <v>43335</v>
      </c>
      <c r="L1086" s="2">
        <f t="shared" ca="1" si="16"/>
        <v>45940</v>
      </c>
      <c r="M1086" s="4">
        <f ca="1">YEARFRAC(metrobank_customers[[#This Row],[Join_Date]],metrobank_customers[[#This Row],[Today]],3)</f>
        <v>7.1369863013698627</v>
      </c>
      <c r="N1086" s="4" t="str" cm="1">
        <f t="array" aca="1" ref="N1086" ca="1">_xlfn.IFS(
   metrobank_customers[[#This Row],[Customer_Tenure]]&lt;=2,"New",
   metrobank_customers[[#This Row],[Customer_Tenure]]&lt;=5,"Emerging",
   metrobank_customers[[#This Row],[Customer_Tenure]]&lt;9,"Established",
   TRUE,"Loyal"
)</f>
        <v>Established</v>
      </c>
      <c r="O1086" s="1" t="s">
        <v>1526</v>
      </c>
      <c r="P1086" s="1" t="s">
        <v>1239</v>
      </c>
      <c r="Q1086" s="2">
        <v>45501</v>
      </c>
      <c r="R1086">
        <v>304359</v>
      </c>
      <c r="S1086" s="1" t="str" cm="1">
        <f t="array" ref="S1086">_xlfn.IFS(
    metrobank_customers[[#This Row],[Balance]]&lt;=50000,"Low",
    metrobank_customers[[#This Row],[Balance]]&lt;=200000,"Medium",
    metrobank_customers[[#This Row],[Balance]]&gt;200000,"High"
)</f>
        <v>High</v>
      </c>
      <c r="T1086">
        <v>828</v>
      </c>
      <c r="U1086">
        <v>217369</v>
      </c>
      <c r="V1086" s="1" t="s">
        <v>1229</v>
      </c>
      <c r="W1086" s="1" t="s">
        <v>1040</v>
      </c>
      <c r="X1086" s="2">
        <v>45221</v>
      </c>
      <c r="Y1086" s="4">
        <f ca="1">YEARFRAC(metrobank_customers[[#This Row],[Date]],metrobank_customers[[#This Row],[Today]],3)</f>
        <v>1.9698630136986301</v>
      </c>
      <c r="Z1086" s="1" t="s">
        <v>36</v>
      </c>
      <c r="AA1086" s="1" t="s">
        <v>23</v>
      </c>
      <c r="AB1086">
        <v>15</v>
      </c>
    </row>
    <row r="1087" spans="1:28" x14ac:dyDescent="0.25">
      <c r="A1087" s="1" t="s">
        <v>524</v>
      </c>
      <c r="B1087" s="1" t="s">
        <v>2390</v>
      </c>
      <c r="C1087" s="1" t="s">
        <v>2120</v>
      </c>
      <c r="D1087">
        <v>74</v>
      </c>
      <c r="E1087" s="1" t="str" cm="1">
        <f t="array" ref="E1087">_xlfn.IFS(metrobank_customers[[#This Row],[Age]]&lt;= 28,"Gen Z", metrobank_customers[[#This Row],[Age]]&lt;=44,"Millennials", metrobank_customers[[#This Row],[Age]]&lt;=60,"Gen X", metrobank_customers[[#This Row],[Age]]&gt;60,"Baby Boomers")</f>
        <v>Baby Boomers</v>
      </c>
      <c r="F1087" s="1" t="s">
        <v>2131</v>
      </c>
      <c r="G1087" s="1" t="s">
        <v>2117</v>
      </c>
      <c r="H1087">
        <v>102970</v>
      </c>
      <c r="I1087" s="1" t="str" cm="1">
        <f t="array" ref="I1087">_xlfn.IFS(metrobank_customers[[#This Row],[Income]]&lt;=30000,"Low",metrobank_customers[[#This Row],[Income]]&lt;=60000,"Medium",metrobank_customers[[#This Row],[Income]]&lt;=100000,"High", metrobank_customers[[#This Row],[Income]]&gt;100000," Premium")</f>
        <v xml:space="preserve"> Premium</v>
      </c>
      <c r="J1087" s="1" t="s">
        <v>2126</v>
      </c>
      <c r="K1087" s="2">
        <v>43335</v>
      </c>
      <c r="L1087" s="2">
        <f t="shared" ca="1" si="16"/>
        <v>45940</v>
      </c>
      <c r="M1087" s="4">
        <f ca="1">YEARFRAC(metrobank_customers[[#This Row],[Join_Date]],metrobank_customers[[#This Row],[Today]],3)</f>
        <v>7.1369863013698627</v>
      </c>
      <c r="N1087" s="4" t="str" cm="1">
        <f t="array" aca="1" ref="N1087" ca="1">_xlfn.IFS(
   metrobank_customers[[#This Row],[Customer_Tenure]]&lt;=2,"New",
   metrobank_customers[[#This Row],[Customer_Tenure]]&lt;=5,"Emerging",
   metrobank_customers[[#This Row],[Customer_Tenure]]&lt;9,"Established",
   TRUE,"Loyal"
)</f>
        <v>Established</v>
      </c>
      <c r="O1087" s="1" t="s">
        <v>1927</v>
      </c>
      <c r="P1087" s="1" t="s">
        <v>1226</v>
      </c>
      <c r="Q1087" s="2">
        <v>42823</v>
      </c>
      <c r="R1087">
        <v>199298</v>
      </c>
      <c r="S1087" s="1" t="str" cm="1">
        <f t="array" ref="S1087">_xlfn.IFS(
    metrobank_customers[[#This Row],[Balance]]&lt;=50000,"Low",
    metrobank_customers[[#This Row],[Balance]]&lt;=200000,"Medium",
    metrobank_customers[[#This Row],[Balance]]&gt;200000,"High"
)</f>
        <v>Medium</v>
      </c>
      <c r="T1087">
        <v>625</v>
      </c>
      <c r="U1087">
        <v>0</v>
      </c>
      <c r="V1087" s="1" t="s">
        <v>1229</v>
      </c>
      <c r="W1087" s="1" t="s">
        <v>523</v>
      </c>
      <c r="X1087" s="2">
        <v>45218</v>
      </c>
      <c r="Y1087" s="4">
        <f ca="1">YEARFRAC(metrobank_customers[[#This Row],[Date]],metrobank_customers[[#This Row],[Today]],3)</f>
        <v>1.978082191780822</v>
      </c>
      <c r="Z1087" s="1" t="s">
        <v>8</v>
      </c>
      <c r="AA1087" s="1" t="s">
        <v>15</v>
      </c>
      <c r="AB1087">
        <v>1</v>
      </c>
    </row>
    <row r="1088" spans="1:28" x14ac:dyDescent="0.25">
      <c r="A1088" s="1" t="s">
        <v>524</v>
      </c>
      <c r="B1088" s="1" t="s">
        <v>2390</v>
      </c>
      <c r="C1088" s="1" t="s">
        <v>2120</v>
      </c>
      <c r="D1088">
        <v>74</v>
      </c>
      <c r="E1088" s="1" t="str" cm="1">
        <f t="array" ref="E1088">_xlfn.IFS(metrobank_customers[[#This Row],[Age]]&lt;= 28,"Gen Z", metrobank_customers[[#This Row],[Age]]&lt;=44,"Millennials", metrobank_customers[[#This Row],[Age]]&lt;=60,"Gen X", metrobank_customers[[#This Row],[Age]]&gt;60,"Baby Boomers")</f>
        <v>Baby Boomers</v>
      </c>
      <c r="F1088" s="1" t="s">
        <v>2131</v>
      </c>
      <c r="G1088" s="1" t="s">
        <v>2117</v>
      </c>
      <c r="H1088">
        <v>102970</v>
      </c>
      <c r="I1088" s="1" t="str" cm="1">
        <f t="array" ref="I1088">_xlfn.IFS(metrobank_customers[[#This Row],[Income]]&lt;=30000,"Low",metrobank_customers[[#This Row],[Income]]&lt;=60000,"Medium",metrobank_customers[[#This Row],[Income]]&lt;=100000,"High", metrobank_customers[[#This Row],[Income]]&gt;100000," Premium")</f>
        <v xml:space="preserve"> Premium</v>
      </c>
      <c r="J1088" s="1" t="s">
        <v>2126</v>
      </c>
      <c r="K1088" s="2">
        <v>43335</v>
      </c>
      <c r="L1088" s="2">
        <f t="shared" ca="1" si="16"/>
        <v>45940</v>
      </c>
      <c r="M1088" s="4">
        <f ca="1">YEARFRAC(metrobank_customers[[#This Row],[Join_Date]],metrobank_customers[[#This Row],[Today]],3)</f>
        <v>7.1369863013698627</v>
      </c>
      <c r="N1088" s="4" t="str" cm="1">
        <f t="array" aca="1" ref="N1088" ca="1">_xlfn.IFS(
   metrobank_customers[[#This Row],[Customer_Tenure]]&lt;=2,"New",
   metrobank_customers[[#This Row],[Customer_Tenure]]&lt;=5,"Emerging",
   metrobank_customers[[#This Row],[Customer_Tenure]]&lt;9,"Established",
   TRUE,"Loyal"
)</f>
        <v>Established</v>
      </c>
      <c r="O1088" s="1" t="s">
        <v>1927</v>
      </c>
      <c r="P1088" s="1" t="s">
        <v>1226</v>
      </c>
      <c r="Q1088" s="2">
        <v>42823</v>
      </c>
      <c r="R1088">
        <v>199298</v>
      </c>
      <c r="S1088" s="1" t="str" cm="1">
        <f t="array" ref="S1088">_xlfn.IFS(
    metrobank_customers[[#This Row],[Balance]]&lt;=50000,"Low",
    metrobank_customers[[#This Row],[Balance]]&lt;=200000,"Medium",
    metrobank_customers[[#This Row],[Balance]]&gt;200000,"High"
)</f>
        <v>Medium</v>
      </c>
      <c r="T1088">
        <v>625</v>
      </c>
      <c r="U1088">
        <v>0</v>
      </c>
      <c r="V1088" s="1" t="s">
        <v>1229</v>
      </c>
      <c r="W1088" s="1" t="s">
        <v>1040</v>
      </c>
      <c r="X1088" s="2">
        <v>45221</v>
      </c>
      <c r="Y1088" s="4">
        <f ca="1">YEARFRAC(metrobank_customers[[#This Row],[Date]],metrobank_customers[[#This Row],[Today]],3)</f>
        <v>1.9698630136986301</v>
      </c>
      <c r="Z1088" s="1" t="s">
        <v>36</v>
      </c>
      <c r="AA1088" s="1" t="s">
        <v>23</v>
      </c>
      <c r="AB1088">
        <v>15</v>
      </c>
    </row>
    <row r="1089" spans="1:28" x14ac:dyDescent="0.25">
      <c r="A1089" s="1" t="s">
        <v>529</v>
      </c>
      <c r="B1089" s="1" t="s">
        <v>2391</v>
      </c>
      <c r="C1089" s="1" t="s">
        <v>2120</v>
      </c>
      <c r="D1089">
        <v>62</v>
      </c>
      <c r="E1089" s="1" t="str" cm="1">
        <f t="array" ref="E1089">_xlfn.IFS(metrobank_customers[[#This Row],[Age]]&lt;= 28,"Gen Z", metrobank_customers[[#This Row],[Age]]&lt;=44,"Millennials", metrobank_customers[[#This Row],[Age]]&lt;=60,"Gen X", metrobank_customers[[#This Row],[Age]]&gt;60,"Baby Boomers")</f>
        <v>Baby Boomers</v>
      </c>
      <c r="F1089" s="1" t="s">
        <v>2121</v>
      </c>
      <c r="G1089" s="1" t="s">
        <v>2153</v>
      </c>
      <c r="H1089">
        <v>35563</v>
      </c>
      <c r="I1089" s="1" t="str" cm="1">
        <f t="array" ref="I1089">_xlfn.IFS(metrobank_customers[[#This Row],[Income]]&lt;=30000,"Low",metrobank_customers[[#This Row],[Income]]&lt;=60000,"Medium",metrobank_customers[[#This Row],[Income]]&lt;=100000,"High", metrobank_customers[[#This Row],[Income]]&gt;100000," Premium")</f>
        <v>Medium</v>
      </c>
      <c r="J1089" s="1" t="s">
        <v>2118</v>
      </c>
      <c r="K1089" s="2">
        <v>43669</v>
      </c>
      <c r="L1089" s="2">
        <f t="shared" ca="1" si="16"/>
        <v>45940</v>
      </c>
      <c r="M1089" s="4">
        <f ca="1">YEARFRAC(metrobank_customers[[#This Row],[Join_Date]],metrobank_customers[[#This Row],[Today]],3)</f>
        <v>6.2219178082191782</v>
      </c>
      <c r="N1089" s="4" t="str" cm="1">
        <f t="array" aca="1" ref="N1089" ca="1">_xlfn.IFS(
   metrobank_customers[[#This Row],[Customer_Tenure]]&lt;=2,"New",
   metrobank_customers[[#This Row],[Customer_Tenure]]&lt;=5,"Emerging",
   metrobank_customers[[#This Row],[Customer_Tenure]]&lt;9,"Established",
   TRUE,"Loyal"
)</f>
        <v>Established</v>
      </c>
      <c r="O1089" s="1" t="s">
        <v>2055</v>
      </c>
      <c r="P1089" s="1" t="s">
        <v>1235</v>
      </c>
      <c r="Q1089" s="2">
        <v>45733</v>
      </c>
      <c r="R1089">
        <v>149335</v>
      </c>
      <c r="S1089" s="1" t="str" cm="1">
        <f t="array" ref="S1089">_xlfn.IFS(
    metrobank_customers[[#This Row],[Balance]]&lt;=50000,"Low",
    metrobank_customers[[#This Row],[Balance]]&lt;=200000,"Medium",
    metrobank_customers[[#This Row],[Balance]]&gt;200000,"High"
)</f>
        <v>Medium</v>
      </c>
      <c r="T1089">
        <v>843</v>
      </c>
      <c r="U1089">
        <v>0</v>
      </c>
      <c r="V1089" s="1" t="s">
        <v>2652</v>
      </c>
      <c r="W1089" s="1" t="s">
        <v>528</v>
      </c>
      <c r="X1089" s="2">
        <v>45748</v>
      </c>
      <c r="Y1089" s="4">
        <f ca="1">YEARFRAC(metrobank_customers[[#This Row],[Date]],metrobank_customers[[#This Row],[Today]],3)</f>
        <v>0.52602739726027392</v>
      </c>
      <c r="Z1089" s="1" t="s">
        <v>31</v>
      </c>
      <c r="AA1089" s="1" t="s">
        <v>23</v>
      </c>
      <c r="AB1089">
        <v>24</v>
      </c>
    </row>
    <row r="1090" spans="1:28" x14ac:dyDescent="0.25">
      <c r="A1090" s="1" t="s">
        <v>529</v>
      </c>
      <c r="B1090" s="1" t="s">
        <v>2391</v>
      </c>
      <c r="C1090" s="1" t="s">
        <v>2120</v>
      </c>
      <c r="D1090">
        <v>62</v>
      </c>
      <c r="E1090" s="1" t="str" cm="1">
        <f t="array" ref="E1090">_xlfn.IFS(metrobank_customers[[#This Row],[Age]]&lt;= 28,"Gen Z", metrobank_customers[[#This Row],[Age]]&lt;=44,"Millennials", metrobank_customers[[#This Row],[Age]]&lt;=60,"Gen X", metrobank_customers[[#This Row],[Age]]&gt;60,"Baby Boomers")</f>
        <v>Baby Boomers</v>
      </c>
      <c r="F1090" s="1" t="s">
        <v>2121</v>
      </c>
      <c r="G1090" s="1" t="s">
        <v>2153</v>
      </c>
      <c r="H1090">
        <v>35563</v>
      </c>
      <c r="I1090" s="1" t="str" cm="1">
        <f t="array" ref="I1090">_xlfn.IFS(metrobank_customers[[#This Row],[Income]]&lt;=30000,"Low",metrobank_customers[[#This Row],[Income]]&lt;=60000,"Medium",metrobank_customers[[#This Row],[Income]]&lt;=100000,"High", metrobank_customers[[#This Row],[Income]]&gt;100000," Premium")</f>
        <v>Medium</v>
      </c>
      <c r="J1090" s="1" t="s">
        <v>2118</v>
      </c>
      <c r="K1090" s="2">
        <v>43669</v>
      </c>
      <c r="L1090" s="2">
        <f t="shared" ref="L1090:L1153" ca="1" si="17">TODAY()</f>
        <v>45940</v>
      </c>
      <c r="M1090" s="4">
        <f ca="1">YEARFRAC(metrobank_customers[[#This Row],[Join_Date]],metrobank_customers[[#This Row],[Today]],3)</f>
        <v>6.2219178082191782</v>
      </c>
      <c r="N1090" s="4" t="str" cm="1">
        <f t="array" aca="1" ref="N1090" ca="1">_xlfn.IFS(
   metrobank_customers[[#This Row],[Customer_Tenure]]&lt;=2,"New",
   metrobank_customers[[#This Row],[Customer_Tenure]]&lt;=5,"Emerging",
   metrobank_customers[[#This Row],[Customer_Tenure]]&lt;9,"Established",
   TRUE,"Loyal"
)</f>
        <v>Established</v>
      </c>
      <c r="O1090" s="1" t="s">
        <v>2055</v>
      </c>
      <c r="P1090" s="1" t="s">
        <v>1235</v>
      </c>
      <c r="Q1090" s="2">
        <v>45733</v>
      </c>
      <c r="R1090">
        <v>149335</v>
      </c>
      <c r="S1090" s="1" t="str" cm="1">
        <f t="array" ref="S1090">_xlfn.IFS(
    metrobank_customers[[#This Row],[Balance]]&lt;=50000,"Low",
    metrobank_customers[[#This Row],[Balance]]&lt;=200000,"Medium",
    metrobank_customers[[#This Row],[Balance]]&gt;200000,"High"
)</f>
        <v>Medium</v>
      </c>
      <c r="T1090">
        <v>843</v>
      </c>
      <c r="U1090">
        <v>0</v>
      </c>
      <c r="V1090" s="1" t="s">
        <v>2652</v>
      </c>
      <c r="W1090" s="1" t="s">
        <v>619</v>
      </c>
      <c r="X1090" s="2">
        <v>45357</v>
      </c>
      <c r="Y1090" s="4">
        <f ca="1">YEARFRAC(metrobank_customers[[#This Row],[Date]],metrobank_customers[[#This Row],[Today]],3)</f>
        <v>1.5972602739726027</v>
      </c>
      <c r="Z1090" s="1" t="s">
        <v>8</v>
      </c>
      <c r="AA1090" s="1" t="s">
        <v>23</v>
      </c>
      <c r="AB1090">
        <v>57</v>
      </c>
    </row>
    <row r="1091" spans="1:28" x14ac:dyDescent="0.25">
      <c r="A1091" s="1" t="s">
        <v>529</v>
      </c>
      <c r="B1091" s="1" t="s">
        <v>2391</v>
      </c>
      <c r="C1091" s="1" t="s">
        <v>2120</v>
      </c>
      <c r="D1091">
        <v>62</v>
      </c>
      <c r="E1091" s="1" t="str" cm="1">
        <f t="array" ref="E1091">_xlfn.IFS(metrobank_customers[[#This Row],[Age]]&lt;= 28,"Gen Z", metrobank_customers[[#This Row],[Age]]&lt;=44,"Millennials", metrobank_customers[[#This Row],[Age]]&lt;=60,"Gen X", metrobank_customers[[#This Row],[Age]]&gt;60,"Baby Boomers")</f>
        <v>Baby Boomers</v>
      </c>
      <c r="F1091" s="1" t="s">
        <v>2121</v>
      </c>
      <c r="G1091" s="1" t="s">
        <v>2153</v>
      </c>
      <c r="H1091">
        <v>35563</v>
      </c>
      <c r="I1091" s="1" t="str" cm="1">
        <f t="array" ref="I1091">_xlfn.IFS(metrobank_customers[[#This Row],[Income]]&lt;=30000,"Low",metrobank_customers[[#This Row],[Income]]&lt;=60000,"Medium",metrobank_customers[[#This Row],[Income]]&lt;=100000,"High", metrobank_customers[[#This Row],[Income]]&gt;100000," Premium")</f>
        <v>Medium</v>
      </c>
      <c r="J1091" s="1" t="s">
        <v>2118</v>
      </c>
      <c r="K1091" s="2">
        <v>43669</v>
      </c>
      <c r="L1091" s="2">
        <f t="shared" ca="1" si="17"/>
        <v>45940</v>
      </c>
      <c r="M1091" s="4">
        <f ca="1">YEARFRAC(metrobank_customers[[#This Row],[Join_Date]],metrobank_customers[[#This Row],[Today]],3)</f>
        <v>6.2219178082191782</v>
      </c>
      <c r="N1091" s="4" t="str" cm="1">
        <f t="array" aca="1" ref="N1091" ca="1">_xlfn.IFS(
   metrobank_customers[[#This Row],[Customer_Tenure]]&lt;=2,"New",
   metrobank_customers[[#This Row],[Customer_Tenure]]&lt;=5,"Emerging",
   metrobank_customers[[#This Row],[Customer_Tenure]]&lt;9,"Established",
   TRUE,"Loyal"
)</f>
        <v>Established</v>
      </c>
      <c r="O1091" s="1" t="s">
        <v>2055</v>
      </c>
      <c r="P1091" s="1" t="s">
        <v>1235</v>
      </c>
      <c r="Q1091" s="2">
        <v>45733</v>
      </c>
      <c r="R1091">
        <v>149335</v>
      </c>
      <c r="S1091" s="1" t="str" cm="1">
        <f t="array" ref="S1091">_xlfn.IFS(
    metrobank_customers[[#This Row],[Balance]]&lt;=50000,"Low",
    metrobank_customers[[#This Row],[Balance]]&lt;=200000,"Medium",
    metrobank_customers[[#This Row],[Balance]]&gt;200000,"High"
)</f>
        <v>Medium</v>
      </c>
      <c r="T1091">
        <v>843</v>
      </c>
      <c r="U1091">
        <v>0</v>
      </c>
      <c r="V1091" s="1" t="s">
        <v>2652</v>
      </c>
      <c r="W1091" s="1" t="s">
        <v>663</v>
      </c>
      <c r="X1091" s="2">
        <v>45823</v>
      </c>
      <c r="Y1091" s="4">
        <f ca="1">YEARFRAC(metrobank_customers[[#This Row],[Date]],metrobank_customers[[#This Row],[Today]],3)</f>
        <v>0.32054794520547947</v>
      </c>
      <c r="Z1091" s="1" t="s">
        <v>31</v>
      </c>
      <c r="AA1091" s="1" t="s">
        <v>23</v>
      </c>
      <c r="AB1091">
        <v>44</v>
      </c>
    </row>
    <row r="1092" spans="1:28" x14ac:dyDescent="0.25">
      <c r="A1092" s="1" t="s">
        <v>529</v>
      </c>
      <c r="B1092" s="1" t="s">
        <v>2391</v>
      </c>
      <c r="C1092" s="1" t="s">
        <v>2120</v>
      </c>
      <c r="D1092">
        <v>62</v>
      </c>
      <c r="E1092" s="1" t="str" cm="1">
        <f t="array" ref="E1092">_xlfn.IFS(metrobank_customers[[#This Row],[Age]]&lt;= 28,"Gen Z", metrobank_customers[[#This Row],[Age]]&lt;=44,"Millennials", metrobank_customers[[#This Row],[Age]]&lt;=60,"Gen X", metrobank_customers[[#This Row],[Age]]&gt;60,"Baby Boomers")</f>
        <v>Baby Boomers</v>
      </c>
      <c r="F1092" s="1" t="s">
        <v>2121</v>
      </c>
      <c r="G1092" s="1" t="s">
        <v>2153</v>
      </c>
      <c r="H1092">
        <v>35563</v>
      </c>
      <c r="I1092" s="1" t="str" cm="1">
        <f t="array" ref="I1092">_xlfn.IFS(metrobank_customers[[#This Row],[Income]]&lt;=30000,"Low",metrobank_customers[[#This Row],[Income]]&lt;=60000,"Medium",metrobank_customers[[#This Row],[Income]]&lt;=100000,"High", metrobank_customers[[#This Row],[Income]]&gt;100000," Premium")</f>
        <v>Medium</v>
      </c>
      <c r="J1092" s="1" t="s">
        <v>2118</v>
      </c>
      <c r="K1092" s="2">
        <v>43669</v>
      </c>
      <c r="L1092" s="2">
        <f t="shared" ca="1" si="17"/>
        <v>45940</v>
      </c>
      <c r="M1092" s="4">
        <f ca="1">YEARFRAC(metrobank_customers[[#This Row],[Join_Date]],metrobank_customers[[#This Row],[Today]],3)</f>
        <v>6.2219178082191782</v>
      </c>
      <c r="N1092" s="4" t="str" cm="1">
        <f t="array" aca="1" ref="N1092" ca="1">_xlfn.IFS(
   metrobank_customers[[#This Row],[Customer_Tenure]]&lt;=2,"New",
   metrobank_customers[[#This Row],[Customer_Tenure]]&lt;=5,"Emerging",
   metrobank_customers[[#This Row],[Customer_Tenure]]&lt;9,"Established",
   TRUE,"Loyal"
)</f>
        <v>Established</v>
      </c>
      <c r="O1092" s="1" t="s">
        <v>2055</v>
      </c>
      <c r="P1092" s="1" t="s">
        <v>1235</v>
      </c>
      <c r="Q1092" s="2">
        <v>45733</v>
      </c>
      <c r="R1092">
        <v>149335</v>
      </c>
      <c r="S1092" s="1" t="str" cm="1">
        <f t="array" ref="S1092">_xlfn.IFS(
    metrobank_customers[[#This Row],[Balance]]&lt;=50000,"Low",
    metrobank_customers[[#This Row],[Balance]]&lt;=200000,"Medium",
    metrobank_customers[[#This Row],[Balance]]&gt;200000,"High"
)</f>
        <v>Medium</v>
      </c>
      <c r="T1092">
        <v>843</v>
      </c>
      <c r="U1092">
        <v>0</v>
      </c>
      <c r="V1092" s="1" t="s">
        <v>2652</v>
      </c>
      <c r="W1092" s="1" t="s">
        <v>673</v>
      </c>
      <c r="X1092" s="2">
        <v>45695</v>
      </c>
      <c r="Y1092" s="4">
        <f ca="1">YEARFRAC(metrobank_customers[[#This Row],[Date]],metrobank_customers[[#This Row],[Today]],3)</f>
        <v>0.67123287671232879</v>
      </c>
      <c r="Z1092" s="1" t="s">
        <v>12</v>
      </c>
      <c r="AA1092" s="1" t="s">
        <v>23</v>
      </c>
      <c r="AB1092">
        <v>59</v>
      </c>
    </row>
    <row r="1093" spans="1:28" x14ac:dyDescent="0.25">
      <c r="A1093" s="1" t="s">
        <v>529</v>
      </c>
      <c r="B1093" s="1" t="s">
        <v>2391</v>
      </c>
      <c r="C1093" s="1" t="s">
        <v>2120</v>
      </c>
      <c r="D1093">
        <v>62</v>
      </c>
      <c r="E1093" s="1" t="str" cm="1">
        <f t="array" ref="E1093">_xlfn.IFS(metrobank_customers[[#This Row],[Age]]&lt;= 28,"Gen Z", metrobank_customers[[#This Row],[Age]]&lt;=44,"Millennials", metrobank_customers[[#This Row],[Age]]&lt;=60,"Gen X", metrobank_customers[[#This Row],[Age]]&gt;60,"Baby Boomers")</f>
        <v>Baby Boomers</v>
      </c>
      <c r="F1093" s="1" t="s">
        <v>2121</v>
      </c>
      <c r="G1093" s="1" t="s">
        <v>2153</v>
      </c>
      <c r="H1093">
        <v>35563</v>
      </c>
      <c r="I1093" s="1" t="str" cm="1">
        <f t="array" ref="I1093">_xlfn.IFS(metrobank_customers[[#This Row],[Income]]&lt;=30000,"Low",metrobank_customers[[#This Row],[Income]]&lt;=60000,"Medium",metrobank_customers[[#This Row],[Income]]&lt;=100000,"High", metrobank_customers[[#This Row],[Income]]&gt;100000," Premium")</f>
        <v>Medium</v>
      </c>
      <c r="J1093" s="1" t="s">
        <v>2118</v>
      </c>
      <c r="K1093" s="2">
        <v>43669</v>
      </c>
      <c r="L1093" s="2">
        <f t="shared" ca="1" si="17"/>
        <v>45940</v>
      </c>
      <c r="M1093" s="4">
        <f ca="1">YEARFRAC(metrobank_customers[[#This Row],[Join_Date]],metrobank_customers[[#This Row],[Today]],3)</f>
        <v>6.2219178082191782</v>
      </c>
      <c r="N1093" s="4" t="str" cm="1">
        <f t="array" aca="1" ref="N1093" ca="1">_xlfn.IFS(
   metrobank_customers[[#This Row],[Customer_Tenure]]&lt;=2,"New",
   metrobank_customers[[#This Row],[Customer_Tenure]]&lt;=5,"Emerging",
   metrobank_customers[[#This Row],[Customer_Tenure]]&lt;9,"Established",
   TRUE,"Loyal"
)</f>
        <v>Established</v>
      </c>
      <c r="O1093" s="1" t="s">
        <v>2055</v>
      </c>
      <c r="P1093" s="1" t="s">
        <v>1235</v>
      </c>
      <c r="Q1093" s="2">
        <v>45733</v>
      </c>
      <c r="R1093">
        <v>149335</v>
      </c>
      <c r="S1093" s="1" t="str" cm="1">
        <f t="array" ref="S1093">_xlfn.IFS(
    metrobank_customers[[#This Row],[Balance]]&lt;=50000,"Low",
    metrobank_customers[[#This Row],[Balance]]&lt;=200000,"Medium",
    metrobank_customers[[#This Row],[Balance]]&gt;200000,"High"
)</f>
        <v>Medium</v>
      </c>
      <c r="T1093">
        <v>843</v>
      </c>
      <c r="U1093">
        <v>0</v>
      </c>
      <c r="V1093" s="1" t="s">
        <v>2652</v>
      </c>
      <c r="W1093" s="1" t="s">
        <v>781</v>
      </c>
      <c r="X1093" s="2">
        <v>45294</v>
      </c>
      <c r="Y1093" s="4">
        <f ca="1">YEARFRAC(metrobank_customers[[#This Row],[Date]],metrobank_customers[[#This Row],[Today]],3)</f>
        <v>1.7698630136986302</v>
      </c>
      <c r="Z1093" s="1" t="s">
        <v>36</v>
      </c>
      <c r="AA1093" s="1" t="s">
        <v>23</v>
      </c>
      <c r="AB1093">
        <v>57</v>
      </c>
    </row>
    <row r="1094" spans="1:28" x14ac:dyDescent="0.25">
      <c r="A1094" s="1" t="s">
        <v>1378</v>
      </c>
      <c r="B1094" s="1" t="s">
        <v>2392</v>
      </c>
      <c r="C1094" s="1" t="s">
        <v>2115</v>
      </c>
      <c r="D1094">
        <v>72</v>
      </c>
      <c r="E1094" s="1" t="str" cm="1">
        <f t="array" ref="E1094">_xlfn.IFS(metrobank_customers[[#This Row],[Age]]&lt;= 28,"Gen Z", metrobank_customers[[#This Row],[Age]]&lt;=44,"Millennials", metrobank_customers[[#This Row],[Age]]&lt;=60,"Gen X", metrobank_customers[[#This Row],[Age]]&gt;60,"Baby Boomers")</f>
        <v>Baby Boomers</v>
      </c>
      <c r="F1094" s="1" t="s">
        <v>2131</v>
      </c>
      <c r="G1094" s="1" t="s">
        <v>2129</v>
      </c>
      <c r="H1094">
        <v>192307</v>
      </c>
      <c r="I1094" s="1" t="str" cm="1">
        <f t="array" ref="I1094">_xlfn.IFS(metrobank_customers[[#This Row],[Income]]&lt;=30000,"Low",metrobank_customers[[#This Row],[Income]]&lt;=60000,"Medium",metrobank_customers[[#This Row],[Income]]&lt;=100000,"High", metrobank_customers[[#This Row],[Income]]&gt;100000," Premium")</f>
        <v xml:space="preserve"> Premium</v>
      </c>
      <c r="J1094" s="1" t="s">
        <v>2126</v>
      </c>
      <c r="K1094" s="2">
        <v>44108</v>
      </c>
      <c r="L1094" s="2">
        <f t="shared" ca="1" si="17"/>
        <v>45940</v>
      </c>
      <c r="M1094" s="4">
        <f ca="1">YEARFRAC(metrobank_customers[[#This Row],[Join_Date]],metrobank_customers[[#This Row],[Today]],3)</f>
        <v>5.0191780821917806</v>
      </c>
      <c r="N1094" s="4" t="str" cm="1">
        <f t="array" aca="1" ref="N1094" ca="1">_xlfn.IFS(
   metrobank_customers[[#This Row],[Customer_Tenure]]&lt;=2,"New",
   metrobank_customers[[#This Row],[Customer_Tenure]]&lt;=5,"Emerging",
   metrobank_customers[[#This Row],[Customer_Tenure]]&lt;9,"Established",
   TRUE,"Loyal"
)</f>
        <v>Established</v>
      </c>
      <c r="O1094" s="1" t="s">
        <v>1377</v>
      </c>
      <c r="P1094" s="1" t="s">
        <v>1226</v>
      </c>
      <c r="Q1094" s="2">
        <v>43335</v>
      </c>
      <c r="R1094">
        <v>434821</v>
      </c>
      <c r="S1094" s="1" t="str" cm="1">
        <f t="array" ref="S1094">_xlfn.IFS(
    metrobank_customers[[#This Row],[Balance]]&lt;=50000,"Low",
    metrobank_customers[[#This Row],[Balance]]&lt;=200000,"Medium",
    metrobank_customers[[#This Row],[Balance]]&gt;200000,"High"
)</f>
        <v>High</v>
      </c>
      <c r="T1094">
        <v>448</v>
      </c>
      <c r="U1094">
        <v>374653</v>
      </c>
      <c r="V1094" s="1" t="s">
        <v>2652</v>
      </c>
      <c r="W1094" s="1"/>
      <c r="X1094" s="2"/>
      <c r="Y1094" s="4">
        <f ca="1">YEARFRAC(metrobank_customers[[#This Row],[Date]],metrobank_customers[[#This Row],[Today]],3)</f>
        <v>125.86301369863014</v>
      </c>
      <c r="Z1094" s="1"/>
      <c r="AA1094" s="1"/>
    </row>
    <row r="1095" spans="1:28" x14ac:dyDescent="0.25">
      <c r="A1095" s="1" t="s">
        <v>1671</v>
      </c>
      <c r="B1095" s="1" t="s">
        <v>2393</v>
      </c>
      <c r="C1095" s="1" t="s">
        <v>2115</v>
      </c>
      <c r="D1095">
        <v>54</v>
      </c>
      <c r="E1095" s="1" t="str" cm="1">
        <f t="array" ref="E1095">_xlfn.IFS(metrobank_customers[[#This Row],[Age]]&lt;= 28,"Gen Z", metrobank_customers[[#This Row],[Age]]&lt;=44,"Millennials", metrobank_customers[[#This Row],[Age]]&lt;=60,"Gen X", metrobank_customers[[#This Row],[Age]]&gt;60,"Baby Boomers")</f>
        <v>Gen X</v>
      </c>
      <c r="F1095" s="1" t="s">
        <v>2121</v>
      </c>
      <c r="G1095" s="1" t="s">
        <v>2153</v>
      </c>
      <c r="H1095">
        <v>95713</v>
      </c>
      <c r="I1095" s="1" t="str" cm="1">
        <f t="array" ref="I1095">_xlfn.IFS(metrobank_customers[[#This Row],[Income]]&lt;=30000,"Low",metrobank_customers[[#This Row],[Income]]&lt;=60000,"Medium",metrobank_customers[[#This Row],[Income]]&lt;=100000,"High", metrobank_customers[[#This Row],[Income]]&gt;100000," Premium")</f>
        <v>High</v>
      </c>
      <c r="J1095" s="1" t="s">
        <v>2118</v>
      </c>
      <c r="K1095" s="2">
        <v>43302</v>
      </c>
      <c r="L1095" s="2">
        <f t="shared" ca="1" si="17"/>
        <v>45940</v>
      </c>
      <c r="M1095" s="4">
        <f ca="1">YEARFRAC(metrobank_customers[[#This Row],[Join_Date]],metrobank_customers[[#This Row],[Today]],3)</f>
        <v>7.2273972602739729</v>
      </c>
      <c r="N1095" s="4" t="str" cm="1">
        <f t="array" aca="1" ref="N1095" ca="1">_xlfn.IFS(
   metrobank_customers[[#This Row],[Customer_Tenure]]&lt;=2,"New",
   metrobank_customers[[#This Row],[Customer_Tenure]]&lt;=5,"Emerging",
   metrobank_customers[[#This Row],[Customer_Tenure]]&lt;9,"Established",
   TRUE,"Loyal"
)</f>
        <v>Established</v>
      </c>
      <c r="O1095" s="1" t="s">
        <v>1670</v>
      </c>
      <c r="P1095" s="1" t="s">
        <v>1235</v>
      </c>
      <c r="Q1095" s="2">
        <v>45296</v>
      </c>
      <c r="R1095">
        <v>110986</v>
      </c>
      <c r="S1095" s="1" t="str" cm="1">
        <f t="array" ref="S1095">_xlfn.IFS(
    metrobank_customers[[#This Row],[Balance]]&lt;=50000,"Low",
    metrobank_customers[[#This Row],[Balance]]&lt;=200000,"Medium",
    metrobank_customers[[#This Row],[Balance]]&gt;200000,"High"
)</f>
        <v>Medium</v>
      </c>
      <c r="T1095">
        <v>324</v>
      </c>
      <c r="U1095">
        <v>79231</v>
      </c>
      <c r="V1095" s="1" t="s">
        <v>1229</v>
      </c>
      <c r="W1095" s="1"/>
      <c r="X1095" s="2"/>
      <c r="Y1095" s="4">
        <f ca="1">YEARFRAC(metrobank_customers[[#This Row],[Date]],metrobank_customers[[#This Row],[Today]],3)</f>
        <v>125.86301369863014</v>
      </c>
      <c r="Z1095" s="1"/>
      <c r="AA1095" s="1"/>
    </row>
    <row r="1096" spans="1:28" x14ac:dyDescent="0.25">
      <c r="A1096" s="1" t="s">
        <v>1671</v>
      </c>
      <c r="B1096" s="1" t="s">
        <v>2393</v>
      </c>
      <c r="C1096" s="1" t="s">
        <v>2115</v>
      </c>
      <c r="D1096">
        <v>54</v>
      </c>
      <c r="E1096" s="1" t="str" cm="1">
        <f t="array" ref="E1096">_xlfn.IFS(metrobank_customers[[#This Row],[Age]]&lt;= 28,"Gen Z", metrobank_customers[[#This Row],[Age]]&lt;=44,"Millennials", metrobank_customers[[#This Row],[Age]]&lt;=60,"Gen X", metrobank_customers[[#This Row],[Age]]&gt;60,"Baby Boomers")</f>
        <v>Gen X</v>
      </c>
      <c r="F1096" s="1" t="s">
        <v>2121</v>
      </c>
      <c r="G1096" s="1" t="s">
        <v>2153</v>
      </c>
      <c r="H1096">
        <v>95713</v>
      </c>
      <c r="I1096" s="1" t="str" cm="1">
        <f t="array" ref="I1096">_xlfn.IFS(metrobank_customers[[#This Row],[Income]]&lt;=30000,"Low",metrobank_customers[[#This Row],[Income]]&lt;=60000,"Medium",metrobank_customers[[#This Row],[Income]]&lt;=100000,"High", metrobank_customers[[#This Row],[Income]]&gt;100000," Premium")</f>
        <v>High</v>
      </c>
      <c r="J1096" s="1" t="s">
        <v>2118</v>
      </c>
      <c r="K1096" s="2">
        <v>43302</v>
      </c>
      <c r="L1096" s="2">
        <f t="shared" ca="1" si="17"/>
        <v>45940</v>
      </c>
      <c r="M1096" s="4">
        <f ca="1">YEARFRAC(metrobank_customers[[#This Row],[Join_Date]],metrobank_customers[[#This Row],[Today]],3)</f>
        <v>7.2273972602739729</v>
      </c>
      <c r="N1096" s="4" t="str" cm="1">
        <f t="array" aca="1" ref="N1096" ca="1">_xlfn.IFS(
   metrobank_customers[[#This Row],[Customer_Tenure]]&lt;=2,"New",
   metrobank_customers[[#This Row],[Customer_Tenure]]&lt;=5,"Emerging",
   metrobank_customers[[#This Row],[Customer_Tenure]]&lt;9,"Established",
   TRUE,"Loyal"
)</f>
        <v>Established</v>
      </c>
      <c r="O1096" s="1" t="s">
        <v>1781</v>
      </c>
      <c r="P1096" s="1" t="s">
        <v>1223</v>
      </c>
      <c r="Q1096" s="2">
        <v>43784</v>
      </c>
      <c r="R1096">
        <v>336986</v>
      </c>
      <c r="S1096" s="1" t="str" cm="1">
        <f t="array" ref="S1096">_xlfn.IFS(
    metrobank_customers[[#This Row],[Balance]]&lt;=50000,"Low",
    metrobank_customers[[#This Row],[Balance]]&lt;=200000,"Medium",
    metrobank_customers[[#This Row],[Balance]]&gt;200000,"High"
)</f>
        <v>High</v>
      </c>
      <c r="T1096">
        <v>437</v>
      </c>
      <c r="U1096">
        <v>0</v>
      </c>
      <c r="V1096" s="1" t="s">
        <v>2652</v>
      </c>
      <c r="W1096" s="1"/>
      <c r="X1096" s="2"/>
      <c r="Y1096" s="4">
        <f ca="1">YEARFRAC(metrobank_customers[[#This Row],[Date]],metrobank_customers[[#This Row],[Today]],3)</f>
        <v>125.86301369863014</v>
      </c>
      <c r="Z1096" s="1"/>
      <c r="AA1096" s="1"/>
    </row>
    <row r="1097" spans="1:28" x14ac:dyDescent="0.25">
      <c r="A1097" s="1" t="s">
        <v>533</v>
      </c>
      <c r="B1097" s="1" t="s">
        <v>2394</v>
      </c>
      <c r="C1097" s="1" t="s">
        <v>2115</v>
      </c>
      <c r="D1097">
        <v>21</v>
      </c>
      <c r="E1097" s="1" t="str" cm="1">
        <f t="array" ref="E1097">_xlfn.IFS(metrobank_customers[[#This Row],[Age]]&lt;= 28,"Gen Z", metrobank_customers[[#This Row],[Age]]&lt;=44,"Millennials", metrobank_customers[[#This Row],[Age]]&lt;=60,"Gen X", metrobank_customers[[#This Row],[Age]]&gt;60,"Baby Boomers")</f>
        <v>Gen Z</v>
      </c>
      <c r="F1097" s="1" t="s">
        <v>2131</v>
      </c>
      <c r="G1097" s="1" t="s">
        <v>2133</v>
      </c>
      <c r="H1097">
        <v>189230</v>
      </c>
      <c r="I1097" s="1" t="str" cm="1">
        <f t="array" ref="I1097">_xlfn.IFS(metrobank_customers[[#This Row],[Income]]&lt;=30000,"Low",metrobank_customers[[#This Row],[Income]]&lt;=60000,"Medium",metrobank_customers[[#This Row],[Income]]&lt;=100000,"High", metrobank_customers[[#This Row],[Income]]&gt;100000," Premium")</f>
        <v xml:space="preserve"> Premium</v>
      </c>
      <c r="J1097" s="1" t="s">
        <v>2118</v>
      </c>
      <c r="K1097" s="2">
        <v>45495</v>
      </c>
      <c r="L1097" s="2">
        <f t="shared" ca="1" si="17"/>
        <v>45940</v>
      </c>
      <c r="M1097" s="4">
        <f ca="1">YEARFRAC(metrobank_customers[[#This Row],[Join_Date]],metrobank_customers[[#This Row],[Today]],3)</f>
        <v>1.2191780821917808</v>
      </c>
      <c r="N1097" s="4" t="str" cm="1">
        <f t="array" aca="1" ref="N1097" ca="1">_xlfn.IFS(
   metrobank_customers[[#This Row],[Customer_Tenure]]&lt;=2,"New",
   metrobank_customers[[#This Row],[Customer_Tenure]]&lt;=5,"Emerging",
   metrobank_customers[[#This Row],[Customer_Tenure]]&lt;9,"Established",
   TRUE,"Loyal"
)</f>
        <v>New</v>
      </c>
      <c r="O1097" s="1" t="s">
        <v>1858</v>
      </c>
      <c r="P1097" s="1" t="s">
        <v>1223</v>
      </c>
      <c r="Q1097" s="2">
        <v>43130</v>
      </c>
      <c r="R1097">
        <v>284308</v>
      </c>
      <c r="S1097" s="1" t="str" cm="1">
        <f t="array" ref="S1097">_xlfn.IFS(
    metrobank_customers[[#This Row],[Balance]]&lt;=50000,"Low",
    metrobank_customers[[#This Row],[Balance]]&lt;=200000,"Medium",
    metrobank_customers[[#This Row],[Balance]]&gt;200000,"High"
)</f>
        <v>High</v>
      </c>
      <c r="T1097">
        <v>823</v>
      </c>
      <c r="U1097">
        <v>0</v>
      </c>
      <c r="V1097" s="1" t="s">
        <v>2652</v>
      </c>
      <c r="W1097" s="1" t="s">
        <v>532</v>
      </c>
      <c r="X1097" s="2">
        <v>45490</v>
      </c>
      <c r="Y1097" s="4">
        <f ca="1">YEARFRAC(metrobank_customers[[#This Row],[Date]],metrobank_customers[[#This Row],[Today]],3)</f>
        <v>1.2328767123287672</v>
      </c>
      <c r="Z1097" s="1" t="s">
        <v>8</v>
      </c>
      <c r="AA1097" s="1" t="s">
        <v>23</v>
      </c>
      <c r="AB1097">
        <v>22</v>
      </c>
    </row>
    <row r="1098" spans="1:28" x14ac:dyDescent="0.25">
      <c r="A1098" s="1" t="s">
        <v>533</v>
      </c>
      <c r="B1098" s="1" t="s">
        <v>2394</v>
      </c>
      <c r="C1098" s="1" t="s">
        <v>2115</v>
      </c>
      <c r="D1098">
        <v>21</v>
      </c>
      <c r="E1098" s="1" t="str" cm="1">
        <f t="array" ref="E1098">_xlfn.IFS(metrobank_customers[[#This Row],[Age]]&lt;= 28,"Gen Z", metrobank_customers[[#This Row],[Age]]&lt;=44,"Millennials", metrobank_customers[[#This Row],[Age]]&lt;=60,"Gen X", metrobank_customers[[#This Row],[Age]]&gt;60,"Baby Boomers")</f>
        <v>Gen Z</v>
      </c>
      <c r="F1098" s="1" t="s">
        <v>2131</v>
      </c>
      <c r="G1098" s="1" t="s">
        <v>2133</v>
      </c>
      <c r="H1098">
        <v>189230</v>
      </c>
      <c r="I1098" s="1" t="str" cm="1">
        <f t="array" ref="I1098">_xlfn.IFS(metrobank_customers[[#This Row],[Income]]&lt;=30000,"Low",metrobank_customers[[#This Row],[Income]]&lt;=60000,"Medium",metrobank_customers[[#This Row],[Income]]&lt;=100000,"High", metrobank_customers[[#This Row],[Income]]&gt;100000," Premium")</f>
        <v xml:space="preserve"> Premium</v>
      </c>
      <c r="J1098" s="1" t="s">
        <v>2118</v>
      </c>
      <c r="K1098" s="2">
        <v>45495</v>
      </c>
      <c r="L1098" s="2">
        <f t="shared" ca="1" si="17"/>
        <v>45940</v>
      </c>
      <c r="M1098" s="4">
        <f ca="1">YEARFRAC(metrobank_customers[[#This Row],[Join_Date]],metrobank_customers[[#This Row],[Today]],3)</f>
        <v>1.2191780821917808</v>
      </c>
      <c r="N1098" s="4" t="str" cm="1">
        <f t="array" aca="1" ref="N1098" ca="1">_xlfn.IFS(
   metrobank_customers[[#This Row],[Customer_Tenure]]&lt;=2,"New",
   metrobank_customers[[#This Row],[Customer_Tenure]]&lt;=5,"Emerging",
   metrobank_customers[[#This Row],[Customer_Tenure]]&lt;9,"Established",
   TRUE,"Loyal"
)</f>
        <v>New</v>
      </c>
      <c r="O1098" s="1" t="s">
        <v>1858</v>
      </c>
      <c r="P1098" s="1" t="s">
        <v>1223</v>
      </c>
      <c r="Q1098" s="2">
        <v>43130</v>
      </c>
      <c r="R1098">
        <v>284308</v>
      </c>
      <c r="S1098" s="1" t="str" cm="1">
        <f t="array" ref="S1098">_xlfn.IFS(
    metrobank_customers[[#This Row],[Balance]]&lt;=50000,"Low",
    metrobank_customers[[#This Row],[Balance]]&lt;=200000,"Medium",
    metrobank_customers[[#This Row],[Balance]]&gt;200000,"High"
)</f>
        <v>High</v>
      </c>
      <c r="T1098">
        <v>823</v>
      </c>
      <c r="U1098">
        <v>0</v>
      </c>
      <c r="V1098" s="1" t="s">
        <v>2652</v>
      </c>
      <c r="W1098" s="1" t="s">
        <v>875</v>
      </c>
      <c r="X1098" s="2">
        <v>45386</v>
      </c>
      <c r="Y1098" s="4">
        <f ca="1">YEARFRAC(metrobank_customers[[#This Row],[Date]],metrobank_customers[[#This Row],[Today]],3)</f>
        <v>1.5178082191780822</v>
      </c>
      <c r="Z1098" s="1" t="s">
        <v>31</v>
      </c>
      <c r="AA1098" s="1" t="s">
        <v>15</v>
      </c>
      <c r="AB1098">
        <v>11</v>
      </c>
    </row>
    <row r="1099" spans="1:28" x14ac:dyDescent="0.25">
      <c r="A1099" s="1" t="s">
        <v>745</v>
      </c>
      <c r="B1099" s="1" t="s">
        <v>2395</v>
      </c>
      <c r="C1099" s="1" t="s">
        <v>2120</v>
      </c>
      <c r="D1099">
        <v>43</v>
      </c>
      <c r="E1099" s="1" t="str" cm="1">
        <f t="array" ref="E1099">_xlfn.IFS(metrobank_customers[[#This Row],[Age]]&lt;= 28,"Gen Z", metrobank_customers[[#This Row],[Age]]&lt;=44,"Millennials", metrobank_customers[[#This Row],[Age]]&lt;=60,"Gen X", metrobank_customers[[#This Row],[Age]]&gt;60,"Baby Boomers")</f>
        <v>Millennials</v>
      </c>
      <c r="F1099" s="1" t="s">
        <v>2121</v>
      </c>
      <c r="G1099" s="1" t="s">
        <v>2133</v>
      </c>
      <c r="H1099">
        <v>199362</v>
      </c>
      <c r="I1099" s="1" t="str" cm="1">
        <f t="array" ref="I1099">_xlfn.IFS(metrobank_customers[[#This Row],[Income]]&lt;=30000,"Low",metrobank_customers[[#This Row],[Income]]&lt;=60000,"Medium",metrobank_customers[[#This Row],[Income]]&lt;=100000,"High", metrobank_customers[[#This Row],[Income]]&gt;100000," Premium")</f>
        <v xml:space="preserve"> Premium</v>
      </c>
      <c r="J1099" s="1" t="s">
        <v>2118</v>
      </c>
      <c r="K1099" s="2">
        <v>45083</v>
      </c>
      <c r="L1099" s="2">
        <f t="shared" ca="1" si="17"/>
        <v>45940</v>
      </c>
      <c r="M1099" s="4">
        <f ca="1">YEARFRAC(metrobank_customers[[#This Row],[Join_Date]],metrobank_customers[[#This Row],[Today]],3)</f>
        <v>2.3479452054794518</v>
      </c>
      <c r="N1099" s="4" t="str" cm="1">
        <f t="array" aca="1" ref="N1099" ca="1">_xlfn.IFS(
   metrobank_customers[[#This Row],[Customer_Tenure]]&lt;=2,"New",
   metrobank_customers[[#This Row],[Customer_Tenure]]&lt;=5,"Emerging",
   metrobank_customers[[#This Row],[Customer_Tenure]]&lt;9,"Established",
   TRUE,"Loyal"
)</f>
        <v>Emerging</v>
      </c>
      <c r="O1099" s="1" t="s">
        <v>1380</v>
      </c>
      <c r="P1099" s="1" t="s">
        <v>1239</v>
      </c>
      <c r="Q1099" s="2">
        <v>42807</v>
      </c>
      <c r="R1099">
        <v>175121</v>
      </c>
      <c r="S1099" s="1" t="str" cm="1">
        <f t="array" ref="S1099">_xlfn.IFS(
    metrobank_customers[[#This Row],[Balance]]&lt;=50000,"Low",
    metrobank_customers[[#This Row],[Balance]]&lt;=200000,"Medium",
    metrobank_customers[[#This Row],[Balance]]&gt;200000,"High"
)</f>
        <v>Medium</v>
      </c>
      <c r="T1099">
        <v>749</v>
      </c>
      <c r="U1099">
        <v>0</v>
      </c>
      <c r="V1099" s="1" t="s">
        <v>2652</v>
      </c>
      <c r="W1099" s="1" t="s">
        <v>744</v>
      </c>
      <c r="X1099" s="2">
        <v>45291</v>
      </c>
      <c r="Y1099" s="4">
        <f ca="1">YEARFRAC(metrobank_customers[[#This Row],[Date]],metrobank_customers[[#This Row],[Today]],3)</f>
        <v>1.7780821917808218</v>
      </c>
      <c r="Z1099" s="1" t="s">
        <v>20</v>
      </c>
      <c r="AA1099" s="1" t="s">
        <v>23</v>
      </c>
      <c r="AB1099">
        <v>8</v>
      </c>
    </row>
    <row r="1100" spans="1:28" x14ac:dyDescent="0.25">
      <c r="A1100" s="1" t="s">
        <v>745</v>
      </c>
      <c r="B1100" s="1" t="s">
        <v>2395</v>
      </c>
      <c r="C1100" s="1" t="s">
        <v>2120</v>
      </c>
      <c r="D1100">
        <v>43</v>
      </c>
      <c r="E1100" s="1" t="str" cm="1">
        <f t="array" ref="E1100">_xlfn.IFS(metrobank_customers[[#This Row],[Age]]&lt;= 28,"Gen Z", metrobank_customers[[#This Row],[Age]]&lt;=44,"Millennials", metrobank_customers[[#This Row],[Age]]&lt;=60,"Gen X", metrobank_customers[[#This Row],[Age]]&gt;60,"Baby Boomers")</f>
        <v>Millennials</v>
      </c>
      <c r="F1100" s="1" t="s">
        <v>2121</v>
      </c>
      <c r="G1100" s="1" t="s">
        <v>2133</v>
      </c>
      <c r="H1100">
        <v>199362</v>
      </c>
      <c r="I1100" s="1" t="str" cm="1">
        <f t="array" ref="I1100">_xlfn.IFS(metrobank_customers[[#This Row],[Income]]&lt;=30000,"Low",metrobank_customers[[#This Row],[Income]]&lt;=60000,"Medium",metrobank_customers[[#This Row],[Income]]&lt;=100000,"High", metrobank_customers[[#This Row],[Income]]&gt;100000," Premium")</f>
        <v xml:space="preserve"> Premium</v>
      </c>
      <c r="J1100" s="1" t="s">
        <v>2118</v>
      </c>
      <c r="K1100" s="2">
        <v>45083</v>
      </c>
      <c r="L1100" s="2">
        <f t="shared" ca="1" si="17"/>
        <v>45940</v>
      </c>
      <c r="M1100" s="4">
        <f ca="1">YEARFRAC(metrobank_customers[[#This Row],[Join_Date]],metrobank_customers[[#This Row],[Today]],3)</f>
        <v>2.3479452054794518</v>
      </c>
      <c r="N1100" s="4" t="str" cm="1">
        <f t="array" aca="1" ref="N1100" ca="1">_xlfn.IFS(
   metrobank_customers[[#This Row],[Customer_Tenure]]&lt;=2,"New",
   metrobank_customers[[#This Row],[Customer_Tenure]]&lt;=5,"Emerging",
   metrobank_customers[[#This Row],[Customer_Tenure]]&lt;9,"Established",
   TRUE,"Loyal"
)</f>
        <v>Emerging</v>
      </c>
      <c r="O1100" s="1" t="s">
        <v>1380</v>
      </c>
      <c r="P1100" s="1" t="s">
        <v>1239</v>
      </c>
      <c r="Q1100" s="2">
        <v>42807</v>
      </c>
      <c r="R1100">
        <v>175121</v>
      </c>
      <c r="S1100" s="1" t="str" cm="1">
        <f t="array" ref="S1100">_xlfn.IFS(
    metrobank_customers[[#This Row],[Balance]]&lt;=50000,"Low",
    metrobank_customers[[#This Row],[Balance]]&lt;=200000,"Medium",
    metrobank_customers[[#This Row],[Balance]]&gt;200000,"High"
)</f>
        <v>Medium</v>
      </c>
      <c r="T1100">
        <v>749</v>
      </c>
      <c r="U1100">
        <v>0</v>
      </c>
      <c r="V1100" s="1" t="s">
        <v>2652</v>
      </c>
      <c r="W1100" s="1" t="s">
        <v>776</v>
      </c>
      <c r="X1100" s="2">
        <v>45607</v>
      </c>
      <c r="Y1100" s="4">
        <f ca="1">YEARFRAC(metrobank_customers[[#This Row],[Date]],metrobank_customers[[#This Row],[Today]],3)</f>
        <v>0.9123287671232877</v>
      </c>
      <c r="Z1100" s="1" t="s">
        <v>20</v>
      </c>
      <c r="AA1100" s="1" t="s">
        <v>9</v>
      </c>
      <c r="AB1100">
        <v>46</v>
      </c>
    </row>
    <row r="1101" spans="1:28" x14ac:dyDescent="0.25">
      <c r="A1101" s="1" t="s">
        <v>745</v>
      </c>
      <c r="B1101" s="1" t="s">
        <v>2395</v>
      </c>
      <c r="C1101" s="1" t="s">
        <v>2120</v>
      </c>
      <c r="D1101">
        <v>43</v>
      </c>
      <c r="E1101" s="1" t="str" cm="1">
        <f t="array" ref="E1101">_xlfn.IFS(metrobank_customers[[#This Row],[Age]]&lt;= 28,"Gen Z", metrobank_customers[[#This Row],[Age]]&lt;=44,"Millennials", metrobank_customers[[#This Row],[Age]]&lt;=60,"Gen X", metrobank_customers[[#This Row],[Age]]&gt;60,"Baby Boomers")</f>
        <v>Millennials</v>
      </c>
      <c r="F1101" s="1" t="s">
        <v>2121</v>
      </c>
      <c r="G1101" s="1" t="s">
        <v>2133</v>
      </c>
      <c r="H1101">
        <v>199362</v>
      </c>
      <c r="I1101" s="1" t="str" cm="1">
        <f t="array" ref="I1101">_xlfn.IFS(metrobank_customers[[#This Row],[Income]]&lt;=30000,"Low",metrobank_customers[[#This Row],[Income]]&lt;=60000,"Medium",metrobank_customers[[#This Row],[Income]]&lt;=100000,"High", metrobank_customers[[#This Row],[Income]]&gt;100000," Premium")</f>
        <v xml:space="preserve"> Premium</v>
      </c>
      <c r="J1101" s="1" t="s">
        <v>2118</v>
      </c>
      <c r="K1101" s="2">
        <v>45083</v>
      </c>
      <c r="L1101" s="2">
        <f t="shared" ca="1" si="17"/>
        <v>45940</v>
      </c>
      <c r="M1101" s="4">
        <f ca="1">YEARFRAC(metrobank_customers[[#This Row],[Join_Date]],metrobank_customers[[#This Row],[Today]],3)</f>
        <v>2.3479452054794518</v>
      </c>
      <c r="N1101" s="4" t="str" cm="1">
        <f t="array" aca="1" ref="N1101" ca="1">_xlfn.IFS(
   metrobank_customers[[#This Row],[Customer_Tenure]]&lt;=2,"New",
   metrobank_customers[[#This Row],[Customer_Tenure]]&lt;=5,"Emerging",
   metrobank_customers[[#This Row],[Customer_Tenure]]&lt;9,"Established",
   TRUE,"Loyal"
)</f>
        <v>Emerging</v>
      </c>
      <c r="O1101" s="1" t="s">
        <v>1380</v>
      </c>
      <c r="P1101" s="1" t="s">
        <v>1239</v>
      </c>
      <c r="Q1101" s="2">
        <v>42807</v>
      </c>
      <c r="R1101">
        <v>175121</v>
      </c>
      <c r="S1101" s="1" t="str" cm="1">
        <f t="array" ref="S1101">_xlfn.IFS(
    metrobank_customers[[#This Row],[Balance]]&lt;=50000,"Low",
    metrobank_customers[[#This Row],[Balance]]&lt;=200000,"Medium",
    metrobank_customers[[#This Row],[Balance]]&gt;200000,"High"
)</f>
        <v>Medium</v>
      </c>
      <c r="T1101">
        <v>749</v>
      </c>
      <c r="U1101">
        <v>0</v>
      </c>
      <c r="V1101" s="1" t="s">
        <v>2652</v>
      </c>
      <c r="W1101" s="1" t="s">
        <v>956</v>
      </c>
      <c r="X1101" s="2">
        <v>45305</v>
      </c>
      <c r="Y1101" s="4">
        <f ca="1">YEARFRAC(metrobank_customers[[#This Row],[Date]],metrobank_customers[[#This Row],[Today]],3)</f>
        <v>1.7397260273972603</v>
      </c>
      <c r="Z1101" s="1" t="s">
        <v>31</v>
      </c>
      <c r="AA1101" s="1" t="s">
        <v>15</v>
      </c>
      <c r="AB1101">
        <v>48</v>
      </c>
    </row>
    <row r="1102" spans="1:28" x14ac:dyDescent="0.25">
      <c r="A1102" s="1" t="s">
        <v>745</v>
      </c>
      <c r="B1102" s="1" t="s">
        <v>2395</v>
      </c>
      <c r="C1102" s="1" t="s">
        <v>2120</v>
      </c>
      <c r="D1102">
        <v>43</v>
      </c>
      <c r="E1102" s="1" t="str" cm="1">
        <f t="array" ref="E1102">_xlfn.IFS(metrobank_customers[[#This Row],[Age]]&lt;= 28,"Gen Z", metrobank_customers[[#This Row],[Age]]&lt;=44,"Millennials", metrobank_customers[[#This Row],[Age]]&lt;=60,"Gen X", metrobank_customers[[#This Row],[Age]]&gt;60,"Baby Boomers")</f>
        <v>Millennials</v>
      </c>
      <c r="F1102" s="1" t="s">
        <v>2121</v>
      </c>
      <c r="G1102" s="1" t="s">
        <v>2133</v>
      </c>
      <c r="H1102">
        <v>199362</v>
      </c>
      <c r="I1102" s="1" t="str" cm="1">
        <f t="array" ref="I1102">_xlfn.IFS(metrobank_customers[[#This Row],[Income]]&lt;=30000,"Low",metrobank_customers[[#This Row],[Income]]&lt;=60000,"Medium",metrobank_customers[[#This Row],[Income]]&lt;=100000,"High", metrobank_customers[[#This Row],[Income]]&gt;100000," Premium")</f>
        <v xml:space="preserve"> Premium</v>
      </c>
      <c r="J1102" s="1" t="s">
        <v>2118</v>
      </c>
      <c r="K1102" s="2">
        <v>45083</v>
      </c>
      <c r="L1102" s="2">
        <f t="shared" ca="1" si="17"/>
        <v>45940</v>
      </c>
      <c r="M1102" s="4">
        <f ca="1">YEARFRAC(metrobank_customers[[#This Row],[Join_Date]],metrobank_customers[[#This Row],[Today]],3)</f>
        <v>2.3479452054794518</v>
      </c>
      <c r="N1102" s="4" t="str" cm="1">
        <f t="array" aca="1" ref="N1102" ca="1">_xlfn.IFS(
   metrobank_customers[[#This Row],[Customer_Tenure]]&lt;=2,"New",
   metrobank_customers[[#This Row],[Customer_Tenure]]&lt;=5,"Emerging",
   metrobank_customers[[#This Row],[Customer_Tenure]]&lt;9,"Established",
   TRUE,"Loyal"
)</f>
        <v>Emerging</v>
      </c>
      <c r="O1102" s="1" t="s">
        <v>1380</v>
      </c>
      <c r="P1102" s="1" t="s">
        <v>1239</v>
      </c>
      <c r="Q1102" s="2">
        <v>42807</v>
      </c>
      <c r="R1102">
        <v>175121</v>
      </c>
      <c r="S1102" s="1" t="str" cm="1">
        <f t="array" ref="S1102">_xlfn.IFS(
    metrobank_customers[[#This Row],[Balance]]&lt;=50000,"Low",
    metrobank_customers[[#This Row],[Balance]]&lt;=200000,"Medium",
    metrobank_customers[[#This Row],[Balance]]&gt;200000,"High"
)</f>
        <v>Medium</v>
      </c>
      <c r="T1102">
        <v>749</v>
      </c>
      <c r="U1102">
        <v>0</v>
      </c>
      <c r="V1102" s="1" t="s">
        <v>2652</v>
      </c>
      <c r="W1102" s="1" t="s">
        <v>1157</v>
      </c>
      <c r="X1102" s="2">
        <v>45622</v>
      </c>
      <c r="Y1102" s="4">
        <f ca="1">YEARFRAC(metrobank_customers[[#This Row],[Date]],metrobank_customers[[#This Row],[Today]],3)</f>
        <v>0.87123287671232874</v>
      </c>
      <c r="Z1102" s="1" t="s">
        <v>36</v>
      </c>
      <c r="AA1102" s="1" t="s">
        <v>9</v>
      </c>
      <c r="AB1102">
        <v>4</v>
      </c>
    </row>
    <row r="1103" spans="1:28" x14ac:dyDescent="0.25">
      <c r="A1103" s="1" t="s">
        <v>1105</v>
      </c>
      <c r="B1103" s="1" t="s">
        <v>2396</v>
      </c>
      <c r="C1103" s="1" t="s">
        <v>2120</v>
      </c>
      <c r="D1103">
        <v>63</v>
      </c>
      <c r="E1103" s="1" t="str" cm="1">
        <f t="array" ref="E1103">_xlfn.IFS(metrobank_customers[[#This Row],[Age]]&lt;= 28,"Gen Z", metrobank_customers[[#This Row],[Age]]&lt;=44,"Millennials", metrobank_customers[[#This Row],[Age]]&lt;=60,"Gen X", metrobank_customers[[#This Row],[Age]]&gt;60,"Baby Boomers")</f>
        <v>Baby Boomers</v>
      </c>
      <c r="F1103" s="1" t="s">
        <v>2116</v>
      </c>
      <c r="G1103" s="1" t="s">
        <v>2133</v>
      </c>
      <c r="H1103">
        <v>73268</v>
      </c>
      <c r="I1103" s="1" t="str" cm="1">
        <f t="array" ref="I1103">_xlfn.IFS(metrobank_customers[[#This Row],[Income]]&lt;=30000,"Low",metrobank_customers[[#This Row],[Income]]&lt;=60000,"Medium",metrobank_customers[[#This Row],[Income]]&lt;=100000,"High", metrobank_customers[[#This Row],[Income]]&gt;100000," Premium")</f>
        <v>High</v>
      </c>
      <c r="J1103" s="1" t="s">
        <v>2118</v>
      </c>
      <c r="K1103" s="2">
        <v>45587</v>
      </c>
      <c r="L1103" s="2">
        <f t="shared" ca="1" si="17"/>
        <v>45940</v>
      </c>
      <c r="M1103" s="4">
        <f ca="1">YEARFRAC(metrobank_customers[[#This Row],[Join_Date]],metrobank_customers[[#This Row],[Today]],3)</f>
        <v>0.9671232876712329</v>
      </c>
      <c r="N1103" s="4" t="str" cm="1">
        <f t="array" aca="1" ref="N1103" ca="1">_xlfn.IFS(
   metrobank_customers[[#This Row],[Customer_Tenure]]&lt;=2,"New",
   metrobank_customers[[#This Row],[Customer_Tenure]]&lt;=5,"Emerging",
   metrobank_customers[[#This Row],[Customer_Tenure]]&lt;9,"Established",
   TRUE,"Loyal"
)</f>
        <v>New</v>
      </c>
      <c r="O1103" s="1" t="s">
        <v>1381</v>
      </c>
      <c r="P1103" s="1" t="s">
        <v>1223</v>
      </c>
      <c r="Q1103" s="2">
        <v>45862</v>
      </c>
      <c r="R1103">
        <v>144989</v>
      </c>
      <c r="S1103" s="1" t="str" cm="1">
        <f t="array" ref="S1103">_xlfn.IFS(
    metrobank_customers[[#This Row],[Balance]]&lt;=50000,"Low",
    metrobank_customers[[#This Row],[Balance]]&lt;=200000,"Medium",
    metrobank_customers[[#This Row],[Balance]]&gt;200000,"High"
)</f>
        <v>Medium</v>
      </c>
      <c r="T1103">
        <v>362</v>
      </c>
      <c r="U1103">
        <v>0</v>
      </c>
      <c r="V1103" s="1" t="s">
        <v>1244</v>
      </c>
      <c r="W1103" s="1" t="s">
        <v>1104</v>
      </c>
      <c r="X1103" s="2">
        <v>45606</v>
      </c>
      <c r="Y1103" s="4">
        <f ca="1">YEARFRAC(metrobank_customers[[#This Row],[Date]],metrobank_customers[[#This Row],[Today]],3)</f>
        <v>0.91506849315068495</v>
      </c>
      <c r="Z1103" s="1" t="s">
        <v>12</v>
      </c>
      <c r="AA1103" s="1" t="s">
        <v>9</v>
      </c>
      <c r="AB1103">
        <v>4</v>
      </c>
    </row>
    <row r="1104" spans="1:28" x14ac:dyDescent="0.25">
      <c r="A1104" s="1" t="s">
        <v>537</v>
      </c>
      <c r="B1104" s="1" t="s">
        <v>2397</v>
      </c>
      <c r="C1104" s="1" t="s">
        <v>2115</v>
      </c>
      <c r="D1104">
        <v>68</v>
      </c>
      <c r="E1104" s="1" t="str" cm="1">
        <f t="array" ref="E1104">_xlfn.IFS(metrobank_customers[[#This Row],[Age]]&lt;= 28,"Gen Z", metrobank_customers[[#This Row],[Age]]&lt;=44,"Millennials", metrobank_customers[[#This Row],[Age]]&lt;=60,"Gen X", metrobank_customers[[#This Row],[Age]]&gt;60,"Baby Boomers")</f>
        <v>Baby Boomers</v>
      </c>
      <c r="F1104" s="1" t="s">
        <v>2121</v>
      </c>
      <c r="G1104" s="1" t="s">
        <v>2125</v>
      </c>
      <c r="H1104">
        <v>108801</v>
      </c>
      <c r="I1104" s="1" t="str" cm="1">
        <f t="array" ref="I1104">_xlfn.IFS(metrobank_customers[[#This Row],[Income]]&lt;=30000,"Low",metrobank_customers[[#This Row],[Income]]&lt;=60000,"Medium",metrobank_customers[[#This Row],[Income]]&lt;=100000,"High", metrobank_customers[[#This Row],[Income]]&gt;100000," Premium")</f>
        <v xml:space="preserve"> Premium</v>
      </c>
      <c r="J1104" s="1" t="s">
        <v>2126</v>
      </c>
      <c r="K1104" s="2">
        <v>45597</v>
      </c>
      <c r="L1104" s="2">
        <f t="shared" ca="1" si="17"/>
        <v>45940</v>
      </c>
      <c r="M1104" s="4">
        <f ca="1">YEARFRAC(metrobank_customers[[#This Row],[Join_Date]],metrobank_customers[[#This Row],[Today]],3)</f>
        <v>0.9397260273972603</v>
      </c>
      <c r="N1104" s="4" t="str" cm="1">
        <f t="array" aca="1" ref="N1104" ca="1">_xlfn.IFS(
   metrobank_customers[[#This Row],[Customer_Tenure]]&lt;=2,"New",
   metrobank_customers[[#This Row],[Customer_Tenure]]&lt;=5,"Emerging",
   metrobank_customers[[#This Row],[Customer_Tenure]]&lt;9,"Established",
   TRUE,"Loyal"
)</f>
        <v>New</v>
      </c>
      <c r="O1104" s="1" t="s">
        <v>1877</v>
      </c>
      <c r="P1104" s="1" t="s">
        <v>1235</v>
      </c>
      <c r="Q1104" s="2">
        <v>43362</v>
      </c>
      <c r="R1104">
        <v>498357</v>
      </c>
      <c r="S1104" s="1" t="str" cm="1">
        <f t="array" ref="S1104">_xlfn.IFS(
    metrobank_customers[[#This Row],[Balance]]&lt;=50000,"Low",
    metrobank_customers[[#This Row],[Balance]]&lt;=200000,"Medium",
    metrobank_customers[[#This Row],[Balance]]&gt;200000,"High"
)</f>
        <v>High</v>
      </c>
      <c r="T1104">
        <v>447</v>
      </c>
      <c r="U1104">
        <v>0</v>
      </c>
      <c r="V1104" s="1" t="s">
        <v>2652</v>
      </c>
      <c r="W1104" s="1" t="s">
        <v>536</v>
      </c>
      <c r="X1104" s="2">
        <v>45219</v>
      </c>
      <c r="Y1104" s="4">
        <f ca="1">YEARFRAC(metrobank_customers[[#This Row],[Date]],metrobank_customers[[#This Row],[Today]],3)</f>
        <v>1.9753424657534246</v>
      </c>
      <c r="Z1104" s="1" t="s">
        <v>36</v>
      </c>
      <c r="AA1104" s="1" t="s">
        <v>23</v>
      </c>
      <c r="AB1104">
        <v>26</v>
      </c>
    </row>
    <row r="1105" spans="1:28" x14ac:dyDescent="0.25">
      <c r="A1105" s="1" t="s">
        <v>537</v>
      </c>
      <c r="B1105" s="1" t="s">
        <v>2397</v>
      </c>
      <c r="C1105" s="1" t="s">
        <v>2115</v>
      </c>
      <c r="D1105">
        <v>68</v>
      </c>
      <c r="E1105" s="1" t="str" cm="1">
        <f t="array" ref="E1105">_xlfn.IFS(metrobank_customers[[#This Row],[Age]]&lt;= 28,"Gen Z", metrobank_customers[[#This Row],[Age]]&lt;=44,"Millennials", metrobank_customers[[#This Row],[Age]]&lt;=60,"Gen X", metrobank_customers[[#This Row],[Age]]&gt;60,"Baby Boomers")</f>
        <v>Baby Boomers</v>
      </c>
      <c r="F1105" s="1" t="s">
        <v>2121</v>
      </c>
      <c r="G1105" s="1" t="s">
        <v>2125</v>
      </c>
      <c r="H1105">
        <v>108801</v>
      </c>
      <c r="I1105" s="1" t="str" cm="1">
        <f t="array" ref="I1105">_xlfn.IFS(metrobank_customers[[#This Row],[Income]]&lt;=30000,"Low",metrobank_customers[[#This Row],[Income]]&lt;=60000,"Medium",metrobank_customers[[#This Row],[Income]]&lt;=100000,"High", metrobank_customers[[#This Row],[Income]]&gt;100000," Premium")</f>
        <v xml:space="preserve"> Premium</v>
      </c>
      <c r="J1105" s="1" t="s">
        <v>2126</v>
      </c>
      <c r="K1105" s="2">
        <v>45597</v>
      </c>
      <c r="L1105" s="2">
        <f t="shared" ca="1" si="17"/>
        <v>45940</v>
      </c>
      <c r="M1105" s="4">
        <f ca="1">YEARFRAC(metrobank_customers[[#This Row],[Join_Date]],metrobank_customers[[#This Row],[Today]],3)</f>
        <v>0.9397260273972603</v>
      </c>
      <c r="N1105" s="4" t="str" cm="1">
        <f t="array" aca="1" ref="N1105" ca="1">_xlfn.IFS(
   metrobank_customers[[#This Row],[Customer_Tenure]]&lt;=2,"New",
   metrobank_customers[[#This Row],[Customer_Tenure]]&lt;=5,"Emerging",
   metrobank_customers[[#This Row],[Customer_Tenure]]&lt;9,"Established",
   TRUE,"Loyal"
)</f>
        <v>New</v>
      </c>
      <c r="O1105" s="1" t="s">
        <v>1877</v>
      </c>
      <c r="P1105" s="1" t="s">
        <v>1235</v>
      </c>
      <c r="Q1105" s="2">
        <v>43362</v>
      </c>
      <c r="R1105">
        <v>498357</v>
      </c>
      <c r="S1105" s="1" t="str" cm="1">
        <f t="array" ref="S1105">_xlfn.IFS(
    metrobank_customers[[#This Row],[Balance]]&lt;=50000,"Low",
    metrobank_customers[[#This Row],[Balance]]&lt;=200000,"Medium",
    metrobank_customers[[#This Row],[Balance]]&gt;200000,"High"
)</f>
        <v>High</v>
      </c>
      <c r="T1105">
        <v>447</v>
      </c>
      <c r="U1105">
        <v>0</v>
      </c>
      <c r="V1105" s="1" t="s">
        <v>2652</v>
      </c>
      <c r="W1105" s="1" t="s">
        <v>613</v>
      </c>
      <c r="X1105" s="2">
        <v>45598</v>
      </c>
      <c r="Y1105" s="4">
        <f ca="1">YEARFRAC(metrobank_customers[[#This Row],[Date]],metrobank_customers[[#This Row],[Today]],3)</f>
        <v>0.93698630136986305</v>
      </c>
      <c r="Z1105" s="1" t="s">
        <v>12</v>
      </c>
      <c r="AA1105" s="1" t="s">
        <v>9</v>
      </c>
      <c r="AB1105">
        <v>57</v>
      </c>
    </row>
    <row r="1106" spans="1:28" x14ac:dyDescent="0.25">
      <c r="A1106" s="1" t="s">
        <v>1385</v>
      </c>
      <c r="B1106" s="1" t="s">
        <v>2398</v>
      </c>
      <c r="C1106" s="1" t="s">
        <v>2120</v>
      </c>
      <c r="D1106">
        <v>36</v>
      </c>
      <c r="E1106" s="1" t="str" cm="1">
        <f t="array" ref="E1106">_xlfn.IFS(metrobank_customers[[#This Row],[Age]]&lt;= 28,"Gen Z", metrobank_customers[[#This Row],[Age]]&lt;=44,"Millennials", metrobank_customers[[#This Row],[Age]]&lt;=60,"Gen X", metrobank_customers[[#This Row],[Age]]&gt;60,"Baby Boomers")</f>
        <v>Millennials</v>
      </c>
      <c r="F1106" s="1" t="s">
        <v>2116</v>
      </c>
      <c r="G1106" s="1" t="s">
        <v>2117</v>
      </c>
      <c r="H1106">
        <v>118511</v>
      </c>
      <c r="I1106" s="1" t="str" cm="1">
        <f t="array" ref="I1106">_xlfn.IFS(metrobank_customers[[#This Row],[Income]]&lt;=30000,"Low",metrobank_customers[[#This Row],[Income]]&lt;=60000,"Medium",metrobank_customers[[#This Row],[Income]]&lt;=100000,"High", metrobank_customers[[#This Row],[Income]]&gt;100000," Premium")</f>
        <v xml:space="preserve"> Premium</v>
      </c>
      <c r="J1106" s="1" t="s">
        <v>2126</v>
      </c>
      <c r="K1106" s="2">
        <v>44791</v>
      </c>
      <c r="L1106" s="2">
        <f t="shared" ca="1" si="17"/>
        <v>45940</v>
      </c>
      <c r="M1106" s="4">
        <f ca="1">YEARFRAC(metrobank_customers[[#This Row],[Join_Date]],metrobank_customers[[#This Row],[Today]],3)</f>
        <v>3.1479452054794521</v>
      </c>
      <c r="N1106" s="4" t="str" cm="1">
        <f t="array" aca="1" ref="N1106" ca="1">_xlfn.IFS(
   metrobank_customers[[#This Row],[Customer_Tenure]]&lt;=2,"New",
   metrobank_customers[[#This Row],[Customer_Tenure]]&lt;=5,"Emerging",
   metrobank_customers[[#This Row],[Customer_Tenure]]&lt;9,"Established",
   TRUE,"Loyal"
)</f>
        <v>Emerging</v>
      </c>
      <c r="O1106" s="1" t="s">
        <v>1384</v>
      </c>
      <c r="P1106" s="1" t="s">
        <v>1223</v>
      </c>
      <c r="Q1106" s="2">
        <v>42553</v>
      </c>
      <c r="R1106">
        <v>250144</v>
      </c>
      <c r="S1106" s="1" t="str" cm="1">
        <f t="array" ref="S1106">_xlfn.IFS(
    metrobank_customers[[#This Row],[Balance]]&lt;=50000,"Low",
    metrobank_customers[[#This Row],[Balance]]&lt;=200000,"Medium",
    metrobank_customers[[#This Row],[Balance]]&gt;200000,"High"
)</f>
        <v>High</v>
      </c>
      <c r="T1106">
        <v>305</v>
      </c>
      <c r="U1106">
        <v>0</v>
      </c>
      <c r="V1106" s="1" t="s">
        <v>1229</v>
      </c>
      <c r="W1106" s="1"/>
      <c r="X1106" s="2"/>
      <c r="Y1106" s="4">
        <f ca="1">YEARFRAC(metrobank_customers[[#This Row],[Date]],metrobank_customers[[#This Row],[Today]],3)</f>
        <v>125.86301369863014</v>
      </c>
      <c r="Z1106" s="1"/>
      <c r="AA1106" s="1"/>
    </row>
    <row r="1107" spans="1:28" x14ac:dyDescent="0.25">
      <c r="A1107" s="1" t="s">
        <v>539</v>
      </c>
      <c r="B1107" s="1" t="s">
        <v>2399</v>
      </c>
      <c r="C1107" s="1" t="s">
        <v>2115</v>
      </c>
      <c r="D1107">
        <v>30</v>
      </c>
      <c r="E1107" s="1" t="str" cm="1">
        <f t="array" ref="E1107">_xlfn.IFS(metrobank_customers[[#This Row],[Age]]&lt;= 28,"Gen Z", metrobank_customers[[#This Row],[Age]]&lt;=44,"Millennials", metrobank_customers[[#This Row],[Age]]&lt;=60,"Gen X", metrobank_customers[[#This Row],[Age]]&gt;60,"Baby Boomers")</f>
        <v>Millennials</v>
      </c>
      <c r="F1107" s="1" t="s">
        <v>2131</v>
      </c>
      <c r="G1107" s="1" t="s">
        <v>2153</v>
      </c>
      <c r="H1107">
        <v>110827</v>
      </c>
      <c r="I1107" s="1" t="str" cm="1">
        <f t="array" ref="I1107">_xlfn.IFS(metrobank_customers[[#This Row],[Income]]&lt;=30000,"Low",metrobank_customers[[#This Row],[Income]]&lt;=60000,"Medium",metrobank_customers[[#This Row],[Income]]&lt;=100000,"High", metrobank_customers[[#This Row],[Income]]&gt;100000," Premium")</f>
        <v xml:space="preserve"> Premium</v>
      </c>
      <c r="J1107" s="1" t="s">
        <v>2126</v>
      </c>
      <c r="K1107" s="2">
        <v>42381</v>
      </c>
      <c r="L1107" s="2">
        <f t="shared" ca="1" si="17"/>
        <v>45940</v>
      </c>
      <c r="M1107" s="4">
        <f ca="1">YEARFRAC(metrobank_customers[[#This Row],[Join_Date]],metrobank_customers[[#This Row],[Today]],3)</f>
        <v>9.75068493150685</v>
      </c>
      <c r="N1107" s="4" t="str" cm="1">
        <f t="array" aca="1" ref="N1107" ca="1">_xlfn.IFS(
   metrobank_customers[[#This Row],[Customer_Tenure]]&lt;=2,"New",
   metrobank_customers[[#This Row],[Customer_Tenure]]&lt;=5,"Emerging",
   metrobank_customers[[#This Row],[Customer_Tenure]]&lt;9,"Established",
   TRUE,"Loyal"
)</f>
        <v>Loyal</v>
      </c>
      <c r="O1107" s="1" t="s">
        <v>2006</v>
      </c>
      <c r="P1107" s="1" t="s">
        <v>1226</v>
      </c>
      <c r="Q1107" s="2">
        <v>44760</v>
      </c>
      <c r="R1107">
        <v>428395</v>
      </c>
      <c r="S1107" s="1" t="str" cm="1">
        <f t="array" ref="S1107">_xlfn.IFS(
    metrobank_customers[[#This Row],[Balance]]&lt;=50000,"Low",
    metrobank_customers[[#This Row],[Balance]]&lt;=200000,"Medium",
    metrobank_customers[[#This Row],[Balance]]&gt;200000,"High"
)</f>
        <v>High</v>
      </c>
      <c r="T1107">
        <v>840</v>
      </c>
      <c r="U1107">
        <v>0</v>
      </c>
      <c r="V1107" s="1" t="s">
        <v>2652</v>
      </c>
      <c r="W1107" s="1" t="s">
        <v>538</v>
      </c>
      <c r="X1107" s="2">
        <v>45179</v>
      </c>
      <c r="Y1107" s="4">
        <f ca="1">YEARFRAC(metrobank_customers[[#This Row],[Date]],metrobank_customers[[#This Row],[Today]],3)</f>
        <v>2.0849315068493151</v>
      </c>
      <c r="Z1107" s="1" t="s">
        <v>31</v>
      </c>
      <c r="AA1107" s="1" t="s">
        <v>15</v>
      </c>
      <c r="AB1107">
        <v>4</v>
      </c>
    </row>
    <row r="1108" spans="1:28" x14ac:dyDescent="0.25">
      <c r="A1108" s="1" t="s">
        <v>539</v>
      </c>
      <c r="B1108" s="1" t="s">
        <v>2399</v>
      </c>
      <c r="C1108" s="1" t="s">
        <v>2115</v>
      </c>
      <c r="D1108">
        <v>30</v>
      </c>
      <c r="E1108" s="1" t="str" cm="1">
        <f t="array" ref="E1108">_xlfn.IFS(metrobank_customers[[#This Row],[Age]]&lt;= 28,"Gen Z", metrobank_customers[[#This Row],[Age]]&lt;=44,"Millennials", metrobank_customers[[#This Row],[Age]]&lt;=60,"Gen X", metrobank_customers[[#This Row],[Age]]&gt;60,"Baby Boomers")</f>
        <v>Millennials</v>
      </c>
      <c r="F1108" s="1" t="s">
        <v>2131</v>
      </c>
      <c r="G1108" s="1" t="s">
        <v>2153</v>
      </c>
      <c r="H1108">
        <v>110827</v>
      </c>
      <c r="I1108" s="1" t="str" cm="1">
        <f t="array" ref="I1108">_xlfn.IFS(metrobank_customers[[#This Row],[Income]]&lt;=30000,"Low",metrobank_customers[[#This Row],[Income]]&lt;=60000,"Medium",metrobank_customers[[#This Row],[Income]]&lt;=100000,"High", metrobank_customers[[#This Row],[Income]]&gt;100000," Premium")</f>
        <v xml:space="preserve"> Premium</v>
      </c>
      <c r="J1108" s="1" t="s">
        <v>2126</v>
      </c>
      <c r="K1108" s="2">
        <v>42381</v>
      </c>
      <c r="L1108" s="2">
        <f t="shared" ca="1" si="17"/>
        <v>45940</v>
      </c>
      <c r="M1108" s="4">
        <f ca="1">YEARFRAC(metrobank_customers[[#This Row],[Join_Date]],metrobank_customers[[#This Row],[Today]],3)</f>
        <v>9.75068493150685</v>
      </c>
      <c r="N1108" s="4" t="str" cm="1">
        <f t="array" aca="1" ref="N1108" ca="1">_xlfn.IFS(
   metrobank_customers[[#This Row],[Customer_Tenure]]&lt;=2,"New",
   metrobank_customers[[#This Row],[Customer_Tenure]]&lt;=5,"Emerging",
   metrobank_customers[[#This Row],[Customer_Tenure]]&lt;9,"Established",
   TRUE,"Loyal"
)</f>
        <v>Loyal</v>
      </c>
      <c r="O1108" s="1" t="s">
        <v>2006</v>
      </c>
      <c r="P1108" s="1" t="s">
        <v>1226</v>
      </c>
      <c r="Q1108" s="2">
        <v>44760</v>
      </c>
      <c r="R1108">
        <v>428395</v>
      </c>
      <c r="S1108" s="1" t="str" cm="1">
        <f t="array" ref="S1108">_xlfn.IFS(
    metrobank_customers[[#This Row],[Balance]]&lt;=50000,"Low",
    metrobank_customers[[#This Row],[Balance]]&lt;=200000,"Medium",
    metrobank_customers[[#This Row],[Balance]]&gt;200000,"High"
)</f>
        <v>High</v>
      </c>
      <c r="T1108">
        <v>840</v>
      </c>
      <c r="U1108">
        <v>0</v>
      </c>
      <c r="V1108" s="1" t="s">
        <v>2652</v>
      </c>
      <c r="W1108" s="1" t="s">
        <v>550</v>
      </c>
      <c r="X1108" s="2">
        <v>45821</v>
      </c>
      <c r="Y1108" s="4">
        <f ca="1">YEARFRAC(metrobank_customers[[#This Row],[Date]],metrobank_customers[[#This Row],[Today]],3)</f>
        <v>0.32602739726027397</v>
      </c>
      <c r="Z1108" s="1" t="s">
        <v>12</v>
      </c>
      <c r="AA1108" s="1" t="s">
        <v>23</v>
      </c>
      <c r="AB1108">
        <v>21</v>
      </c>
    </row>
    <row r="1109" spans="1:28" x14ac:dyDescent="0.25">
      <c r="A1109" s="1" t="s">
        <v>539</v>
      </c>
      <c r="B1109" s="1" t="s">
        <v>2399</v>
      </c>
      <c r="C1109" s="1" t="s">
        <v>2115</v>
      </c>
      <c r="D1109">
        <v>30</v>
      </c>
      <c r="E1109" s="1" t="str" cm="1">
        <f t="array" ref="E1109">_xlfn.IFS(metrobank_customers[[#This Row],[Age]]&lt;= 28,"Gen Z", metrobank_customers[[#This Row],[Age]]&lt;=44,"Millennials", metrobank_customers[[#This Row],[Age]]&lt;=60,"Gen X", metrobank_customers[[#This Row],[Age]]&gt;60,"Baby Boomers")</f>
        <v>Millennials</v>
      </c>
      <c r="F1109" s="1" t="s">
        <v>2131</v>
      </c>
      <c r="G1109" s="1" t="s">
        <v>2153</v>
      </c>
      <c r="H1109">
        <v>110827</v>
      </c>
      <c r="I1109" s="1" t="str" cm="1">
        <f t="array" ref="I1109">_xlfn.IFS(metrobank_customers[[#This Row],[Income]]&lt;=30000,"Low",metrobank_customers[[#This Row],[Income]]&lt;=60000,"Medium",metrobank_customers[[#This Row],[Income]]&lt;=100000,"High", metrobank_customers[[#This Row],[Income]]&gt;100000," Premium")</f>
        <v xml:space="preserve"> Premium</v>
      </c>
      <c r="J1109" s="1" t="s">
        <v>2126</v>
      </c>
      <c r="K1109" s="2">
        <v>42381</v>
      </c>
      <c r="L1109" s="2">
        <f t="shared" ca="1" si="17"/>
        <v>45940</v>
      </c>
      <c r="M1109" s="4">
        <f ca="1">YEARFRAC(metrobank_customers[[#This Row],[Join_Date]],metrobank_customers[[#This Row],[Today]],3)</f>
        <v>9.75068493150685</v>
      </c>
      <c r="N1109" s="4" t="str" cm="1">
        <f t="array" aca="1" ref="N1109" ca="1">_xlfn.IFS(
   metrobank_customers[[#This Row],[Customer_Tenure]]&lt;=2,"New",
   metrobank_customers[[#This Row],[Customer_Tenure]]&lt;=5,"Emerging",
   metrobank_customers[[#This Row],[Customer_Tenure]]&lt;9,"Established",
   TRUE,"Loyal"
)</f>
        <v>Loyal</v>
      </c>
      <c r="O1109" s="1" t="s">
        <v>2006</v>
      </c>
      <c r="P1109" s="1" t="s">
        <v>1226</v>
      </c>
      <c r="Q1109" s="2">
        <v>44760</v>
      </c>
      <c r="R1109">
        <v>428395</v>
      </c>
      <c r="S1109" s="1" t="str" cm="1">
        <f t="array" ref="S1109">_xlfn.IFS(
    metrobank_customers[[#This Row],[Balance]]&lt;=50000,"Low",
    metrobank_customers[[#This Row],[Balance]]&lt;=200000,"Medium",
    metrobank_customers[[#This Row],[Balance]]&gt;200000,"High"
)</f>
        <v>High</v>
      </c>
      <c r="T1109">
        <v>840</v>
      </c>
      <c r="U1109">
        <v>0</v>
      </c>
      <c r="V1109" s="1" t="s">
        <v>2652</v>
      </c>
      <c r="W1109" s="1" t="s">
        <v>1124</v>
      </c>
      <c r="X1109" s="2">
        <v>45599</v>
      </c>
      <c r="Y1109" s="4">
        <f ca="1">YEARFRAC(metrobank_customers[[#This Row],[Date]],metrobank_customers[[#This Row],[Today]],3)</f>
        <v>0.9342465753424658</v>
      </c>
      <c r="Z1109" s="1" t="s">
        <v>36</v>
      </c>
      <c r="AA1109" s="1" t="s">
        <v>23</v>
      </c>
      <c r="AB1109">
        <v>26</v>
      </c>
    </row>
    <row r="1110" spans="1:28" x14ac:dyDescent="0.25">
      <c r="A1110" s="1" t="s">
        <v>643</v>
      </c>
      <c r="B1110" s="1" t="s">
        <v>2400</v>
      </c>
      <c r="C1110" s="1" t="s">
        <v>2115</v>
      </c>
      <c r="D1110">
        <v>41</v>
      </c>
      <c r="E1110" s="1" t="str" cm="1">
        <f t="array" ref="E1110">_xlfn.IFS(metrobank_customers[[#This Row],[Age]]&lt;= 28,"Gen Z", metrobank_customers[[#This Row],[Age]]&lt;=44,"Millennials", metrobank_customers[[#This Row],[Age]]&lt;=60,"Gen X", metrobank_customers[[#This Row],[Age]]&gt;60,"Baby Boomers")</f>
        <v>Millennials</v>
      </c>
      <c r="F1110" s="1" t="s">
        <v>2131</v>
      </c>
      <c r="G1110" s="1" t="s">
        <v>2133</v>
      </c>
      <c r="H1110">
        <v>195641</v>
      </c>
      <c r="I1110" s="1" t="str" cm="1">
        <f t="array" ref="I1110">_xlfn.IFS(metrobank_customers[[#This Row],[Income]]&lt;=30000,"Low",metrobank_customers[[#This Row],[Income]]&lt;=60000,"Medium",metrobank_customers[[#This Row],[Income]]&lt;=100000,"High", metrobank_customers[[#This Row],[Income]]&gt;100000," Premium")</f>
        <v xml:space="preserve"> Premium</v>
      </c>
      <c r="J1110" s="1" t="s">
        <v>2118</v>
      </c>
      <c r="K1110" s="2">
        <v>44775</v>
      </c>
      <c r="L1110" s="2">
        <f t="shared" ca="1" si="17"/>
        <v>45940</v>
      </c>
      <c r="M1110" s="4">
        <f ca="1">YEARFRAC(metrobank_customers[[#This Row],[Join_Date]],metrobank_customers[[#This Row],[Today]],3)</f>
        <v>3.1917808219178081</v>
      </c>
      <c r="N1110" s="4" t="str" cm="1">
        <f t="array" aca="1" ref="N1110" ca="1">_xlfn.IFS(
   metrobank_customers[[#This Row],[Customer_Tenure]]&lt;=2,"New",
   metrobank_customers[[#This Row],[Customer_Tenure]]&lt;=5,"Emerging",
   metrobank_customers[[#This Row],[Customer_Tenure]]&lt;9,"Established",
   TRUE,"Loyal"
)</f>
        <v>Emerging</v>
      </c>
      <c r="O1110" s="1" t="s">
        <v>1388</v>
      </c>
      <c r="P1110" s="1" t="s">
        <v>1223</v>
      </c>
      <c r="Q1110" s="2">
        <v>43090</v>
      </c>
      <c r="R1110">
        <v>70269</v>
      </c>
      <c r="S1110" s="1" t="str" cm="1">
        <f t="array" ref="S1110">_xlfn.IFS(
    metrobank_customers[[#This Row],[Balance]]&lt;=50000,"Low",
    metrobank_customers[[#This Row],[Balance]]&lt;=200000,"Medium",
    metrobank_customers[[#This Row],[Balance]]&gt;200000,"High"
)</f>
        <v>Medium</v>
      </c>
      <c r="T1110">
        <v>327</v>
      </c>
      <c r="U1110">
        <v>0</v>
      </c>
      <c r="V1110" s="1" t="s">
        <v>2652</v>
      </c>
      <c r="W1110" s="1" t="s">
        <v>642</v>
      </c>
      <c r="X1110" s="2">
        <v>45770</v>
      </c>
      <c r="Y1110" s="4">
        <f ca="1">YEARFRAC(metrobank_customers[[#This Row],[Date]],metrobank_customers[[#This Row],[Today]],3)</f>
        <v>0.46575342465753422</v>
      </c>
      <c r="Z1110" s="1" t="s">
        <v>20</v>
      </c>
      <c r="AA1110" s="1" t="s">
        <v>23</v>
      </c>
      <c r="AB1110">
        <v>48</v>
      </c>
    </row>
    <row r="1111" spans="1:28" x14ac:dyDescent="0.25">
      <c r="A1111" s="1" t="s">
        <v>548</v>
      </c>
      <c r="B1111" s="1" t="s">
        <v>2401</v>
      </c>
      <c r="C1111" s="1" t="s">
        <v>2120</v>
      </c>
      <c r="D1111">
        <v>36</v>
      </c>
      <c r="E1111" s="1" t="str" cm="1">
        <f t="array" ref="E1111">_xlfn.IFS(metrobank_customers[[#This Row],[Age]]&lt;= 28,"Gen Z", metrobank_customers[[#This Row],[Age]]&lt;=44,"Millennials", metrobank_customers[[#This Row],[Age]]&lt;=60,"Gen X", metrobank_customers[[#This Row],[Age]]&gt;60,"Baby Boomers")</f>
        <v>Millennials</v>
      </c>
      <c r="F1111" s="1" t="s">
        <v>2131</v>
      </c>
      <c r="G1111" s="1" t="s">
        <v>2129</v>
      </c>
      <c r="H1111">
        <v>126661</v>
      </c>
      <c r="I1111" s="1" t="str" cm="1">
        <f t="array" ref="I1111">_xlfn.IFS(metrobank_customers[[#This Row],[Income]]&lt;=30000,"Low",metrobank_customers[[#This Row],[Income]]&lt;=60000,"Medium",metrobank_customers[[#This Row],[Income]]&lt;=100000,"High", metrobank_customers[[#This Row],[Income]]&gt;100000," Premium")</f>
        <v xml:space="preserve"> Premium</v>
      </c>
      <c r="J1111" s="1" t="s">
        <v>2118</v>
      </c>
      <c r="K1111" s="2">
        <v>44437</v>
      </c>
      <c r="L1111" s="2">
        <f t="shared" ca="1" si="17"/>
        <v>45940</v>
      </c>
      <c r="M1111" s="4">
        <f ca="1">YEARFRAC(metrobank_customers[[#This Row],[Join_Date]],metrobank_customers[[#This Row],[Today]],3)</f>
        <v>4.117808219178082</v>
      </c>
      <c r="N1111" s="4" t="str" cm="1">
        <f t="array" aca="1" ref="N1111" ca="1">_xlfn.IFS(
   metrobank_customers[[#This Row],[Customer_Tenure]]&lt;=2,"New",
   metrobank_customers[[#This Row],[Customer_Tenure]]&lt;=5,"Emerging",
   metrobank_customers[[#This Row],[Customer_Tenure]]&lt;9,"Established",
   TRUE,"Loyal"
)</f>
        <v>Emerging</v>
      </c>
      <c r="O1111" s="1" t="s">
        <v>1568</v>
      </c>
      <c r="P1111" s="1" t="s">
        <v>1223</v>
      </c>
      <c r="Q1111" s="2">
        <v>42963</v>
      </c>
      <c r="R1111">
        <v>473146</v>
      </c>
      <c r="S1111" s="1" t="str" cm="1">
        <f t="array" ref="S1111">_xlfn.IFS(
    metrobank_customers[[#This Row],[Balance]]&lt;=50000,"Low",
    metrobank_customers[[#This Row],[Balance]]&lt;=200000,"Medium",
    metrobank_customers[[#This Row],[Balance]]&gt;200000,"High"
)</f>
        <v>High</v>
      </c>
      <c r="T1111">
        <v>343</v>
      </c>
      <c r="U1111">
        <v>204757</v>
      </c>
      <c r="V1111" s="1" t="s">
        <v>2652</v>
      </c>
      <c r="W1111" s="1" t="s">
        <v>547</v>
      </c>
      <c r="X1111" s="2">
        <v>45495</v>
      </c>
      <c r="Y1111" s="4">
        <f ca="1">YEARFRAC(metrobank_customers[[#This Row],[Date]],metrobank_customers[[#This Row],[Today]],3)</f>
        <v>1.2191780821917808</v>
      </c>
      <c r="Z1111" s="1" t="s">
        <v>8</v>
      </c>
      <c r="AA1111" s="1" t="s">
        <v>23</v>
      </c>
      <c r="AB1111">
        <v>33</v>
      </c>
    </row>
    <row r="1112" spans="1:28" x14ac:dyDescent="0.25">
      <c r="A1112" s="1" t="s">
        <v>548</v>
      </c>
      <c r="B1112" s="1" t="s">
        <v>2401</v>
      </c>
      <c r="C1112" s="1" t="s">
        <v>2120</v>
      </c>
      <c r="D1112">
        <v>36</v>
      </c>
      <c r="E1112" s="1" t="str" cm="1">
        <f t="array" ref="E1112">_xlfn.IFS(metrobank_customers[[#This Row],[Age]]&lt;= 28,"Gen Z", metrobank_customers[[#This Row],[Age]]&lt;=44,"Millennials", metrobank_customers[[#This Row],[Age]]&lt;=60,"Gen X", metrobank_customers[[#This Row],[Age]]&gt;60,"Baby Boomers")</f>
        <v>Millennials</v>
      </c>
      <c r="F1112" s="1" t="s">
        <v>2131</v>
      </c>
      <c r="G1112" s="1" t="s">
        <v>2129</v>
      </c>
      <c r="H1112">
        <v>126661</v>
      </c>
      <c r="I1112" s="1" t="str" cm="1">
        <f t="array" ref="I1112">_xlfn.IFS(metrobank_customers[[#This Row],[Income]]&lt;=30000,"Low",metrobank_customers[[#This Row],[Income]]&lt;=60000,"Medium",metrobank_customers[[#This Row],[Income]]&lt;=100000,"High", metrobank_customers[[#This Row],[Income]]&gt;100000," Premium")</f>
        <v xml:space="preserve"> Premium</v>
      </c>
      <c r="J1112" s="1" t="s">
        <v>2118</v>
      </c>
      <c r="K1112" s="2">
        <v>44437</v>
      </c>
      <c r="L1112" s="2">
        <f t="shared" ca="1" si="17"/>
        <v>45940</v>
      </c>
      <c r="M1112" s="4">
        <f ca="1">YEARFRAC(metrobank_customers[[#This Row],[Join_Date]],metrobank_customers[[#This Row],[Today]],3)</f>
        <v>4.117808219178082</v>
      </c>
      <c r="N1112" s="4" t="str" cm="1">
        <f t="array" aca="1" ref="N1112" ca="1">_xlfn.IFS(
   metrobank_customers[[#This Row],[Customer_Tenure]]&lt;=2,"New",
   metrobank_customers[[#This Row],[Customer_Tenure]]&lt;=5,"Emerging",
   metrobank_customers[[#This Row],[Customer_Tenure]]&lt;9,"Established",
   TRUE,"Loyal"
)</f>
        <v>Emerging</v>
      </c>
      <c r="O1112" s="1" t="s">
        <v>1568</v>
      </c>
      <c r="P1112" s="1" t="s">
        <v>1223</v>
      </c>
      <c r="Q1112" s="2">
        <v>42963</v>
      </c>
      <c r="R1112">
        <v>473146</v>
      </c>
      <c r="S1112" s="1" t="str" cm="1">
        <f t="array" ref="S1112">_xlfn.IFS(
    metrobank_customers[[#This Row],[Balance]]&lt;=50000,"Low",
    metrobank_customers[[#This Row],[Balance]]&lt;=200000,"Medium",
    metrobank_customers[[#This Row],[Balance]]&gt;200000,"High"
)</f>
        <v>High</v>
      </c>
      <c r="T1112">
        <v>343</v>
      </c>
      <c r="U1112">
        <v>204757</v>
      </c>
      <c r="V1112" s="1" t="s">
        <v>2652</v>
      </c>
      <c r="W1112" s="1" t="s">
        <v>1086</v>
      </c>
      <c r="X1112" s="2">
        <v>45512</v>
      </c>
      <c r="Y1112" s="4">
        <f ca="1">YEARFRAC(metrobank_customers[[#This Row],[Date]],metrobank_customers[[#This Row],[Today]],3)</f>
        <v>1.1726027397260275</v>
      </c>
      <c r="Z1112" s="1" t="s">
        <v>8</v>
      </c>
      <c r="AA1112" s="1" t="s">
        <v>9</v>
      </c>
      <c r="AB1112">
        <v>54</v>
      </c>
    </row>
    <row r="1113" spans="1:28" x14ac:dyDescent="0.25">
      <c r="A1113" s="1" t="s">
        <v>548</v>
      </c>
      <c r="B1113" s="1" t="s">
        <v>2401</v>
      </c>
      <c r="C1113" s="1" t="s">
        <v>2120</v>
      </c>
      <c r="D1113">
        <v>36</v>
      </c>
      <c r="E1113" s="1" t="str" cm="1">
        <f t="array" ref="E1113">_xlfn.IFS(metrobank_customers[[#This Row],[Age]]&lt;= 28,"Gen Z", metrobank_customers[[#This Row],[Age]]&lt;=44,"Millennials", metrobank_customers[[#This Row],[Age]]&lt;=60,"Gen X", metrobank_customers[[#This Row],[Age]]&gt;60,"Baby Boomers")</f>
        <v>Millennials</v>
      </c>
      <c r="F1113" s="1" t="s">
        <v>2131</v>
      </c>
      <c r="G1113" s="1" t="s">
        <v>2129</v>
      </c>
      <c r="H1113">
        <v>126661</v>
      </c>
      <c r="I1113" s="1" t="str" cm="1">
        <f t="array" ref="I1113">_xlfn.IFS(metrobank_customers[[#This Row],[Income]]&lt;=30000,"Low",metrobank_customers[[#This Row],[Income]]&lt;=60000,"Medium",metrobank_customers[[#This Row],[Income]]&lt;=100000,"High", metrobank_customers[[#This Row],[Income]]&gt;100000," Premium")</f>
        <v xml:space="preserve"> Premium</v>
      </c>
      <c r="J1113" s="1" t="s">
        <v>2118</v>
      </c>
      <c r="K1113" s="2">
        <v>44437</v>
      </c>
      <c r="L1113" s="2">
        <f t="shared" ca="1" si="17"/>
        <v>45940</v>
      </c>
      <c r="M1113" s="4">
        <f ca="1">YEARFRAC(metrobank_customers[[#This Row],[Join_Date]],metrobank_customers[[#This Row],[Today]],3)</f>
        <v>4.117808219178082</v>
      </c>
      <c r="N1113" s="4" t="str" cm="1">
        <f t="array" aca="1" ref="N1113" ca="1">_xlfn.IFS(
   metrobank_customers[[#This Row],[Customer_Tenure]]&lt;=2,"New",
   metrobank_customers[[#This Row],[Customer_Tenure]]&lt;=5,"Emerging",
   metrobank_customers[[#This Row],[Customer_Tenure]]&lt;9,"Established",
   TRUE,"Loyal"
)</f>
        <v>Emerging</v>
      </c>
      <c r="O1113" s="1" t="s">
        <v>1883</v>
      </c>
      <c r="P1113" s="1" t="s">
        <v>1223</v>
      </c>
      <c r="Q1113" s="2">
        <v>45890</v>
      </c>
      <c r="R1113">
        <v>298326</v>
      </c>
      <c r="S1113" s="1" t="str" cm="1">
        <f t="array" ref="S1113">_xlfn.IFS(
    metrobank_customers[[#This Row],[Balance]]&lt;=50000,"Low",
    metrobank_customers[[#This Row],[Balance]]&lt;=200000,"Medium",
    metrobank_customers[[#This Row],[Balance]]&gt;200000,"High"
)</f>
        <v>High</v>
      </c>
      <c r="T1113">
        <v>699</v>
      </c>
      <c r="U1113">
        <v>0</v>
      </c>
      <c r="V1113" s="1" t="s">
        <v>2652</v>
      </c>
      <c r="W1113" s="1" t="s">
        <v>547</v>
      </c>
      <c r="X1113" s="2">
        <v>45495</v>
      </c>
      <c r="Y1113" s="4">
        <f ca="1">YEARFRAC(metrobank_customers[[#This Row],[Date]],metrobank_customers[[#This Row],[Today]],3)</f>
        <v>1.2191780821917808</v>
      </c>
      <c r="Z1113" s="1" t="s">
        <v>8</v>
      </c>
      <c r="AA1113" s="1" t="s">
        <v>23</v>
      </c>
      <c r="AB1113">
        <v>33</v>
      </c>
    </row>
    <row r="1114" spans="1:28" x14ac:dyDescent="0.25">
      <c r="A1114" s="1" t="s">
        <v>548</v>
      </c>
      <c r="B1114" s="1" t="s">
        <v>2401</v>
      </c>
      <c r="C1114" s="1" t="s">
        <v>2120</v>
      </c>
      <c r="D1114">
        <v>36</v>
      </c>
      <c r="E1114" s="1" t="str" cm="1">
        <f t="array" ref="E1114">_xlfn.IFS(metrobank_customers[[#This Row],[Age]]&lt;= 28,"Gen Z", metrobank_customers[[#This Row],[Age]]&lt;=44,"Millennials", metrobank_customers[[#This Row],[Age]]&lt;=60,"Gen X", metrobank_customers[[#This Row],[Age]]&gt;60,"Baby Boomers")</f>
        <v>Millennials</v>
      </c>
      <c r="F1114" s="1" t="s">
        <v>2131</v>
      </c>
      <c r="G1114" s="1" t="s">
        <v>2129</v>
      </c>
      <c r="H1114">
        <v>126661</v>
      </c>
      <c r="I1114" s="1" t="str" cm="1">
        <f t="array" ref="I1114">_xlfn.IFS(metrobank_customers[[#This Row],[Income]]&lt;=30000,"Low",metrobank_customers[[#This Row],[Income]]&lt;=60000,"Medium",metrobank_customers[[#This Row],[Income]]&lt;=100000,"High", metrobank_customers[[#This Row],[Income]]&gt;100000," Premium")</f>
        <v xml:space="preserve"> Premium</v>
      </c>
      <c r="J1114" s="1" t="s">
        <v>2118</v>
      </c>
      <c r="K1114" s="2">
        <v>44437</v>
      </c>
      <c r="L1114" s="2">
        <f t="shared" ca="1" si="17"/>
        <v>45940</v>
      </c>
      <c r="M1114" s="4">
        <f ca="1">YEARFRAC(metrobank_customers[[#This Row],[Join_Date]],metrobank_customers[[#This Row],[Today]],3)</f>
        <v>4.117808219178082</v>
      </c>
      <c r="N1114" s="4" t="str" cm="1">
        <f t="array" aca="1" ref="N1114" ca="1">_xlfn.IFS(
   metrobank_customers[[#This Row],[Customer_Tenure]]&lt;=2,"New",
   metrobank_customers[[#This Row],[Customer_Tenure]]&lt;=5,"Emerging",
   metrobank_customers[[#This Row],[Customer_Tenure]]&lt;9,"Established",
   TRUE,"Loyal"
)</f>
        <v>Emerging</v>
      </c>
      <c r="O1114" s="1" t="s">
        <v>1883</v>
      </c>
      <c r="P1114" s="1" t="s">
        <v>1223</v>
      </c>
      <c r="Q1114" s="2">
        <v>45890</v>
      </c>
      <c r="R1114">
        <v>298326</v>
      </c>
      <c r="S1114" s="1" t="str" cm="1">
        <f t="array" ref="S1114">_xlfn.IFS(
    metrobank_customers[[#This Row],[Balance]]&lt;=50000,"Low",
    metrobank_customers[[#This Row],[Balance]]&lt;=200000,"Medium",
    metrobank_customers[[#This Row],[Balance]]&gt;200000,"High"
)</f>
        <v>High</v>
      </c>
      <c r="T1114">
        <v>699</v>
      </c>
      <c r="U1114">
        <v>0</v>
      </c>
      <c r="V1114" s="1" t="s">
        <v>2652</v>
      </c>
      <c r="W1114" s="1" t="s">
        <v>1086</v>
      </c>
      <c r="X1114" s="2">
        <v>45512</v>
      </c>
      <c r="Y1114" s="4">
        <f ca="1">YEARFRAC(metrobank_customers[[#This Row],[Date]],metrobank_customers[[#This Row],[Today]],3)</f>
        <v>1.1726027397260275</v>
      </c>
      <c r="Z1114" s="1" t="s">
        <v>8</v>
      </c>
      <c r="AA1114" s="1" t="s">
        <v>9</v>
      </c>
      <c r="AB1114">
        <v>54</v>
      </c>
    </row>
    <row r="1115" spans="1:28" x14ac:dyDescent="0.25">
      <c r="A1115" s="1" t="s">
        <v>548</v>
      </c>
      <c r="B1115" s="1" t="s">
        <v>2401</v>
      </c>
      <c r="C1115" s="1" t="s">
        <v>2120</v>
      </c>
      <c r="D1115">
        <v>36</v>
      </c>
      <c r="E1115" s="1" t="str" cm="1">
        <f t="array" ref="E1115">_xlfn.IFS(metrobank_customers[[#This Row],[Age]]&lt;= 28,"Gen Z", metrobank_customers[[#This Row],[Age]]&lt;=44,"Millennials", metrobank_customers[[#This Row],[Age]]&lt;=60,"Gen X", metrobank_customers[[#This Row],[Age]]&gt;60,"Baby Boomers")</f>
        <v>Millennials</v>
      </c>
      <c r="F1115" s="1" t="s">
        <v>2131</v>
      </c>
      <c r="G1115" s="1" t="s">
        <v>2129</v>
      </c>
      <c r="H1115">
        <v>126661</v>
      </c>
      <c r="I1115" s="1" t="str" cm="1">
        <f t="array" ref="I1115">_xlfn.IFS(metrobank_customers[[#This Row],[Income]]&lt;=30000,"Low",metrobank_customers[[#This Row],[Income]]&lt;=60000,"Medium",metrobank_customers[[#This Row],[Income]]&lt;=100000,"High", metrobank_customers[[#This Row],[Income]]&gt;100000," Premium")</f>
        <v xml:space="preserve"> Premium</v>
      </c>
      <c r="J1115" s="1" t="s">
        <v>2118</v>
      </c>
      <c r="K1115" s="2">
        <v>44437</v>
      </c>
      <c r="L1115" s="2">
        <f t="shared" ca="1" si="17"/>
        <v>45940</v>
      </c>
      <c r="M1115" s="4">
        <f ca="1">YEARFRAC(metrobank_customers[[#This Row],[Join_Date]],metrobank_customers[[#This Row],[Today]],3)</f>
        <v>4.117808219178082</v>
      </c>
      <c r="N1115" s="4" t="str" cm="1">
        <f t="array" aca="1" ref="N1115" ca="1">_xlfn.IFS(
   metrobank_customers[[#This Row],[Customer_Tenure]]&lt;=2,"New",
   metrobank_customers[[#This Row],[Customer_Tenure]]&lt;=5,"Emerging",
   metrobank_customers[[#This Row],[Customer_Tenure]]&lt;9,"Established",
   TRUE,"Loyal"
)</f>
        <v>Emerging</v>
      </c>
      <c r="O1115" s="1" t="s">
        <v>2028</v>
      </c>
      <c r="P1115" s="1" t="s">
        <v>1223</v>
      </c>
      <c r="Q1115" s="2">
        <v>44314</v>
      </c>
      <c r="R1115">
        <v>231318</v>
      </c>
      <c r="S1115" s="1" t="str" cm="1">
        <f t="array" ref="S1115">_xlfn.IFS(
    metrobank_customers[[#This Row],[Balance]]&lt;=50000,"Low",
    metrobank_customers[[#This Row],[Balance]]&lt;=200000,"Medium",
    metrobank_customers[[#This Row],[Balance]]&gt;200000,"High"
)</f>
        <v>High</v>
      </c>
      <c r="T1115">
        <v>789</v>
      </c>
      <c r="U1115">
        <v>417289</v>
      </c>
      <c r="V1115" s="1" t="s">
        <v>2652</v>
      </c>
      <c r="W1115" s="1" t="s">
        <v>547</v>
      </c>
      <c r="X1115" s="2">
        <v>45495</v>
      </c>
      <c r="Y1115" s="4">
        <f ca="1">YEARFRAC(metrobank_customers[[#This Row],[Date]],metrobank_customers[[#This Row],[Today]],3)</f>
        <v>1.2191780821917808</v>
      </c>
      <c r="Z1115" s="1" t="s">
        <v>8</v>
      </c>
      <c r="AA1115" s="1" t="s">
        <v>23</v>
      </c>
      <c r="AB1115">
        <v>33</v>
      </c>
    </row>
    <row r="1116" spans="1:28" x14ac:dyDescent="0.25">
      <c r="A1116" s="1" t="s">
        <v>548</v>
      </c>
      <c r="B1116" s="1" t="s">
        <v>2401</v>
      </c>
      <c r="C1116" s="1" t="s">
        <v>2120</v>
      </c>
      <c r="D1116">
        <v>36</v>
      </c>
      <c r="E1116" s="1" t="str" cm="1">
        <f t="array" ref="E1116">_xlfn.IFS(metrobank_customers[[#This Row],[Age]]&lt;= 28,"Gen Z", metrobank_customers[[#This Row],[Age]]&lt;=44,"Millennials", metrobank_customers[[#This Row],[Age]]&lt;=60,"Gen X", metrobank_customers[[#This Row],[Age]]&gt;60,"Baby Boomers")</f>
        <v>Millennials</v>
      </c>
      <c r="F1116" s="1" t="s">
        <v>2131</v>
      </c>
      <c r="G1116" s="1" t="s">
        <v>2129</v>
      </c>
      <c r="H1116">
        <v>126661</v>
      </c>
      <c r="I1116" s="1" t="str" cm="1">
        <f t="array" ref="I1116">_xlfn.IFS(metrobank_customers[[#This Row],[Income]]&lt;=30000,"Low",metrobank_customers[[#This Row],[Income]]&lt;=60000,"Medium",metrobank_customers[[#This Row],[Income]]&lt;=100000,"High", metrobank_customers[[#This Row],[Income]]&gt;100000," Premium")</f>
        <v xml:space="preserve"> Premium</v>
      </c>
      <c r="J1116" s="1" t="s">
        <v>2118</v>
      </c>
      <c r="K1116" s="2">
        <v>44437</v>
      </c>
      <c r="L1116" s="2">
        <f t="shared" ca="1" si="17"/>
        <v>45940</v>
      </c>
      <c r="M1116" s="4">
        <f ca="1">YEARFRAC(metrobank_customers[[#This Row],[Join_Date]],metrobank_customers[[#This Row],[Today]],3)</f>
        <v>4.117808219178082</v>
      </c>
      <c r="N1116" s="4" t="str" cm="1">
        <f t="array" aca="1" ref="N1116" ca="1">_xlfn.IFS(
   metrobank_customers[[#This Row],[Customer_Tenure]]&lt;=2,"New",
   metrobank_customers[[#This Row],[Customer_Tenure]]&lt;=5,"Emerging",
   metrobank_customers[[#This Row],[Customer_Tenure]]&lt;9,"Established",
   TRUE,"Loyal"
)</f>
        <v>Emerging</v>
      </c>
      <c r="O1116" s="1" t="s">
        <v>2028</v>
      </c>
      <c r="P1116" s="1" t="s">
        <v>1223</v>
      </c>
      <c r="Q1116" s="2">
        <v>44314</v>
      </c>
      <c r="R1116">
        <v>231318</v>
      </c>
      <c r="S1116" s="1" t="str" cm="1">
        <f t="array" ref="S1116">_xlfn.IFS(
    metrobank_customers[[#This Row],[Balance]]&lt;=50000,"Low",
    metrobank_customers[[#This Row],[Balance]]&lt;=200000,"Medium",
    metrobank_customers[[#This Row],[Balance]]&gt;200000,"High"
)</f>
        <v>High</v>
      </c>
      <c r="T1116">
        <v>789</v>
      </c>
      <c r="U1116">
        <v>417289</v>
      </c>
      <c r="V1116" s="1" t="s">
        <v>2652</v>
      </c>
      <c r="W1116" s="1" t="s">
        <v>1086</v>
      </c>
      <c r="X1116" s="2">
        <v>45512</v>
      </c>
      <c r="Y1116" s="4">
        <f ca="1">YEARFRAC(metrobank_customers[[#This Row],[Date]],metrobank_customers[[#This Row],[Today]],3)</f>
        <v>1.1726027397260275</v>
      </c>
      <c r="Z1116" s="1" t="s">
        <v>8</v>
      </c>
      <c r="AA1116" s="1" t="s">
        <v>9</v>
      </c>
      <c r="AB1116">
        <v>54</v>
      </c>
    </row>
    <row r="1117" spans="1:28" x14ac:dyDescent="0.25">
      <c r="A1117" s="1" t="s">
        <v>1492</v>
      </c>
      <c r="B1117" s="1" t="s">
        <v>2402</v>
      </c>
      <c r="C1117" s="1" t="s">
        <v>2120</v>
      </c>
      <c r="D1117">
        <v>63</v>
      </c>
      <c r="E1117" s="1" t="str" cm="1">
        <f t="array" ref="E1117">_xlfn.IFS(metrobank_customers[[#This Row],[Age]]&lt;= 28,"Gen Z", metrobank_customers[[#This Row],[Age]]&lt;=44,"Millennials", metrobank_customers[[#This Row],[Age]]&lt;=60,"Gen X", metrobank_customers[[#This Row],[Age]]&gt;60,"Baby Boomers")</f>
        <v>Baby Boomers</v>
      </c>
      <c r="F1117" s="1" t="s">
        <v>2116</v>
      </c>
      <c r="G1117" s="1" t="s">
        <v>2117</v>
      </c>
      <c r="H1117">
        <v>96242</v>
      </c>
      <c r="I1117" s="1" t="str" cm="1">
        <f t="array" ref="I1117">_xlfn.IFS(metrobank_customers[[#This Row],[Income]]&lt;=30000,"Low",metrobank_customers[[#This Row],[Income]]&lt;=60000,"Medium",metrobank_customers[[#This Row],[Income]]&lt;=100000,"High", metrobank_customers[[#This Row],[Income]]&gt;100000," Premium")</f>
        <v>High</v>
      </c>
      <c r="J1117" s="1" t="s">
        <v>2118</v>
      </c>
      <c r="K1117" s="2">
        <v>43084</v>
      </c>
      <c r="L1117" s="2">
        <f t="shared" ca="1" si="17"/>
        <v>45940</v>
      </c>
      <c r="M1117" s="4">
        <f ca="1">YEARFRAC(metrobank_customers[[#This Row],[Join_Date]],metrobank_customers[[#This Row],[Today]],3)</f>
        <v>7.8246575342465752</v>
      </c>
      <c r="N1117" s="4" t="str" cm="1">
        <f t="array" aca="1" ref="N1117" ca="1">_xlfn.IFS(
   metrobank_customers[[#This Row],[Customer_Tenure]]&lt;=2,"New",
   metrobank_customers[[#This Row],[Customer_Tenure]]&lt;=5,"Emerging",
   metrobank_customers[[#This Row],[Customer_Tenure]]&lt;9,"Established",
   TRUE,"Loyal"
)</f>
        <v>Established</v>
      </c>
      <c r="O1117" s="1" t="s">
        <v>1491</v>
      </c>
      <c r="P1117" s="1" t="s">
        <v>1226</v>
      </c>
      <c r="Q1117" s="2">
        <v>45431</v>
      </c>
      <c r="R1117">
        <v>391192</v>
      </c>
      <c r="S1117" s="1" t="str" cm="1">
        <f t="array" ref="S1117">_xlfn.IFS(
    metrobank_customers[[#This Row],[Balance]]&lt;=50000,"Low",
    metrobank_customers[[#This Row],[Balance]]&lt;=200000,"Medium",
    metrobank_customers[[#This Row],[Balance]]&gt;200000,"High"
)</f>
        <v>High</v>
      </c>
      <c r="T1117">
        <v>304</v>
      </c>
      <c r="U1117">
        <v>196480</v>
      </c>
      <c r="V1117" s="1" t="s">
        <v>1255</v>
      </c>
      <c r="W1117" s="1"/>
      <c r="X1117" s="2"/>
      <c r="Y1117" s="4">
        <f ca="1">YEARFRAC(metrobank_customers[[#This Row],[Date]],metrobank_customers[[#This Row],[Today]],3)</f>
        <v>125.86301369863014</v>
      </c>
      <c r="Z1117" s="1"/>
      <c r="AA1117" s="1"/>
    </row>
    <row r="1118" spans="1:28" x14ac:dyDescent="0.25">
      <c r="A1118" s="1" t="s">
        <v>552</v>
      </c>
      <c r="B1118" s="1" t="s">
        <v>2403</v>
      </c>
      <c r="C1118" s="1" t="s">
        <v>2120</v>
      </c>
      <c r="D1118">
        <v>18</v>
      </c>
      <c r="E1118" s="1" t="str" cm="1">
        <f t="array" ref="E1118">_xlfn.IFS(metrobank_customers[[#This Row],[Age]]&lt;= 28,"Gen Z", metrobank_customers[[#This Row],[Age]]&lt;=44,"Millennials", metrobank_customers[[#This Row],[Age]]&lt;=60,"Gen X", metrobank_customers[[#This Row],[Age]]&gt;60,"Baby Boomers")</f>
        <v>Gen Z</v>
      </c>
      <c r="F1118" s="1" t="s">
        <v>2121</v>
      </c>
      <c r="G1118" s="1" t="s">
        <v>2129</v>
      </c>
      <c r="H1118">
        <v>53662</v>
      </c>
      <c r="I1118" s="1" t="str" cm="1">
        <f t="array" ref="I1118">_xlfn.IFS(metrobank_customers[[#This Row],[Income]]&lt;=30000,"Low",metrobank_customers[[#This Row],[Income]]&lt;=60000,"Medium",metrobank_customers[[#This Row],[Income]]&lt;=100000,"High", metrobank_customers[[#This Row],[Income]]&gt;100000," Premium")</f>
        <v>Medium</v>
      </c>
      <c r="J1118" s="1" t="s">
        <v>2118</v>
      </c>
      <c r="K1118" s="2">
        <v>42347</v>
      </c>
      <c r="L1118" s="2">
        <f t="shared" ca="1" si="17"/>
        <v>45940</v>
      </c>
      <c r="M1118" s="4">
        <f ca="1">YEARFRAC(metrobank_customers[[#This Row],[Join_Date]],metrobank_customers[[#This Row],[Today]],3)</f>
        <v>9.8438356164383567</v>
      </c>
      <c r="N1118" s="4" t="str" cm="1">
        <f t="array" aca="1" ref="N1118" ca="1">_xlfn.IFS(
   metrobank_customers[[#This Row],[Customer_Tenure]]&lt;=2,"New",
   metrobank_customers[[#This Row],[Customer_Tenure]]&lt;=5,"Emerging",
   metrobank_customers[[#This Row],[Customer_Tenure]]&lt;9,"Established",
   TRUE,"Loyal"
)</f>
        <v>Loyal</v>
      </c>
      <c r="O1118" s="1" t="s">
        <v>1776</v>
      </c>
      <c r="P1118" s="1" t="s">
        <v>1223</v>
      </c>
      <c r="Q1118" s="2">
        <v>42833</v>
      </c>
      <c r="R1118">
        <v>486675</v>
      </c>
      <c r="S1118" s="1" t="str" cm="1">
        <f t="array" ref="S1118">_xlfn.IFS(
    metrobank_customers[[#This Row],[Balance]]&lt;=50000,"Low",
    metrobank_customers[[#This Row],[Balance]]&lt;=200000,"Medium",
    metrobank_customers[[#This Row],[Balance]]&gt;200000,"High"
)</f>
        <v>High</v>
      </c>
      <c r="T1118">
        <v>714</v>
      </c>
      <c r="U1118">
        <v>0</v>
      </c>
      <c r="V1118" s="1" t="s">
        <v>2652</v>
      </c>
      <c r="W1118" s="1" t="s">
        <v>551</v>
      </c>
      <c r="X1118" s="2">
        <v>45539</v>
      </c>
      <c r="Y1118" s="4">
        <f ca="1">YEARFRAC(metrobank_customers[[#This Row],[Date]],metrobank_customers[[#This Row],[Today]],3)</f>
        <v>1.0986301369863014</v>
      </c>
      <c r="Z1118" s="1" t="s">
        <v>8</v>
      </c>
      <c r="AA1118" s="1" t="s">
        <v>23</v>
      </c>
      <c r="AB1118">
        <v>36</v>
      </c>
    </row>
    <row r="1119" spans="1:28" x14ac:dyDescent="0.25">
      <c r="A1119" s="1" t="s">
        <v>552</v>
      </c>
      <c r="B1119" s="1" t="s">
        <v>2403</v>
      </c>
      <c r="C1119" s="1" t="s">
        <v>2120</v>
      </c>
      <c r="D1119">
        <v>18</v>
      </c>
      <c r="E1119" s="1" t="str" cm="1">
        <f t="array" ref="E1119">_xlfn.IFS(metrobank_customers[[#This Row],[Age]]&lt;= 28,"Gen Z", metrobank_customers[[#This Row],[Age]]&lt;=44,"Millennials", metrobank_customers[[#This Row],[Age]]&lt;=60,"Gen X", metrobank_customers[[#This Row],[Age]]&gt;60,"Baby Boomers")</f>
        <v>Gen Z</v>
      </c>
      <c r="F1119" s="1" t="s">
        <v>2121</v>
      </c>
      <c r="G1119" s="1" t="s">
        <v>2129</v>
      </c>
      <c r="H1119">
        <v>53662</v>
      </c>
      <c r="I1119" s="1" t="str" cm="1">
        <f t="array" ref="I1119">_xlfn.IFS(metrobank_customers[[#This Row],[Income]]&lt;=30000,"Low",metrobank_customers[[#This Row],[Income]]&lt;=60000,"Medium",metrobank_customers[[#This Row],[Income]]&lt;=100000,"High", metrobank_customers[[#This Row],[Income]]&gt;100000," Premium")</f>
        <v>Medium</v>
      </c>
      <c r="J1119" s="1" t="s">
        <v>2118</v>
      </c>
      <c r="K1119" s="2">
        <v>42347</v>
      </c>
      <c r="L1119" s="2">
        <f t="shared" ca="1" si="17"/>
        <v>45940</v>
      </c>
      <c r="M1119" s="4">
        <f ca="1">YEARFRAC(metrobank_customers[[#This Row],[Join_Date]],metrobank_customers[[#This Row],[Today]],3)</f>
        <v>9.8438356164383567</v>
      </c>
      <c r="N1119" s="4" t="str" cm="1">
        <f t="array" aca="1" ref="N1119" ca="1">_xlfn.IFS(
   metrobank_customers[[#This Row],[Customer_Tenure]]&lt;=2,"New",
   metrobank_customers[[#This Row],[Customer_Tenure]]&lt;=5,"Emerging",
   metrobank_customers[[#This Row],[Customer_Tenure]]&lt;9,"Established",
   TRUE,"Loyal"
)</f>
        <v>Loyal</v>
      </c>
      <c r="O1119" s="1" t="s">
        <v>1776</v>
      </c>
      <c r="P1119" s="1" t="s">
        <v>1223</v>
      </c>
      <c r="Q1119" s="2">
        <v>42833</v>
      </c>
      <c r="R1119">
        <v>486675</v>
      </c>
      <c r="S1119" s="1" t="str" cm="1">
        <f t="array" ref="S1119">_xlfn.IFS(
    metrobank_customers[[#This Row],[Balance]]&lt;=50000,"Low",
    metrobank_customers[[#This Row],[Balance]]&lt;=200000,"Medium",
    metrobank_customers[[#This Row],[Balance]]&gt;200000,"High"
)</f>
        <v>High</v>
      </c>
      <c r="T1119">
        <v>714</v>
      </c>
      <c r="U1119">
        <v>0</v>
      </c>
      <c r="V1119" s="1" t="s">
        <v>2652</v>
      </c>
      <c r="W1119" s="1" t="s">
        <v>582</v>
      </c>
      <c r="X1119" s="2">
        <v>45477</v>
      </c>
      <c r="Y1119" s="4">
        <f ca="1">YEARFRAC(metrobank_customers[[#This Row],[Date]],metrobank_customers[[#This Row],[Today]],3)</f>
        <v>1.2684931506849315</v>
      </c>
      <c r="Z1119" s="1" t="s">
        <v>12</v>
      </c>
      <c r="AA1119" s="1" t="s">
        <v>23</v>
      </c>
      <c r="AB1119">
        <v>13</v>
      </c>
    </row>
    <row r="1120" spans="1:28" x14ac:dyDescent="0.25">
      <c r="A1120" s="1" t="s">
        <v>552</v>
      </c>
      <c r="B1120" s="1" t="s">
        <v>2403</v>
      </c>
      <c r="C1120" s="1" t="s">
        <v>2120</v>
      </c>
      <c r="D1120">
        <v>18</v>
      </c>
      <c r="E1120" s="1" t="str" cm="1">
        <f t="array" ref="E1120">_xlfn.IFS(metrobank_customers[[#This Row],[Age]]&lt;= 28,"Gen Z", metrobank_customers[[#This Row],[Age]]&lt;=44,"Millennials", metrobank_customers[[#This Row],[Age]]&lt;=60,"Gen X", metrobank_customers[[#This Row],[Age]]&gt;60,"Baby Boomers")</f>
        <v>Gen Z</v>
      </c>
      <c r="F1120" s="1" t="s">
        <v>2121</v>
      </c>
      <c r="G1120" s="1" t="s">
        <v>2129</v>
      </c>
      <c r="H1120">
        <v>53662</v>
      </c>
      <c r="I1120" s="1" t="str" cm="1">
        <f t="array" ref="I1120">_xlfn.IFS(metrobank_customers[[#This Row],[Income]]&lt;=30000,"Low",metrobank_customers[[#This Row],[Income]]&lt;=60000,"Medium",metrobank_customers[[#This Row],[Income]]&lt;=100000,"High", metrobank_customers[[#This Row],[Income]]&gt;100000," Premium")</f>
        <v>Medium</v>
      </c>
      <c r="J1120" s="1" t="s">
        <v>2118</v>
      </c>
      <c r="K1120" s="2">
        <v>42347</v>
      </c>
      <c r="L1120" s="2">
        <f t="shared" ca="1" si="17"/>
        <v>45940</v>
      </c>
      <c r="M1120" s="4">
        <f ca="1">YEARFRAC(metrobank_customers[[#This Row],[Join_Date]],metrobank_customers[[#This Row],[Today]],3)</f>
        <v>9.8438356164383567</v>
      </c>
      <c r="N1120" s="4" t="str" cm="1">
        <f t="array" aca="1" ref="N1120" ca="1">_xlfn.IFS(
   metrobank_customers[[#This Row],[Customer_Tenure]]&lt;=2,"New",
   metrobank_customers[[#This Row],[Customer_Tenure]]&lt;=5,"Emerging",
   metrobank_customers[[#This Row],[Customer_Tenure]]&lt;9,"Established",
   TRUE,"Loyal"
)</f>
        <v>Loyal</v>
      </c>
      <c r="O1120" s="1" t="s">
        <v>1776</v>
      </c>
      <c r="P1120" s="1" t="s">
        <v>1223</v>
      </c>
      <c r="Q1120" s="2">
        <v>42833</v>
      </c>
      <c r="R1120">
        <v>486675</v>
      </c>
      <c r="S1120" s="1" t="str" cm="1">
        <f t="array" ref="S1120">_xlfn.IFS(
    metrobank_customers[[#This Row],[Balance]]&lt;=50000,"Low",
    metrobank_customers[[#This Row],[Balance]]&lt;=200000,"Medium",
    metrobank_customers[[#This Row],[Balance]]&gt;200000,"High"
)</f>
        <v>High</v>
      </c>
      <c r="T1120">
        <v>714</v>
      </c>
      <c r="U1120">
        <v>0</v>
      </c>
      <c r="V1120" s="1" t="s">
        <v>2652</v>
      </c>
      <c r="W1120" s="1" t="s">
        <v>729</v>
      </c>
      <c r="X1120" s="2">
        <v>45196</v>
      </c>
      <c r="Y1120" s="4">
        <f ca="1">YEARFRAC(metrobank_customers[[#This Row],[Date]],metrobank_customers[[#This Row],[Today]],3)</f>
        <v>2.0383561643835617</v>
      </c>
      <c r="Z1120" s="1" t="s">
        <v>31</v>
      </c>
      <c r="AA1120" s="1" t="s">
        <v>23</v>
      </c>
      <c r="AB1120">
        <v>13</v>
      </c>
    </row>
    <row r="1121" spans="1:28" x14ac:dyDescent="0.25">
      <c r="A1121" s="1" t="s">
        <v>552</v>
      </c>
      <c r="B1121" s="1" t="s">
        <v>2403</v>
      </c>
      <c r="C1121" s="1" t="s">
        <v>2120</v>
      </c>
      <c r="D1121">
        <v>18</v>
      </c>
      <c r="E1121" s="1" t="str" cm="1">
        <f t="array" ref="E1121">_xlfn.IFS(metrobank_customers[[#This Row],[Age]]&lt;= 28,"Gen Z", metrobank_customers[[#This Row],[Age]]&lt;=44,"Millennials", metrobank_customers[[#This Row],[Age]]&lt;=60,"Gen X", metrobank_customers[[#This Row],[Age]]&gt;60,"Baby Boomers")</f>
        <v>Gen Z</v>
      </c>
      <c r="F1121" s="1" t="s">
        <v>2121</v>
      </c>
      <c r="G1121" s="1" t="s">
        <v>2129</v>
      </c>
      <c r="H1121">
        <v>53662</v>
      </c>
      <c r="I1121" s="1" t="str" cm="1">
        <f t="array" ref="I1121">_xlfn.IFS(metrobank_customers[[#This Row],[Income]]&lt;=30000,"Low",metrobank_customers[[#This Row],[Income]]&lt;=60000,"Medium",metrobank_customers[[#This Row],[Income]]&lt;=100000,"High", metrobank_customers[[#This Row],[Income]]&gt;100000," Premium")</f>
        <v>Medium</v>
      </c>
      <c r="J1121" s="1" t="s">
        <v>2118</v>
      </c>
      <c r="K1121" s="2">
        <v>42347</v>
      </c>
      <c r="L1121" s="2">
        <f t="shared" ca="1" si="17"/>
        <v>45940</v>
      </c>
      <c r="M1121" s="4">
        <f ca="1">YEARFRAC(metrobank_customers[[#This Row],[Join_Date]],metrobank_customers[[#This Row],[Today]],3)</f>
        <v>9.8438356164383567</v>
      </c>
      <c r="N1121" s="4" t="str" cm="1">
        <f t="array" aca="1" ref="N1121" ca="1">_xlfn.IFS(
   metrobank_customers[[#This Row],[Customer_Tenure]]&lt;=2,"New",
   metrobank_customers[[#This Row],[Customer_Tenure]]&lt;=5,"Emerging",
   metrobank_customers[[#This Row],[Customer_Tenure]]&lt;9,"Established",
   TRUE,"Loyal"
)</f>
        <v>Loyal</v>
      </c>
      <c r="O1121" s="1" t="s">
        <v>1776</v>
      </c>
      <c r="P1121" s="1" t="s">
        <v>1223</v>
      </c>
      <c r="Q1121" s="2">
        <v>42833</v>
      </c>
      <c r="R1121">
        <v>486675</v>
      </c>
      <c r="S1121" s="1" t="str" cm="1">
        <f t="array" ref="S1121">_xlfn.IFS(
    metrobank_customers[[#This Row],[Balance]]&lt;=50000,"Low",
    metrobank_customers[[#This Row],[Balance]]&lt;=200000,"Medium",
    metrobank_customers[[#This Row],[Balance]]&gt;200000,"High"
)</f>
        <v>High</v>
      </c>
      <c r="T1121">
        <v>714</v>
      </c>
      <c r="U1121">
        <v>0</v>
      </c>
      <c r="V1121" s="1" t="s">
        <v>2652</v>
      </c>
      <c r="W1121" s="1" t="s">
        <v>1131</v>
      </c>
      <c r="X1121" s="2">
        <v>45279</v>
      </c>
      <c r="Y1121" s="4">
        <f ca="1">YEARFRAC(metrobank_customers[[#This Row],[Date]],metrobank_customers[[#This Row],[Today]],3)</f>
        <v>1.810958904109589</v>
      </c>
      <c r="Z1121" s="1" t="s">
        <v>20</v>
      </c>
      <c r="AA1121" s="1" t="s">
        <v>15</v>
      </c>
      <c r="AB1121">
        <v>28</v>
      </c>
    </row>
    <row r="1122" spans="1:28" x14ac:dyDescent="0.25">
      <c r="A1122" s="1" t="s">
        <v>552</v>
      </c>
      <c r="B1122" s="1" t="s">
        <v>2403</v>
      </c>
      <c r="C1122" s="1" t="s">
        <v>2120</v>
      </c>
      <c r="D1122">
        <v>18</v>
      </c>
      <c r="E1122" s="1" t="str" cm="1">
        <f t="array" ref="E1122">_xlfn.IFS(metrobank_customers[[#This Row],[Age]]&lt;= 28,"Gen Z", metrobank_customers[[#This Row],[Age]]&lt;=44,"Millennials", metrobank_customers[[#This Row],[Age]]&lt;=60,"Gen X", metrobank_customers[[#This Row],[Age]]&gt;60,"Baby Boomers")</f>
        <v>Gen Z</v>
      </c>
      <c r="F1122" s="1" t="s">
        <v>2121</v>
      </c>
      <c r="G1122" s="1" t="s">
        <v>2129</v>
      </c>
      <c r="H1122">
        <v>53662</v>
      </c>
      <c r="I1122" s="1" t="str" cm="1">
        <f t="array" ref="I1122">_xlfn.IFS(metrobank_customers[[#This Row],[Income]]&lt;=30000,"Low",metrobank_customers[[#This Row],[Income]]&lt;=60000,"Medium",metrobank_customers[[#This Row],[Income]]&lt;=100000,"High", metrobank_customers[[#This Row],[Income]]&gt;100000," Premium")</f>
        <v>Medium</v>
      </c>
      <c r="J1122" s="1" t="s">
        <v>2118</v>
      </c>
      <c r="K1122" s="2">
        <v>42347</v>
      </c>
      <c r="L1122" s="2">
        <f t="shared" ca="1" si="17"/>
        <v>45940</v>
      </c>
      <c r="M1122" s="4">
        <f ca="1">YEARFRAC(metrobank_customers[[#This Row],[Join_Date]],metrobank_customers[[#This Row],[Today]],3)</f>
        <v>9.8438356164383567</v>
      </c>
      <c r="N1122" s="4" t="str" cm="1">
        <f t="array" aca="1" ref="N1122" ca="1">_xlfn.IFS(
   metrobank_customers[[#This Row],[Customer_Tenure]]&lt;=2,"New",
   metrobank_customers[[#This Row],[Customer_Tenure]]&lt;=5,"Emerging",
   metrobank_customers[[#This Row],[Customer_Tenure]]&lt;9,"Established",
   TRUE,"Loyal"
)</f>
        <v>Loyal</v>
      </c>
      <c r="O1122" s="1" t="s">
        <v>2032</v>
      </c>
      <c r="P1122" s="1" t="s">
        <v>1226</v>
      </c>
      <c r="Q1122" s="2">
        <v>45195</v>
      </c>
      <c r="R1122">
        <v>287623</v>
      </c>
      <c r="S1122" s="1" t="str" cm="1">
        <f t="array" ref="S1122">_xlfn.IFS(
    metrobank_customers[[#This Row],[Balance]]&lt;=50000,"Low",
    metrobank_customers[[#This Row],[Balance]]&lt;=200000,"Medium",
    metrobank_customers[[#This Row],[Balance]]&gt;200000,"High"
)</f>
        <v>High</v>
      </c>
      <c r="T1122">
        <v>629</v>
      </c>
      <c r="U1122">
        <v>0</v>
      </c>
      <c r="V1122" s="1" t="s">
        <v>2652</v>
      </c>
      <c r="W1122" s="1" t="s">
        <v>551</v>
      </c>
      <c r="X1122" s="2">
        <v>45539</v>
      </c>
      <c r="Y1122" s="4">
        <f ca="1">YEARFRAC(metrobank_customers[[#This Row],[Date]],metrobank_customers[[#This Row],[Today]],3)</f>
        <v>1.0986301369863014</v>
      </c>
      <c r="Z1122" s="1" t="s">
        <v>8</v>
      </c>
      <c r="AA1122" s="1" t="s">
        <v>23</v>
      </c>
      <c r="AB1122">
        <v>36</v>
      </c>
    </row>
    <row r="1123" spans="1:28" x14ac:dyDescent="0.25">
      <c r="A1123" s="1" t="s">
        <v>552</v>
      </c>
      <c r="B1123" s="1" t="s">
        <v>2403</v>
      </c>
      <c r="C1123" s="1" t="s">
        <v>2120</v>
      </c>
      <c r="D1123">
        <v>18</v>
      </c>
      <c r="E1123" s="1" t="str" cm="1">
        <f t="array" ref="E1123">_xlfn.IFS(metrobank_customers[[#This Row],[Age]]&lt;= 28,"Gen Z", metrobank_customers[[#This Row],[Age]]&lt;=44,"Millennials", metrobank_customers[[#This Row],[Age]]&lt;=60,"Gen X", metrobank_customers[[#This Row],[Age]]&gt;60,"Baby Boomers")</f>
        <v>Gen Z</v>
      </c>
      <c r="F1123" s="1" t="s">
        <v>2121</v>
      </c>
      <c r="G1123" s="1" t="s">
        <v>2129</v>
      </c>
      <c r="H1123">
        <v>53662</v>
      </c>
      <c r="I1123" s="1" t="str" cm="1">
        <f t="array" ref="I1123">_xlfn.IFS(metrobank_customers[[#This Row],[Income]]&lt;=30000,"Low",metrobank_customers[[#This Row],[Income]]&lt;=60000,"Medium",metrobank_customers[[#This Row],[Income]]&lt;=100000,"High", metrobank_customers[[#This Row],[Income]]&gt;100000," Premium")</f>
        <v>Medium</v>
      </c>
      <c r="J1123" s="1" t="s">
        <v>2118</v>
      </c>
      <c r="K1123" s="2">
        <v>42347</v>
      </c>
      <c r="L1123" s="2">
        <f t="shared" ca="1" si="17"/>
        <v>45940</v>
      </c>
      <c r="M1123" s="4">
        <f ca="1">YEARFRAC(metrobank_customers[[#This Row],[Join_Date]],metrobank_customers[[#This Row],[Today]],3)</f>
        <v>9.8438356164383567</v>
      </c>
      <c r="N1123" s="4" t="str" cm="1">
        <f t="array" aca="1" ref="N1123" ca="1">_xlfn.IFS(
   metrobank_customers[[#This Row],[Customer_Tenure]]&lt;=2,"New",
   metrobank_customers[[#This Row],[Customer_Tenure]]&lt;=5,"Emerging",
   metrobank_customers[[#This Row],[Customer_Tenure]]&lt;9,"Established",
   TRUE,"Loyal"
)</f>
        <v>Loyal</v>
      </c>
      <c r="O1123" s="1" t="s">
        <v>2032</v>
      </c>
      <c r="P1123" s="1" t="s">
        <v>1226</v>
      </c>
      <c r="Q1123" s="2">
        <v>45195</v>
      </c>
      <c r="R1123">
        <v>287623</v>
      </c>
      <c r="S1123" s="1" t="str" cm="1">
        <f t="array" ref="S1123">_xlfn.IFS(
    metrobank_customers[[#This Row],[Balance]]&lt;=50000,"Low",
    metrobank_customers[[#This Row],[Balance]]&lt;=200000,"Medium",
    metrobank_customers[[#This Row],[Balance]]&gt;200000,"High"
)</f>
        <v>High</v>
      </c>
      <c r="T1123">
        <v>629</v>
      </c>
      <c r="U1123">
        <v>0</v>
      </c>
      <c r="V1123" s="1" t="s">
        <v>2652</v>
      </c>
      <c r="W1123" s="1" t="s">
        <v>582</v>
      </c>
      <c r="X1123" s="2">
        <v>45477</v>
      </c>
      <c r="Y1123" s="4">
        <f ca="1">YEARFRAC(metrobank_customers[[#This Row],[Date]],metrobank_customers[[#This Row],[Today]],3)</f>
        <v>1.2684931506849315</v>
      </c>
      <c r="Z1123" s="1" t="s">
        <v>12</v>
      </c>
      <c r="AA1123" s="1" t="s">
        <v>23</v>
      </c>
      <c r="AB1123">
        <v>13</v>
      </c>
    </row>
    <row r="1124" spans="1:28" x14ac:dyDescent="0.25">
      <c r="A1124" s="1" t="s">
        <v>552</v>
      </c>
      <c r="B1124" s="1" t="s">
        <v>2403</v>
      </c>
      <c r="C1124" s="1" t="s">
        <v>2120</v>
      </c>
      <c r="D1124">
        <v>18</v>
      </c>
      <c r="E1124" s="1" t="str" cm="1">
        <f t="array" ref="E1124">_xlfn.IFS(metrobank_customers[[#This Row],[Age]]&lt;= 28,"Gen Z", metrobank_customers[[#This Row],[Age]]&lt;=44,"Millennials", metrobank_customers[[#This Row],[Age]]&lt;=60,"Gen X", metrobank_customers[[#This Row],[Age]]&gt;60,"Baby Boomers")</f>
        <v>Gen Z</v>
      </c>
      <c r="F1124" s="1" t="s">
        <v>2121</v>
      </c>
      <c r="G1124" s="1" t="s">
        <v>2129</v>
      </c>
      <c r="H1124">
        <v>53662</v>
      </c>
      <c r="I1124" s="1" t="str" cm="1">
        <f t="array" ref="I1124">_xlfn.IFS(metrobank_customers[[#This Row],[Income]]&lt;=30000,"Low",metrobank_customers[[#This Row],[Income]]&lt;=60000,"Medium",metrobank_customers[[#This Row],[Income]]&lt;=100000,"High", metrobank_customers[[#This Row],[Income]]&gt;100000," Premium")</f>
        <v>Medium</v>
      </c>
      <c r="J1124" s="1" t="s">
        <v>2118</v>
      </c>
      <c r="K1124" s="2">
        <v>42347</v>
      </c>
      <c r="L1124" s="2">
        <f t="shared" ca="1" si="17"/>
        <v>45940</v>
      </c>
      <c r="M1124" s="4">
        <f ca="1">YEARFRAC(metrobank_customers[[#This Row],[Join_Date]],metrobank_customers[[#This Row],[Today]],3)</f>
        <v>9.8438356164383567</v>
      </c>
      <c r="N1124" s="4" t="str" cm="1">
        <f t="array" aca="1" ref="N1124" ca="1">_xlfn.IFS(
   metrobank_customers[[#This Row],[Customer_Tenure]]&lt;=2,"New",
   metrobank_customers[[#This Row],[Customer_Tenure]]&lt;=5,"Emerging",
   metrobank_customers[[#This Row],[Customer_Tenure]]&lt;9,"Established",
   TRUE,"Loyal"
)</f>
        <v>Loyal</v>
      </c>
      <c r="O1124" s="1" t="s">
        <v>2032</v>
      </c>
      <c r="P1124" s="1" t="s">
        <v>1226</v>
      </c>
      <c r="Q1124" s="2">
        <v>45195</v>
      </c>
      <c r="R1124">
        <v>287623</v>
      </c>
      <c r="S1124" s="1" t="str" cm="1">
        <f t="array" ref="S1124">_xlfn.IFS(
    metrobank_customers[[#This Row],[Balance]]&lt;=50000,"Low",
    metrobank_customers[[#This Row],[Balance]]&lt;=200000,"Medium",
    metrobank_customers[[#This Row],[Balance]]&gt;200000,"High"
)</f>
        <v>High</v>
      </c>
      <c r="T1124">
        <v>629</v>
      </c>
      <c r="U1124">
        <v>0</v>
      </c>
      <c r="V1124" s="1" t="s">
        <v>2652</v>
      </c>
      <c r="W1124" s="1" t="s">
        <v>729</v>
      </c>
      <c r="X1124" s="2">
        <v>45196</v>
      </c>
      <c r="Y1124" s="4">
        <f ca="1">YEARFRAC(metrobank_customers[[#This Row],[Date]],metrobank_customers[[#This Row],[Today]],3)</f>
        <v>2.0383561643835617</v>
      </c>
      <c r="Z1124" s="1" t="s">
        <v>31</v>
      </c>
      <c r="AA1124" s="1" t="s">
        <v>23</v>
      </c>
      <c r="AB1124">
        <v>13</v>
      </c>
    </row>
    <row r="1125" spans="1:28" x14ac:dyDescent="0.25">
      <c r="A1125" s="1" t="s">
        <v>552</v>
      </c>
      <c r="B1125" s="1" t="s">
        <v>2403</v>
      </c>
      <c r="C1125" s="1" t="s">
        <v>2120</v>
      </c>
      <c r="D1125">
        <v>18</v>
      </c>
      <c r="E1125" s="1" t="str" cm="1">
        <f t="array" ref="E1125">_xlfn.IFS(metrobank_customers[[#This Row],[Age]]&lt;= 28,"Gen Z", metrobank_customers[[#This Row],[Age]]&lt;=44,"Millennials", metrobank_customers[[#This Row],[Age]]&lt;=60,"Gen X", metrobank_customers[[#This Row],[Age]]&gt;60,"Baby Boomers")</f>
        <v>Gen Z</v>
      </c>
      <c r="F1125" s="1" t="s">
        <v>2121</v>
      </c>
      <c r="G1125" s="1" t="s">
        <v>2129</v>
      </c>
      <c r="H1125">
        <v>53662</v>
      </c>
      <c r="I1125" s="1" t="str" cm="1">
        <f t="array" ref="I1125">_xlfn.IFS(metrobank_customers[[#This Row],[Income]]&lt;=30000,"Low",metrobank_customers[[#This Row],[Income]]&lt;=60000,"Medium",metrobank_customers[[#This Row],[Income]]&lt;=100000,"High", metrobank_customers[[#This Row],[Income]]&gt;100000," Premium")</f>
        <v>Medium</v>
      </c>
      <c r="J1125" s="1" t="s">
        <v>2118</v>
      </c>
      <c r="K1125" s="2">
        <v>42347</v>
      </c>
      <c r="L1125" s="2">
        <f t="shared" ca="1" si="17"/>
        <v>45940</v>
      </c>
      <c r="M1125" s="4">
        <f ca="1">YEARFRAC(metrobank_customers[[#This Row],[Join_Date]],metrobank_customers[[#This Row],[Today]],3)</f>
        <v>9.8438356164383567</v>
      </c>
      <c r="N1125" s="4" t="str" cm="1">
        <f t="array" aca="1" ref="N1125" ca="1">_xlfn.IFS(
   metrobank_customers[[#This Row],[Customer_Tenure]]&lt;=2,"New",
   metrobank_customers[[#This Row],[Customer_Tenure]]&lt;=5,"Emerging",
   metrobank_customers[[#This Row],[Customer_Tenure]]&lt;9,"Established",
   TRUE,"Loyal"
)</f>
        <v>Loyal</v>
      </c>
      <c r="O1125" s="1" t="s">
        <v>2032</v>
      </c>
      <c r="P1125" s="1" t="s">
        <v>1226</v>
      </c>
      <c r="Q1125" s="2">
        <v>45195</v>
      </c>
      <c r="R1125">
        <v>287623</v>
      </c>
      <c r="S1125" s="1" t="str" cm="1">
        <f t="array" ref="S1125">_xlfn.IFS(
    metrobank_customers[[#This Row],[Balance]]&lt;=50000,"Low",
    metrobank_customers[[#This Row],[Balance]]&lt;=200000,"Medium",
    metrobank_customers[[#This Row],[Balance]]&gt;200000,"High"
)</f>
        <v>High</v>
      </c>
      <c r="T1125">
        <v>629</v>
      </c>
      <c r="U1125">
        <v>0</v>
      </c>
      <c r="V1125" s="1" t="s">
        <v>2652</v>
      </c>
      <c r="W1125" s="1" t="s">
        <v>1131</v>
      </c>
      <c r="X1125" s="2">
        <v>45279</v>
      </c>
      <c r="Y1125" s="4">
        <f ca="1">YEARFRAC(metrobank_customers[[#This Row],[Date]],metrobank_customers[[#This Row],[Today]],3)</f>
        <v>1.810958904109589</v>
      </c>
      <c r="Z1125" s="1" t="s">
        <v>20</v>
      </c>
      <c r="AA1125" s="1" t="s">
        <v>15</v>
      </c>
      <c r="AB1125">
        <v>28</v>
      </c>
    </row>
    <row r="1126" spans="1:28" x14ac:dyDescent="0.25">
      <c r="A1126" s="1" t="s">
        <v>986</v>
      </c>
      <c r="B1126" s="1" t="s">
        <v>2404</v>
      </c>
      <c r="C1126" s="1" t="s">
        <v>2115</v>
      </c>
      <c r="D1126">
        <v>54</v>
      </c>
      <c r="E1126" s="1" t="str" cm="1">
        <f t="array" ref="E1126">_xlfn.IFS(metrobank_customers[[#This Row],[Age]]&lt;= 28,"Gen Z", metrobank_customers[[#This Row],[Age]]&lt;=44,"Millennials", metrobank_customers[[#This Row],[Age]]&lt;=60,"Gen X", metrobank_customers[[#This Row],[Age]]&gt;60,"Baby Boomers")</f>
        <v>Gen X</v>
      </c>
      <c r="F1126" s="1" t="s">
        <v>2121</v>
      </c>
      <c r="G1126" s="1" t="s">
        <v>2125</v>
      </c>
      <c r="H1126">
        <v>28712</v>
      </c>
      <c r="I1126" s="1" t="str" cm="1">
        <f t="array" ref="I1126">_xlfn.IFS(metrobank_customers[[#This Row],[Income]]&lt;=30000,"Low",metrobank_customers[[#This Row],[Income]]&lt;=60000,"Medium",metrobank_customers[[#This Row],[Income]]&lt;=100000,"High", metrobank_customers[[#This Row],[Income]]&gt;100000," Premium")</f>
        <v>Low</v>
      </c>
      <c r="J1126" s="1" t="s">
        <v>2118</v>
      </c>
      <c r="K1126" s="2">
        <v>43294</v>
      </c>
      <c r="L1126" s="2">
        <f t="shared" ca="1" si="17"/>
        <v>45940</v>
      </c>
      <c r="M1126" s="4">
        <f ca="1">YEARFRAC(metrobank_customers[[#This Row],[Join_Date]],metrobank_customers[[#This Row],[Today]],3)</f>
        <v>7.2493150684931509</v>
      </c>
      <c r="N1126" s="4" t="str" cm="1">
        <f t="array" aca="1" ref="N1126" ca="1">_xlfn.IFS(
   metrobank_customers[[#This Row],[Customer_Tenure]]&lt;=2,"New",
   metrobank_customers[[#This Row],[Customer_Tenure]]&lt;=5,"Emerging",
   metrobank_customers[[#This Row],[Customer_Tenure]]&lt;9,"Established",
   TRUE,"Loyal"
)</f>
        <v>Established</v>
      </c>
      <c r="O1126" s="1" t="s">
        <v>1392</v>
      </c>
      <c r="P1126" s="1" t="s">
        <v>1239</v>
      </c>
      <c r="Q1126" s="2">
        <v>44994</v>
      </c>
      <c r="R1126">
        <v>303602</v>
      </c>
      <c r="S1126" s="1" t="str" cm="1">
        <f t="array" ref="S1126">_xlfn.IFS(
    metrobank_customers[[#This Row],[Balance]]&lt;=50000,"Low",
    metrobank_customers[[#This Row],[Balance]]&lt;=200000,"Medium",
    metrobank_customers[[#This Row],[Balance]]&gt;200000,"High"
)</f>
        <v>High</v>
      </c>
      <c r="T1126">
        <v>670</v>
      </c>
      <c r="U1126">
        <v>0</v>
      </c>
      <c r="V1126" s="1" t="s">
        <v>2652</v>
      </c>
      <c r="W1126" s="1" t="s">
        <v>985</v>
      </c>
      <c r="X1126" s="2">
        <v>45719</v>
      </c>
      <c r="Y1126" s="4">
        <f ca="1">YEARFRAC(metrobank_customers[[#This Row],[Date]],metrobank_customers[[#This Row],[Today]],3)</f>
        <v>0.60547945205479448</v>
      </c>
      <c r="Z1126" s="1" t="s">
        <v>31</v>
      </c>
      <c r="AA1126" s="1" t="s">
        <v>15</v>
      </c>
      <c r="AB1126">
        <v>22</v>
      </c>
    </row>
    <row r="1127" spans="1:28" x14ac:dyDescent="0.25">
      <c r="A1127" s="1" t="s">
        <v>986</v>
      </c>
      <c r="B1127" s="1" t="s">
        <v>2404</v>
      </c>
      <c r="C1127" s="1" t="s">
        <v>2115</v>
      </c>
      <c r="D1127">
        <v>54</v>
      </c>
      <c r="E1127" s="1" t="str" cm="1">
        <f t="array" ref="E1127">_xlfn.IFS(metrobank_customers[[#This Row],[Age]]&lt;= 28,"Gen Z", metrobank_customers[[#This Row],[Age]]&lt;=44,"Millennials", metrobank_customers[[#This Row],[Age]]&lt;=60,"Gen X", metrobank_customers[[#This Row],[Age]]&gt;60,"Baby Boomers")</f>
        <v>Gen X</v>
      </c>
      <c r="F1127" s="1" t="s">
        <v>2121</v>
      </c>
      <c r="G1127" s="1" t="s">
        <v>2125</v>
      </c>
      <c r="H1127">
        <v>28712</v>
      </c>
      <c r="I1127" s="1" t="str" cm="1">
        <f t="array" ref="I1127">_xlfn.IFS(metrobank_customers[[#This Row],[Income]]&lt;=30000,"Low",metrobank_customers[[#This Row],[Income]]&lt;=60000,"Medium",metrobank_customers[[#This Row],[Income]]&lt;=100000,"High", metrobank_customers[[#This Row],[Income]]&gt;100000," Premium")</f>
        <v>Low</v>
      </c>
      <c r="J1127" s="1" t="s">
        <v>2118</v>
      </c>
      <c r="K1127" s="2">
        <v>43294</v>
      </c>
      <c r="L1127" s="2">
        <f t="shared" ca="1" si="17"/>
        <v>45940</v>
      </c>
      <c r="M1127" s="4">
        <f ca="1">YEARFRAC(metrobank_customers[[#This Row],[Join_Date]],metrobank_customers[[#This Row],[Today]],3)</f>
        <v>7.2493150684931509</v>
      </c>
      <c r="N1127" s="4" t="str" cm="1">
        <f t="array" aca="1" ref="N1127" ca="1">_xlfn.IFS(
   metrobank_customers[[#This Row],[Customer_Tenure]]&lt;=2,"New",
   metrobank_customers[[#This Row],[Customer_Tenure]]&lt;=5,"Emerging",
   metrobank_customers[[#This Row],[Customer_Tenure]]&lt;9,"Established",
   TRUE,"Loyal"
)</f>
        <v>Established</v>
      </c>
      <c r="O1127" s="1" t="s">
        <v>2054</v>
      </c>
      <c r="P1127" s="1" t="s">
        <v>1235</v>
      </c>
      <c r="Q1127" s="2">
        <v>44551</v>
      </c>
      <c r="R1127">
        <v>149886</v>
      </c>
      <c r="S1127" s="1" t="str" cm="1">
        <f t="array" ref="S1127">_xlfn.IFS(
    metrobank_customers[[#This Row],[Balance]]&lt;=50000,"Low",
    metrobank_customers[[#This Row],[Balance]]&lt;=200000,"Medium",
    metrobank_customers[[#This Row],[Balance]]&gt;200000,"High"
)</f>
        <v>Medium</v>
      </c>
      <c r="T1127">
        <v>582</v>
      </c>
      <c r="U1127">
        <v>180858</v>
      </c>
      <c r="V1127" s="1" t="s">
        <v>2652</v>
      </c>
      <c r="W1127" s="1" t="s">
        <v>985</v>
      </c>
      <c r="X1127" s="2">
        <v>45719</v>
      </c>
      <c r="Y1127" s="4">
        <f ca="1">YEARFRAC(metrobank_customers[[#This Row],[Date]],metrobank_customers[[#This Row],[Today]],3)</f>
        <v>0.60547945205479448</v>
      </c>
      <c r="Z1127" s="1" t="s">
        <v>31</v>
      </c>
      <c r="AA1127" s="1" t="s">
        <v>15</v>
      </c>
      <c r="AB1127">
        <v>22</v>
      </c>
    </row>
    <row r="1128" spans="1:28" x14ac:dyDescent="0.25">
      <c r="A1128" s="1" t="s">
        <v>897</v>
      </c>
      <c r="B1128" s="1" t="s">
        <v>2405</v>
      </c>
      <c r="C1128" s="1" t="s">
        <v>2115</v>
      </c>
      <c r="D1128">
        <v>52</v>
      </c>
      <c r="E1128" s="1" t="str" cm="1">
        <f t="array" ref="E1128">_xlfn.IFS(metrobank_customers[[#This Row],[Age]]&lt;= 28,"Gen Z", metrobank_customers[[#This Row],[Age]]&lt;=44,"Millennials", metrobank_customers[[#This Row],[Age]]&lt;=60,"Gen X", metrobank_customers[[#This Row],[Age]]&gt;60,"Baby Boomers")</f>
        <v>Gen X</v>
      </c>
      <c r="F1128" s="1" t="s">
        <v>2116</v>
      </c>
      <c r="G1128" s="1" t="s">
        <v>2125</v>
      </c>
      <c r="H1128">
        <v>96619</v>
      </c>
      <c r="I1128" s="1" t="str" cm="1">
        <f t="array" ref="I1128">_xlfn.IFS(metrobank_customers[[#This Row],[Income]]&lt;=30000,"Low",metrobank_customers[[#This Row],[Income]]&lt;=60000,"Medium",metrobank_customers[[#This Row],[Income]]&lt;=100000,"High", metrobank_customers[[#This Row],[Income]]&gt;100000," Premium")</f>
        <v>High</v>
      </c>
      <c r="J1128" s="1" t="s">
        <v>2118</v>
      </c>
      <c r="K1128" s="2">
        <v>44964</v>
      </c>
      <c r="L1128" s="2">
        <f t="shared" ca="1" si="17"/>
        <v>45940</v>
      </c>
      <c r="M1128" s="4">
        <f ca="1">YEARFRAC(metrobank_customers[[#This Row],[Join_Date]],metrobank_customers[[#This Row],[Today]],3)</f>
        <v>2.6739726027397261</v>
      </c>
      <c r="N1128" s="4" t="str" cm="1">
        <f t="array" aca="1" ref="N1128" ca="1">_xlfn.IFS(
   metrobank_customers[[#This Row],[Customer_Tenure]]&lt;=2,"New",
   metrobank_customers[[#This Row],[Customer_Tenure]]&lt;=5,"Emerging",
   metrobank_customers[[#This Row],[Customer_Tenure]]&lt;9,"Established",
   TRUE,"Loyal"
)</f>
        <v>Emerging</v>
      </c>
      <c r="O1128" s="1" t="s">
        <v>1394</v>
      </c>
      <c r="P1128" s="1" t="s">
        <v>1235</v>
      </c>
      <c r="Q1128" s="2">
        <v>43903</v>
      </c>
      <c r="R1128">
        <v>152185</v>
      </c>
      <c r="S1128" s="1" t="str" cm="1">
        <f t="array" ref="S1128">_xlfn.IFS(
    metrobank_customers[[#This Row],[Balance]]&lt;=50000,"Low",
    metrobank_customers[[#This Row],[Balance]]&lt;=200000,"Medium",
    metrobank_customers[[#This Row],[Balance]]&gt;200000,"High"
)</f>
        <v>Medium</v>
      </c>
      <c r="T1128">
        <v>517</v>
      </c>
      <c r="U1128">
        <v>0</v>
      </c>
      <c r="V1128" s="1" t="s">
        <v>2652</v>
      </c>
      <c r="W1128" s="1" t="s">
        <v>896</v>
      </c>
      <c r="X1128" s="2">
        <v>45283</v>
      </c>
      <c r="Y1128" s="4">
        <f ca="1">YEARFRAC(metrobank_customers[[#This Row],[Date]],metrobank_customers[[#This Row],[Today]],3)</f>
        <v>1.8</v>
      </c>
      <c r="Z1128" s="1" t="s">
        <v>12</v>
      </c>
      <c r="AA1128" s="1" t="s">
        <v>15</v>
      </c>
      <c r="AB1128">
        <v>28</v>
      </c>
    </row>
    <row r="1129" spans="1:28" x14ac:dyDescent="0.25">
      <c r="A1129" s="1" t="s">
        <v>897</v>
      </c>
      <c r="B1129" s="1" t="s">
        <v>2405</v>
      </c>
      <c r="C1129" s="1" t="s">
        <v>2115</v>
      </c>
      <c r="D1129">
        <v>52</v>
      </c>
      <c r="E1129" s="1" t="str" cm="1">
        <f t="array" ref="E1129">_xlfn.IFS(metrobank_customers[[#This Row],[Age]]&lt;= 28,"Gen Z", metrobank_customers[[#This Row],[Age]]&lt;=44,"Millennials", metrobank_customers[[#This Row],[Age]]&lt;=60,"Gen X", metrobank_customers[[#This Row],[Age]]&gt;60,"Baby Boomers")</f>
        <v>Gen X</v>
      </c>
      <c r="F1129" s="1" t="s">
        <v>2116</v>
      </c>
      <c r="G1129" s="1" t="s">
        <v>2125</v>
      </c>
      <c r="H1129">
        <v>96619</v>
      </c>
      <c r="I1129" s="1" t="str" cm="1">
        <f t="array" ref="I1129">_xlfn.IFS(metrobank_customers[[#This Row],[Income]]&lt;=30000,"Low",metrobank_customers[[#This Row],[Income]]&lt;=60000,"Medium",metrobank_customers[[#This Row],[Income]]&lt;=100000,"High", metrobank_customers[[#This Row],[Income]]&gt;100000," Premium")</f>
        <v>High</v>
      </c>
      <c r="J1129" s="1" t="s">
        <v>2118</v>
      </c>
      <c r="K1129" s="2">
        <v>44964</v>
      </c>
      <c r="L1129" s="2">
        <f t="shared" ca="1" si="17"/>
        <v>45940</v>
      </c>
      <c r="M1129" s="4">
        <f ca="1">YEARFRAC(metrobank_customers[[#This Row],[Join_Date]],metrobank_customers[[#This Row],[Today]],3)</f>
        <v>2.6739726027397261</v>
      </c>
      <c r="N1129" s="4" t="str" cm="1">
        <f t="array" aca="1" ref="N1129" ca="1">_xlfn.IFS(
   metrobank_customers[[#This Row],[Customer_Tenure]]&lt;=2,"New",
   metrobank_customers[[#This Row],[Customer_Tenure]]&lt;=5,"Emerging",
   metrobank_customers[[#This Row],[Customer_Tenure]]&lt;9,"Established",
   TRUE,"Loyal"
)</f>
        <v>Emerging</v>
      </c>
      <c r="O1129" s="1" t="s">
        <v>1394</v>
      </c>
      <c r="P1129" s="1" t="s">
        <v>1235</v>
      </c>
      <c r="Q1129" s="2">
        <v>43903</v>
      </c>
      <c r="R1129">
        <v>152185</v>
      </c>
      <c r="S1129" s="1" t="str" cm="1">
        <f t="array" ref="S1129">_xlfn.IFS(
    metrobank_customers[[#This Row],[Balance]]&lt;=50000,"Low",
    metrobank_customers[[#This Row],[Balance]]&lt;=200000,"Medium",
    metrobank_customers[[#This Row],[Balance]]&gt;200000,"High"
)</f>
        <v>Medium</v>
      </c>
      <c r="T1129">
        <v>517</v>
      </c>
      <c r="U1129">
        <v>0</v>
      </c>
      <c r="V1129" s="1" t="s">
        <v>2652</v>
      </c>
      <c r="W1129" s="1" t="s">
        <v>948</v>
      </c>
      <c r="X1129" s="2">
        <v>45221</v>
      </c>
      <c r="Y1129" s="4">
        <f ca="1">YEARFRAC(metrobank_customers[[#This Row],[Date]],metrobank_customers[[#This Row],[Today]],3)</f>
        <v>1.9698630136986301</v>
      </c>
      <c r="Z1129" s="1" t="s">
        <v>31</v>
      </c>
      <c r="AA1129" s="1" t="s">
        <v>9</v>
      </c>
      <c r="AB1129">
        <v>46</v>
      </c>
    </row>
    <row r="1130" spans="1:28" x14ac:dyDescent="0.25">
      <c r="A1130" s="1" t="s">
        <v>897</v>
      </c>
      <c r="B1130" s="1" t="s">
        <v>2405</v>
      </c>
      <c r="C1130" s="1" t="s">
        <v>2115</v>
      </c>
      <c r="D1130">
        <v>52</v>
      </c>
      <c r="E1130" s="1" t="str" cm="1">
        <f t="array" ref="E1130">_xlfn.IFS(metrobank_customers[[#This Row],[Age]]&lt;= 28,"Gen Z", metrobank_customers[[#This Row],[Age]]&lt;=44,"Millennials", metrobank_customers[[#This Row],[Age]]&lt;=60,"Gen X", metrobank_customers[[#This Row],[Age]]&gt;60,"Baby Boomers")</f>
        <v>Gen X</v>
      </c>
      <c r="F1130" s="1" t="s">
        <v>2116</v>
      </c>
      <c r="G1130" s="1" t="s">
        <v>2125</v>
      </c>
      <c r="H1130">
        <v>96619</v>
      </c>
      <c r="I1130" s="1" t="str" cm="1">
        <f t="array" ref="I1130">_xlfn.IFS(metrobank_customers[[#This Row],[Income]]&lt;=30000,"Low",metrobank_customers[[#This Row],[Income]]&lt;=60000,"Medium",metrobank_customers[[#This Row],[Income]]&lt;=100000,"High", metrobank_customers[[#This Row],[Income]]&gt;100000," Premium")</f>
        <v>High</v>
      </c>
      <c r="J1130" s="1" t="s">
        <v>2118</v>
      </c>
      <c r="K1130" s="2">
        <v>44964</v>
      </c>
      <c r="L1130" s="2">
        <f t="shared" ca="1" si="17"/>
        <v>45940</v>
      </c>
      <c r="M1130" s="4">
        <f ca="1">YEARFRAC(metrobank_customers[[#This Row],[Join_Date]],metrobank_customers[[#This Row],[Today]],3)</f>
        <v>2.6739726027397261</v>
      </c>
      <c r="N1130" s="4" t="str" cm="1">
        <f t="array" aca="1" ref="N1130" ca="1">_xlfn.IFS(
   metrobank_customers[[#This Row],[Customer_Tenure]]&lt;=2,"New",
   metrobank_customers[[#This Row],[Customer_Tenure]]&lt;=5,"Emerging",
   metrobank_customers[[#This Row],[Customer_Tenure]]&lt;9,"Established",
   TRUE,"Loyal"
)</f>
        <v>Emerging</v>
      </c>
      <c r="O1130" s="1" t="s">
        <v>1394</v>
      </c>
      <c r="P1130" s="1" t="s">
        <v>1235</v>
      </c>
      <c r="Q1130" s="2">
        <v>43903</v>
      </c>
      <c r="R1130">
        <v>152185</v>
      </c>
      <c r="S1130" s="1" t="str" cm="1">
        <f t="array" ref="S1130">_xlfn.IFS(
    metrobank_customers[[#This Row],[Balance]]&lt;=50000,"Low",
    metrobank_customers[[#This Row],[Balance]]&lt;=200000,"Medium",
    metrobank_customers[[#This Row],[Balance]]&gt;200000,"High"
)</f>
        <v>Medium</v>
      </c>
      <c r="T1130">
        <v>517</v>
      </c>
      <c r="U1130">
        <v>0</v>
      </c>
      <c r="V1130" s="1" t="s">
        <v>2652</v>
      </c>
      <c r="W1130" s="1" t="s">
        <v>1029</v>
      </c>
      <c r="X1130" s="2">
        <v>45474</v>
      </c>
      <c r="Y1130" s="4">
        <f ca="1">YEARFRAC(metrobank_customers[[#This Row],[Date]],metrobank_customers[[#This Row],[Today]],3)</f>
        <v>1.2767123287671234</v>
      </c>
      <c r="Z1130" s="1" t="s">
        <v>12</v>
      </c>
      <c r="AA1130" s="1" t="s">
        <v>9</v>
      </c>
      <c r="AB1130">
        <v>20</v>
      </c>
    </row>
    <row r="1131" spans="1:28" x14ac:dyDescent="0.25">
      <c r="A1131" s="1" t="s">
        <v>897</v>
      </c>
      <c r="B1131" s="1" t="s">
        <v>2405</v>
      </c>
      <c r="C1131" s="1" t="s">
        <v>2115</v>
      </c>
      <c r="D1131">
        <v>52</v>
      </c>
      <c r="E1131" s="1" t="str" cm="1">
        <f t="array" ref="E1131">_xlfn.IFS(metrobank_customers[[#This Row],[Age]]&lt;= 28,"Gen Z", metrobank_customers[[#This Row],[Age]]&lt;=44,"Millennials", metrobank_customers[[#This Row],[Age]]&lt;=60,"Gen X", metrobank_customers[[#This Row],[Age]]&gt;60,"Baby Boomers")</f>
        <v>Gen X</v>
      </c>
      <c r="F1131" s="1" t="s">
        <v>2116</v>
      </c>
      <c r="G1131" s="1" t="s">
        <v>2125</v>
      </c>
      <c r="H1131">
        <v>96619</v>
      </c>
      <c r="I1131" s="1" t="str" cm="1">
        <f t="array" ref="I1131">_xlfn.IFS(metrobank_customers[[#This Row],[Income]]&lt;=30000,"Low",metrobank_customers[[#This Row],[Income]]&lt;=60000,"Medium",metrobank_customers[[#This Row],[Income]]&lt;=100000,"High", metrobank_customers[[#This Row],[Income]]&gt;100000," Premium")</f>
        <v>High</v>
      </c>
      <c r="J1131" s="1" t="s">
        <v>2118</v>
      </c>
      <c r="K1131" s="2">
        <v>44964</v>
      </c>
      <c r="L1131" s="2">
        <f t="shared" ca="1" si="17"/>
        <v>45940</v>
      </c>
      <c r="M1131" s="4">
        <f ca="1">YEARFRAC(metrobank_customers[[#This Row],[Join_Date]],metrobank_customers[[#This Row],[Today]],3)</f>
        <v>2.6739726027397261</v>
      </c>
      <c r="N1131" s="4" t="str" cm="1">
        <f t="array" aca="1" ref="N1131" ca="1">_xlfn.IFS(
   metrobank_customers[[#This Row],[Customer_Tenure]]&lt;=2,"New",
   metrobank_customers[[#This Row],[Customer_Tenure]]&lt;=5,"Emerging",
   metrobank_customers[[#This Row],[Customer_Tenure]]&lt;9,"Established",
   TRUE,"Loyal"
)</f>
        <v>Emerging</v>
      </c>
      <c r="O1131" s="1" t="s">
        <v>1713</v>
      </c>
      <c r="P1131" s="1" t="s">
        <v>1223</v>
      </c>
      <c r="Q1131" s="2">
        <v>44789</v>
      </c>
      <c r="R1131">
        <v>466709</v>
      </c>
      <c r="S1131" s="1" t="str" cm="1">
        <f t="array" ref="S1131">_xlfn.IFS(
    metrobank_customers[[#This Row],[Balance]]&lt;=50000,"Low",
    metrobank_customers[[#This Row],[Balance]]&lt;=200000,"Medium",
    metrobank_customers[[#This Row],[Balance]]&gt;200000,"High"
)</f>
        <v>High</v>
      </c>
      <c r="T1131">
        <v>552</v>
      </c>
      <c r="U1131">
        <v>0</v>
      </c>
      <c r="V1131" s="1" t="s">
        <v>1229</v>
      </c>
      <c r="W1131" s="1" t="s">
        <v>896</v>
      </c>
      <c r="X1131" s="2">
        <v>45283</v>
      </c>
      <c r="Y1131" s="4">
        <f ca="1">YEARFRAC(metrobank_customers[[#This Row],[Date]],metrobank_customers[[#This Row],[Today]],3)</f>
        <v>1.8</v>
      </c>
      <c r="Z1131" s="1" t="s">
        <v>12</v>
      </c>
      <c r="AA1131" s="1" t="s">
        <v>15</v>
      </c>
      <c r="AB1131">
        <v>28</v>
      </c>
    </row>
    <row r="1132" spans="1:28" x14ac:dyDescent="0.25">
      <c r="A1132" s="1" t="s">
        <v>897</v>
      </c>
      <c r="B1132" s="1" t="s">
        <v>2405</v>
      </c>
      <c r="C1132" s="1" t="s">
        <v>2115</v>
      </c>
      <c r="D1132">
        <v>52</v>
      </c>
      <c r="E1132" s="1" t="str" cm="1">
        <f t="array" ref="E1132">_xlfn.IFS(metrobank_customers[[#This Row],[Age]]&lt;= 28,"Gen Z", metrobank_customers[[#This Row],[Age]]&lt;=44,"Millennials", metrobank_customers[[#This Row],[Age]]&lt;=60,"Gen X", metrobank_customers[[#This Row],[Age]]&gt;60,"Baby Boomers")</f>
        <v>Gen X</v>
      </c>
      <c r="F1132" s="1" t="s">
        <v>2116</v>
      </c>
      <c r="G1132" s="1" t="s">
        <v>2125</v>
      </c>
      <c r="H1132">
        <v>96619</v>
      </c>
      <c r="I1132" s="1" t="str" cm="1">
        <f t="array" ref="I1132">_xlfn.IFS(metrobank_customers[[#This Row],[Income]]&lt;=30000,"Low",metrobank_customers[[#This Row],[Income]]&lt;=60000,"Medium",metrobank_customers[[#This Row],[Income]]&lt;=100000,"High", metrobank_customers[[#This Row],[Income]]&gt;100000," Premium")</f>
        <v>High</v>
      </c>
      <c r="J1132" s="1" t="s">
        <v>2118</v>
      </c>
      <c r="K1132" s="2">
        <v>44964</v>
      </c>
      <c r="L1132" s="2">
        <f t="shared" ca="1" si="17"/>
        <v>45940</v>
      </c>
      <c r="M1132" s="4">
        <f ca="1">YEARFRAC(metrobank_customers[[#This Row],[Join_Date]],metrobank_customers[[#This Row],[Today]],3)</f>
        <v>2.6739726027397261</v>
      </c>
      <c r="N1132" s="4" t="str" cm="1">
        <f t="array" aca="1" ref="N1132" ca="1">_xlfn.IFS(
   metrobank_customers[[#This Row],[Customer_Tenure]]&lt;=2,"New",
   metrobank_customers[[#This Row],[Customer_Tenure]]&lt;=5,"Emerging",
   metrobank_customers[[#This Row],[Customer_Tenure]]&lt;9,"Established",
   TRUE,"Loyal"
)</f>
        <v>Emerging</v>
      </c>
      <c r="O1132" s="1" t="s">
        <v>1713</v>
      </c>
      <c r="P1132" s="1" t="s">
        <v>1223</v>
      </c>
      <c r="Q1132" s="2">
        <v>44789</v>
      </c>
      <c r="R1132">
        <v>466709</v>
      </c>
      <c r="S1132" s="1" t="str" cm="1">
        <f t="array" ref="S1132">_xlfn.IFS(
    metrobank_customers[[#This Row],[Balance]]&lt;=50000,"Low",
    metrobank_customers[[#This Row],[Balance]]&lt;=200000,"Medium",
    metrobank_customers[[#This Row],[Balance]]&gt;200000,"High"
)</f>
        <v>High</v>
      </c>
      <c r="T1132">
        <v>552</v>
      </c>
      <c r="U1132">
        <v>0</v>
      </c>
      <c r="V1132" s="1" t="s">
        <v>1229</v>
      </c>
      <c r="W1132" s="1" t="s">
        <v>948</v>
      </c>
      <c r="X1132" s="2">
        <v>45221</v>
      </c>
      <c r="Y1132" s="4">
        <f ca="1">YEARFRAC(metrobank_customers[[#This Row],[Date]],metrobank_customers[[#This Row],[Today]],3)</f>
        <v>1.9698630136986301</v>
      </c>
      <c r="Z1132" s="1" t="s">
        <v>31</v>
      </c>
      <c r="AA1132" s="1" t="s">
        <v>9</v>
      </c>
      <c r="AB1132">
        <v>46</v>
      </c>
    </row>
    <row r="1133" spans="1:28" x14ac:dyDescent="0.25">
      <c r="A1133" s="1" t="s">
        <v>897</v>
      </c>
      <c r="B1133" s="1" t="s">
        <v>2405</v>
      </c>
      <c r="C1133" s="1" t="s">
        <v>2115</v>
      </c>
      <c r="D1133">
        <v>52</v>
      </c>
      <c r="E1133" s="1" t="str" cm="1">
        <f t="array" ref="E1133">_xlfn.IFS(metrobank_customers[[#This Row],[Age]]&lt;= 28,"Gen Z", metrobank_customers[[#This Row],[Age]]&lt;=44,"Millennials", metrobank_customers[[#This Row],[Age]]&lt;=60,"Gen X", metrobank_customers[[#This Row],[Age]]&gt;60,"Baby Boomers")</f>
        <v>Gen X</v>
      </c>
      <c r="F1133" s="1" t="s">
        <v>2116</v>
      </c>
      <c r="G1133" s="1" t="s">
        <v>2125</v>
      </c>
      <c r="H1133">
        <v>96619</v>
      </c>
      <c r="I1133" s="1" t="str" cm="1">
        <f t="array" ref="I1133">_xlfn.IFS(metrobank_customers[[#This Row],[Income]]&lt;=30000,"Low",metrobank_customers[[#This Row],[Income]]&lt;=60000,"Medium",metrobank_customers[[#This Row],[Income]]&lt;=100000,"High", metrobank_customers[[#This Row],[Income]]&gt;100000," Premium")</f>
        <v>High</v>
      </c>
      <c r="J1133" s="1" t="s">
        <v>2118</v>
      </c>
      <c r="K1133" s="2">
        <v>44964</v>
      </c>
      <c r="L1133" s="2">
        <f t="shared" ca="1" si="17"/>
        <v>45940</v>
      </c>
      <c r="M1133" s="4">
        <f ca="1">YEARFRAC(metrobank_customers[[#This Row],[Join_Date]],metrobank_customers[[#This Row],[Today]],3)</f>
        <v>2.6739726027397261</v>
      </c>
      <c r="N1133" s="4" t="str" cm="1">
        <f t="array" aca="1" ref="N1133" ca="1">_xlfn.IFS(
   metrobank_customers[[#This Row],[Customer_Tenure]]&lt;=2,"New",
   metrobank_customers[[#This Row],[Customer_Tenure]]&lt;=5,"Emerging",
   metrobank_customers[[#This Row],[Customer_Tenure]]&lt;9,"Established",
   TRUE,"Loyal"
)</f>
        <v>Emerging</v>
      </c>
      <c r="O1133" s="1" t="s">
        <v>1713</v>
      </c>
      <c r="P1133" s="1" t="s">
        <v>1223</v>
      </c>
      <c r="Q1133" s="2">
        <v>44789</v>
      </c>
      <c r="R1133">
        <v>466709</v>
      </c>
      <c r="S1133" s="1" t="str" cm="1">
        <f t="array" ref="S1133">_xlfn.IFS(
    metrobank_customers[[#This Row],[Balance]]&lt;=50000,"Low",
    metrobank_customers[[#This Row],[Balance]]&lt;=200000,"Medium",
    metrobank_customers[[#This Row],[Balance]]&gt;200000,"High"
)</f>
        <v>High</v>
      </c>
      <c r="T1133">
        <v>552</v>
      </c>
      <c r="U1133">
        <v>0</v>
      </c>
      <c r="V1133" s="1" t="s">
        <v>1229</v>
      </c>
      <c r="W1133" s="1" t="s">
        <v>1029</v>
      </c>
      <c r="X1133" s="2">
        <v>45474</v>
      </c>
      <c r="Y1133" s="4">
        <f ca="1">YEARFRAC(metrobank_customers[[#This Row],[Date]],metrobank_customers[[#This Row],[Today]],3)</f>
        <v>1.2767123287671234</v>
      </c>
      <c r="Z1133" s="1" t="s">
        <v>12</v>
      </c>
      <c r="AA1133" s="1" t="s">
        <v>9</v>
      </c>
      <c r="AB1133">
        <v>20</v>
      </c>
    </row>
    <row r="1134" spans="1:28" x14ac:dyDescent="0.25">
      <c r="A1134" s="1" t="s">
        <v>897</v>
      </c>
      <c r="B1134" s="1" t="s">
        <v>2405</v>
      </c>
      <c r="C1134" s="1" t="s">
        <v>2115</v>
      </c>
      <c r="D1134">
        <v>52</v>
      </c>
      <c r="E1134" s="1" t="str" cm="1">
        <f t="array" ref="E1134">_xlfn.IFS(metrobank_customers[[#This Row],[Age]]&lt;= 28,"Gen Z", metrobank_customers[[#This Row],[Age]]&lt;=44,"Millennials", metrobank_customers[[#This Row],[Age]]&lt;=60,"Gen X", metrobank_customers[[#This Row],[Age]]&gt;60,"Baby Boomers")</f>
        <v>Gen X</v>
      </c>
      <c r="F1134" s="1" t="s">
        <v>2116</v>
      </c>
      <c r="G1134" s="1" t="s">
        <v>2125</v>
      </c>
      <c r="H1134">
        <v>96619</v>
      </c>
      <c r="I1134" s="1" t="str" cm="1">
        <f t="array" ref="I1134">_xlfn.IFS(metrobank_customers[[#This Row],[Income]]&lt;=30000,"Low",metrobank_customers[[#This Row],[Income]]&lt;=60000,"Medium",metrobank_customers[[#This Row],[Income]]&lt;=100000,"High", metrobank_customers[[#This Row],[Income]]&gt;100000," Premium")</f>
        <v>High</v>
      </c>
      <c r="J1134" s="1" t="s">
        <v>2118</v>
      </c>
      <c r="K1134" s="2">
        <v>44964</v>
      </c>
      <c r="L1134" s="2">
        <f t="shared" ca="1" si="17"/>
        <v>45940</v>
      </c>
      <c r="M1134" s="4">
        <f ca="1">YEARFRAC(metrobank_customers[[#This Row],[Join_Date]],metrobank_customers[[#This Row],[Today]],3)</f>
        <v>2.6739726027397261</v>
      </c>
      <c r="N1134" s="4" t="str" cm="1">
        <f t="array" aca="1" ref="N1134" ca="1">_xlfn.IFS(
   metrobank_customers[[#This Row],[Customer_Tenure]]&lt;=2,"New",
   metrobank_customers[[#This Row],[Customer_Tenure]]&lt;=5,"Emerging",
   metrobank_customers[[#This Row],[Customer_Tenure]]&lt;9,"Established",
   TRUE,"Loyal"
)</f>
        <v>Emerging</v>
      </c>
      <c r="O1134" s="1" t="s">
        <v>1974</v>
      </c>
      <c r="P1134" s="1" t="s">
        <v>1226</v>
      </c>
      <c r="Q1134" s="2">
        <v>43092</v>
      </c>
      <c r="R1134">
        <v>422984</v>
      </c>
      <c r="S1134" s="1" t="str" cm="1">
        <f t="array" ref="S1134">_xlfn.IFS(
    metrobank_customers[[#This Row],[Balance]]&lt;=50000,"Low",
    metrobank_customers[[#This Row],[Balance]]&lt;=200000,"Medium",
    metrobank_customers[[#This Row],[Balance]]&gt;200000,"High"
)</f>
        <v>High</v>
      </c>
      <c r="T1134">
        <v>742</v>
      </c>
      <c r="U1134">
        <v>274579</v>
      </c>
      <c r="V1134" s="1" t="s">
        <v>2652</v>
      </c>
      <c r="W1134" s="1" t="s">
        <v>896</v>
      </c>
      <c r="X1134" s="2">
        <v>45283</v>
      </c>
      <c r="Y1134" s="4">
        <f ca="1">YEARFRAC(metrobank_customers[[#This Row],[Date]],metrobank_customers[[#This Row],[Today]],3)</f>
        <v>1.8</v>
      </c>
      <c r="Z1134" s="1" t="s">
        <v>12</v>
      </c>
      <c r="AA1134" s="1" t="s">
        <v>15</v>
      </c>
      <c r="AB1134">
        <v>28</v>
      </c>
    </row>
    <row r="1135" spans="1:28" x14ac:dyDescent="0.25">
      <c r="A1135" s="1" t="s">
        <v>897</v>
      </c>
      <c r="B1135" s="1" t="s">
        <v>2405</v>
      </c>
      <c r="C1135" s="1" t="s">
        <v>2115</v>
      </c>
      <c r="D1135">
        <v>52</v>
      </c>
      <c r="E1135" s="1" t="str" cm="1">
        <f t="array" ref="E1135">_xlfn.IFS(metrobank_customers[[#This Row],[Age]]&lt;= 28,"Gen Z", metrobank_customers[[#This Row],[Age]]&lt;=44,"Millennials", metrobank_customers[[#This Row],[Age]]&lt;=60,"Gen X", metrobank_customers[[#This Row],[Age]]&gt;60,"Baby Boomers")</f>
        <v>Gen X</v>
      </c>
      <c r="F1135" s="1" t="s">
        <v>2116</v>
      </c>
      <c r="G1135" s="1" t="s">
        <v>2125</v>
      </c>
      <c r="H1135">
        <v>96619</v>
      </c>
      <c r="I1135" s="1" t="str" cm="1">
        <f t="array" ref="I1135">_xlfn.IFS(metrobank_customers[[#This Row],[Income]]&lt;=30000,"Low",metrobank_customers[[#This Row],[Income]]&lt;=60000,"Medium",metrobank_customers[[#This Row],[Income]]&lt;=100000,"High", metrobank_customers[[#This Row],[Income]]&gt;100000," Premium")</f>
        <v>High</v>
      </c>
      <c r="J1135" s="1" t="s">
        <v>2118</v>
      </c>
      <c r="K1135" s="2">
        <v>44964</v>
      </c>
      <c r="L1135" s="2">
        <f t="shared" ca="1" si="17"/>
        <v>45940</v>
      </c>
      <c r="M1135" s="4">
        <f ca="1">YEARFRAC(metrobank_customers[[#This Row],[Join_Date]],metrobank_customers[[#This Row],[Today]],3)</f>
        <v>2.6739726027397261</v>
      </c>
      <c r="N1135" s="4" t="str" cm="1">
        <f t="array" aca="1" ref="N1135" ca="1">_xlfn.IFS(
   metrobank_customers[[#This Row],[Customer_Tenure]]&lt;=2,"New",
   metrobank_customers[[#This Row],[Customer_Tenure]]&lt;=5,"Emerging",
   metrobank_customers[[#This Row],[Customer_Tenure]]&lt;9,"Established",
   TRUE,"Loyal"
)</f>
        <v>Emerging</v>
      </c>
      <c r="O1135" s="1" t="s">
        <v>1974</v>
      </c>
      <c r="P1135" s="1" t="s">
        <v>1226</v>
      </c>
      <c r="Q1135" s="2">
        <v>43092</v>
      </c>
      <c r="R1135">
        <v>422984</v>
      </c>
      <c r="S1135" s="1" t="str" cm="1">
        <f t="array" ref="S1135">_xlfn.IFS(
    metrobank_customers[[#This Row],[Balance]]&lt;=50000,"Low",
    metrobank_customers[[#This Row],[Balance]]&lt;=200000,"Medium",
    metrobank_customers[[#This Row],[Balance]]&gt;200000,"High"
)</f>
        <v>High</v>
      </c>
      <c r="T1135">
        <v>742</v>
      </c>
      <c r="U1135">
        <v>274579</v>
      </c>
      <c r="V1135" s="1" t="s">
        <v>2652</v>
      </c>
      <c r="W1135" s="1" t="s">
        <v>948</v>
      </c>
      <c r="X1135" s="2">
        <v>45221</v>
      </c>
      <c r="Y1135" s="4">
        <f ca="1">YEARFRAC(metrobank_customers[[#This Row],[Date]],metrobank_customers[[#This Row],[Today]],3)</f>
        <v>1.9698630136986301</v>
      </c>
      <c r="Z1135" s="1" t="s">
        <v>31</v>
      </c>
      <c r="AA1135" s="1" t="s">
        <v>9</v>
      </c>
      <c r="AB1135">
        <v>46</v>
      </c>
    </row>
    <row r="1136" spans="1:28" x14ac:dyDescent="0.25">
      <c r="A1136" s="1" t="s">
        <v>897</v>
      </c>
      <c r="B1136" s="1" t="s">
        <v>2405</v>
      </c>
      <c r="C1136" s="1" t="s">
        <v>2115</v>
      </c>
      <c r="D1136">
        <v>52</v>
      </c>
      <c r="E1136" s="1" t="str" cm="1">
        <f t="array" ref="E1136">_xlfn.IFS(metrobank_customers[[#This Row],[Age]]&lt;= 28,"Gen Z", metrobank_customers[[#This Row],[Age]]&lt;=44,"Millennials", metrobank_customers[[#This Row],[Age]]&lt;=60,"Gen X", metrobank_customers[[#This Row],[Age]]&gt;60,"Baby Boomers")</f>
        <v>Gen X</v>
      </c>
      <c r="F1136" s="1" t="s">
        <v>2116</v>
      </c>
      <c r="G1136" s="1" t="s">
        <v>2125</v>
      </c>
      <c r="H1136">
        <v>96619</v>
      </c>
      <c r="I1136" s="1" t="str" cm="1">
        <f t="array" ref="I1136">_xlfn.IFS(metrobank_customers[[#This Row],[Income]]&lt;=30000,"Low",metrobank_customers[[#This Row],[Income]]&lt;=60000,"Medium",metrobank_customers[[#This Row],[Income]]&lt;=100000,"High", metrobank_customers[[#This Row],[Income]]&gt;100000," Premium")</f>
        <v>High</v>
      </c>
      <c r="J1136" s="1" t="s">
        <v>2118</v>
      </c>
      <c r="K1136" s="2">
        <v>44964</v>
      </c>
      <c r="L1136" s="2">
        <f t="shared" ca="1" si="17"/>
        <v>45940</v>
      </c>
      <c r="M1136" s="4">
        <f ca="1">YEARFRAC(metrobank_customers[[#This Row],[Join_Date]],metrobank_customers[[#This Row],[Today]],3)</f>
        <v>2.6739726027397261</v>
      </c>
      <c r="N1136" s="4" t="str" cm="1">
        <f t="array" aca="1" ref="N1136" ca="1">_xlfn.IFS(
   metrobank_customers[[#This Row],[Customer_Tenure]]&lt;=2,"New",
   metrobank_customers[[#This Row],[Customer_Tenure]]&lt;=5,"Emerging",
   metrobank_customers[[#This Row],[Customer_Tenure]]&lt;9,"Established",
   TRUE,"Loyal"
)</f>
        <v>Emerging</v>
      </c>
      <c r="O1136" s="1" t="s">
        <v>1974</v>
      </c>
      <c r="P1136" s="1" t="s">
        <v>1226</v>
      </c>
      <c r="Q1136" s="2">
        <v>43092</v>
      </c>
      <c r="R1136">
        <v>422984</v>
      </c>
      <c r="S1136" s="1" t="str" cm="1">
        <f t="array" ref="S1136">_xlfn.IFS(
    metrobank_customers[[#This Row],[Balance]]&lt;=50000,"Low",
    metrobank_customers[[#This Row],[Balance]]&lt;=200000,"Medium",
    metrobank_customers[[#This Row],[Balance]]&gt;200000,"High"
)</f>
        <v>High</v>
      </c>
      <c r="T1136">
        <v>742</v>
      </c>
      <c r="U1136">
        <v>274579</v>
      </c>
      <c r="V1136" s="1" t="s">
        <v>2652</v>
      </c>
      <c r="W1136" s="1" t="s">
        <v>1029</v>
      </c>
      <c r="X1136" s="2">
        <v>45474</v>
      </c>
      <c r="Y1136" s="4">
        <f ca="1">YEARFRAC(metrobank_customers[[#This Row],[Date]],metrobank_customers[[#This Row],[Today]],3)</f>
        <v>1.2767123287671234</v>
      </c>
      <c r="Z1136" s="1" t="s">
        <v>12</v>
      </c>
      <c r="AA1136" s="1" t="s">
        <v>9</v>
      </c>
      <c r="AB1136">
        <v>20</v>
      </c>
    </row>
    <row r="1137" spans="1:28" x14ac:dyDescent="0.25">
      <c r="A1137" s="1" t="s">
        <v>728</v>
      </c>
      <c r="B1137" s="1" t="s">
        <v>2406</v>
      </c>
      <c r="C1137" s="1" t="s">
        <v>2120</v>
      </c>
      <c r="D1137">
        <v>50</v>
      </c>
      <c r="E1137" s="1" t="str" cm="1">
        <f t="array" ref="E1137">_xlfn.IFS(metrobank_customers[[#This Row],[Age]]&lt;= 28,"Gen Z", metrobank_customers[[#This Row],[Age]]&lt;=44,"Millennials", metrobank_customers[[#This Row],[Age]]&lt;=60,"Gen X", metrobank_customers[[#This Row],[Age]]&gt;60,"Baby Boomers")</f>
        <v>Gen X</v>
      </c>
      <c r="F1137" s="1" t="s">
        <v>2131</v>
      </c>
      <c r="G1137" s="1" t="s">
        <v>2133</v>
      </c>
      <c r="H1137">
        <v>43411</v>
      </c>
      <c r="I1137" s="1" t="str" cm="1">
        <f t="array" ref="I1137">_xlfn.IFS(metrobank_customers[[#This Row],[Income]]&lt;=30000,"Low",metrobank_customers[[#This Row],[Income]]&lt;=60000,"Medium",metrobank_customers[[#This Row],[Income]]&lt;=100000,"High", metrobank_customers[[#This Row],[Income]]&gt;100000," Premium")</f>
        <v>Medium</v>
      </c>
      <c r="J1137" s="1" t="s">
        <v>2126</v>
      </c>
      <c r="K1137" s="2">
        <v>43612</v>
      </c>
      <c r="L1137" s="2">
        <f t="shared" ca="1" si="17"/>
        <v>45940</v>
      </c>
      <c r="M1137" s="4">
        <f ca="1">YEARFRAC(metrobank_customers[[#This Row],[Join_Date]],metrobank_customers[[#This Row],[Today]],3)</f>
        <v>6.3780821917808215</v>
      </c>
      <c r="N1137" s="4" t="str" cm="1">
        <f t="array" aca="1" ref="N1137" ca="1">_xlfn.IFS(
   metrobank_customers[[#This Row],[Customer_Tenure]]&lt;=2,"New",
   metrobank_customers[[#This Row],[Customer_Tenure]]&lt;=5,"Emerging",
   metrobank_customers[[#This Row],[Customer_Tenure]]&lt;9,"Established",
   TRUE,"Loyal"
)</f>
        <v>Established</v>
      </c>
      <c r="O1137" s="1" t="s">
        <v>1396</v>
      </c>
      <c r="P1137" s="1" t="s">
        <v>1223</v>
      </c>
      <c r="Q1137" s="2">
        <v>44299</v>
      </c>
      <c r="R1137">
        <v>483442</v>
      </c>
      <c r="S1137" s="1" t="str" cm="1">
        <f t="array" ref="S1137">_xlfn.IFS(
    metrobank_customers[[#This Row],[Balance]]&lt;=50000,"Low",
    metrobank_customers[[#This Row],[Balance]]&lt;=200000,"Medium",
    metrobank_customers[[#This Row],[Balance]]&gt;200000,"High"
)</f>
        <v>High</v>
      </c>
      <c r="T1137">
        <v>598</v>
      </c>
      <c r="U1137">
        <v>0</v>
      </c>
      <c r="V1137" s="1" t="s">
        <v>2652</v>
      </c>
      <c r="W1137" s="1" t="s">
        <v>727</v>
      </c>
      <c r="X1137" s="2">
        <v>45199</v>
      </c>
      <c r="Y1137" s="4">
        <f ca="1">YEARFRAC(metrobank_customers[[#This Row],[Date]],metrobank_customers[[#This Row],[Today]],3)</f>
        <v>2.0301369863013701</v>
      </c>
      <c r="Z1137" s="1" t="s">
        <v>20</v>
      </c>
      <c r="AA1137" s="1" t="s">
        <v>23</v>
      </c>
      <c r="AB1137">
        <v>27</v>
      </c>
    </row>
    <row r="1138" spans="1:28" x14ac:dyDescent="0.25">
      <c r="A1138" s="1" t="s">
        <v>728</v>
      </c>
      <c r="B1138" s="1" t="s">
        <v>2406</v>
      </c>
      <c r="C1138" s="1" t="s">
        <v>2120</v>
      </c>
      <c r="D1138">
        <v>50</v>
      </c>
      <c r="E1138" s="1" t="str" cm="1">
        <f t="array" ref="E1138">_xlfn.IFS(metrobank_customers[[#This Row],[Age]]&lt;= 28,"Gen Z", metrobank_customers[[#This Row],[Age]]&lt;=44,"Millennials", metrobank_customers[[#This Row],[Age]]&lt;=60,"Gen X", metrobank_customers[[#This Row],[Age]]&gt;60,"Baby Boomers")</f>
        <v>Gen X</v>
      </c>
      <c r="F1138" s="1" t="s">
        <v>2131</v>
      </c>
      <c r="G1138" s="1" t="s">
        <v>2133</v>
      </c>
      <c r="H1138">
        <v>43411</v>
      </c>
      <c r="I1138" s="1" t="str" cm="1">
        <f t="array" ref="I1138">_xlfn.IFS(metrobank_customers[[#This Row],[Income]]&lt;=30000,"Low",metrobank_customers[[#This Row],[Income]]&lt;=60000,"Medium",metrobank_customers[[#This Row],[Income]]&lt;=100000,"High", metrobank_customers[[#This Row],[Income]]&gt;100000," Premium")</f>
        <v>Medium</v>
      </c>
      <c r="J1138" s="1" t="s">
        <v>2126</v>
      </c>
      <c r="K1138" s="2">
        <v>43612</v>
      </c>
      <c r="L1138" s="2">
        <f t="shared" ca="1" si="17"/>
        <v>45940</v>
      </c>
      <c r="M1138" s="4">
        <f ca="1">YEARFRAC(metrobank_customers[[#This Row],[Join_Date]],metrobank_customers[[#This Row],[Today]],3)</f>
        <v>6.3780821917808215</v>
      </c>
      <c r="N1138" s="4" t="str" cm="1">
        <f t="array" aca="1" ref="N1138" ca="1">_xlfn.IFS(
   metrobank_customers[[#This Row],[Customer_Tenure]]&lt;=2,"New",
   metrobank_customers[[#This Row],[Customer_Tenure]]&lt;=5,"Emerging",
   metrobank_customers[[#This Row],[Customer_Tenure]]&lt;9,"Established",
   TRUE,"Loyal"
)</f>
        <v>Established</v>
      </c>
      <c r="O1138" s="1" t="s">
        <v>1448</v>
      </c>
      <c r="P1138" s="1" t="s">
        <v>1235</v>
      </c>
      <c r="Q1138" s="2">
        <v>43513</v>
      </c>
      <c r="R1138">
        <v>70463</v>
      </c>
      <c r="S1138" s="1" t="str" cm="1">
        <f t="array" ref="S1138">_xlfn.IFS(
    metrobank_customers[[#This Row],[Balance]]&lt;=50000,"Low",
    metrobank_customers[[#This Row],[Balance]]&lt;=200000,"Medium",
    metrobank_customers[[#This Row],[Balance]]&gt;200000,"High"
)</f>
        <v>Medium</v>
      </c>
      <c r="T1138">
        <v>733</v>
      </c>
      <c r="U1138">
        <v>0</v>
      </c>
      <c r="V1138" s="1" t="s">
        <v>2652</v>
      </c>
      <c r="W1138" s="1" t="s">
        <v>727</v>
      </c>
      <c r="X1138" s="2">
        <v>45199</v>
      </c>
      <c r="Y1138" s="4">
        <f ca="1">YEARFRAC(metrobank_customers[[#This Row],[Date]],metrobank_customers[[#This Row],[Today]],3)</f>
        <v>2.0301369863013701</v>
      </c>
      <c r="Z1138" s="1" t="s">
        <v>20</v>
      </c>
      <c r="AA1138" s="1" t="s">
        <v>23</v>
      </c>
      <c r="AB1138">
        <v>27</v>
      </c>
    </row>
    <row r="1139" spans="1:28" x14ac:dyDescent="0.25">
      <c r="A1139" s="1" t="s">
        <v>728</v>
      </c>
      <c r="B1139" s="1" t="s">
        <v>2406</v>
      </c>
      <c r="C1139" s="1" t="s">
        <v>2120</v>
      </c>
      <c r="D1139">
        <v>50</v>
      </c>
      <c r="E1139" s="1" t="str" cm="1">
        <f t="array" ref="E1139">_xlfn.IFS(metrobank_customers[[#This Row],[Age]]&lt;= 28,"Gen Z", metrobank_customers[[#This Row],[Age]]&lt;=44,"Millennials", metrobank_customers[[#This Row],[Age]]&lt;=60,"Gen X", metrobank_customers[[#This Row],[Age]]&gt;60,"Baby Boomers")</f>
        <v>Gen X</v>
      </c>
      <c r="F1139" s="1" t="s">
        <v>2131</v>
      </c>
      <c r="G1139" s="1" t="s">
        <v>2133</v>
      </c>
      <c r="H1139">
        <v>43411</v>
      </c>
      <c r="I1139" s="1" t="str" cm="1">
        <f t="array" ref="I1139">_xlfn.IFS(metrobank_customers[[#This Row],[Income]]&lt;=30000,"Low",metrobank_customers[[#This Row],[Income]]&lt;=60000,"Medium",metrobank_customers[[#This Row],[Income]]&lt;=100000,"High", metrobank_customers[[#This Row],[Income]]&gt;100000," Premium")</f>
        <v>Medium</v>
      </c>
      <c r="J1139" s="1" t="s">
        <v>2126</v>
      </c>
      <c r="K1139" s="2">
        <v>43612</v>
      </c>
      <c r="L1139" s="2">
        <f t="shared" ca="1" si="17"/>
        <v>45940</v>
      </c>
      <c r="M1139" s="4">
        <f ca="1">YEARFRAC(metrobank_customers[[#This Row],[Join_Date]],metrobank_customers[[#This Row],[Today]],3)</f>
        <v>6.3780821917808215</v>
      </c>
      <c r="N1139" s="4" t="str" cm="1">
        <f t="array" aca="1" ref="N1139" ca="1">_xlfn.IFS(
   metrobank_customers[[#This Row],[Customer_Tenure]]&lt;=2,"New",
   metrobank_customers[[#This Row],[Customer_Tenure]]&lt;=5,"Emerging",
   metrobank_customers[[#This Row],[Customer_Tenure]]&lt;9,"Established",
   TRUE,"Loyal"
)</f>
        <v>Established</v>
      </c>
      <c r="O1139" s="1" t="s">
        <v>1653</v>
      </c>
      <c r="P1139" s="1" t="s">
        <v>1223</v>
      </c>
      <c r="Q1139" s="2">
        <v>44080</v>
      </c>
      <c r="R1139">
        <v>294965</v>
      </c>
      <c r="S1139" s="1" t="str" cm="1">
        <f t="array" ref="S1139">_xlfn.IFS(
    metrobank_customers[[#This Row],[Balance]]&lt;=50000,"Low",
    metrobank_customers[[#This Row],[Balance]]&lt;=200000,"Medium",
    metrobank_customers[[#This Row],[Balance]]&gt;200000,"High"
)</f>
        <v>High</v>
      </c>
      <c r="T1139">
        <v>474</v>
      </c>
      <c r="U1139">
        <v>0</v>
      </c>
      <c r="V1139" s="1" t="s">
        <v>2652</v>
      </c>
      <c r="W1139" s="1" t="s">
        <v>727</v>
      </c>
      <c r="X1139" s="2">
        <v>45199</v>
      </c>
      <c r="Y1139" s="4">
        <f ca="1">YEARFRAC(metrobank_customers[[#This Row],[Date]],metrobank_customers[[#This Row],[Today]],3)</f>
        <v>2.0301369863013701</v>
      </c>
      <c r="Z1139" s="1" t="s">
        <v>20</v>
      </c>
      <c r="AA1139" s="1" t="s">
        <v>23</v>
      </c>
      <c r="AB1139">
        <v>27</v>
      </c>
    </row>
    <row r="1140" spans="1:28" x14ac:dyDescent="0.25">
      <c r="A1140" s="1" t="s">
        <v>728</v>
      </c>
      <c r="B1140" s="1" t="s">
        <v>2406</v>
      </c>
      <c r="C1140" s="1" t="s">
        <v>2120</v>
      </c>
      <c r="D1140">
        <v>50</v>
      </c>
      <c r="E1140" s="1" t="str" cm="1">
        <f t="array" ref="E1140">_xlfn.IFS(metrobank_customers[[#This Row],[Age]]&lt;= 28,"Gen Z", metrobank_customers[[#This Row],[Age]]&lt;=44,"Millennials", metrobank_customers[[#This Row],[Age]]&lt;=60,"Gen X", metrobank_customers[[#This Row],[Age]]&gt;60,"Baby Boomers")</f>
        <v>Gen X</v>
      </c>
      <c r="F1140" s="1" t="s">
        <v>2131</v>
      </c>
      <c r="G1140" s="1" t="s">
        <v>2133</v>
      </c>
      <c r="H1140">
        <v>43411</v>
      </c>
      <c r="I1140" s="1" t="str" cm="1">
        <f t="array" ref="I1140">_xlfn.IFS(metrobank_customers[[#This Row],[Income]]&lt;=30000,"Low",metrobank_customers[[#This Row],[Income]]&lt;=60000,"Medium",metrobank_customers[[#This Row],[Income]]&lt;=100000,"High", metrobank_customers[[#This Row],[Income]]&gt;100000," Premium")</f>
        <v>Medium</v>
      </c>
      <c r="J1140" s="1" t="s">
        <v>2126</v>
      </c>
      <c r="K1140" s="2">
        <v>43612</v>
      </c>
      <c r="L1140" s="2">
        <f t="shared" ca="1" si="17"/>
        <v>45940</v>
      </c>
      <c r="M1140" s="4">
        <f ca="1">YEARFRAC(metrobank_customers[[#This Row],[Join_Date]],metrobank_customers[[#This Row],[Today]],3)</f>
        <v>6.3780821917808215</v>
      </c>
      <c r="N1140" s="4" t="str" cm="1">
        <f t="array" aca="1" ref="N1140" ca="1">_xlfn.IFS(
   metrobank_customers[[#This Row],[Customer_Tenure]]&lt;=2,"New",
   metrobank_customers[[#This Row],[Customer_Tenure]]&lt;=5,"Emerging",
   metrobank_customers[[#This Row],[Customer_Tenure]]&lt;9,"Established",
   TRUE,"Loyal"
)</f>
        <v>Established</v>
      </c>
      <c r="O1140" s="1" t="s">
        <v>1860</v>
      </c>
      <c r="P1140" s="1" t="s">
        <v>1235</v>
      </c>
      <c r="Q1140" s="2">
        <v>43073</v>
      </c>
      <c r="R1140">
        <v>30257</v>
      </c>
      <c r="S1140" s="1" t="str" cm="1">
        <f t="array" ref="S1140">_xlfn.IFS(
    metrobank_customers[[#This Row],[Balance]]&lt;=50000,"Low",
    metrobank_customers[[#This Row],[Balance]]&lt;=200000,"Medium",
    metrobank_customers[[#This Row],[Balance]]&gt;200000,"High"
)</f>
        <v>Low</v>
      </c>
      <c r="T1140">
        <v>639</v>
      </c>
      <c r="U1140">
        <v>0</v>
      </c>
      <c r="V1140" s="1" t="s">
        <v>1255</v>
      </c>
      <c r="W1140" s="1" t="s">
        <v>727</v>
      </c>
      <c r="X1140" s="2">
        <v>45199</v>
      </c>
      <c r="Y1140" s="4">
        <f ca="1">YEARFRAC(metrobank_customers[[#This Row],[Date]],metrobank_customers[[#This Row],[Today]],3)</f>
        <v>2.0301369863013701</v>
      </c>
      <c r="Z1140" s="1" t="s">
        <v>20</v>
      </c>
      <c r="AA1140" s="1" t="s">
        <v>23</v>
      </c>
      <c r="AB1140">
        <v>27</v>
      </c>
    </row>
    <row r="1141" spans="1:28" x14ac:dyDescent="0.25">
      <c r="A1141" s="1" t="s">
        <v>563</v>
      </c>
      <c r="B1141" s="1" t="s">
        <v>2407</v>
      </c>
      <c r="C1141" s="1" t="s">
        <v>2115</v>
      </c>
      <c r="D1141">
        <v>54</v>
      </c>
      <c r="E1141" s="1" t="str" cm="1">
        <f t="array" ref="E1141">_xlfn.IFS(metrobank_customers[[#This Row],[Age]]&lt;= 28,"Gen Z", metrobank_customers[[#This Row],[Age]]&lt;=44,"Millennials", metrobank_customers[[#This Row],[Age]]&lt;=60,"Gen X", metrobank_customers[[#This Row],[Age]]&gt;60,"Baby Boomers")</f>
        <v>Gen X</v>
      </c>
      <c r="F1141" s="1" t="s">
        <v>2116</v>
      </c>
      <c r="G1141" s="1" t="s">
        <v>2129</v>
      </c>
      <c r="H1141">
        <v>125595</v>
      </c>
      <c r="I1141" s="1" t="str" cm="1">
        <f t="array" ref="I1141">_xlfn.IFS(metrobank_customers[[#This Row],[Income]]&lt;=30000,"Low",metrobank_customers[[#This Row],[Income]]&lt;=60000,"Medium",metrobank_customers[[#This Row],[Income]]&lt;=100000,"High", metrobank_customers[[#This Row],[Income]]&gt;100000," Premium")</f>
        <v xml:space="preserve"> Premium</v>
      </c>
      <c r="J1141" s="1" t="s">
        <v>2126</v>
      </c>
      <c r="K1141" s="2">
        <v>43929</v>
      </c>
      <c r="L1141" s="2">
        <f t="shared" ca="1" si="17"/>
        <v>45940</v>
      </c>
      <c r="M1141" s="4">
        <f ca="1">YEARFRAC(metrobank_customers[[#This Row],[Join_Date]],metrobank_customers[[#This Row],[Today]],3)</f>
        <v>5.5095890410958903</v>
      </c>
      <c r="N1141" s="4" t="str" cm="1">
        <f t="array" aca="1" ref="N1141" ca="1">_xlfn.IFS(
   metrobank_customers[[#This Row],[Customer_Tenure]]&lt;=2,"New",
   metrobank_customers[[#This Row],[Customer_Tenure]]&lt;=5,"Emerging",
   metrobank_customers[[#This Row],[Customer_Tenure]]&lt;9,"Established",
   TRUE,"Loyal"
)</f>
        <v>Established</v>
      </c>
      <c r="O1141" s="1" t="s">
        <v>1825</v>
      </c>
      <c r="P1141" s="1" t="s">
        <v>1235</v>
      </c>
      <c r="Q1141" s="2">
        <v>44198</v>
      </c>
      <c r="R1141">
        <v>86724</v>
      </c>
      <c r="S1141" s="1" t="str" cm="1">
        <f t="array" ref="S1141">_xlfn.IFS(
    metrobank_customers[[#This Row],[Balance]]&lt;=50000,"Low",
    metrobank_customers[[#This Row],[Balance]]&lt;=200000,"Medium",
    metrobank_customers[[#This Row],[Balance]]&gt;200000,"High"
)</f>
        <v>Medium</v>
      </c>
      <c r="T1141">
        <v>602</v>
      </c>
      <c r="U1141">
        <v>0</v>
      </c>
      <c r="V1141" s="1" t="s">
        <v>1244</v>
      </c>
      <c r="W1141" s="1" t="s">
        <v>562</v>
      </c>
      <c r="X1141" s="2">
        <v>45499</v>
      </c>
      <c r="Y1141" s="4">
        <f ca="1">YEARFRAC(metrobank_customers[[#This Row],[Date]],metrobank_customers[[#This Row],[Today]],3)</f>
        <v>1.2082191780821918</v>
      </c>
      <c r="Z1141" s="1" t="s">
        <v>20</v>
      </c>
      <c r="AA1141" s="1" t="s">
        <v>15</v>
      </c>
      <c r="AB1141">
        <v>32</v>
      </c>
    </row>
    <row r="1142" spans="1:28" x14ac:dyDescent="0.25">
      <c r="A1142" s="1" t="s">
        <v>563</v>
      </c>
      <c r="B1142" s="1" t="s">
        <v>2407</v>
      </c>
      <c r="C1142" s="1" t="s">
        <v>2115</v>
      </c>
      <c r="D1142">
        <v>54</v>
      </c>
      <c r="E1142" s="1" t="str" cm="1">
        <f t="array" ref="E1142">_xlfn.IFS(metrobank_customers[[#This Row],[Age]]&lt;= 28,"Gen Z", metrobank_customers[[#This Row],[Age]]&lt;=44,"Millennials", metrobank_customers[[#This Row],[Age]]&lt;=60,"Gen X", metrobank_customers[[#This Row],[Age]]&gt;60,"Baby Boomers")</f>
        <v>Gen X</v>
      </c>
      <c r="F1142" s="1" t="s">
        <v>2116</v>
      </c>
      <c r="G1142" s="1" t="s">
        <v>2129</v>
      </c>
      <c r="H1142">
        <v>125595</v>
      </c>
      <c r="I1142" s="1" t="str" cm="1">
        <f t="array" ref="I1142">_xlfn.IFS(metrobank_customers[[#This Row],[Income]]&lt;=30000,"Low",metrobank_customers[[#This Row],[Income]]&lt;=60000,"Medium",metrobank_customers[[#This Row],[Income]]&lt;=100000,"High", metrobank_customers[[#This Row],[Income]]&gt;100000," Premium")</f>
        <v xml:space="preserve"> Premium</v>
      </c>
      <c r="J1142" s="1" t="s">
        <v>2126</v>
      </c>
      <c r="K1142" s="2">
        <v>43929</v>
      </c>
      <c r="L1142" s="2">
        <f t="shared" ca="1" si="17"/>
        <v>45940</v>
      </c>
      <c r="M1142" s="4">
        <f ca="1">YEARFRAC(metrobank_customers[[#This Row],[Join_Date]],metrobank_customers[[#This Row],[Today]],3)</f>
        <v>5.5095890410958903</v>
      </c>
      <c r="N1142" s="4" t="str" cm="1">
        <f t="array" aca="1" ref="N1142" ca="1">_xlfn.IFS(
   metrobank_customers[[#This Row],[Customer_Tenure]]&lt;=2,"New",
   metrobank_customers[[#This Row],[Customer_Tenure]]&lt;=5,"Emerging",
   metrobank_customers[[#This Row],[Customer_Tenure]]&lt;9,"Established",
   TRUE,"Loyal"
)</f>
        <v>Established</v>
      </c>
      <c r="O1142" s="1" t="s">
        <v>1825</v>
      </c>
      <c r="P1142" s="1" t="s">
        <v>1235</v>
      </c>
      <c r="Q1142" s="2">
        <v>44198</v>
      </c>
      <c r="R1142">
        <v>86724</v>
      </c>
      <c r="S1142" s="1" t="str" cm="1">
        <f t="array" ref="S1142">_xlfn.IFS(
    metrobank_customers[[#This Row],[Balance]]&lt;=50000,"Low",
    metrobank_customers[[#This Row],[Balance]]&lt;=200000,"Medium",
    metrobank_customers[[#This Row],[Balance]]&gt;200000,"High"
)</f>
        <v>Medium</v>
      </c>
      <c r="T1142">
        <v>602</v>
      </c>
      <c r="U1142">
        <v>0</v>
      </c>
      <c r="V1142" s="1" t="s">
        <v>1244</v>
      </c>
      <c r="W1142" s="1" t="s">
        <v>874</v>
      </c>
      <c r="X1142" s="2">
        <v>45362</v>
      </c>
      <c r="Y1142" s="4">
        <f ca="1">YEARFRAC(metrobank_customers[[#This Row],[Date]],metrobank_customers[[#This Row],[Today]],3)</f>
        <v>1.5835616438356164</v>
      </c>
      <c r="Z1142" s="1" t="s">
        <v>36</v>
      </c>
      <c r="AA1142" s="1" t="s">
        <v>23</v>
      </c>
      <c r="AB1142">
        <v>45</v>
      </c>
    </row>
    <row r="1143" spans="1:28" x14ac:dyDescent="0.25">
      <c r="A1143" s="1" t="s">
        <v>566</v>
      </c>
      <c r="B1143" s="1" t="s">
        <v>2408</v>
      </c>
      <c r="C1143" s="1" t="s">
        <v>2120</v>
      </c>
      <c r="D1143">
        <v>30</v>
      </c>
      <c r="E1143" s="1" t="str" cm="1">
        <f t="array" ref="E1143">_xlfn.IFS(metrobank_customers[[#This Row],[Age]]&lt;= 28,"Gen Z", metrobank_customers[[#This Row],[Age]]&lt;=44,"Millennials", metrobank_customers[[#This Row],[Age]]&lt;=60,"Gen X", metrobank_customers[[#This Row],[Age]]&gt;60,"Baby Boomers")</f>
        <v>Millennials</v>
      </c>
      <c r="F1143" s="1" t="s">
        <v>2121</v>
      </c>
      <c r="G1143" s="1" t="s">
        <v>2153</v>
      </c>
      <c r="H1143">
        <v>195485</v>
      </c>
      <c r="I1143" s="1" t="str" cm="1">
        <f t="array" ref="I1143">_xlfn.IFS(metrobank_customers[[#This Row],[Income]]&lt;=30000,"Low",metrobank_customers[[#This Row],[Income]]&lt;=60000,"Medium",metrobank_customers[[#This Row],[Income]]&lt;=100000,"High", metrobank_customers[[#This Row],[Income]]&gt;100000," Premium")</f>
        <v xml:space="preserve"> Premium</v>
      </c>
      <c r="J1143" s="1" t="s">
        <v>2135</v>
      </c>
      <c r="K1143" s="2">
        <v>43537</v>
      </c>
      <c r="L1143" s="2">
        <f t="shared" ca="1" si="17"/>
        <v>45940</v>
      </c>
      <c r="M1143" s="4">
        <f ca="1">YEARFRAC(metrobank_customers[[#This Row],[Join_Date]],metrobank_customers[[#This Row],[Today]],3)</f>
        <v>6.5835616438356164</v>
      </c>
      <c r="N1143" s="4" t="str" cm="1">
        <f t="array" aca="1" ref="N1143" ca="1">_xlfn.IFS(
   metrobank_customers[[#This Row],[Customer_Tenure]]&lt;=2,"New",
   metrobank_customers[[#This Row],[Customer_Tenure]]&lt;=5,"Emerging",
   metrobank_customers[[#This Row],[Customer_Tenure]]&lt;9,"Established",
   TRUE,"Loyal"
)</f>
        <v>Established</v>
      </c>
      <c r="O1143" s="1" t="s">
        <v>2099</v>
      </c>
      <c r="P1143" s="1" t="s">
        <v>1226</v>
      </c>
      <c r="Q1143" s="2">
        <v>42496</v>
      </c>
      <c r="R1143">
        <v>130956</v>
      </c>
      <c r="S1143" s="1" t="str" cm="1">
        <f t="array" ref="S1143">_xlfn.IFS(
    metrobank_customers[[#This Row],[Balance]]&lt;=50000,"Low",
    metrobank_customers[[#This Row],[Balance]]&lt;=200000,"Medium",
    metrobank_customers[[#This Row],[Balance]]&gt;200000,"High"
)</f>
        <v>Medium</v>
      </c>
      <c r="T1143">
        <v>454</v>
      </c>
      <c r="U1143">
        <v>0</v>
      </c>
      <c r="V1143" s="1" t="s">
        <v>2652</v>
      </c>
      <c r="W1143" s="1" t="s">
        <v>565</v>
      </c>
      <c r="X1143" s="2">
        <v>45269</v>
      </c>
      <c r="Y1143" s="4">
        <f ca="1">YEARFRAC(metrobank_customers[[#This Row],[Date]],metrobank_customers[[#This Row],[Today]],3)</f>
        <v>1.8383561643835618</v>
      </c>
      <c r="Z1143" s="1" t="s">
        <v>36</v>
      </c>
      <c r="AA1143" s="1" t="s">
        <v>23</v>
      </c>
      <c r="AB1143">
        <v>10</v>
      </c>
    </row>
    <row r="1144" spans="1:28" x14ac:dyDescent="0.25">
      <c r="A1144" s="1" t="s">
        <v>566</v>
      </c>
      <c r="B1144" s="1" t="s">
        <v>2408</v>
      </c>
      <c r="C1144" s="1" t="s">
        <v>2120</v>
      </c>
      <c r="D1144">
        <v>30</v>
      </c>
      <c r="E1144" s="1" t="str" cm="1">
        <f t="array" ref="E1144">_xlfn.IFS(metrobank_customers[[#This Row],[Age]]&lt;= 28,"Gen Z", metrobank_customers[[#This Row],[Age]]&lt;=44,"Millennials", metrobank_customers[[#This Row],[Age]]&lt;=60,"Gen X", metrobank_customers[[#This Row],[Age]]&gt;60,"Baby Boomers")</f>
        <v>Millennials</v>
      </c>
      <c r="F1144" s="1" t="s">
        <v>2121</v>
      </c>
      <c r="G1144" s="1" t="s">
        <v>2153</v>
      </c>
      <c r="H1144">
        <v>195485</v>
      </c>
      <c r="I1144" s="1" t="str" cm="1">
        <f t="array" ref="I1144">_xlfn.IFS(metrobank_customers[[#This Row],[Income]]&lt;=30000,"Low",metrobank_customers[[#This Row],[Income]]&lt;=60000,"Medium",metrobank_customers[[#This Row],[Income]]&lt;=100000,"High", metrobank_customers[[#This Row],[Income]]&gt;100000," Premium")</f>
        <v xml:space="preserve"> Premium</v>
      </c>
      <c r="J1144" s="1" t="s">
        <v>2135</v>
      </c>
      <c r="K1144" s="2">
        <v>43537</v>
      </c>
      <c r="L1144" s="2">
        <f t="shared" ca="1" si="17"/>
        <v>45940</v>
      </c>
      <c r="M1144" s="4">
        <f ca="1">YEARFRAC(metrobank_customers[[#This Row],[Join_Date]],metrobank_customers[[#This Row],[Today]],3)</f>
        <v>6.5835616438356164</v>
      </c>
      <c r="N1144" s="4" t="str" cm="1">
        <f t="array" aca="1" ref="N1144" ca="1">_xlfn.IFS(
   metrobank_customers[[#This Row],[Customer_Tenure]]&lt;=2,"New",
   metrobank_customers[[#This Row],[Customer_Tenure]]&lt;=5,"Emerging",
   metrobank_customers[[#This Row],[Customer_Tenure]]&lt;9,"Established",
   TRUE,"Loyal"
)</f>
        <v>Established</v>
      </c>
      <c r="O1144" s="1" t="s">
        <v>2099</v>
      </c>
      <c r="P1144" s="1" t="s">
        <v>1226</v>
      </c>
      <c r="Q1144" s="2">
        <v>42496</v>
      </c>
      <c r="R1144">
        <v>130956</v>
      </c>
      <c r="S1144" s="1" t="str" cm="1">
        <f t="array" ref="S1144">_xlfn.IFS(
    metrobank_customers[[#This Row],[Balance]]&lt;=50000,"Low",
    metrobank_customers[[#This Row],[Balance]]&lt;=200000,"Medium",
    metrobank_customers[[#This Row],[Balance]]&gt;200000,"High"
)</f>
        <v>Medium</v>
      </c>
      <c r="T1144">
        <v>454</v>
      </c>
      <c r="U1144">
        <v>0</v>
      </c>
      <c r="V1144" s="1" t="s">
        <v>2652</v>
      </c>
      <c r="W1144" s="1" t="s">
        <v>901</v>
      </c>
      <c r="X1144" s="2">
        <v>45683</v>
      </c>
      <c r="Y1144" s="4">
        <f ca="1">YEARFRAC(metrobank_customers[[#This Row],[Date]],metrobank_customers[[#This Row],[Today]],3)</f>
        <v>0.70410958904109588</v>
      </c>
      <c r="Z1144" s="1" t="s">
        <v>36</v>
      </c>
      <c r="AA1144" s="1" t="s">
        <v>23</v>
      </c>
      <c r="AB1144">
        <v>6</v>
      </c>
    </row>
    <row r="1145" spans="1:28" x14ac:dyDescent="0.25">
      <c r="A1145" s="1" t="s">
        <v>568</v>
      </c>
      <c r="B1145" s="1" t="s">
        <v>2409</v>
      </c>
      <c r="C1145" s="1" t="s">
        <v>2120</v>
      </c>
      <c r="D1145">
        <v>30</v>
      </c>
      <c r="E1145" s="1" t="str" cm="1">
        <f t="array" ref="E1145">_xlfn.IFS(metrobank_customers[[#This Row],[Age]]&lt;= 28,"Gen Z", metrobank_customers[[#This Row],[Age]]&lt;=44,"Millennials", metrobank_customers[[#This Row],[Age]]&lt;=60,"Gen X", metrobank_customers[[#This Row],[Age]]&gt;60,"Baby Boomers")</f>
        <v>Millennials</v>
      </c>
      <c r="F1145" s="1" t="s">
        <v>2131</v>
      </c>
      <c r="G1145" s="1" t="s">
        <v>2153</v>
      </c>
      <c r="H1145">
        <v>104082</v>
      </c>
      <c r="I1145" s="1" t="str" cm="1">
        <f t="array" ref="I1145">_xlfn.IFS(metrobank_customers[[#This Row],[Income]]&lt;=30000,"Low",metrobank_customers[[#This Row],[Income]]&lt;=60000,"Medium",metrobank_customers[[#This Row],[Income]]&lt;=100000,"High", metrobank_customers[[#This Row],[Income]]&gt;100000," Premium")</f>
        <v xml:space="preserve"> Premium</v>
      </c>
      <c r="J1145" s="1" t="s">
        <v>2118</v>
      </c>
      <c r="K1145" s="2">
        <v>43102</v>
      </c>
      <c r="L1145" s="2">
        <f t="shared" ca="1" si="17"/>
        <v>45940</v>
      </c>
      <c r="M1145" s="4">
        <f ca="1">YEARFRAC(metrobank_customers[[#This Row],[Join_Date]],metrobank_customers[[#This Row],[Today]],3)</f>
        <v>7.7753424657534245</v>
      </c>
      <c r="N1145" s="4" t="str" cm="1">
        <f t="array" aca="1" ref="N1145" ca="1">_xlfn.IFS(
   metrobank_customers[[#This Row],[Customer_Tenure]]&lt;=2,"New",
   metrobank_customers[[#This Row],[Customer_Tenure]]&lt;=5,"Emerging",
   metrobank_customers[[#This Row],[Customer_Tenure]]&lt;9,"Established",
   TRUE,"Loyal"
)</f>
        <v>Established</v>
      </c>
      <c r="O1145" s="1" t="s">
        <v>1925</v>
      </c>
      <c r="P1145" s="1" t="s">
        <v>1223</v>
      </c>
      <c r="Q1145" s="2">
        <v>43246</v>
      </c>
      <c r="R1145">
        <v>449757</v>
      </c>
      <c r="S1145" s="1" t="str" cm="1">
        <f t="array" ref="S1145">_xlfn.IFS(
    metrobank_customers[[#This Row],[Balance]]&lt;=50000,"Low",
    metrobank_customers[[#This Row],[Balance]]&lt;=200000,"Medium",
    metrobank_customers[[#This Row],[Balance]]&gt;200000,"High"
)</f>
        <v>High</v>
      </c>
      <c r="T1145">
        <v>410</v>
      </c>
      <c r="U1145">
        <v>0</v>
      </c>
      <c r="V1145" s="1" t="s">
        <v>1229</v>
      </c>
      <c r="W1145" s="1" t="s">
        <v>567</v>
      </c>
      <c r="X1145" s="2">
        <v>45832</v>
      </c>
      <c r="Y1145" s="4">
        <f ca="1">YEARFRAC(metrobank_customers[[#This Row],[Date]],metrobank_customers[[#This Row],[Today]],3)</f>
        <v>0.29589041095890412</v>
      </c>
      <c r="Z1145" s="1" t="s">
        <v>36</v>
      </c>
      <c r="AA1145" s="1" t="s">
        <v>15</v>
      </c>
      <c r="AB1145">
        <v>8</v>
      </c>
    </row>
    <row r="1146" spans="1:28" x14ac:dyDescent="0.25">
      <c r="A1146" s="1" t="s">
        <v>568</v>
      </c>
      <c r="B1146" s="1" t="s">
        <v>2409</v>
      </c>
      <c r="C1146" s="1" t="s">
        <v>2120</v>
      </c>
      <c r="D1146">
        <v>30</v>
      </c>
      <c r="E1146" s="1" t="str" cm="1">
        <f t="array" ref="E1146">_xlfn.IFS(metrobank_customers[[#This Row],[Age]]&lt;= 28,"Gen Z", metrobank_customers[[#This Row],[Age]]&lt;=44,"Millennials", metrobank_customers[[#This Row],[Age]]&lt;=60,"Gen X", metrobank_customers[[#This Row],[Age]]&gt;60,"Baby Boomers")</f>
        <v>Millennials</v>
      </c>
      <c r="F1146" s="1" t="s">
        <v>2131</v>
      </c>
      <c r="G1146" s="1" t="s">
        <v>2153</v>
      </c>
      <c r="H1146">
        <v>104082</v>
      </c>
      <c r="I1146" s="1" t="str" cm="1">
        <f t="array" ref="I1146">_xlfn.IFS(metrobank_customers[[#This Row],[Income]]&lt;=30000,"Low",metrobank_customers[[#This Row],[Income]]&lt;=60000,"Medium",metrobank_customers[[#This Row],[Income]]&lt;=100000,"High", metrobank_customers[[#This Row],[Income]]&gt;100000," Premium")</f>
        <v xml:space="preserve"> Premium</v>
      </c>
      <c r="J1146" s="1" t="s">
        <v>2118</v>
      </c>
      <c r="K1146" s="2">
        <v>43102</v>
      </c>
      <c r="L1146" s="2">
        <f t="shared" ca="1" si="17"/>
        <v>45940</v>
      </c>
      <c r="M1146" s="4">
        <f ca="1">YEARFRAC(metrobank_customers[[#This Row],[Join_Date]],metrobank_customers[[#This Row],[Today]],3)</f>
        <v>7.7753424657534245</v>
      </c>
      <c r="N1146" s="4" t="str" cm="1">
        <f t="array" aca="1" ref="N1146" ca="1">_xlfn.IFS(
   metrobank_customers[[#This Row],[Customer_Tenure]]&lt;=2,"New",
   metrobank_customers[[#This Row],[Customer_Tenure]]&lt;=5,"Emerging",
   metrobank_customers[[#This Row],[Customer_Tenure]]&lt;9,"Established",
   TRUE,"Loyal"
)</f>
        <v>Established</v>
      </c>
      <c r="O1146" s="1" t="s">
        <v>1975</v>
      </c>
      <c r="P1146" s="1" t="s">
        <v>1226</v>
      </c>
      <c r="Q1146" s="2">
        <v>43088</v>
      </c>
      <c r="R1146">
        <v>195490</v>
      </c>
      <c r="S1146" s="1" t="str" cm="1">
        <f t="array" ref="S1146">_xlfn.IFS(
    metrobank_customers[[#This Row],[Balance]]&lt;=50000,"Low",
    metrobank_customers[[#This Row],[Balance]]&lt;=200000,"Medium",
    metrobank_customers[[#This Row],[Balance]]&gt;200000,"High"
)</f>
        <v>Medium</v>
      </c>
      <c r="T1146">
        <v>351</v>
      </c>
      <c r="U1146">
        <v>0</v>
      </c>
      <c r="V1146" s="1" t="s">
        <v>2652</v>
      </c>
      <c r="W1146" s="1" t="s">
        <v>567</v>
      </c>
      <c r="X1146" s="2">
        <v>45832</v>
      </c>
      <c r="Y1146" s="4">
        <f ca="1">YEARFRAC(metrobank_customers[[#This Row],[Date]],metrobank_customers[[#This Row],[Today]],3)</f>
        <v>0.29589041095890412</v>
      </c>
      <c r="Z1146" s="1" t="s">
        <v>36</v>
      </c>
      <c r="AA1146" s="1" t="s">
        <v>15</v>
      </c>
      <c r="AB1146">
        <v>8</v>
      </c>
    </row>
    <row r="1147" spans="1:28" x14ac:dyDescent="0.25">
      <c r="A1147" s="1" t="s">
        <v>578</v>
      </c>
      <c r="B1147" s="1" t="s">
        <v>2410</v>
      </c>
      <c r="C1147" s="1" t="s">
        <v>2115</v>
      </c>
      <c r="D1147">
        <v>29</v>
      </c>
      <c r="E1147" s="1" t="str" cm="1">
        <f t="array" ref="E1147">_xlfn.IFS(metrobank_customers[[#This Row],[Age]]&lt;= 28,"Gen Z", metrobank_customers[[#This Row],[Age]]&lt;=44,"Millennials", metrobank_customers[[#This Row],[Age]]&lt;=60,"Gen X", metrobank_customers[[#This Row],[Age]]&gt;60,"Baby Boomers")</f>
        <v>Millennials</v>
      </c>
      <c r="F1147" s="1" t="s">
        <v>2131</v>
      </c>
      <c r="G1147" s="1" t="s">
        <v>2129</v>
      </c>
      <c r="H1147">
        <v>117883</v>
      </c>
      <c r="I1147" s="1" t="str" cm="1">
        <f t="array" ref="I1147">_xlfn.IFS(metrobank_customers[[#This Row],[Income]]&lt;=30000,"Low",metrobank_customers[[#This Row],[Income]]&lt;=60000,"Medium",metrobank_customers[[#This Row],[Income]]&lt;=100000,"High", metrobank_customers[[#This Row],[Income]]&gt;100000," Premium")</f>
        <v xml:space="preserve"> Premium</v>
      </c>
      <c r="J1147" s="1" t="s">
        <v>2118</v>
      </c>
      <c r="K1147" s="2">
        <v>45525</v>
      </c>
      <c r="L1147" s="2">
        <f t="shared" ca="1" si="17"/>
        <v>45940</v>
      </c>
      <c r="M1147" s="4">
        <f ca="1">YEARFRAC(metrobank_customers[[#This Row],[Join_Date]],metrobank_customers[[#This Row],[Today]],3)</f>
        <v>1.1369863013698631</v>
      </c>
      <c r="N1147" s="4" t="str" cm="1">
        <f t="array" aca="1" ref="N1147" ca="1">_xlfn.IFS(
   metrobank_customers[[#This Row],[Customer_Tenure]]&lt;=2,"New",
   metrobank_customers[[#This Row],[Customer_Tenure]]&lt;=5,"Emerging",
   metrobank_customers[[#This Row],[Customer_Tenure]]&lt;9,"Established",
   TRUE,"Loyal"
)</f>
        <v>New</v>
      </c>
      <c r="O1147" s="1" t="s">
        <v>1409</v>
      </c>
      <c r="P1147" s="1" t="s">
        <v>1226</v>
      </c>
      <c r="Q1147" s="2">
        <v>42822</v>
      </c>
      <c r="R1147">
        <v>178933</v>
      </c>
      <c r="S1147" s="1" t="str" cm="1">
        <f t="array" ref="S1147">_xlfn.IFS(
    metrobank_customers[[#This Row],[Balance]]&lt;=50000,"Low",
    metrobank_customers[[#This Row],[Balance]]&lt;=200000,"Medium",
    metrobank_customers[[#This Row],[Balance]]&gt;200000,"High"
)</f>
        <v>Medium</v>
      </c>
      <c r="T1147">
        <v>551</v>
      </c>
      <c r="U1147">
        <v>0</v>
      </c>
      <c r="V1147" s="1" t="s">
        <v>2652</v>
      </c>
      <c r="W1147" s="1" t="s">
        <v>577</v>
      </c>
      <c r="X1147" s="2">
        <v>45165</v>
      </c>
      <c r="Y1147" s="4">
        <f ca="1">YEARFRAC(metrobank_customers[[#This Row],[Date]],metrobank_customers[[#This Row],[Today]],3)</f>
        <v>2.1232876712328768</v>
      </c>
      <c r="Z1147" s="1" t="s">
        <v>36</v>
      </c>
      <c r="AA1147" s="1" t="s">
        <v>15</v>
      </c>
      <c r="AB1147">
        <v>47</v>
      </c>
    </row>
    <row r="1148" spans="1:28" x14ac:dyDescent="0.25">
      <c r="A1148" s="1" t="s">
        <v>578</v>
      </c>
      <c r="B1148" s="1" t="s">
        <v>2410</v>
      </c>
      <c r="C1148" s="1" t="s">
        <v>2115</v>
      </c>
      <c r="D1148">
        <v>29</v>
      </c>
      <c r="E1148" s="1" t="str" cm="1">
        <f t="array" ref="E1148">_xlfn.IFS(metrobank_customers[[#This Row],[Age]]&lt;= 28,"Gen Z", metrobank_customers[[#This Row],[Age]]&lt;=44,"Millennials", metrobank_customers[[#This Row],[Age]]&lt;=60,"Gen X", metrobank_customers[[#This Row],[Age]]&gt;60,"Baby Boomers")</f>
        <v>Millennials</v>
      </c>
      <c r="F1148" s="1" t="s">
        <v>2131</v>
      </c>
      <c r="G1148" s="1" t="s">
        <v>2129</v>
      </c>
      <c r="H1148">
        <v>117883</v>
      </c>
      <c r="I1148" s="1" t="str" cm="1">
        <f t="array" ref="I1148">_xlfn.IFS(metrobank_customers[[#This Row],[Income]]&lt;=30000,"Low",metrobank_customers[[#This Row],[Income]]&lt;=60000,"Medium",metrobank_customers[[#This Row],[Income]]&lt;=100000,"High", metrobank_customers[[#This Row],[Income]]&gt;100000," Premium")</f>
        <v xml:space="preserve"> Premium</v>
      </c>
      <c r="J1148" s="1" t="s">
        <v>2118</v>
      </c>
      <c r="K1148" s="2">
        <v>45525</v>
      </c>
      <c r="L1148" s="2">
        <f t="shared" ca="1" si="17"/>
        <v>45940</v>
      </c>
      <c r="M1148" s="4">
        <f ca="1">YEARFRAC(metrobank_customers[[#This Row],[Join_Date]],metrobank_customers[[#This Row],[Today]],3)</f>
        <v>1.1369863013698631</v>
      </c>
      <c r="N1148" s="4" t="str" cm="1">
        <f t="array" aca="1" ref="N1148" ca="1">_xlfn.IFS(
   metrobank_customers[[#This Row],[Customer_Tenure]]&lt;=2,"New",
   metrobank_customers[[#This Row],[Customer_Tenure]]&lt;=5,"Emerging",
   metrobank_customers[[#This Row],[Customer_Tenure]]&lt;9,"Established",
   TRUE,"Loyal"
)</f>
        <v>New</v>
      </c>
      <c r="O1148" s="1" t="s">
        <v>1409</v>
      </c>
      <c r="P1148" s="1" t="s">
        <v>1226</v>
      </c>
      <c r="Q1148" s="2">
        <v>42822</v>
      </c>
      <c r="R1148">
        <v>178933</v>
      </c>
      <c r="S1148" s="1" t="str" cm="1">
        <f t="array" ref="S1148">_xlfn.IFS(
    metrobank_customers[[#This Row],[Balance]]&lt;=50000,"Low",
    metrobank_customers[[#This Row],[Balance]]&lt;=200000,"Medium",
    metrobank_customers[[#This Row],[Balance]]&gt;200000,"High"
)</f>
        <v>Medium</v>
      </c>
      <c r="T1148">
        <v>551</v>
      </c>
      <c r="U1148">
        <v>0</v>
      </c>
      <c r="V1148" s="1" t="s">
        <v>2652</v>
      </c>
      <c r="W1148" s="1" t="s">
        <v>1101</v>
      </c>
      <c r="X1148" s="2">
        <v>45670</v>
      </c>
      <c r="Y1148" s="4">
        <f ca="1">YEARFRAC(metrobank_customers[[#This Row],[Date]],metrobank_customers[[#This Row],[Today]],3)</f>
        <v>0.73972602739726023</v>
      </c>
      <c r="Z1148" s="1" t="s">
        <v>20</v>
      </c>
      <c r="AA1148" s="1" t="s">
        <v>23</v>
      </c>
      <c r="AB1148">
        <v>32</v>
      </c>
    </row>
    <row r="1149" spans="1:28" x14ac:dyDescent="0.25">
      <c r="A1149" s="1" t="s">
        <v>578</v>
      </c>
      <c r="B1149" s="1" t="s">
        <v>2410</v>
      </c>
      <c r="C1149" s="1" t="s">
        <v>2115</v>
      </c>
      <c r="D1149">
        <v>29</v>
      </c>
      <c r="E1149" s="1" t="str" cm="1">
        <f t="array" ref="E1149">_xlfn.IFS(metrobank_customers[[#This Row],[Age]]&lt;= 28,"Gen Z", metrobank_customers[[#This Row],[Age]]&lt;=44,"Millennials", metrobank_customers[[#This Row],[Age]]&lt;=60,"Gen X", metrobank_customers[[#This Row],[Age]]&gt;60,"Baby Boomers")</f>
        <v>Millennials</v>
      </c>
      <c r="F1149" s="1" t="s">
        <v>2131</v>
      </c>
      <c r="G1149" s="1" t="s">
        <v>2129</v>
      </c>
      <c r="H1149">
        <v>117883</v>
      </c>
      <c r="I1149" s="1" t="str" cm="1">
        <f t="array" ref="I1149">_xlfn.IFS(metrobank_customers[[#This Row],[Income]]&lt;=30000,"Low",metrobank_customers[[#This Row],[Income]]&lt;=60000,"Medium",metrobank_customers[[#This Row],[Income]]&lt;=100000,"High", metrobank_customers[[#This Row],[Income]]&gt;100000," Premium")</f>
        <v xml:space="preserve"> Premium</v>
      </c>
      <c r="J1149" s="1" t="s">
        <v>2118</v>
      </c>
      <c r="K1149" s="2">
        <v>45525</v>
      </c>
      <c r="L1149" s="2">
        <f t="shared" ca="1" si="17"/>
        <v>45940</v>
      </c>
      <c r="M1149" s="4">
        <f ca="1">YEARFRAC(metrobank_customers[[#This Row],[Join_Date]],metrobank_customers[[#This Row],[Today]],3)</f>
        <v>1.1369863013698631</v>
      </c>
      <c r="N1149" s="4" t="str" cm="1">
        <f t="array" aca="1" ref="N1149" ca="1">_xlfn.IFS(
   metrobank_customers[[#This Row],[Customer_Tenure]]&lt;=2,"New",
   metrobank_customers[[#This Row],[Customer_Tenure]]&lt;=5,"Emerging",
   metrobank_customers[[#This Row],[Customer_Tenure]]&lt;9,"Established",
   TRUE,"Loyal"
)</f>
        <v>New</v>
      </c>
      <c r="O1149" s="1" t="s">
        <v>1852</v>
      </c>
      <c r="P1149" s="1" t="s">
        <v>1223</v>
      </c>
      <c r="Q1149" s="2">
        <v>43431</v>
      </c>
      <c r="R1149">
        <v>465590</v>
      </c>
      <c r="S1149" s="1" t="str" cm="1">
        <f t="array" ref="S1149">_xlfn.IFS(
    metrobank_customers[[#This Row],[Balance]]&lt;=50000,"Low",
    metrobank_customers[[#This Row],[Balance]]&lt;=200000,"Medium",
    metrobank_customers[[#This Row],[Balance]]&gt;200000,"High"
)</f>
        <v>High</v>
      </c>
      <c r="T1149">
        <v>707</v>
      </c>
      <c r="U1149">
        <v>0</v>
      </c>
      <c r="V1149" s="1" t="s">
        <v>2652</v>
      </c>
      <c r="W1149" s="1" t="s">
        <v>577</v>
      </c>
      <c r="X1149" s="2">
        <v>45165</v>
      </c>
      <c r="Y1149" s="4">
        <f ca="1">YEARFRAC(metrobank_customers[[#This Row],[Date]],metrobank_customers[[#This Row],[Today]],3)</f>
        <v>2.1232876712328768</v>
      </c>
      <c r="Z1149" s="1" t="s">
        <v>36</v>
      </c>
      <c r="AA1149" s="1" t="s">
        <v>15</v>
      </c>
      <c r="AB1149">
        <v>47</v>
      </c>
    </row>
    <row r="1150" spans="1:28" x14ac:dyDescent="0.25">
      <c r="A1150" s="1" t="s">
        <v>578</v>
      </c>
      <c r="B1150" s="1" t="s">
        <v>2410</v>
      </c>
      <c r="C1150" s="1" t="s">
        <v>2115</v>
      </c>
      <c r="D1150">
        <v>29</v>
      </c>
      <c r="E1150" s="1" t="str" cm="1">
        <f t="array" ref="E1150">_xlfn.IFS(metrobank_customers[[#This Row],[Age]]&lt;= 28,"Gen Z", metrobank_customers[[#This Row],[Age]]&lt;=44,"Millennials", metrobank_customers[[#This Row],[Age]]&lt;=60,"Gen X", metrobank_customers[[#This Row],[Age]]&gt;60,"Baby Boomers")</f>
        <v>Millennials</v>
      </c>
      <c r="F1150" s="1" t="s">
        <v>2131</v>
      </c>
      <c r="G1150" s="1" t="s">
        <v>2129</v>
      </c>
      <c r="H1150">
        <v>117883</v>
      </c>
      <c r="I1150" s="1" t="str" cm="1">
        <f t="array" ref="I1150">_xlfn.IFS(metrobank_customers[[#This Row],[Income]]&lt;=30000,"Low",metrobank_customers[[#This Row],[Income]]&lt;=60000,"Medium",metrobank_customers[[#This Row],[Income]]&lt;=100000,"High", metrobank_customers[[#This Row],[Income]]&gt;100000," Premium")</f>
        <v xml:space="preserve"> Premium</v>
      </c>
      <c r="J1150" s="1" t="s">
        <v>2118</v>
      </c>
      <c r="K1150" s="2">
        <v>45525</v>
      </c>
      <c r="L1150" s="2">
        <f t="shared" ca="1" si="17"/>
        <v>45940</v>
      </c>
      <c r="M1150" s="4">
        <f ca="1">YEARFRAC(metrobank_customers[[#This Row],[Join_Date]],metrobank_customers[[#This Row],[Today]],3)</f>
        <v>1.1369863013698631</v>
      </c>
      <c r="N1150" s="4" t="str" cm="1">
        <f t="array" aca="1" ref="N1150" ca="1">_xlfn.IFS(
   metrobank_customers[[#This Row],[Customer_Tenure]]&lt;=2,"New",
   metrobank_customers[[#This Row],[Customer_Tenure]]&lt;=5,"Emerging",
   metrobank_customers[[#This Row],[Customer_Tenure]]&lt;9,"Established",
   TRUE,"Loyal"
)</f>
        <v>New</v>
      </c>
      <c r="O1150" s="1" t="s">
        <v>1852</v>
      </c>
      <c r="P1150" s="1" t="s">
        <v>1223</v>
      </c>
      <c r="Q1150" s="2">
        <v>43431</v>
      </c>
      <c r="R1150">
        <v>465590</v>
      </c>
      <c r="S1150" s="1" t="str" cm="1">
        <f t="array" ref="S1150">_xlfn.IFS(
    metrobank_customers[[#This Row],[Balance]]&lt;=50000,"Low",
    metrobank_customers[[#This Row],[Balance]]&lt;=200000,"Medium",
    metrobank_customers[[#This Row],[Balance]]&gt;200000,"High"
)</f>
        <v>High</v>
      </c>
      <c r="T1150">
        <v>707</v>
      </c>
      <c r="U1150">
        <v>0</v>
      </c>
      <c r="V1150" s="1" t="s">
        <v>2652</v>
      </c>
      <c r="W1150" s="1" t="s">
        <v>1101</v>
      </c>
      <c r="X1150" s="2">
        <v>45670</v>
      </c>
      <c r="Y1150" s="4">
        <f ca="1">YEARFRAC(metrobank_customers[[#This Row],[Date]],metrobank_customers[[#This Row],[Today]],3)</f>
        <v>0.73972602739726023</v>
      </c>
      <c r="Z1150" s="1" t="s">
        <v>20</v>
      </c>
      <c r="AA1150" s="1" t="s">
        <v>23</v>
      </c>
      <c r="AB1150">
        <v>32</v>
      </c>
    </row>
    <row r="1151" spans="1:28" x14ac:dyDescent="0.25">
      <c r="A1151" s="1" t="s">
        <v>604</v>
      </c>
      <c r="B1151" s="1" t="s">
        <v>2411</v>
      </c>
      <c r="C1151" s="1" t="s">
        <v>2120</v>
      </c>
      <c r="D1151">
        <v>47</v>
      </c>
      <c r="E1151" s="1" t="str" cm="1">
        <f t="array" ref="E1151">_xlfn.IFS(metrobank_customers[[#This Row],[Age]]&lt;= 28,"Gen Z", metrobank_customers[[#This Row],[Age]]&lt;=44,"Millennials", metrobank_customers[[#This Row],[Age]]&lt;=60,"Gen X", metrobank_customers[[#This Row],[Age]]&gt;60,"Baby Boomers")</f>
        <v>Gen X</v>
      </c>
      <c r="F1151" s="1" t="s">
        <v>2121</v>
      </c>
      <c r="G1151" s="1" t="s">
        <v>2122</v>
      </c>
      <c r="H1151">
        <v>196611</v>
      </c>
      <c r="I1151" s="1" t="str" cm="1">
        <f t="array" ref="I1151">_xlfn.IFS(metrobank_customers[[#This Row],[Income]]&lt;=30000,"Low",metrobank_customers[[#This Row],[Income]]&lt;=60000,"Medium",metrobank_customers[[#This Row],[Income]]&lt;=100000,"High", metrobank_customers[[#This Row],[Income]]&gt;100000," Premium")</f>
        <v xml:space="preserve"> Premium</v>
      </c>
      <c r="J1151" s="1" t="s">
        <v>2118</v>
      </c>
      <c r="K1151" s="2">
        <v>44850</v>
      </c>
      <c r="L1151" s="2">
        <f t="shared" ca="1" si="17"/>
        <v>45940</v>
      </c>
      <c r="M1151" s="4">
        <f ca="1">YEARFRAC(metrobank_customers[[#This Row],[Join_Date]],metrobank_customers[[#This Row],[Today]],3)</f>
        <v>2.9863013698630136</v>
      </c>
      <c r="N1151" s="4" t="str" cm="1">
        <f t="array" aca="1" ref="N1151" ca="1">_xlfn.IFS(
   metrobank_customers[[#This Row],[Customer_Tenure]]&lt;=2,"New",
   metrobank_customers[[#This Row],[Customer_Tenure]]&lt;=5,"Emerging",
   metrobank_customers[[#This Row],[Customer_Tenure]]&lt;9,"Established",
   TRUE,"Loyal"
)</f>
        <v>Emerging</v>
      </c>
      <c r="O1151" s="1" t="s">
        <v>1697</v>
      </c>
      <c r="P1151" s="1" t="s">
        <v>1226</v>
      </c>
      <c r="Q1151" s="2">
        <v>44091</v>
      </c>
      <c r="R1151">
        <v>274370</v>
      </c>
      <c r="S1151" s="1" t="str" cm="1">
        <f t="array" ref="S1151">_xlfn.IFS(
    metrobank_customers[[#This Row],[Balance]]&lt;=50000,"Low",
    metrobank_customers[[#This Row],[Balance]]&lt;=200000,"Medium",
    metrobank_customers[[#This Row],[Balance]]&gt;200000,"High"
)</f>
        <v>High</v>
      </c>
      <c r="T1151">
        <v>790</v>
      </c>
      <c r="U1151">
        <v>0</v>
      </c>
      <c r="V1151" s="1" t="s">
        <v>2652</v>
      </c>
      <c r="W1151" s="1" t="s">
        <v>603</v>
      </c>
      <c r="X1151" s="2">
        <v>45329</v>
      </c>
      <c r="Y1151" s="4">
        <f ca="1">YEARFRAC(metrobank_customers[[#This Row],[Date]],metrobank_customers[[#This Row],[Today]],3)</f>
        <v>1.6739726027397259</v>
      </c>
      <c r="Z1151" s="1" t="s">
        <v>8</v>
      </c>
      <c r="AA1151" s="1" t="s">
        <v>23</v>
      </c>
      <c r="AB1151">
        <v>42</v>
      </c>
    </row>
    <row r="1152" spans="1:28" x14ac:dyDescent="0.25">
      <c r="A1152" s="1" t="s">
        <v>604</v>
      </c>
      <c r="B1152" s="1" t="s">
        <v>2411</v>
      </c>
      <c r="C1152" s="1" t="s">
        <v>2120</v>
      </c>
      <c r="D1152">
        <v>47</v>
      </c>
      <c r="E1152" s="1" t="str" cm="1">
        <f t="array" ref="E1152">_xlfn.IFS(metrobank_customers[[#This Row],[Age]]&lt;= 28,"Gen Z", metrobank_customers[[#This Row],[Age]]&lt;=44,"Millennials", metrobank_customers[[#This Row],[Age]]&lt;=60,"Gen X", metrobank_customers[[#This Row],[Age]]&gt;60,"Baby Boomers")</f>
        <v>Gen X</v>
      </c>
      <c r="F1152" s="1" t="s">
        <v>2121</v>
      </c>
      <c r="G1152" s="1" t="s">
        <v>2122</v>
      </c>
      <c r="H1152">
        <v>196611</v>
      </c>
      <c r="I1152" s="1" t="str" cm="1">
        <f t="array" ref="I1152">_xlfn.IFS(metrobank_customers[[#This Row],[Income]]&lt;=30000,"Low",metrobank_customers[[#This Row],[Income]]&lt;=60000,"Medium",metrobank_customers[[#This Row],[Income]]&lt;=100000,"High", metrobank_customers[[#This Row],[Income]]&gt;100000," Premium")</f>
        <v xml:space="preserve"> Premium</v>
      </c>
      <c r="J1152" s="1" t="s">
        <v>2118</v>
      </c>
      <c r="K1152" s="2">
        <v>44850</v>
      </c>
      <c r="L1152" s="2">
        <f t="shared" ca="1" si="17"/>
        <v>45940</v>
      </c>
      <c r="M1152" s="4">
        <f ca="1">YEARFRAC(metrobank_customers[[#This Row],[Join_Date]],metrobank_customers[[#This Row],[Today]],3)</f>
        <v>2.9863013698630136</v>
      </c>
      <c r="N1152" s="4" t="str" cm="1">
        <f t="array" aca="1" ref="N1152" ca="1">_xlfn.IFS(
   metrobank_customers[[#This Row],[Customer_Tenure]]&lt;=2,"New",
   metrobank_customers[[#This Row],[Customer_Tenure]]&lt;=5,"Emerging",
   metrobank_customers[[#This Row],[Customer_Tenure]]&lt;9,"Established",
   TRUE,"Loyal"
)</f>
        <v>Emerging</v>
      </c>
      <c r="O1152" s="1" t="s">
        <v>1736</v>
      </c>
      <c r="P1152" s="1" t="s">
        <v>1223</v>
      </c>
      <c r="Q1152" s="2">
        <v>42314</v>
      </c>
      <c r="R1152">
        <v>379413</v>
      </c>
      <c r="S1152" s="1" t="str" cm="1">
        <f t="array" ref="S1152">_xlfn.IFS(
    metrobank_customers[[#This Row],[Balance]]&lt;=50000,"Low",
    metrobank_customers[[#This Row],[Balance]]&lt;=200000,"Medium",
    metrobank_customers[[#This Row],[Balance]]&gt;200000,"High"
)</f>
        <v>High</v>
      </c>
      <c r="T1152">
        <v>610</v>
      </c>
      <c r="U1152">
        <v>0</v>
      </c>
      <c r="V1152" s="1" t="s">
        <v>2652</v>
      </c>
      <c r="W1152" s="1" t="s">
        <v>603</v>
      </c>
      <c r="X1152" s="2">
        <v>45329</v>
      </c>
      <c r="Y1152" s="4">
        <f ca="1">YEARFRAC(metrobank_customers[[#This Row],[Date]],metrobank_customers[[#This Row],[Today]],3)</f>
        <v>1.6739726027397259</v>
      </c>
      <c r="Z1152" s="1" t="s">
        <v>8</v>
      </c>
      <c r="AA1152" s="1" t="s">
        <v>23</v>
      </c>
      <c r="AB1152">
        <v>42</v>
      </c>
    </row>
    <row r="1153" spans="1:28" x14ac:dyDescent="0.25">
      <c r="A1153" s="1" t="s">
        <v>585</v>
      </c>
      <c r="B1153" s="1" t="s">
        <v>2412</v>
      </c>
      <c r="C1153" s="1" t="s">
        <v>2115</v>
      </c>
      <c r="D1153">
        <v>48</v>
      </c>
      <c r="E1153" s="1" t="str" cm="1">
        <f t="array" ref="E1153">_xlfn.IFS(metrobank_customers[[#This Row],[Age]]&lt;= 28,"Gen Z", metrobank_customers[[#This Row],[Age]]&lt;=44,"Millennials", metrobank_customers[[#This Row],[Age]]&lt;=60,"Gen X", metrobank_customers[[#This Row],[Age]]&gt;60,"Baby Boomers")</f>
        <v>Gen X</v>
      </c>
      <c r="F1153" s="1" t="s">
        <v>2116</v>
      </c>
      <c r="G1153" s="1" t="s">
        <v>2129</v>
      </c>
      <c r="H1153">
        <v>152632</v>
      </c>
      <c r="I1153" s="1" t="str" cm="1">
        <f t="array" ref="I1153">_xlfn.IFS(metrobank_customers[[#This Row],[Income]]&lt;=30000,"Low",metrobank_customers[[#This Row],[Income]]&lt;=60000,"Medium",metrobank_customers[[#This Row],[Income]]&lt;=100000,"High", metrobank_customers[[#This Row],[Income]]&gt;100000," Premium")</f>
        <v xml:space="preserve"> Premium</v>
      </c>
      <c r="J1153" s="1" t="s">
        <v>2118</v>
      </c>
      <c r="K1153" s="2">
        <v>43154</v>
      </c>
      <c r="L1153" s="2">
        <f t="shared" ca="1" si="17"/>
        <v>45940</v>
      </c>
      <c r="M1153" s="4">
        <f ca="1">YEARFRAC(metrobank_customers[[#This Row],[Join_Date]],metrobank_customers[[#This Row],[Today]],3)</f>
        <v>7.6328767123287671</v>
      </c>
      <c r="N1153" s="4" t="str" cm="1">
        <f t="array" aca="1" ref="N1153" ca="1">_xlfn.IFS(
   metrobank_customers[[#This Row],[Customer_Tenure]]&lt;=2,"New",
   metrobank_customers[[#This Row],[Customer_Tenure]]&lt;=5,"Emerging",
   metrobank_customers[[#This Row],[Customer_Tenure]]&lt;9,"Established",
   TRUE,"Loyal"
)</f>
        <v>Established</v>
      </c>
      <c r="O1153" s="1" t="s">
        <v>1748</v>
      </c>
      <c r="P1153" s="1" t="s">
        <v>1235</v>
      </c>
      <c r="Q1153" s="2">
        <v>42705</v>
      </c>
      <c r="R1153">
        <v>378669</v>
      </c>
      <c r="S1153" s="1" t="str" cm="1">
        <f t="array" ref="S1153">_xlfn.IFS(
    metrobank_customers[[#This Row],[Balance]]&lt;=50000,"Low",
    metrobank_customers[[#This Row],[Balance]]&lt;=200000,"Medium",
    metrobank_customers[[#This Row],[Balance]]&gt;200000,"High"
)</f>
        <v>High</v>
      </c>
      <c r="T1153">
        <v>726</v>
      </c>
      <c r="U1153">
        <v>0</v>
      </c>
      <c r="V1153" s="1" t="s">
        <v>1244</v>
      </c>
      <c r="W1153" s="1" t="s">
        <v>584</v>
      </c>
      <c r="X1153" s="2">
        <v>45359</v>
      </c>
      <c r="Y1153" s="4">
        <f ca="1">YEARFRAC(metrobank_customers[[#This Row],[Date]],metrobank_customers[[#This Row],[Today]],3)</f>
        <v>1.5917808219178082</v>
      </c>
      <c r="Z1153" s="1" t="s">
        <v>20</v>
      </c>
      <c r="AA1153" s="1" t="s">
        <v>15</v>
      </c>
      <c r="AB1153">
        <v>35</v>
      </c>
    </row>
    <row r="1154" spans="1:28" x14ac:dyDescent="0.25">
      <c r="A1154" s="1" t="s">
        <v>585</v>
      </c>
      <c r="B1154" s="1" t="s">
        <v>2412</v>
      </c>
      <c r="C1154" s="1" t="s">
        <v>2115</v>
      </c>
      <c r="D1154">
        <v>48</v>
      </c>
      <c r="E1154" s="1" t="str" cm="1">
        <f t="array" ref="E1154">_xlfn.IFS(metrobank_customers[[#This Row],[Age]]&lt;= 28,"Gen Z", metrobank_customers[[#This Row],[Age]]&lt;=44,"Millennials", metrobank_customers[[#This Row],[Age]]&lt;=60,"Gen X", metrobank_customers[[#This Row],[Age]]&gt;60,"Baby Boomers")</f>
        <v>Gen X</v>
      </c>
      <c r="F1154" s="1" t="s">
        <v>2116</v>
      </c>
      <c r="G1154" s="1" t="s">
        <v>2129</v>
      </c>
      <c r="H1154">
        <v>152632</v>
      </c>
      <c r="I1154" s="1" t="str" cm="1">
        <f t="array" ref="I1154">_xlfn.IFS(metrobank_customers[[#This Row],[Income]]&lt;=30000,"Low",metrobank_customers[[#This Row],[Income]]&lt;=60000,"Medium",metrobank_customers[[#This Row],[Income]]&lt;=100000,"High", metrobank_customers[[#This Row],[Income]]&gt;100000," Premium")</f>
        <v xml:space="preserve"> Premium</v>
      </c>
      <c r="J1154" s="1" t="s">
        <v>2118</v>
      </c>
      <c r="K1154" s="2">
        <v>43154</v>
      </c>
      <c r="L1154" s="2">
        <f t="shared" ref="L1154:L1217" ca="1" si="18">TODAY()</f>
        <v>45940</v>
      </c>
      <c r="M1154" s="4">
        <f ca="1">YEARFRAC(metrobank_customers[[#This Row],[Join_Date]],metrobank_customers[[#This Row],[Today]],3)</f>
        <v>7.6328767123287671</v>
      </c>
      <c r="N1154" s="4" t="str" cm="1">
        <f t="array" aca="1" ref="N1154" ca="1">_xlfn.IFS(
   metrobank_customers[[#This Row],[Customer_Tenure]]&lt;=2,"New",
   metrobank_customers[[#This Row],[Customer_Tenure]]&lt;=5,"Emerging",
   metrobank_customers[[#This Row],[Customer_Tenure]]&lt;9,"Established",
   TRUE,"Loyal"
)</f>
        <v>Established</v>
      </c>
      <c r="O1154" s="1" t="s">
        <v>1748</v>
      </c>
      <c r="P1154" s="1" t="s">
        <v>1235</v>
      </c>
      <c r="Q1154" s="2">
        <v>42705</v>
      </c>
      <c r="R1154">
        <v>378669</v>
      </c>
      <c r="S1154" s="1" t="str" cm="1">
        <f t="array" ref="S1154">_xlfn.IFS(
    metrobank_customers[[#This Row],[Balance]]&lt;=50000,"Low",
    metrobank_customers[[#This Row],[Balance]]&lt;=200000,"Medium",
    metrobank_customers[[#This Row],[Balance]]&gt;200000,"High"
)</f>
        <v>High</v>
      </c>
      <c r="T1154">
        <v>726</v>
      </c>
      <c r="U1154">
        <v>0</v>
      </c>
      <c r="V1154" s="1" t="s">
        <v>1244</v>
      </c>
      <c r="W1154" s="1" t="s">
        <v>1039</v>
      </c>
      <c r="X1154" s="2">
        <v>45669</v>
      </c>
      <c r="Y1154" s="4">
        <f ca="1">YEARFRAC(metrobank_customers[[#This Row],[Date]],metrobank_customers[[#This Row],[Today]],3)</f>
        <v>0.74246575342465748</v>
      </c>
      <c r="Z1154" s="1" t="s">
        <v>8</v>
      </c>
      <c r="AA1154" s="1" t="s">
        <v>9</v>
      </c>
      <c r="AB1154">
        <v>13</v>
      </c>
    </row>
    <row r="1155" spans="1:28" x14ac:dyDescent="0.25">
      <c r="A1155" s="1" t="s">
        <v>585</v>
      </c>
      <c r="B1155" s="1" t="s">
        <v>2412</v>
      </c>
      <c r="C1155" s="1" t="s">
        <v>2115</v>
      </c>
      <c r="D1155">
        <v>48</v>
      </c>
      <c r="E1155" s="1" t="str" cm="1">
        <f t="array" ref="E1155">_xlfn.IFS(metrobank_customers[[#This Row],[Age]]&lt;= 28,"Gen Z", metrobank_customers[[#This Row],[Age]]&lt;=44,"Millennials", metrobank_customers[[#This Row],[Age]]&lt;=60,"Gen X", metrobank_customers[[#This Row],[Age]]&gt;60,"Baby Boomers")</f>
        <v>Gen X</v>
      </c>
      <c r="F1155" s="1" t="s">
        <v>2116</v>
      </c>
      <c r="G1155" s="1" t="s">
        <v>2129</v>
      </c>
      <c r="H1155">
        <v>152632</v>
      </c>
      <c r="I1155" s="1" t="str" cm="1">
        <f t="array" ref="I1155">_xlfn.IFS(metrobank_customers[[#This Row],[Income]]&lt;=30000,"Low",metrobank_customers[[#This Row],[Income]]&lt;=60000,"Medium",metrobank_customers[[#This Row],[Income]]&lt;=100000,"High", metrobank_customers[[#This Row],[Income]]&gt;100000," Premium")</f>
        <v xml:space="preserve"> Premium</v>
      </c>
      <c r="J1155" s="1" t="s">
        <v>2118</v>
      </c>
      <c r="K1155" s="2">
        <v>43154</v>
      </c>
      <c r="L1155" s="2">
        <f t="shared" ca="1" si="18"/>
        <v>45940</v>
      </c>
      <c r="M1155" s="4">
        <f ca="1">YEARFRAC(metrobank_customers[[#This Row],[Join_Date]],metrobank_customers[[#This Row],[Today]],3)</f>
        <v>7.6328767123287671</v>
      </c>
      <c r="N1155" s="4" t="str" cm="1">
        <f t="array" aca="1" ref="N1155" ca="1">_xlfn.IFS(
   metrobank_customers[[#This Row],[Customer_Tenure]]&lt;=2,"New",
   metrobank_customers[[#This Row],[Customer_Tenure]]&lt;=5,"Emerging",
   metrobank_customers[[#This Row],[Customer_Tenure]]&lt;9,"Established",
   TRUE,"Loyal"
)</f>
        <v>Established</v>
      </c>
      <c r="O1155" s="1" t="s">
        <v>1748</v>
      </c>
      <c r="P1155" s="1" t="s">
        <v>1235</v>
      </c>
      <c r="Q1155" s="2">
        <v>42705</v>
      </c>
      <c r="R1155">
        <v>378669</v>
      </c>
      <c r="S1155" s="1" t="str" cm="1">
        <f t="array" ref="S1155">_xlfn.IFS(
    metrobank_customers[[#This Row],[Balance]]&lt;=50000,"Low",
    metrobank_customers[[#This Row],[Balance]]&lt;=200000,"Medium",
    metrobank_customers[[#This Row],[Balance]]&gt;200000,"High"
)</f>
        <v>High</v>
      </c>
      <c r="T1155">
        <v>726</v>
      </c>
      <c r="U1155">
        <v>0</v>
      </c>
      <c r="V1155" s="1" t="s">
        <v>1244</v>
      </c>
      <c r="W1155" s="1" t="s">
        <v>1153</v>
      </c>
      <c r="X1155" s="2">
        <v>45413</v>
      </c>
      <c r="Y1155" s="4">
        <f ca="1">YEARFRAC(metrobank_customers[[#This Row],[Date]],metrobank_customers[[#This Row],[Today]],3)</f>
        <v>1.4438356164383561</v>
      </c>
      <c r="Z1155" s="1" t="s">
        <v>8</v>
      </c>
      <c r="AA1155" s="1" t="s">
        <v>23</v>
      </c>
      <c r="AB1155">
        <v>11</v>
      </c>
    </row>
    <row r="1156" spans="1:28" x14ac:dyDescent="0.25">
      <c r="A1156" s="1" t="s">
        <v>585</v>
      </c>
      <c r="B1156" s="1" t="s">
        <v>2412</v>
      </c>
      <c r="C1156" s="1" t="s">
        <v>2115</v>
      </c>
      <c r="D1156">
        <v>48</v>
      </c>
      <c r="E1156" s="1" t="str" cm="1">
        <f t="array" ref="E1156">_xlfn.IFS(metrobank_customers[[#This Row],[Age]]&lt;= 28,"Gen Z", metrobank_customers[[#This Row],[Age]]&lt;=44,"Millennials", metrobank_customers[[#This Row],[Age]]&lt;=60,"Gen X", metrobank_customers[[#This Row],[Age]]&gt;60,"Baby Boomers")</f>
        <v>Gen X</v>
      </c>
      <c r="F1156" s="1" t="s">
        <v>2116</v>
      </c>
      <c r="G1156" s="1" t="s">
        <v>2129</v>
      </c>
      <c r="H1156">
        <v>152632</v>
      </c>
      <c r="I1156" s="1" t="str" cm="1">
        <f t="array" ref="I1156">_xlfn.IFS(metrobank_customers[[#This Row],[Income]]&lt;=30000,"Low",metrobank_customers[[#This Row],[Income]]&lt;=60000,"Medium",metrobank_customers[[#This Row],[Income]]&lt;=100000,"High", metrobank_customers[[#This Row],[Income]]&gt;100000," Premium")</f>
        <v xml:space="preserve"> Premium</v>
      </c>
      <c r="J1156" s="1" t="s">
        <v>2118</v>
      </c>
      <c r="K1156" s="2">
        <v>43154</v>
      </c>
      <c r="L1156" s="2">
        <f t="shared" ca="1" si="18"/>
        <v>45940</v>
      </c>
      <c r="M1156" s="4">
        <f ca="1">YEARFRAC(metrobank_customers[[#This Row],[Join_Date]],metrobank_customers[[#This Row],[Today]],3)</f>
        <v>7.6328767123287671</v>
      </c>
      <c r="N1156" s="4" t="str" cm="1">
        <f t="array" aca="1" ref="N1156" ca="1">_xlfn.IFS(
   metrobank_customers[[#This Row],[Customer_Tenure]]&lt;=2,"New",
   metrobank_customers[[#This Row],[Customer_Tenure]]&lt;=5,"Emerging",
   metrobank_customers[[#This Row],[Customer_Tenure]]&lt;9,"Established",
   TRUE,"Loyal"
)</f>
        <v>Established</v>
      </c>
      <c r="O1156" s="1" t="s">
        <v>1912</v>
      </c>
      <c r="P1156" s="1" t="s">
        <v>1235</v>
      </c>
      <c r="Q1156" s="2">
        <v>45012</v>
      </c>
      <c r="R1156">
        <v>249265</v>
      </c>
      <c r="S1156" s="1" t="str" cm="1">
        <f t="array" ref="S1156">_xlfn.IFS(
    metrobank_customers[[#This Row],[Balance]]&lt;=50000,"Low",
    metrobank_customers[[#This Row],[Balance]]&lt;=200000,"Medium",
    metrobank_customers[[#This Row],[Balance]]&gt;200000,"High"
)</f>
        <v>High</v>
      </c>
      <c r="T1156">
        <v>625</v>
      </c>
      <c r="U1156">
        <v>0</v>
      </c>
      <c r="V1156" s="1" t="s">
        <v>1244</v>
      </c>
      <c r="W1156" s="1" t="s">
        <v>584</v>
      </c>
      <c r="X1156" s="2">
        <v>45359</v>
      </c>
      <c r="Y1156" s="4">
        <f ca="1">YEARFRAC(metrobank_customers[[#This Row],[Date]],metrobank_customers[[#This Row],[Today]],3)</f>
        <v>1.5917808219178082</v>
      </c>
      <c r="Z1156" s="1" t="s">
        <v>20</v>
      </c>
      <c r="AA1156" s="1" t="s">
        <v>15</v>
      </c>
      <c r="AB1156">
        <v>35</v>
      </c>
    </row>
    <row r="1157" spans="1:28" x14ac:dyDescent="0.25">
      <c r="A1157" s="1" t="s">
        <v>585</v>
      </c>
      <c r="B1157" s="1" t="s">
        <v>2412</v>
      </c>
      <c r="C1157" s="1" t="s">
        <v>2115</v>
      </c>
      <c r="D1157">
        <v>48</v>
      </c>
      <c r="E1157" s="1" t="str" cm="1">
        <f t="array" ref="E1157">_xlfn.IFS(metrobank_customers[[#This Row],[Age]]&lt;= 28,"Gen Z", metrobank_customers[[#This Row],[Age]]&lt;=44,"Millennials", metrobank_customers[[#This Row],[Age]]&lt;=60,"Gen X", metrobank_customers[[#This Row],[Age]]&gt;60,"Baby Boomers")</f>
        <v>Gen X</v>
      </c>
      <c r="F1157" s="1" t="s">
        <v>2116</v>
      </c>
      <c r="G1157" s="1" t="s">
        <v>2129</v>
      </c>
      <c r="H1157">
        <v>152632</v>
      </c>
      <c r="I1157" s="1" t="str" cm="1">
        <f t="array" ref="I1157">_xlfn.IFS(metrobank_customers[[#This Row],[Income]]&lt;=30000,"Low",metrobank_customers[[#This Row],[Income]]&lt;=60000,"Medium",metrobank_customers[[#This Row],[Income]]&lt;=100000,"High", metrobank_customers[[#This Row],[Income]]&gt;100000," Premium")</f>
        <v xml:space="preserve"> Premium</v>
      </c>
      <c r="J1157" s="1" t="s">
        <v>2118</v>
      </c>
      <c r="K1157" s="2">
        <v>43154</v>
      </c>
      <c r="L1157" s="2">
        <f t="shared" ca="1" si="18"/>
        <v>45940</v>
      </c>
      <c r="M1157" s="4">
        <f ca="1">YEARFRAC(metrobank_customers[[#This Row],[Join_Date]],metrobank_customers[[#This Row],[Today]],3)</f>
        <v>7.6328767123287671</v>
      </c>
      <c r="N1157" s="4" t="str" cm="1">
        <f t="array" aca="1" ref="N1157" ca="1">_xlfn.IFS(
   metrobank_customers[[#This Row],[Customer_Tenure]]&lt;=2,"New",
   metrobank_customers[[#This Row],[Customer_Tenure]]&lt;=5,"Emerging",
   metrobank_customers[[#This Row],[Customer_Tenure]]&lt;9,"Established",
   TRUE,"Loyal"
)</f>
        <v>Established</v>
      </c>
      <c r="O1157" s="1" t="s">
        <v>1912</v>
      </c>
      <c r="P1157" s="1" t="s">
        <v>1235</v>
      </c>
      <c r="Q1157" s="2">
        <v>45012</v>
      </c>
      <c r="R1157">
        <v>249265</v>
      </c>
      <c r="S1157" s="1" t="str" cm="1">
        <f t="array" ref="S1157">_xlfn.IFS(
    metrobank_customers[[#This Row],[Balance]]&lt;=50000,"Low",
    metrobank_customers[[#This Row],[Balance]]&lt;=200000,"Medium",
    metrobank_customers[[#This Row],[Balance]]&gt;200000,"High"
)</f>
        <v>High</v>
      </c>
      <c r="T1157">
        <v>625</v>
      </c>
      <c r="U1157">
        <v>0</v>
      </c>
      <c r="V1157" s="1" t="s">
        <v>1244</v>
      </c>
      <c r="W1157" s="1" t="s">
        <v>1039</v>
      </c>
      <c r="X1157" s="2">
        <v>45669</v>
      </c>
      <c r="Y1157" s="4">
        <f ca="1">YEARFRAC(metrobank_customers[[#This Row],[Date]],metrobank_customers[[#This Row],[Today]],3)</f>
        <v>0.74246575342465748</v>
      </c>
      <c r="Z1157" s="1" t="s">
        <v>8</v>
      </c>
      <c r="AA1157" s="1" t="s">
        <v>9</v>
      </c>
      <c r="AB1157">
        <v>13</v>
      </c>
    </row>
    <row r="1158" spans="1:28" x14ac:dyDescent="0.25">
      <c r="A1158" s="1" t="s">
        <v>585</v>
      </c>
      <c r="B1158" s="1" t="s">
        <v>2412</v>
      </c>
      <c r="C1158" s="1" t="s">
        <v>2115</v>
      </c>
      <c r="D1158">
        <v>48</v>
      </c>
      <c r="E1158" s="1" t="str" cm="1">
        <f t="array" ref="E1158">_xlfn.IFS(metrobank_customers[[#This Row],[Age]]&lt;= 28,"Gen Z", metrobank_customers[[#This Row],[Age]]&lt;=44,"Millennials", metrobank_customers[[#This Row],[Age]]&lt;=60,"Gen X", metrobank_customers[[#This Row],[Age]]&gt;60,"Baby Boomers")</f>
        <v>Gen X</v>
      </c>
      <c r="F1158" s="1" t="s">
        <v>2116</v>
      </c>
      <c r="G1158" s="1" t="s">
        <v>2129</v>
      </c>
      <c r="H1158">
        <v>152632</v>
      </c>
      <c r="I1158" s="1" t="str" cm="1">
        <f t="array" ref="I1158">_xlfn.IFS(metrobank_customers[[#This Row],[Income]]&lt;=30000,"Low",metrobank_customers[[#This Row],[Income]]&lt;=60000,"Medium",metrobank_customers[[#This Row],[Income]]&lt;=100000,"High", metrobank_customers[[#This Row],[Income]]&gt;100000," Premium")</f>
        <v xml:space="preserve"> Premium</v>
      </c>
      <c r="J1158" s="1" t="s">
        <v>2118</v>
      </c>
      <c r="K1158" s="2">
        <v>43154</v>
      </c>
      <c r="L1158" s="2">
        <f t="shared" ca="1" si="18"/>
        <v>45940</v>
      </c>
      <c r="M1158" s="4">
        <f ca="1">YEARFRAC(metrobank_customers[[#This Row],[Join_Date]],metrobank_customers[[#This Row],[Today]],3)</f>
        <v>7.6328767123287671</v>
      </c>
      <c r="N1158" s="4" t="str" cm="1">
        <f t="array" aca="1" ref="N1158" ca="1">_xlfn.IFS(
   metrobank_customers[[#This Row],[Customer_Tenure]]&lt;=2,"New",
   metrobank_customers[[#This Row],[Customer_Tenure]]&lt;=5,"Emerging",
   metrobank_customers[[#This Row],[Customer_Tenure]]&lt;9,"Established",
   TRUE,"Loyal"
)</f>
        <v>Established</v>
      </c>
      <c r="O1158" s="1" t="s">
        <v>1912</v>
      </c>
      <c r="P1158" s="1" t="s">
        <v>1235</v>
      </c>
      <c r="Q1158" s="2">
        <v>45012</v>
      </c>
      <c r="R1158">
        <v>249265</v>
      </c>
      <c r="S1158" s="1" t="str" cm="1">
        <f t="array" ref="S1158">_xlfn.IFS(
    metrobank_customers[[#This Row],[Balance]]&lt;=50000,"Low",
    metrobank_customers[[#This Row],[Balance]]&lt;=200000,"Medium",
    metrobank_customers[[#This Row],[Balance]]&gt;200000,"High"
)</f>
        <v>High</v>
      </c>
      <c r="T1158">
        <v>625</v>
      </c>
      <c r="U1158">
        <v>0</v>
      </c>
      <c r="V1158" s="1" t="s">
        <v>1244</v>
      </c>
      <c r="W1158" s="1" t="s">
        <v>1153</v>
      </c>
      <c r="X1158" s="2">
        <v>45413</v>
      </c>
      <c r="Y1158" s="4">
        <f ca="1">YEARFRAC(metrobank_customers[[#This Row],[Date]],metrobank_customers[[#This Row],[Today]],3)</f>
        <v>1.4438356164383561</v>
      </c>
      <c r="Z1158" s="1" t="s">
        <v>8</v>
      </c>
      <c r="AA1158" s="1" t="s">
        <v>23</v>
      </c>
      <c r="AB1158">
        <v>11</v>
      </c>
    </row>
    <row r="1159" spans="1:28" x14ac:dyDescent="0.25">
      <c r="A1159" s="1" t="s">
        <v>585</v>
      </c>
      <c r="B1159" s="1" t="s">
        <v>2412</v>
      </c>
      <c r="C1159" s="1" t="s">
        <v>2115</v>
      </c>
      <c r="D1159">
        <v>48</v>
      </c>
      <c r="E1159" s="1" t="str" cm="1">
        <f t="array" ref="E1159">_xlfn.IFS(metrobank_customers[[#This Row],[Age]]&lt;= 28,"Gen Z", metrobank_customers[[#This Row],[Age]]&lt;=44,"Millennials", metrobank_customers[[#This Row],[Age]]&lt;=60,"Gen X", metrobank_customers[[#This Row],[Age]]&gt;60,"Baby Boomers")</f>
        <v>Gen X</v>
      </c>
      <c r="F1159" s="1" t="s">
        <v>2116</v>
      </c>
      <c r="G1159" s="1" t="s">
        <v>2129</v>
      </c>
      <c r="H1159">
        <v>152632</v>
      </c>
      <c r="I1159" s="1" t="str" cm="1">
        <f t="array" ref="I1159">_xlfn.IFS(metrobank_customers[[#This Row],[Income]]&lt;=30000,"Low",metrobank_customers[[#This Row],[Income]]&lt;=60000,"Medium",metrobank_customers[[#This Row],[Income]]&lt;=100000,"High", metrobank_customers[[#This Row],[Income]]&gt;100000," Premium")</f>
        <v xml:space="preserve"> Premium</v>
      </c>
      <c r="J1159" s="1" t="s">
        <v>2118</v>
      </c>
      <c r="K1159" s="2">
        <v>43154</v>
      </c>
      <c r="L1159" s="2">
        <f t="shared" ca="1" si="18"/>
        <v>45940</v>
      </c>
      <c r="M1159" s="4">
        <f ca="1">YEARFRAC(metrobank_customers[[#This Row],[Join_Date]],metrobank_customers[[#This Row],[Today]],3)</f>
        <v>7.6328767123287671</v>
      </c>
      <c r="N1159" s="4" t="str" cm="1">
        <f t="array" aca="1" ref="N1159" ca="1">_xlfn.IFS(
   metrobank_customers[[#This Row],[Customer_Tenure]]&lt;=2,"New",
   metrobank_customers[[#This Row],[Customer_Tenure]]&lt;=5,"Emerging",
   metrobank_customers[[#This Row],[Customer_Tenure]]&lt;9,"Established",
   TRUE,"Loyal"
)</f>
        <v>Established</v>
      </c>
      <c r="O1159" s="1" t="s">
        <v>2060</v>
      </c>
      <c r="P1159" s="1" t="s">
        <v>1226</v>
      </c>
      <c r="Q1159" s="2">
        <v>43172</v>
      </c>
      <c r="R1159">
        <v>175745</v>
      </c>
      <c r="S1159" s="1" t="str" cm="1">
        <f t="array" ref="S1159">_xlfn.IFS(
    metrobank_customers[[#This Row],[Balance]]&lt;=50000,"Low",
    metrobank_customers[[#This Row],[Balance]]&lt;=200000,"Medium",
    metrobank_customers[[#This Row],[Balance]]&gt;200000,"High"
)</f>
        <v>Medium</v>
      </c>
      <c r="T1159">
        <v>827</v>
      </c>
      <c r="U1159">
        <v>0</v>
      </c>
      <c r="V1159" s="1" t="s">
        <v>2652</v>
      </c>
      <c r="W1159" s="1" t="s">
        <v>584</v>
      </c>
      <c r="X1159" s="2">
        <v>45359</v>
      </c>
      <c r="Y1159" s="4">
        <f ca="1">YEARFRAC(metrobank_customers[[#This Row],[Date]],metrobank_customers[[#This Row],[Today]],3)</f>
        <v>1.5917808219178082</v>
      </c>
      <c r="Z1159" s="1" t="s">
        <v>20</v>
      </c>
      <c r="AA1159" s="1" t="s">
        <v>15</v>
      </c>
      <c r="AB1159">
        <v>35</v>
      </c>
    </row>
    <row r="1160" spans="1:28" x14ac:dyDescent="0.25">
      <c r="A1160" s="1" t="s">
        <v>585</v>
      </c>
      <c r="B1160" s="1" t="s">
        <v>2412</v>
      </c>
      <c r="C1160" s="1" t="s">
        <v>2115</v>
      </c>
      <c r="D1160">
        <v>48</v>
      </c>
      <c r="E1160" s="1" t="str" cm="1">
        <f t="array" ref="E1160">_xlfn.IFS(metrobank_customers[[#This Row],[Age]]&lt;= 28,"Gen Z", metrobank_customers[[#This Row],[Age]]&lt;=44,"Millennials", metrobank_customers[[#This Row],[Age]]&lt;=60,"Gen X", metrobank_customers[[#This Row],[Age]]&gt;60,"Baby Boomers")</f>
        <v>Gen X</v>
      </c>
      <c r="F1160" s="1" t="s">
        <v>2116</v>
      </c>
      <c r="G1160" s="1" t="s">
        <v>2129</v>
      </c>
      <c r="H1160">
        <v>152632</v>
      </c>
      <c r="I1160" s="1" t="str" cm="1">
        <f t="array" ref="I1160">_xlfn.IFS(metrobank_customers[[#This Row],[Income]]&lt;=30000,"Low",metrobank_customers[[#This Row],[Income]]&lt;=60000,"Medium",metrobank_customers[[#This Row],[Income]]&lt;=100000,"High", metrobank_customers[[#This Row],[Income]]&gt;100000," Premium")</f>
        <v xml:space="preserve"> Premium</v>
      </c>
      <c r="J1160" s="1" t="s">
        <v>2118</v>
      </c>
      <c r="K1160" s="2">
        <v>43154</v>
      </c>
      <c r="L1160" s="2">
        <f t="shared" ca="1" si="18"/>
        <v>45940</v>
      </c>
      <c r="M1160" s="4">
        <f ca="1">YEARFRAC(metrobank_customers[[#This Row],[Join_Date]],metrobank_customers[[#This Row],[Today]],3)</f>
        <v>7.6328767123287671</v>
      </c>
      <c r="N1160" s="4" t="str" cm="1">
        <f t="array" aca="1" ref="N1160" ca="1">_xlfn.IFS(
   metrobank_customers[[#This Row],[Customer_Tenure]]&lt;=2,"New",
   metrobank_customers[[#This Row],[Customer_Tenure]]&lt;=5,"Emerging",
   metrobank_customers[[#This Row],[Customer_Tenure]]&lt;9,"Established",
   TRUE,"Loyal"
)</f>
        <v>Established</v>
      </c>
      <c r="O1160" s="1" t="s">
        <v>2060</v>
      </c>
      <c r="P1160" s="1" t="s">
        <v>1226</v>
      </c>
      <c r="Q1160" s="2">
        <v>43172</v>
      </c>
      <c r="R1160">
        <v>175745</v>
      </c>
      <c r="S1160" s="1" t="str" cm="1">
        <f t="array" ref="S1160">_xlfn.IFS(
    metrobank_customers[[#This Row],[Balance]]&lt;=50000,"Low",
    metrobank_customers[[#This Row],[Balance]]&lt;=200000,"Medium",
    metrobank_customers[[#This Row],[Balance]]&gt;200000,"High"
)</f>
        <v>Medium</v>
      </c>
      <c r="T1160">
        <v>827</v>
      </c>
      <c r="U1160">
        <v>0</v>
      </c>
      <c r="V1160" s="1" t="s">
        <v>2652</v>
      </c>
      <c r="W1160" s="1" t="s">
        <v>1039</v>
      </c>
      <c r="X1160" s="2">
        <v>45669</v>
      </c>
      <c r="Y1160" s="4">
        <f ca="1">YEARFRAC(metrobank_customers[[#This Row],[Date]],metrobank_customers[[#This Row],[Today]],3)</f>
        <v>0.74246575342465748</v>
      </c>
      <c r="Z1160" s="1" t="s">
        <v>8</v>
      </c>
      <c r="AA1160" s="1" t="s">
        <v>9</v>
      </c>
      <c r="AB1160">
        <v>13</v>
      </c>
    </row>
    <row r="1161" spans="1:28" x14ac:dyDescent="0.25">
      <c r="A1161" s="1" t="s">
        <v>585</v>
      </c>
      <c r="B1161" s="1" t="s">
        <v>2412</v>
      </c>
      <c r="C1161" s="1" t="s">
        <v>2115</v>
      </c>
      <c r="D1161">
        <v>48</v>
      </c>
      <c r="E1161" s="1" t="str" cm="1">
        <f t="array" ref="E1161">_xlfn.IFS(metrobank_customers[[#This Row],[Age]]&lt;= 28,"Gen Z", metrobank_customers[[#This Row],[Age]]&lt;=44,"Millennials", metrobank_customers[[#This Row],[Age]]&lt;=60,"Gen X", metrobank_customers[[#This Row],[Age]]&gt;60,"Baby Boomers")</f>
        <v>Gen X</v>
      </c>
      <c r="F1161" s="1" t="s">
        <v>2116</v>
      </c>
      <c r="G1161" s="1" t="s">
        <v>2129</v>
      </c>
      <c r="H1161">
        <v>152632</v>
      </c>
      <c r="I1161" s="1" t="str" cm="1">
        <f t="array" ref="I1161">_xlfn.IFS(metrobank_customers[[#This Row],[Income]]&lt;=30000,"Low",metrobank_customers[[#This Row],[Income]]&lt;=60000,"Medium",metrobank_customers[[#This Row],[Income]]&lt;=100000,"High", metrobank_customers[[#This Row],[Income]]&gt;100000," Premium")</f>
        <v xml:space="preserve"> Premium</v>
      </c>
      <c r="J1161" s="1" t="s">
        <v>2118</v>
      </c>
      <c r="K1161" s="2">
        <v>43154</v>
      </c>
      <c r="L1161" s="2">
        <f t="shared" ca="1" si="18"/>
        <v>45940</v>
      </c>
      <c r="M1161" s="4">
        <f ca="1">YEARFRAC(metrobank_customers[[#This Row],[Join_Date]],metrobank_customers[[#This Row],[Today]],3)</f>
        <v>7.6328767123287671</v>
      </c>
      <c r="N1161" s="4" t="str" cm="1">
        <f t="array" aca="1" ref="N1161" ca="1">_xlfn.IFS(
   metrobank_customers[[#This Row],[Customer_Tenure]]&lt;=2,"New",
   metrobank_customers[[#This Row],[Customer_Tenure]]&lt;=5,"Emerging",
   metrobank_customers[[#This Row],[Customer_Tenure]]&lt;9,"Established",
   TRUE,"Loyal"
)</f>
        <v>Established</v>
      </c>
      <c r="O1161" s="1" t="s">
        <v>2060</v>
      </c>
      <c r="P1161" s="1" t="s">
        <v>1226</v>
      </c>
      <c r="Q1161" s="2">
        <v>43172</v>
      </c>
      <c r="R1161">
        <v>175745</v>
      </c>
      <c r="S1161" s="1" t="str" cm="1">
        <f t="array" ref="S1161">_xlfn.IFS(
    metrobank_customers[[#This Row],[Balance]]&lt;=50000,"Low",
    metrobank_customers[[#This Row],[Balance]]&lt;=200000,"Medium",
    metrobank_customers[[#This Row],[Balance]]&gt;200000,"High"
)</f>
        <v>Medium</v>
      </c>
      <c r="T1161">
        <v>827</v>
      </c>
      <c r="U1161">
        <v>0</v>
      </c>
      <c r="V1161" s="1" t="s">
        <v>2652</v>
      </c>
      <c r="W1161" s="1" t="s">
        <v>1153</v>
      </c>
      <c r="X1161" s="2">
        <v>45413</v>
      </c>
      <c r="Y1161" s="4">
        <f ca="1">YEARFRAC(metrobank_customers[[#This Row],[Date]],metrobank_customers[[#This Row],[Today]],3)</f>
        <v>1.4438356164383561</v>
      </c>
      <c r="Z1161" s="1" t="s">
        <v>8</v>
      </c>
      <c r="AA1161" s="1" t="s">
        <v>23</v>
      </c>
      <c r="AB1161">
        <v>11</v>
      </c>
    </row>
    <row r="1162" spans="1:28" x14ac:dyDescent="0.25">
      <c r="A1162" s="1" t="s">
        <v>587</v>
      </c>
      <c r="B1162" s="1" t="s">
        <v>2413</v>
      </c>
      <c r="C1162" s="1" t="s">
        <v>2120</v>
      </c>
      <c r="D1162">
        <v>49</v>
      </c>
      <c r="E1162" s="1" t="str" cm="1">
        <f t="array" ref="E1162">_xlfn.IFS(metrobank_customers[[#This Row],[Age]]&lt;= 28,"Gen Z", metrobank_customers[[#This Row],[Age]]&lt;=44,"Millennials", metrobank_customers[[#This Row],[Age]]&lt;=60,"Gen X", metrobank_customers[[#This Row],[Age]]&gt;60,"Baby Boomers")</f>
        <v>Gen X</v>
      </c>
      <c r="F1162" s="1" t="s">
        <v>2116</v>
      </c>
      <c r="G1162" s="1" t="s">
        <v>2133</v>
      </c>
      <c r="H1162">
        <v>162633</v>
      </c>
      <c r="I1162" s="1" t="str" cm="1">
        <f t="array" ref="I1162">_xlfn.IFS(metrobank_customers[[#This Row],[Income]]&lt;=30000,"Low",metrobank_customers[[#This Row],[Income]]&lt;=60000,"Medium",metrobank_customers[[#This Row],[Income]]&lt;=100000,"High", metrobank_customers[[#This Row],[Income]]&gt;100000," Premium")</f>
        <v xml:space="preserve"> Premium</v>
      </c>
      <c r="J1162" s="1" t="s">
        <v>2118</v>
      </c>
      <c r="K1162" s="2">
        <v>43721</v>
      </c>
      <c r="L1162" s="2">
        <f t="shared" ca="1" si="18"/>
        <v>45940</v>
      </c>
      <c r="M1162" s="4">
        <f ca="1">YEARFRAC(metrobank_customers[[#This Row],[Join_Date]],metrobank_customers[[#This Row],[Today]],3)</f>
        <v>6.0794520547945208</v>
      </c>
      <c r="N1162" s="4" t="str" cm="1">
        <f t="array" aca="1" ref="N1162" ca="1">_xlfn.IFS(
   metrobank_customers[[#This Row],[Customer_Tenure]]&lt;=2,"New",
   metrobank_customers[[#This Row],[Customer_Tenure]]&lt;=5,"Emerging",
   metrobank_customers[[#This Row],[Customer_Tenure]]&lt;9,"Established",
   TRUE,"Loyal"
)</f>
        <v>Established</v>
      </c>
      <c r="O1162" s="1" t="s">
        <v>1545</v>
      </c>
      <c r="P1162" s="1" t="s">
        <v>1239</v>
      </c>
      <c r="Q1162" s="2">
        <v>43304</v>
      </c>
      <c r="R1162">
        <v>11064</v>
      </c>
      <c r="S1162" s="1" t="str" cm="1">
        <f t="array" ref="S1162">_xlfn.IFS(
    metrobank_customers[[#This Row],[Balance]]&lt;=50000,"Low",
    metrobank_customers[[#This Row],[Balance]]&lt;=200000,"Medium",
    metrobank_customers[[#This Row],[Balance]]&gt;200000,"High"
)</f>
        <v>Low</v>
      </c>
      <c r="T1162">
        <v>516</v>
      </c>
      <c r="U1162">
        <v>0</v>
      </c>
      <c r="V1162" s="1" t="s">
        <v>2652</v>
      </c>
      <c r="W1162" s="1" t="s">
        <v>586</v>
      </c>
      <c r="X1162" s="2">
        <v>45401</v>
      </c>
      <c r="Y1162" s="4">
        <f ca="1">YEARFRAC(metrobank_customers[[#This Row],[Date]],metrobank_customers[[#This Row],[Today]],3)</f>
        <v>1.4767123287671233</v>
      </c>
      <c r="Z1162" s="1" t="s">
        <v>8</v>
      </c>
      <c r="AA1162" s="1" t="s">
        <v>9</v>
      </c>
      <c r="AB1162">
        <v>55</v>
      </c>
    </row>
    <row r="1163" spans="1:28" x14ac:dyDescent="0.25">
      <c r="A1163" s="1" t="s">
        <v>587</v>
      </c>
      <c r="B1163" s="1" t="s">
        <v>2413</v>
      </c>
      <c r="C1163" s="1" t="s">
        <v>2120</v>
      </c>
      <c r="D1163">
        <v>49</v>
      </c>
      <c r="E1163" s="1" t="str" cm="1">
        <f t="array" ref="E1163">_xlfn.IFS(metrobank_customers[[#This Row],[Age]]&lt;= 28,"Gen Z", metrobank_customers[[#This Row],[Age]]&lt;=44,"Millennials", metrobank_customers[[#This Row],[Age]]&lt;=60,"Gen X", metrobank_customers[[#This Row],[Age]]&gt;60,"Baby Boomers")</f>
        <v>Gen X</v>
      </c>
      <c r="F1163" s="1" t="s">
        <v>2116</v>
      </c>
      <c r="G1163" s="1" t="s">
        <v>2133</v>
      </c>
      <c r="H1163">
        <v>162633</v>
      </c>
      <c r="I1163" s="1" t="str" cm="1">
        <f t="array" ref="I1163">_xlfn.IFS(metrobank_customers[[#This Row],[Income]]&lt;=30000,"Low",metrobank_customers[[#This Row],[Income]]&lt;=60000,"Medium",metrobank_customers[[#This Row],[Income]]&lt;=100000,"High", metrobank_customers[[#This Row],[Income]]&gt;100000," Premium")</f>
        <v xml:space="preserve"> Premium</v>
      </c>
      <c r="J1163" s="1" t="s">
        <v>2118</v>
      </c>
      <c r="K1163" s="2">
        <v>43721</v>
      </c>
      <c r="L1163" s="2">
        <f t="shared" ca="1" si="18"/>
        <v>45940</v>
      </c>
      <c r="M1163" s="4">
        <f ca="1">YEARFRAC(metrobank_customers[[#This Row],[Join_Date]],metrobank_customers[[#This Row],[Today]],3)</f>
        <v>6.0794520547945208</v>
      </c>
      <c r="N1163" s="4" t="str" cm="1">
        <f t="array" aca="1" ref="N1163" ca="1">_xlfn.IFS(
   metrobank_customers[[#This Row],[Customer_Tenure]]&lt;=2,"New",
   metrobank_customers[[#This Row],[Customer_Tenure]]&lt;=5,"Emerging",
   metrobank_customers[[#This Row],[Customer_Tenure]]&lt;9,"Established",
   TRUE,"Loyal"
)</f>
        <v>Established</v>
      </c>
      <c r="O1163" s="1" t="s">
        <v>1545</v>
      </c>
      <c r="P1163" s="1" t="s">
        <v>1239</v>
      </c>
      <c r="Q1163" s="2">
        <v>43304</v>
      </c>
      <c r="R1163">
        <v>11064</v>
      </c>
      <c r="S1163" s="1" t="str" cm="1">
        <f t="array" ref="S1163">_xlfn.IFS(
    metrobank_customers[[#This Row],[Balance]]&lt;=50000,"Low",
    metrobank_customers[[#This Row],[Balance]]&lt;=200000,"Medium",
    metrobank_customers[[#This Row],[Balance]]&gt;200000,"High"
)</f>
        <v>Low</v>
      </c>
      <c r="T1163">
        <v>516</v>
      </c>
      <c r="U1163">
        <v>0</v>
      </c>
      <c r="V1163" s="1" t="s">
        <v>2652</v>
      </c>
      <c r="W1163" s="1" t="s">
        <v>1020</v>
      </c>
      <c r="X1163" s="2">
        <v>45227</v>
      </c>
      <c r="Y1163" s="4">
        <f ca="1">YEARFRAC(metrobank_customers[[#This Row],[Date]],metrobank_customers[[#This Row],[Today]],3)</f>
        <v>1.9534246575342467</v>
      </c>
      <c r="Z1163" s="1" t="s">
        <v>20</v>
      </c>
      <c r="AA1163" s="1" t="s">
        <v>23</v>
      </c>
      <c r="AB1163">
        <v>11</v>
      </c>
    </row>
    <row r="1164" spans="1:28" x14ac:dyDescent="0.25">
      <c r="A1164" s="1" t="s">
        <v>587</v>
      </c>
      <c r="B1164" s="1" t="s">
        <v>2413</v>
      </c>
      <c r="C1164" s="1" t="s">
        <v>2120</v>
      </c>
      <c r="D1164">
        <v>49</v>
      </c>
      <c r="E1164" s="1" t="str" cm="1">
        <f t="array" ref="E1164">_xlfn.IFS(metrobank_customers[[#This Row],[Age]]&lt;= 28,"Gen Z", metrobank_customers[[#This Row],[Age]]&lt;=44,"Millennials", metrobank_customers[[#This Row],[Age]]&lt;=60,"Gen X", metrobank_customers[[#This Row],[Age]]&gt;60,"Baby Boomers")</f>
        <v>Gen X</v>
      </c>
      <c r="F1164" s="1" t="s">
        <v>2116</v>
      </c>
      <c r="G1164" s="1" t="s">
        <v>2133</v>
      </c>
      <c r="H1164">
        <v>162633</v>
      </c>
      <c r="I1164" s="1" t="str" cm="1">
        <f t="array" ref="I1164">_xlfn.IFS(metrobank_customers[[#This Row],[Income]]&lt;=30000,"Low",metrobank_customers[[#This Row],[Income]]&lt;=60000,"Medium",metrobank_customers[[#This Row],[Income]]&lt;=100000,"High", metrobank_customers[[#This Row],[Income]]&gt;100000," Premium")</f>
        <v xml:space="preserve"> Premium</v>
      </c>
      <c r="J1164" s="1" t="s">
        <v>2118</v>
      </c>
      <c r="K1164" s="2">
        <v>43721</v>
      </c>
      <c r="L1164" s="2">
        <f t="shared" ca="1" si="18"/>
        <v>45940</v>
      </c>
      <c r="M1164" s="4">
        <f ca="1">YEARFRAC(metrobank_customers[[#This Row],[Join_Date]],metrobank_customers[[#This Row],[Today]],3)</f>
        <v>6.0794520547945208</v>
      </c>
      <c r="N1164" s="4" t="str" cm="1">
        <f t="array" aca="1" ref="N1164" ca="1">_xlfn.IFS(
   metrobank_customers[[#This Row],[Customer_Tenure]]&lt;=2,"New",
   metrobank_customers[[#This Row],[Customer_Tenure]]&lt;=5,"Emerging",
   metrobank_customers[[#This Row],[Customer_Tenure]]&lt;9,"Established",
   TRUE,"Loyal"
)</f>
        <v>Established</v>
      </c>
      <c r="O1164" s="1" t="s">
        <v>1754</v>
      </c>
      <c r="P1164" s="1" t="s">
        <v>1235</v>
      </c>
      <c r="Q1164" s="2">
        <v>44646</v>
      </c>
      <c r="R1164">
        <v>65901</v>
      </c>
      <c r="S1164" s="1" t="str" cm="1">
        <f t="array" ref="S1164">_xlfn.IFS(
    metrobank_customers[[#This Row],[Balance]]&lt;=50000,"Low",
    metrobank_customers[[#This Row],[Balance]]&lt;=200000,"Medium",
    metrobank_customers[[#This Row],[Balance]]&gt;200000,"High"
)</f>
        <v>Medium</v>
      </c>
      <c r="T1164">
        <v>538</v>
      </c>
      <c r="U1164">
        <v>0</v>
      </c>
      <c r="V1164" s="1" t="s">
        <v>2652</v>
      </c>
      <c r="W1164" s="1" t="s">
        <v>586</v>
      </c>
      <c r="X1164" s="2">
        <v>45401</v>
      </c>
      <c r="Y1164" s="4">
        <f ca="1">YEARFRAC(metrobank_customers[[#This Row],[Date]],metrobank_customers[[#This Row],[Today]],3)</f>
        <v>1.4767123287671233</v>
      </c>
      <c r="Z1164" s="1" t="s">
        <v>8</v>
      </c>
      <c r="AA1164" s="1" t="s">
        <v>9</v>
      </c>
      <c r="AB1164">
        <v>55</v>
      </c>
    </row>
    <row r="1165" spans="1:28" x14ac:dyDescent="0.25">
      <c r="A1165" s="1" t="s">
        <v>587</v>
      </c>
      <c r="B1165" s="1" t="s">
        <v>2413</v>
      </c>
      <c r="C1165" s="1" t="s">
        <v>2120</v>
      </c>
      <c r="D1165">
        <v>49</v>
      </c>
      <c r="E1165" s="1" t="str" cm="1">
        <f t="array" ref="E1165">_xlfn.IFS(metrobank_customers[[#This Row],[Age]]&lt;= 28,"Gen Z", metrobank_customers[[#This Row],[Age]]&lt;=44,"Millennials", metrobank_customers[[#This Row],[Age]]&lt;=60,"Gen X", metrobank_customers[[#This Row],[Age]]&gt;60,"Baby Boomers")</f>
        <v>Gen X</v>
      </c>
      <c r="F1165" s="1" t="s">
        <v>2116</v>
      </c>
      <c r="G1165" s="1" t="s">
        <v>2133</v>
      </c>
      <c r="H1165">
        <v>162633</v>
      </c>
      <c r="I1165" s="1" t="str" cm="1">
        <f t="array" ref="I1165">_xlfn.IFS(metrobank_customers[[#This Row],[Income]]&lt;=30000,"Low",metrobank_customers[[#This Row],[Income]]&lt;=60000,"Medium",metrobank_customers[[#This Row],[Income]]&lt;=100000,"High", metrobank_customers[[#This Row],[Income]]&gt;100000," Premium")</f>
        <v xml:space="preserve"> Premium</v>
      </c>
      <c r="J1165" s="1" t="s">
        <v>2118</v>
      </c>
      <c r="K1165" s="2">
        <v>43721</v>
      </c>
      <c r="L1165" s="2">
        <f t="shared" ca="1" si="18"/>
        <v>45940</v>
      </c>
      <c r="M1165" s="4">
        <f ca="1">YEARFRAC(metrobank_customers[[#This Row],[Join_Date]],metrobank_customers[[#This Row],[Today]],3)</f>
        <v>6.0794520547945208</v>
      </c>
      <c r="N1165" s="4" t="str" cm="1">
        <f t="array" aca="1" ref="N1165" ca="1">_xlfn.IFS(
   metrobank_customers[[#This Row],[Customer_Tenure]]&lt;=2,"New",
   metrobank_customers[[#This Row],[Customer_Tenure]]&lt;=5,"Emerging",
   metrobank_customers[[#This Row],[Customer_Tenure]]&lt;9,"Established",
   TRUE,"Loyal"
)</f>
        <v>Established</v>
      </c>
      <c r="O1165" s="1" t="s">
        <v>1754</v>
      </c>
      <c r="P1165" s="1" t="s">
        <v>1235</v>
      </c>
      <c r="Q1165" s="2">
        <v>44646</v>
      </c>
      <c r="R1165">
        <v>65901</v>
      </c>
      <c r="S1165" s="1" t="str" cm="1">
        <f t="array" ref="S1165">_xlfn.IFS(
    metrobank_customers[[#This Row],[Balance]]&lt;=50000,"Low",
    metrobank_customers[[#This Row],[Balance]]&lt;=200000,"Medium",
    metrobank_customers[[#This Row],[Balance]]&gt;200000,"High"
)</f>
        <v>Medium</v>
      </c>
      <c r="T1165">
        <v>538</v>
      </c>
      <c r="U1165">
        <v>0</v>
      </c>
      <c r="V1165" s="1" t="s">
        <v>2652</v>
      </c>
      <c r="W1165" s="1" t="s">
        <v>1020</v>
      </c>
      <c r="X1165" s="2">
        <v>45227</v>
      </c>
      <c r="Y1165" s="4">
        <f ca="1">YEARFRAC(metrobank_customers[[#This Row],[Date]],metrobank_customers[[#This Row],[Today]],3)</f>
        <v>1.9534246575342467</v>
      </c>
      <c r="Z1165" s="1" t="s">
        <v>20</v>
      </c>
      <c r="AA1165" s="1" t="s">
        <v>23</v>
      </c>
      <c r="AB1165">
        <v>11</v>
      </c>
    </row>
    <row r="1166" spans="1:28" x14ac:dyDescent="0.25">
      <c r="A1166" s="1" t="s">
        <v>1405</v>
      </c>
      <c r="B1166" s="1" t="s">
        <v>2414</v>
      </c>
      <c r="C1166" s="1" t="s">
        <v>2115</v>
      </c>
      <c r="D1166">
        <v>43</v>
      </c>
      <c r="E1166" s="1" t="str" cm="1">
        <f t="array" ref="E1166">_xlfn.IFS(metrobank_customers[[#This Row],[Age]]&lt;= 28,"Gen Z", metrobank_customers[[#This Row],[Age]]&lt;=44,"Millennials", metrobank_customers[[#This Row],[Age]]&lt;=60,"Gen X", metrobank_customers[[#This Row],[Age]]&gt;60,"Baby Boomers")</f>
        <v>Millennials</v>
      </c>
      <c r="F1166" s="1" t="s">
        <v>2124</v>
      </c>
      <c r="G1166" s="1" t="s">
        <v>2153</v>
      </c>
      <c r="H1166">
        <v>111155</v>
      </c>
      <c r="I1166" s="1" t="str" cm="1">
        <f t="array" ref="I1166">_xlfn.IFS(metrobank_customers[[#This Row],[Income]]&lt;=30000,"Low",metrobank_customers[[#This Row],[Income]]&lt;=60000,"Medium",metrobank_customers[[#This Row],[Income]]&lt;=100000,"High", metrobank_customers[[#This Row],[Income]]&gt;100000," Premium")</f>
        <v xml:space="preserve"> Premium</v>
      </c>
      <c r="J1166" s="1" t="s">
        <v>2118</v>
      </c>
      <c r="K1166" s="2">
        <v>44745</v>
      </c>
      <c r="L1166" s="2">
        <f t="shared" ca="1" si="18"/>
        <v>45940</v>
      </c>
      <c r="M1166" s="4">
        <f ca="1">YEARFRAC(metrobank_customers[[#This Row],[Join_Date]],metrobank_customers[[#This Row],[Today]],3)</f>
        <v>3.2739726027397262</v>
      </c>
      <c r="N1166" s="4" t="str" cm="1">
        <f t="array" aca="1" ref="N1166" ca="1">_xlfn.IFS(
   metrobank_customers[[#This Row],[Customer_Tenure]]&lt;=2,"New",
   metrobank_customers[[#This Row],[Customer_Tenure]]&lt;=5,"Emerging",
   metrobank_customers[[#This Row],[Customer_Tenure]]&lt;9,"Established",
   TRUE,"Loyal"
)</f>
        <v>Emerging</v>
      </c>
      <c r="O1166" s="1" t="s">
        <v>1404</v>
      </c>
      <c r="P1166" s="1" t="s">
        <v>1226</v>
      </c>
      <c r="Q1166" s="2">
        <v>43858</v>
      </c>
      <c r="R1166">
        <v>261798</v>
      </c>
      <c r="S1166" s="1" t="str" cm="1">
        <f t="array" ref="S1166">_xlfn.IFS(
    metrobank_customers[[#This Row],[Balance]]&lt;=50000,"Low",
    metrobank_customers[[#This Row],[Balance]]&lt;=200000,"Medium",
    metrobank_customers[[#This Row],[Balance]]&gt;200000,"High"
)</f>
        <v>High</v>
      </c>
      <c r="T1166">
        <v>793</v>
      </c>
      <c r="U1166">
        <v>0</v>
      </c>
      <c r="V1166" s="1" t="s">
        <v>1229</v>
      </c>
      <c r="W1166" s="1"/>
      <c r="X1166" s="2"/>
      <c r="Y1166" s="4">
        <f ca="1">YEARFRAC(metrobank_customers[[#This Row],[Date]],metrobank_customers[[#This Row],[Today]],3)</f>
        <v>125.86301369863014</v>
      </c>
      <c r="Z1166" s="1"/>
      <c r="AA1166" s="1"/>
    </row>
    <row r="1167" spans="1:28" x14ac:dyDescent="0.25">
      <c r="A1167" s="1" t="s">
        <v>1408</v>
      </c>
      <c r="B1167" s="1" t="s">
        <v>2415</v>
      </c>
      <c r="C1167" s="1" t="s">
        <v>2115</v>
      </c>
      <c r="D1167">
        <v>40</v>
      </c>
      <c r="E1167" s="1" t="str" cm="1">
        <f t="array" ref="E1167">_xlfn.IFS(metrobank_customers[[#This Row],[Age]]&lt;= 28,"Gen Z", metrobank_customers[[#This Row],[Age]]&lt;=44,"Millennials", metrobank_customers[[#This Row],[Age]]&lt;=60,"Gen X", metrobank_customers[[#This Row],[Age]]&gt;60,"Baby Boomers")</f>
        <v>Millennials</v>
      </c>
      <c r="F1167" s="1" t="s">
        <v>2116</v>
      </c>
      <c r="G1167" s="1" t="s">
        <v>2117</v>
      </c>
      <c r="H1167">
        <v>99083</v>
      </c>
      <c r="I1167" s="1" t="str" cm="1">
        <f t="array" ref="I1167">_xlfn.IFS(metrobank_customers[[#This Row],[Income]]&lt;=30000,"Low",metrobank_customers[[#This Row],[Income]]&lt;=60000,"Medium",metrobank_customers[[#This Row],[Income]]&lt;=100000,"High", metrobank_customers[[#This Row],[Income]]&gt;100000," Premium")</f>
        <v>High</v>
      </c>
      <c r="J1167" s="1" t="s">
        <v>2126</v>
      </c>
      <c r="K1167" s="2">
        <v>45179</v>
      </c>
      <c r="L1167" s="2">
        <f t="shared" ca="1" si="18"/>
        <v>45940</v>
      </c>
      <c r="M1167" s="4">
        <f ca="1">YEARFRAC(metrobank_customers[[#This Row],[Join_Date]],metrobank_customers[[#This Row],[Today]],3)</f>
        <v>2.0849315068493151</v>
      </c>
      <c r="N1167" s="4" t="str" cm="1">
        <f t="array" aca="1" ref="N1167" ca="1">_xlfn.IFS(
   metrobank_customers[[#This Row],[Customer_Tenure]]&lt;=2,"New",
   metrobank_customers[[#This Row],[Customer_Tenure]]&lt;=5,"Emerging",
   metrobank_customers[[#This Row],[Customer_Tenure]]&lt;9,"Established",
   TRUE,"Loyal"
)</f>
        <v>Emerging</v>
      </c>
      <c r="O1167" s="1" t="s">
        <v>1407</v>
      </c>
      <c r="P1167" s="1" t="s">
        <v>1226</v>
      </c>
      <c r="Q1167" s="2">
        <v>45218</v>
      </c>
      <c r="R1167">
        <v>331310</v>
      </c>
      <c r="S1167" s="1" t="str" cm="1">
        <f t="array" ref="S1167">_xlfn.IFS(
    metrobank_customers[[#This Row],[Balance]]&lt;=50000,"Low",
    metrobank_customers[[#This Row],[Balance]]&lt;=200000,"Medium",
    metrobank_customers[[#This Row],[Balance]]&gt;200000,"High"
)</f>
        <v>High</v>
      </c>
      <c r="T1167">
        <v>485</v>
      </c>
      <c r="U1167">
        <v>0</v>
      </c>
      <c r="V1167" s="1" t="s">
        <v>2652</v>
      </c>
      <c r="W1167" s="1"/>
      <c r="X1167" s="2"/>
      <c r="Y1167" s="4">
        <f ca="1">YEARFRAC(metrobank_customers[[#This Row],[Date]],metrobank_customers[[#This Row],[Today]],3)</f>
        <v>125.86301369863014</v>
      </c>
      <c r="Z1167" s="1"/>
      <c r="AA1167" s="1"/>
    </row>
    <row r="1168" spans="1:28" x14ac:dyDescent="0.25">
      <c r="A1168" s="1" t="s">
        <v>1408</v>
      </c>
      <c r="B1168" s="1" t="s">
        <v>2415</v>
      </c>
      <c r="C1168" s="1" t="s">
        <v>2115</v>
      </c>
      <c r="D1168">
        <v>40</v>
      </c>
      <c r="E1168" s="1" t="str" cm="1">
        <f t="array" ref="E1168">_xlfn.IFS(metrobank_customers[[#This Row],[Age]]&lt;= 28,"Gen Z", metrobank_customers[[#This Row],[Age]]&lt;=44,"Millennials", metrobank_customers[[#This Row],[Age]]&lt;=60,"Gen X", metrobank_customers[[#This Row],[Age]]&gt;60,"Baby Boomers")</f>
        <v>Millennials</v>
      </c>
      <c r="F1168" s="1" t="s">
        <v>2116</v>
      </c>
      <c r="G1168" s="1" t="s">
        <v>2117</v>
      </c>
      <c r="H1168">
        <v>99083</v>
      </c>
      <c r="I1168" s="1" t="str" cm="1">
        <f t="array" ref="I1168">_xlfn.IFS(metrobank_customers[[#This Row],[Income]]&lt;=30000,"Low",metrobank_customers[[#This Row],[Income]]&lt;=60000,"Medium",metrobank_customers[[#This Row],[Income]]&lt;=100000,"High", metrobank_customers[[#This Row],[Income]]&gt;100000," Premium")</f>
        <v>High</v>
      </c>
      <c r="J1168" s="1" t="s">
        <v>2126</v>
      </c>
      <c r="K1168" s="2">
        <v>45179</v>
      </c>
      <c r="L1168" s="2">
        <f t="shared" ca="1" si="18"/>
        <v>45940</v>
      </c>
      <c r="M1168" s="4">
        <f ca="1">YEARFRAC(metrobank_customers[[#This Row],[Join_Date]],metrobank_customers[[#This Row],[Today]],3)</f>
        <v>2.0849315068493151</v>
      </c>
      <c r="N1168" s="4" t="str" cm="1">
        <f t="array" aca="1" ref="N1168" ca="1">_xlfn.IFS(
   metrobank_customers[[#This Row],[Customer_Tenure]]&lt;=2,"New",
   metrobank_customers[[#This Row],[Customer_Tenure]]&lt;=5,"Emerging",
   metrobank_customers[[#This Row],[Customer_Tenure]]&lt;9,"Established",
   TRUE,"Loyal"
)</f>
        <v>Emerging</v>
      </c>
      <c r="O1168" s="1" t="s">
        <v>1546</v>
      </c>
      <c r="P1168" s="1" t="s">
        <v>1235</v>
      </c>
      <c r="Q1168" s="2">
        <v>43449</v>
      </c>
      <c r="R1168">
        <v>76848</v>
      </c>
      <c r="S1168" s="1" t="str" cm="1">
        <f t="array" ref="S1168">_xlfn.IFS(
    metrobank_customers[[#This Row],[Balance]]&lt;=50000,"Low",
    metrobank_customers[[#This Row],[Balance]]&lt;=200000,"Medium",
    metrobank_customers[[#This Row],[Balance]]&gt;200000,"High"
)</f>
        <v>Medium</v>
      </c>
      <c r="T1168">
        <v>325</v>
      </c>
      <c r="U1168">
        <v>0</v>
      </c>
      <c r="V1168" s="1" t="s">
        <v>2652</v>
      </c>
      <c r="W1168" s="1"/>
      <c r="X1168" s="2"/>
      <c r="Y1168" s="4">
        <f ca="1">YEARFRAC(metrobank_customers[[#This Row],[Date]],metrobank_customers[[#This Row],[Today]],3)</f>
        <v>125.86301369863014</v>
      </c>
      <c r="Z1168" s="1"/>
      <c r="AA1168" s="1"/>
    </row>
    <row r="1169" spans="1:28" x14ac:dyDescent="0.25">
      <c r="A1169" s="1" t="s">
        <v>1408</v>
      </c>
      <c r="B1169" s="1" t="s">
        <v>2415</v>
      </c>
      <c r="C1169" s="1" t="s">
        <v>2115</v>
      </c>
      <c r="D1169">
        <v>40</v>
      </c>
      <c r="E1169" s="1" t="str" cm="1">
        <f t="array" ref="E1169">_xlfn.IFS(metrobank_customers[[#This Row],[Age]]&lt;= 28,"Gen Z", metrobank_customers[[#This Row],[Age]]&lt;=44,"Millennials", metrobank_customers[[#This Row],[Age]]&lt;=60,"Gen X", metrobank_customers[[#This Row],[Age]]&gt;60,"Baby Boomers")</f>
        <v>Millennials</v>
      </c>
      <c r="F1169" s="1" t="s">
        <v>2116</v>
      </c>
      <c r="G1169" s="1" t="s">
        <v>2117</v>
      </c>
      <c r="H1169">
        <v>99083</v>
      </c>
      <c r="I1169" s="1" t="str" cm="1">
        <f t="array" ref="I1169">_xlfn.IFS(metrobank_customers[[#This Row],[Income]]&lt;=30000,"Low",metrobank_customers[[#This Row],[Income]]&lt;=60000,"Medium",metrobank_customers[[#This Row],[Income]]&lt;=100000,"High", metrobank_customers[[#This Row],[Income]]&gt;100000," Premium")</f>
        <v>High</v>
      </c>
      <c r="J1169" s="1" t="s">
        <v>2126</v>
      </c>
      <c r="K1169" s="2">
        <v>45179</v>
      </c>
      <c r="L1169" s="2">
        <f t="shared" ca="1" si="18"/>
        <v>45940</v>
      </c>
      <c r="M1169" s="4">
        <f ca="1">YEARFRAC(metrobank_customers[[#This Row],[Join_Date]],metrobank_customers[[#This Row],[Today]],3)</f>
        <v>2.0849315068493151</v>
      </c>
      <c r="N1169" s="4" t="str" cm="1">
        <f t="array" aca="1" ref="N1169" ca="1">_xlfn.IFS(
   metrobank_customers[[#This Row],[Customer_Tenure]]&lt;=2,"New",
   metrobank_customers[[#This Row],[Customer_Tenure]]&lt;=5,"Emerging",
   metrobank_customers[[#This Row],[Customer_Tenure]]&lt;9,"Established",
   TRUE,"Loyal"
)</f>
        <v>Emerging</v>
      </c>
      <c r="O1169" s="1" t="s">
        <v>1698</v>
      </c>
      <c r="P1169" s="1" t="s">
        <v>1235</v>
      </c>
      <c r="Q1169" s="2">
        <v>45573</v>
      </c>
      <c r="R1169">
        <v>93405</v>
      </c>
      <c r="S1169" s="1" t="str" cm="1">
        <f t="array" ref="S1169">_xlfn.IFS(
    metrobank_customers[[#This Row],[Balance]]&lt;=50000,"Low",
    metrobank_customers[[#This Row],[Balance]]&lt;=200000,"Medium",
    metrobank_customers[[#This Row],[Balance]]&gt;200000,"High"
)</f>
        <v>Medium</v>
      </c>
      <c r="T1169">
        <v>730</v>
      </c>
      <c r="U1169">
        <v>0</v>
      </c>
      <c r="V1169" s="1" t="s">
        <v>2652</v>
      </c>
      <c r="W1169" s="1"/>
      <c r="X1169" s="2"/>
      <c r="Y1169" s="4">
        <f ca="1">YEARFRAC(metrobank_customers[[#This Row],[Date]],metrobank_customers[[#This Row],[Today]],3)</f>
        <v>125.86301369863014</v>
      </c>
      <c r="Z1169" s="1"/>
      <c r="AA1169" s="1"/>
    </row>
    <row r="1170" spans="1:28" x14ac:dyDescent="0.25">
      <c r="A1170" s="1" t="s">
        <v>1408</v>
      </c>
      <c r="B1170" s="1" t="s">
        <v>2415</v>
      </c>
      <c r="C1170" s="1" t="s">
        <v>2115</v>
      </c>
      <c r="D1170">
        <v>40</v>
      </c>
      <c r="E1170" s="1" t="str" cm="1">
        <f t="array" ref="E1170">_xlfn.IFS(metrobank_customers[[#This Row],[Age]]&lt;= 28,"Gen Z", metrobank_customers[[#This Row],[Age]]&lt;=44,"Millennials", metrobank_customers[[#This Row],[Age]]&lt;=60,"Gen X", metrobank_customers[[#This Row],[Age]]&gt;60,"Baby Boomers")</f>
        <v>Millennials</v>
      </c>
      <c r="F1170" s="1" t="s">
        <v>2116</v>
      </c>
      <c r="G1170" s="1" t="s">
        <v>2117</v>
      </c>
      <c r="H1170">
        <v>99083</v>
      </c>
      <c r="I1170" s="1" t="str" cm="1">
        <f t="array" ref="I1170">_xlfn.IFS(metrobank_customers[[#This Row],[Income]]&lt;=30000,"Low",metrobank_customers[[#This Row],[Income]]&lt;=60000,"Medium",metrobank_customers[[#This Row],[Income]]&lt;=100000,"High", metrobank_customers[[#This Row],[Income]]&gt;100000," Premium")</f>
        <v>High</v>
      </c>
      <c r="J1170" s="1" t="s">
        <v>2126</v>
      </c>
      <c r="K1170" s="2">
        <v>45179</v>
      </c>
      <c r="L1170" s="2">
        <f t="shared" ca="1" si="18"/>
        <v>45940</v>
      </c>
      <c r="M1170" s="4">
        <f ca="1">YEARFRAC(metrobank_customers[[#This Row],[Join_Date]],metrobank_customers[[#This Row],[Today]],3)</f>
        <v>2.0849315068493151</v>
      </c>
      <c r="N1170" s="4" t="str" cm="1">
        <f t="array" aca="1" ref="N1170" ca="1">_xlfn.IFS(
   metrobank_customers[[#This Row],[Customer_Tenure]]&lt;=2,"New",
   metrobank_customers[[#This Row],[Customer_Tenure]]&lt;=5,"Emerging",
   metrobank_customers[[#This Row],[Customer_Tenure]]&lt;9,"Established",
   TRUE,"Loyal"
)</f>
        <v>Emerging</v>
      </c>
      <c r="O1170" s="1" t="s">
        <v>1735</v>
      </c>
      <c r="P1170" s="1" t="s">
        <v>1226</v>
      </c>
      <c r="Q1170" s="2">
        <v>43213</v>
      </c>
      <c r="R1170">
        <v>236094</v>
      </c>
      <c r="S1170" s="1" t="str" cm="1">
        <f t="array" ref="S1170">_xlfn.IFS(
    metrobank_customers[[#This Row],[Balance]]&lt;=50000,"Low",
    metrobank_customers[[#This Row],[Balance]]&lt;=200000,"Medium",
    metrobank_customers[[#This Row],[Balance]]&gt;200000,"High"
)</f>
        <v>High</v>
      </c>
      <c r="T1170">
        <v>326</v>
      </c>
      <c r="U1170">
        <v>98448</v>
      </c>
      <c r="V1170" s="1" t="s">
        <v>2652</v>
      </c>
      <c r="W1170" s="1"/>
      <c r="X1170" s="2"/>
      <c r="Y1170" s="4">
        <f ca="1">YEARFRAC(metrobank_customers[[#This Row],[Date]],metrobank_customers[[#This Row],[Today]],3)</f>
        <v>125.86301369863014</v>
      </c>
      <c r="Z1170" s="1"/>
      <c r="AA1170" s="1"/>
    </row>
    <row r="1171" spans="1:28" x14ac:dyDescent="0.25">
      <c r="A1171" s="1" t="s">
        <v>595</v>
      </c>
      <c r="B1171" s="1" t="s">
        <v>2416</v>
      </c>
      <c r="C1171" s="1" t="s">
        <v>2115</v>
      </c>
      <c r="D1171">
        <v>44</v>
      </c>
      <c r="E1171" s="1" t="str" cm="1">
        <f t="array" ref="E1171">_xlfn.IFS(metrobank_customers[[#This Row],[Age]]&lt;= 28,"Gen Z", metrobank_customers[[#This Row],[Age]]&lt;=44,"Millennials", metrobank_customers[[#This Row],[Age]]&lt;=60,"Gen X", metrobank_customers[[#This Row],[Age]]&gt;60,"Baby Boomers")</f>
        <v>Millennials</v>
      </c>
      <c r="F1171" s="1" t="s">
        <v>2131</v>
      </c>
      <c r="G1171" s="1" t="s">
        <v>2122</v>
      </c>
      <c r="H1171">
        <v>190102</v>
      </c>
      <c r="I1171" s="1" t="str" cm="1">
        <f t="array" ref="I1171">_xlfn.IFS(metrobank_customers[[#This Row],[Income]]&lt;=30000,"Low",metrobank_customers[[#This Row],[Income]]&lt;=60000,"Medium",metrobank_customers[[#This Row],[Income]]&lt;=100000,"High", metrobank_customers[[#This Row],[Income]]&gt;100000," Premium")</f>
        <v xml:space="preserve"> Premium</v>
      </c>
      <c r="J1171" s="1" t="s">
        <v>2135</v>
      </c>
      <c r="K1171" s="2">
        <v>42954</v>
      </c>
      <c r="L1171" s="2">
        <f t="shared" ca="1" si="18"/>
        <v>45940</v>
      </c>
      <c r="M1171" s="4">
        <f ca="1">YEARFRAC(metrobank_customers[[#This Row],[Join_Date]],metrobank_customers[[#This Row],[Today]],3)</f>
        <v>8.1808219178082187</v>
      </c>
      <c r="N1171" s="4" t="str" cm="1">
        <f t="array" aca="1" ref="N1171" ca="1">_xlfn.IFS(
   metrobank_customers[[#This Row],[Customer_Tenure]]&lt;=2,"New",
   metrobank_customers[[#This Row],[Customer_Tenure]]&lt;=5,"Emerging",
   metrobank_customers[[#This Row],[Customer_Tenure]]&lt;9,"Established",
   TRUE,"Loyal"
)</f>
        <v>Established</v>
      </c>
      <c r="O1171" s="1" t="s">
        <v>1702</v>
      </c>
      <c r="P1171" s="1" t="s">
        <v>1223</v>
      </c>
      <c r="Q1171" s="2">
        <v>44658</v>
      </c>
      <c r="R1171">
        <v>441004</v>
      </c>
      <c r="S1171" s="1" t="str" cm="1">
        <f t="array" ref="S1171">_xlfn.IFS(
    metrobank_customers[[#This Row],[Balance]]&lt;=50000,"Low",
    metrobank_customers[[#This Row],[Balance]]&lt;=200000,"Medium",
    metrobank_customers[[#This Row],[Balance]]&gt;200000,"High"
)</f>
        <v>High</v>
      </c>
      <c r="T1171">
        <v>375</v>
      </c>
      <c r="U1171">
        <v>0</v>
      </c>
      <c r="V1171" s="1" t="s">
        <v>2652</v>
      </c>
      <c r="W1171" s="1" t="s">
        <v>594</v>
      </c>
      <c r="X1171" s="2">
        <v>45568</v>
      </c>
      <c r="Y1171" s="4">
        <f ca="1">YEARFRAC(metrobank_customers[[#This Row],[Date]],metrobank_customers[[#This Row],[Today]],3)</f>
        <v>1.0191780821917809</v>
      </c>
      <c r="Z1171" s="1" t="s">
        <v>31</v>
      </c>
      <c r="AA1171" s="1" t="s">
        <v>23</v>
      </c>
      <c r="AB1171">
        <v>3</v>
      </c>
    </row>
    <row r="1172" spans="1:28" x14ac:dyDescent="0.25">
      <c r="A1172" s="1" t="s">
        <v>595</v>
      </c>
      <c r="B1172" s="1" t="s">
        <v>2416</v>
      </c>
      <c r="C1172" s="1" t="s">
        <v>2115</v>
      </c>
      <c r="D1172">
        <v>44</v>
      </c>
      <c r="E1172" s="1" t="str" cm="1">
        <f t="array" ref="E1172">_xlfn.IFS(metrobank_customers[[#This Row],[Age]]&lt;= 28,"Gen Z", metrobank_customers[[#This Row],[Age]]&lt;=44,"Millennials", metrobank_customers[[#This Row],[Age]]&lt;=60,"Gen X", metrobank_customers[[#This Row],[Age]]&gt;60,"Baby Boomers")</f>
        <v>Millennials</v>
      </c>
      <c r="F1172" s="1" t="s">
        <v>2131</v>
      </c>
      <c r="G1172" s="1" t="s">
        <v>2122</v>
      </c>
      <c r="H1172">
        <v>190102</v>
      </c>
      <c r="I1172" s="1" t="str" cm="1">
        <f t="array" ref="I1172">_xlfn.IFS(metrobank_customers[[#This Row],[Income]]&lt;=30000,"Low",metrobank_customers[[#This Row],[Income]]&lt;=60000,"Medium",metrobank_customers[[#This Row],[Income]]&lt;=100000,"High", metrobank_customers[[#This Row],[Income]]&gt;100000," Premium")</f>
        <v xml:space="preserve"> Premium</v>
      </c>
      <c r="J1172" s="1" t="s">
        <v>2135</v>
      </c>
      <c r="K1172" s="2">
        <v>42954</v>
      </c>
      <c r="L1172" s="2">
        <f t="shared" ca="1" si="18"/>
        <v>45940</v>
      </c>
      <c r="M1172" s="4">
        <f ca="1">YEARFRAC(metrobank_customers[[#This Row],[Join_Date]],metrobank_customers[[#This Row],[Today]],3)</f>
        <v>8.1808219178082187</v>
      </c>
      <c r="N1172" s="4" t="str" cm="1">
        <f t="array" aca="1" ref="N1172" ca="1">_xlfn.IFS(
   metrobank_customers[[#This Row],[Customer_Tenure]]&lt;=2,"New",
   metrobank_customers[[#This Row],[Customer_Tenure]]&lt;=5,"Emerging",
   metrobank_customers[[#This Row],[Customer_Tenure]]&lt;9,"Established",
   TRUE,"Loyal"
)</f>
        <v>Established</v>
      </c>
      <c r="O1172" s="1" t="s">
        <v>1702</v>
      </c>
      <c r="P1172" s="1" t="s">
        <v>1223</v>
      </c>
      <c r="Q1172" s="2">
        <v>44658</v>
      </c>
      <c r="R1172">
        <v>441004</v>
      </c>
      <c r="S1172" s="1" t="str" cm="1">
        <f t="array" ref="S1172">_xlfn.IFS(
    metrobank_customers[[#This Row],[Balance]]&lt;=50000,"Low",
    metrobank_customers[[#This Row],[Balance]]&lt;=200000,"Medium",
    metrobank_customers[[#This Row],[Balance]]&gt;200000,"High"
)</f>
        <v>High</v>
      </c>
      <c r="T1172">
        <v>375</v>
      </c>
      <c r="U1172">
        <v>0</v>
      </c>
      <c r="V1172" s="1" t="s">
        <v>2652</v>
      </c>
      <c r="W1172" s="1" t="s">
        <v>1143</v>
      </c>
      <c r="X1172" s="2">
        <v>45675</v>
      </c>
      <c r="Y1172" s="4">
        <f ca="1">YEARFRAC(metrobank_customers[[#This Row],[Date]],metrobank_customers[[#This Row],[Today]],3)</f>
        <v>0.72602739726027399</v>
      </c>
      <c r="Z1172" s="1" t="s">
        <v>20</v>
      </c>
      <c r="AA1172" s="1" t="s">
        <v>15</v>
      </c>
      <c r="AB1172">
        <v>58</v>
      </c>
    </row>
    <row r="1173" spans="1:28" x14ac:dyDescent="0.25">
      <c r="A1173" s="1" t="s">
        <v>595</v>
      </c>
      <c r="B1173" s="1" t="s">
        <v>2416</v>
      </c>
      <c r="C1173" s="1" t="s">
        <v>2115</v>
      </c>
      <c r="D1173">
        <v>44</v>
      </c>
      <c r="E1173" s="1" t="str" cm="1">
        <f t="array" ref="E1173">_xlfn.IFS(metrobank_customers[[#This Row],[Age]]&lt;= 28,"Gen Z", metrobank_customers[[#This Row],[Age]]&lt;=44,"Millennials", metrobank_customers[[#This Row],[Age]]&lt;=60,"Gen X", metrobank_customers[[#This Row],[Age]]&gt;60,"Baby Boomers")</f>
        <v>Millennials</v>
      </c>
      <c r="F1173" s="1" t="s">
        <v>2131</v>
      </c>
      <c r="G1173" s="1" t="s">
        <v>2122</v>
      </c>
      <c r="H1173">
        <v>190102</v>
      </c>
      <c r="I1173" s="1" t="str" cm="1">
        <f t="array" ref="I1173">_xlfn.IFS(metrobank_customers[[#This Row],[Income]]&lt;=30000,"Low",metrobank_customers[[#This Row],[Income]]&lt;=60000,"Medium",metrobank_customers[[#This Row],[Income]]&lt;=100000,"High", metrobank_customers[[#This Row],[Income]]&gt;100000," Premium")</f>
        <v xml:space="preserve"> Premium</v>
      </c>
      <c r="J1173" s="1" t="s">
        <v>2135</v>
      </c>
      <c r="K1173" s="2">
        <v>42954</v>
      </c>
      <c r="L1173" s="2">
        <f t="shared" ca="1" si="18"/>
        <v>45940</v>
      </c>
      <c r="M1173" s="4">
        <f ca="1">YEARFRAC(metrobank_customers[[#This Row],[Join_Date]],metrobank_customers[[#This Row],[Today]],3)</f>
        <v>8.1808219178082187</v>
      </c>
      <c r="N1173" s="4" t="str" cm="1">
        <f t="array" aca="1" ref="N1173" ca="1">_xlfn.IFS(
   metrobank_customers[[#This Row],[Customer_Tenure]]&lt;=2,"New",
   metrobank_customers[[#This Row],[Customer_Tenure]]&lt;=5,"Emerging",
   metrobank_customers[[#This Row],[Customer_Tenure]]&lt;9,"Established",
   TRUE,"Loyal"
)</f>
        <v>Established</v>
      </c>
      <c r="O1173" s="1" t="s">
        <v>1888</v>
      </c>
      <c r="P1173" s="1" t="s">
        <v>1226</v>
      </c>
      <c r="Q1173" s="2">
        <v>43882</v>
      </c>
      <c r="R1173">
        <v>19288</v>
      </c>
      <c r="S1173" s="1" t="str" cm="1">
        <f t="array" ref="S1173">_xlfn.IFS(
    metrobank_customers[[#This Row],[Balance]]&lt;=50000,"Low",
    metrobank_customers[[#This Row],[Balance]]&lt;=200000,"Medium",
    metrobank_customers[[#This Row],[Balance]]&gt;200000,"High"
)</f>
        <v>Low</v>
      </c>
      <c r="T1173">
        <v>695</v>
      </c>
      <c r="U1173">
        <v>0</v>
      </c>
      <c r="V1173" s="1" t="s">
        <v>2652</v>
      </c>
      <c r="W1173" s="1" t="s">
        <v>594</v>
      </c>
      <c r="X1173" s="2">
        <v>45568</v>
      </c>
      <c r="Y1173" s="4">
        <f ca="1">YEARFRAC(metrobank_customers[[#This Row],[Date]],metrobank_customers[[#This Row],[Today]],3)</f>
        <v>1.0191780821917809</v>
      </c>
      <c r="Z1173" s="1" t="s">
        <v>31</v>
      </c>
      <c r="AA1173" s="1" t="s">
        <v>23</v>
      </c>
      <c r="AB1173">
        <v>3</v>
      </c>
    </row>
    <row r="1174" spans="1:28" x14ac:dyDescent="0.25">
      <c r="A1174" s="1" t="s">
        <v>595</v>
      </c>
      <c r="B1174" s="1" t="s">
        <v>2416</v>
      </c>
      <c r="C1174" s="1" t="s">
        <v>2115</v>
      </c>
      <c r="D1174">
        <v>44</v>
      </c>
      <c r="E1174" s="1" t="str" cm="1">
        <f t="array" ref="E1174">_xlfn.IFS(metrobank_customers[[#This Row],[Age]]&lt;= 28,"Gen Z", metrobank_customers[[#This Row],[Age]]&lt;=44,"Millennials", metrobank_customers[[#This Row],[Age]]&lt;=60,"Gen X", metrobank_customers[[#This Row],[Age]]&gt;60,"Baby Boomers")</f>
        <v>Millennials</v>
      </c>
      <c r="F1174" s="1" t="s">
        <v>2131</v>
      </c>
      <c r="G1174" s="1" t="s">
        <v>2122</v>
      </c>
      <c r="H1174">
        <v>190102</v>
      </c>
      <c r="I1174" s="1" t="str" cm="1">
        <f t="array" ref="I1174">_xlfn.IFS(metrobank_customers[[#This Row],[Income]]&lt;=30000,"Low",metrobank_customers[[#This Row],[Income]]&lt;=60000,"Medium",metrobank_customers[[#This Row],[Income]]&lt;=100000,"High", metrobank_customers[[#This Row],[Income]]&gt;100000," Premium")</f>
        <v xml:space="preserve"> Premium</v>
      </c>
      <c r="J1174" s="1" t="s">
        <v>2135</v>
      </c>
      <c r="K1174" s="2">
        <v>42954</v>
      </c>
      <c r="L1174" s="2">
        <f t="shared" ca="1" si="18"/>
        <v>45940</v>
      </c>
      <c r="M1174" s="4">
        <f ca="1">YEARFRAC(metrobank_customers[[#This Row],[Join_Date]],metrobank_customers[[#This Row],[Today]],3)</f>
        <v>8.1808219178082187</v>
      </c>
      <c r="N1174" s="4" t="str" cm="1">
        <f t="array" aca="1" ref="N1174" ca="1">_xlfn.IFS(
   metrobank_customers[[#This Row],[Customer_Tenure]]&lt;=2,"New",
   metrobank_customers[[#This Row],[Customer_Tenure]]&lt;=5,"Emerging",
   metrobank_customers[[#This Row],[Customer_Tenure]]&lt;9,"Established",
   TRUE,"Loyal"
)</f>
        <v>Established</v>
      </c>
      <c r="O1174" s="1" t="s">
        <v>1888</v>
      </c>
      <c r="P1174" s="1" t="s">
        <v>1226</v>
      </c>
      <c r="Q1174" s="2">
        <v>43882</v>
      </c>
      <c r="R1174">
        <v>19288</v>
      </c>
      <c r="S1174" s="1" t="str" cm="1">
        <f t="array" ref="S1174">_xlfn.IFS(
    metrobank_customers[[#This Row],[Balance]]&lt;=50000,"Low",
    metrobank_customers[[#This Row],[Balance]]&lt;=200000,"Medium",
    metrobank_customers[[#This Row],[Balance]]&gt;200000,"High"
)</f>
        <v>Low</v>
      </c>
      <c r="T1174">
        <v>695</v>
      </c>
      <c r="U1174">
        <v>0</v>
      </c>
      <c r="V1174" s="1" t="s">
        <v>2652</v>
      </c>
      <c r="W1174" s="1" t="s">
        <v>1143</v>
      </c>
      <c r="X1174" s="2">
        <v>45675</v>
      </c>
      <c r="Y1174" s="4">
        <f ca="1">YEARFRAC(metrobank_customers[[#This Row],[Date]],metrobank_customers[[#This Row],[Today]],3)</f>
        <v>0.72602739726027399</v>
      </c>
      <c r="Z1174" s="1" t="s">
        <v>20</v>
      </c>
      <c r="AA1174" s="1" t="s">
        <v>15</v>
      </c>
      <c r="AB1174">
        <v>58</v>
      </c>
    </row>
    <row r="1175" spans="1:28" x14ac:dyDescent="0.25">
      <c r="A1175" s="1" t="s">
        <v>1412</v>
      </c>
      <c r="B1175" s="1" t="s">
        <v>2417</v>
      </c>
      <c r="C1175" s="1" t="s">
        <v>2120</v>
      </c>
      <c r="D1175">
        <v>50</v>
      </c>
      <c r="E1175" s="1" t="str" cm="1">
        <f t="array" ref="E1175">_xlfn.IFS(metrobank_customers[[#This Row],[Age]]&lt;= 28,"Gen Z", metrobank_customers[[#This Row],[Age]]&lt;=44,"Millennials", metrobank_customers[[#This Row],[Age]]&lt;=60,"Gen X", metrobank_customers[[#This Row],[Age]]&gt;60,"Baby Boomers")</f>
        <v>Gen X</v>
      </c>
      <c r="F1175" s="1" t="s">
        <v>2116</v>
      </c>
      <c r="G1175" s="1" t="s">
        <v>2133</v>
      </c>
      <c r="H1175">
        <v>179476</v>
      </c>
      <c r="I1175" s="1" t="str" cm="1">
        <f t="array" ref="I1175">_xlfn.IFS(metrobank_customers[[#This Row],[Income]]&lt;=30000,"Low",metrobank_customers[[#This Row],[Income]]&lt;=60000,"Medium",metrobank_customers[[#This Row],[Income]]&lt;=100000,"High", metrobank_customers[[#This Row],[Income]]&gt;100000," Premium")</f>
        <v xml:space="preserve"> Premium</v>
      </c>
      <c r="J1175" s="1" t="s">
        <v>2118</v>
      </c>
      <c r="K1175" s="2">
        <v>43369</v>
      </c>
      <c r="L1175" s="2">
        <f t="shared" ca="1" si="18"/>
        <v>45940</v>
      </c>
      <c r="M1175" s="4">
        <f ca="1">YEARFRAC(metrobank_customers[[#This Row],[Join_Date]],metrobank_customers[[#This Row],[Today]],3)</f>
        <v>7.043835616438356</v>
      </c>
      <c r="N1175" s="4" t="str" cm="1">
        <f t="array" aca="1" ref="N1175" ca="1">_xlfn.IFS(
   metrobank_customers[[#This Row],[Customer_Tenure]]&lt;=2,"New",
   metrobank_customers[[#This Row],[Customer_Tenure]]&lt;=5,"Emerging",
   metrobank_customers[[#This Row],[Customer_Tenure]]&lt;9,"Established",
   TRUE,"Loyal"
)</f>
        <v>Established</v>
      </c>
      <c r="O1175" s="1" t="s">
        <v>1411</v>
      </c>
      <c r="P1175" s="1" t="s">
        <v>1226</v>
      </c>
      <c r="Q1175" s="2">
        <v>45523</v>
      </c>
      <c r="R1175">
        <v>311442</v>
      </c>
      <c r="S1175" s="1" t="str" cm="1">
        <f t="array" ref="S1175">_xlfn.IFS(
    metrobank_customers[[#This Row],[Balance]]&lt;=50000,"Low",
    metrobank_customers[[#This Row],[Balance]]&lt;=200000,"Medium",
    metrobank_customers[[#This Row],[Balance]]&gt;200000,"High"
)</f>
        <v>High</v>
      </c>
      <c r="T1175">
        <v>509</v>
      </c>
      <c r="U1175">
        <v>0</v>
      </c>
      <c r="V1175" s="1" t="s">
        <v>2652</v>
      </c>
      <c r="W1175" s="1"/>
      <c r="X1175" s="2"/>
      <c r="Y1175" s="4">
        <f ca="1">YEARFRAC(metrobank_customers[[#This Row],[Date]],metrobank_customers[[#This Row],[Today]],3)</f>
        <v>125.86301369863014</v>
      </c>
      <c r="Z1175" s="1"/>
      <c r="AA1175" s="1"/>
    </row>
    <row r="1176" spans="1:28" x14ac:dyDescent="0.25">
      <c r="A1176" s="1" t="s">
        <v>1412</v>
      </c>
      <c r="B1176" s="1" t="s">
        <v>2417</v>
      </c>
      <c r="C1176" s="1" t="s">
        <v>2120</v>
      </c>
      <c r="D1176">
        <v>50</v>
      </c>
      <c r="E1176" s="1" t="str" cm="1">
        <f t="array" ref="E1176">_xlfn.IFS(metrobank_customers[[#This Row],[Age]]&lt;= 28,"Gen Z", metrobank_customers[[#This Row],[Age]]&lt;=44,"Millennials", metrobank_customers[[#This Row],[Age]]&lt;=60,"Gen X", metrobank_customers[[#This Row],[Age]]&gt;60,"Baby Boomers")</f>
        <v>Gen X</v>
      </c>
      <c r="F1176" s="1" t="s">
        <v>2116</v>
      </c>
      <c r="G1176" s="1" t="s">
        <v>2133</v>
      </c>
      <c r="H1176">
        <v>179476</v>
      </c>
      <c r="I1176" s="1" t="str" cm="1">
        <f t="array" ref="I1176">_xlfn.IFS(metrobank_customers[[#This Row],[Income]]&lt;=30000,"Low",metrobank_customers[[#This Row],[Income]]&lt;=60000,"Medium",metrobank_customers[[#This Row],[Income]]&lt;=100000,"High", metrobank_customers[[#This Row],[Income]]&gt;100000," Premium")</f>
        <v xml:space="preserve"> Premium</v>
      </c>
      <c r="J1176" s="1" t="s">
        <v>2118</v>
      </c>
      <c r="K1176" s="2">
        <v>43369</v>
      </c>
      <c r="L1176" s="2">
        <f t="shared" ca="1" si="18"/>
        <v>45940</v>
      </c>
      <c r="M1176" s="4">
        <f ca="1">YEARFRAC(metrobank_customers[[#This Row],[Join_Date]],metrobank_customers[[#This Row],[Today]],3)</f>
        <v>7.043835616438356</v>
      </c>
      <c r="N1176" s="4" t="str" cm="1">
        <f t="array" aca="1" ref="N1176" ca="1">_xlfn.IFS(
   metrobank_customers[[#This Row],[Customer_Tenure]]&lt;=2,"New",
   metrobank_customers[[#This Row],[Customer_Tenure]]&lt;=5,"Emerging",
   metrobank_customers[[#This Row],[Customer_Tenure]]&lt;9,"Established",
   TRUE,"Loyal"
)</f>
        <v>Established</v>
      </c>
      <c r="O1176" s="1" t="s">
        <v>1433</v>
      </c>
      <c r="P1176" s="1" t="s">
        <v>1226</v>
      </c>
      <c r="Q1176" s="2">
        <v>43047</v>
      </c>
      <c r="R1176">
        <v>161121</v>
      </c>
      <c r="S1176" s="1" t="str" cm="1">
        <f t="array" ref="S1176">_xlfn.IFS(
    metrobank_customers[[#This Row],[Balance]]&lt;=50000,"Low",
    metrobank_customers[[#This Row],[Balance]]&lt;=200000,"Medium",
    metrobank_customers[[#This Row],[Balance]]&gt;200000,"High"
)</f>
        <v>Medium</v>
      </c>
      <c r="T1176">
        <v>451</v>
      </c>
      <c r="U1176">
        <v>0</v>
      </c>
      <c r="V1176" s="1" t="s">
        <v>2652</v>
      </c>
      <c r="W1176" s="1"/>
      <c r="X1176" s="2"/>
      <c r="Y1176" s="4">
        <f ca="1">YEARFRAC(metrobank_customers[[#This Row],[Date]],metrobank_customers[[#This Row],[Today]],3)</f>
        <v>125.86301369863014</v>
      </c>
      <c r="Z1176" s="1"/>
      <c r="AA1176" s="1"/>
    </row>
    <row r="1177" spans="1:28" x14ac:dyDescent="0.25">
      <c r="A1177" s="1" t="s">
        <v>1412</v>
      </c>
      <c r="B1177" s="1" t="s">
        <v>2417</v>
      </c>
      <c r="C1177" s="1" t="s">
        <v>2120</v>
      </c>
      <c r="D1177">
        <v>50</v>
      </c>
      <c r="E1177" s="1" t="str" cm="1">
        <f t="array" ref="E1177">_xlfn.IFS(metrobank_customers[[#This Row],[Age]]&lt;= 28,"Gen Z", metrobank_customers[[#This Row],[Age]]&lt;=44,"Millennials", metrobank_customers[[#This Row],[Age]]&lt;=60,"Gen X", metrobank_customers[[#This Row],[Age]]&gt;60,"Baby Boomers")</f>
        <v>Gen X</v>
      </c>
      <c r="F1177" s="1" t="s">
        <v>2116</v>
      </c>
      <c r="G1177" s="1" t="s">
        <v>2133</v>
      </c>
      <c r="H1177">
        <v>179476</v>
      </c>
      <c r="I1177" s="1" t="str" cm="1">
        <f t="array" ref="I1177">_xlfn.IFS(metrobank_customers[[#This Row],[Income]]&lt;=30000,"Low",metrobank_customers[[#This Row],[Income]]&lt;=60000,"Medium",metrobank_customers[[#This Row],[Income]]&lt;=100000,"High", metrobank_customers[[#This Row],[Income]]&gt;100000," Premium")</f>
        <v xml:space="preserve"> Premium</v>
      </c>
      <c r="J1177" s="1" t="s">
        <v>2118</v>
      </c>
      <c r="K1177" s="2">
        <v>43369</v>
      </c>
      <c r="L1177" s="2">
        <f t="shared" ca="1" si="18"/>
        <v>45940</v>
      </c>
      <c r="M1177" s="4">
        <f ca="1">YEARFRAC(metrobank_customers[[#This Row],[Join_Date]],metrobank_customers[[#This Row],[Today]],3)</f>
        <v>7.043835616438356</v>
      </c>
      <c r="N1177" s="4" t="str" cm="1">
        <f t="array" aca="1" ref="N1177" ca="1">_xlfn.IFS(
   metrobank_customers[[#This Row],[Customer_Tenure]]&lt;=2,"New",
   metrobank_customers[[#This Row],[Customer_Tenure]]&lt;=5,"Emerging",
   metrobank_customers[[#This Row],[Customer_Tenure]]&lt;9,"Established",
   TRUE,"Loyal"
)</f>
        <v>Established</v>
      </c>
      <c r="O1177" s="1" t="s">
        <v>1949</v>
      </c>
      <c r="P1177" s="1" t="s">
        <v>1223</v>
      </c>
      <c r="Q1177" s="2">
        <v>43545</v>
      </c>
      <c r="R1177">
        <v>14995</v>
      </c>
      <c r="S1177" s="1" t="str" cm="1">
        <f t="array" ref="S1177">_xlfn.IFS(
    metrobank_customers[[#This Row],[Balance]]&lt;=50000,"Low",
    metrobank_customers[[#This Row],[Balance]]&lt;=200000,"Medium",
    metrobank_customers[[#This Row],[Balance]]&gt;200000,"High"
)</f>
        <v>Low</v>
      </c>
      <c r="T1177">
        <v>410</v>
      </c>
      <c r="U1177">
        <v>0</v>
      </c>
      <c r="V1177" s="1" t="s">
        <v>1255</v>
      </c>
      <c r="W1177" s="1"/>
      <c r="X1177" s="2"/>
      <c r="Y1177" s="4">
        <f ca="1">YEARFRAC(metrobank_customers[[#This Row],[Date]],metrobank_customers[[#This Row],[Today]],3)</f>
        <v>125.86301369863014</v>
      </c>
      <c r="Z1177" s="1"/>
      <c r="AA1177" s="1"/>
    </row>
    <row r="1178" spans="1:28" x14ac:dyDescent="0.25">
      <c r="A1178" s="1" t="s">
        <v>1001</v>
      </c>
      <c r="B1178" s="1" t="s">
        <v>2418</v>
      </c>
      <c r="C1178" s="1" t="s">
        <v>2120</v>
      </c>
      <c r="D1178">
        <v>48</v>
      </c>
      <c r="E1178" s="1" t="str" cm="1">
        <f t="array" ref="E1178">_xlfn.IFS(metrobank_customers[[#This Row],[Age]]&lt;= 28,"Gen Z", metrobank_customers[[#This Row],[Age]]&lt;=44,"Millennials", metrobank_customers[[#This Row],[Age]]&lt;=60,"Gen X", metrobank_customers[[#This Row],[Age]]&gt;60,"Baby Boomers")</f>
        <v>Gen X</v>
      </c>
      <c r="F1178" s="1" t="s">
        <v>2131</v>
      </c>
      <c r="G1178" s="1" t="s">
        <v>2133</v>
      </c>
      <c r="H1178">
        <v>87889</v>
      </c>
      <c r="I1178" s="1" t="str" cm="1">
        <f t="array" ref="I1178">_xlfn.IFS(metrobank_customers[[#This Row],[Income]]&lt;=30000,"Low",metrobank_customers[[#This Row],[Income]]&lt;=60000,"Medium",metrobank_customers[[#This Row],[Income]]&lt;=100000,"High", metrobank_customers[[#This Row],[Income]]&gt;100000," Premium")</f>
        <v>High</v>
      </c>
      <c r="J1178" s="1" t="s">
        <v>2118</v>
      </c>
      <c r="K1178" s="2">
        <v>45172</v>
      </c>
      <c r="L1178" s="2">
        <f t="shared" ca="1" si="18"/>
        <v>45940</v>
      </c>
      <c r="M1178" s="4">
        <f ca="1">YEARFRAC(metrobank_customers[[#This Row],[Join_Date]],metrobank_customers[[#This Row],[Today]],3)</f>
        <v>2.1041095890410957</v>
      </c>
      <c r="N1178" s="4" t="str" cm="1">
        <f t="array" aca="1" ref="N1178" ca="1">_xlfn.IFS(
   metrobank_customers[[#This Row],[Customer_Tenure]]&lt;=2,"New",
   metrobank_customers[[#This Row],[Customer_Tenure]]&lt;=5,"Emerging",
   metrobank_customers[[#This Row],[Customer_Tenure]]&lt;9,"Established",
   TRUE,"Loyal"
)</f>
        <v>Emerging</v>
      </c>
      <c r="O1178" s="1" t="s">
        <v>1424</v>
      </c>
      <c r="P1178" s="1" t="s">
        <v>1235</v>
      </c>
      <c r="Q1178" s="2">
        <v>43795</v>
      </c>
      <c r="R1178">
        <v>478141</v>
      </c>
      <c r="S1178" s="1" t="str" cm="1">
        <f t="array" ref="S1178">_xlfn.IFS(
    metrobank_customers[[#This Row],[Balance]]&lt;=50000,"Low",
    metrobank_customers[[#This Row],[Balance]]&lt;=200000,"Medium",
    metrobank_customers[[#This Row],[Balance]]&gt;200000,"High"
)</f>
        <v>High</v>
      </c>
      <c r="T1178">
        <v>836</v>
      </c>
      <c r="U1178">
        <v>0</v>
      </c>
      <c r="V1178" s="1" t="s">
        <v>1229</v>
      </c>
      <c r="W1178" s="1" t="s">
        <v>1000</v>
      </c>
      <c r="X1178" s="2">
        <v>45669</v>
      </c>
      <c r="Y1178" s="4">
        <f ca="1">YEARFRAC(metrobank_customers[[#This Row],[Date]],metrobank_customers[[#This Row],[Today]],3)</f>
        <v>0.74246575342465748</v>
      </c>
      <c r="Z1178" s="1" t="s">
        <v>36</v>
      </c>
      <c r="AA1178" s="1" t="s">
        <v>9</v>
      </c>
      <c r="AB1178">
        <v>25</v>
      </c>
    </row>
    <row r="1179" spans="1:28" x14ac:dyDescent="0.25">
      <c r="A1179" s="1" t="s">
        <v>1010</v>
      </c>
      <c r="B1179" s="1" t="s">
        <v>2419</v>
      </c>
      <c r="C1179" s="1" t="s">
        <v>2115</v>
      </c>
      <c r="D1179">
        <v>18</v>
      </c>
      <c r="E1179" s="1" t="str" cm="1">
        <f t="array" ref="E1179">_xlfn.IFS(metrobank_customers[[#This Row],[Age]]&lt;= 28,"Gen Z", metrobank_customers[[#This Row],[Age]]&lt;=44,"Millennials", metrobank_customers[[#This Row],[Age]]&lt;=60,"Gen X", metrobank_customers[[#This Row],[Age]]&gt;60,"Baby Boomers")</f>
        <v>Gen Z</v>
      </c>
      <c r="F1179" s="1" t="s">
        <v>2121</v>
      </c>
      <c r="G1179" s="1" t="s">
        <v>2133</v>
      </c>
      <c r="H1179">
        <v>44860</v>
      </c>
      <c r="I1179" s="1" t="str" cm="1">
        <f t="array" ref="I1179">_xlfn.IFS(metrobank_customers[[#This Row],[Income]]&lt;=30000,"Low",metrobank_customers[[#This Row],[Income]]&lt;=60000,"Medium",metrobank_customers[[#This Row],[Income]]&lt;=100000,"High", metrobank_customers[[#This Row],[Income]]&gt;100000," Premium")</f>
        <v>Medium</v>
      </c>
      <c r="J1179" s="1" t="s">
        <v>2118</v>
      </c>
      <c r="K1179" s="2">
        <v>45714</v>
      </c>
      <c r="L1179" s="2">
        <f t="shared" ca="1" si="18"/>
        <v>45940</v>
      </c>
      <c r="M1179" s="4">
        <f ca="1">YEARFRAC(metrobank_customers[[#This Row],[Join_Date]],metrobank_customers[[#This Row],[Today]],3)</f>
        <v>0.61917808219178083</v>
      </c>
      <c r="N1179" s="4" t="str" cm="1">
        <f t="array" aca="1" ref="N1179" ca="1">_xlfn.IFS(
   metrobank_customers[[#This Row],[Customer_Tenure]]&lt;=2,"New",
   metrobank_customers[[#This Row],[Customer_Tenure]]&lt;=5,"Emerging",
   metrobank_customers[[#This Row],[Customer_Tenure]]&lt;9,"Established",
   TRUE,"Loyal"
)</f>
        <v>New</v>
      </c>
      <c r="O1179" s="1" t="s">
        <v>1465</v>
      </c>
      <c r="P1179" s="1" t="s">
        <v>1235</v>
      </c>
      <c r="Q1179" s="2">
        <v>45782</v>
      </c>
      <c r="R1179">
        <v>398342</v>
      </c>
      <c r="S1179" s="1" t="str" cm="1">
        <f t="array" ref="S1179">_xlfn.IFS(
    metrobank_customers[[#This Row],[Balance]]&lt;=50000,"Low",
    metrobank_customers[[#This Row],[Balance]]&lt;=200000,"Medium",
    metrobank_customers[[#This Row],[Balance]]&gt;200000,"High"
)</f>
        <v>High</v>
      </c>
      <c r="T1179">
        <v>780</v>
      </c>
      <c r="U1179">
        <v>0</v>
      </c>
      <c r="V1179" s="1" t="s">
        <v>1229</v>
      </c>
      <c r="W1179" s="1" t="s">
        <v>1009</v>
      </c>
      <c r="X1179" s="2">
        <v>45196</v>
      </c>
      <c r="Y1179" s="4">
        <f ca="1">YEARFRAC(metrobank_customers[[#This Row],[Date]],metrobank_customers[[#This Row],[Today]],3)</f>
        <v>2.0383561643835617</v>
      </c>
      <c r="Z1179" s="1" t="s">
        <v>31</v>
      </c>
      <c r="AA1179" s="1" t="s">
        <v>15</v>
      </c>
      <c r="AB1179">
        <v>49</v>
      </c>
    </row>
    <row r="1180" spans="1:28" x14ac:dyDescent="0.25">
      <c r="A1180" s="1" t="s">
        <v>1010</v>
      </c>
      <c r="B1180" s="1" t="s">
        <v>2419</v>
      </c>
      <c r="C1180" s="1" t="s">
        <v>2115</v>
      </c>
      <c r="D1180">
        <v>18</v>
      </c>
      <c r="E1180" s="1" t="str" cm="1">
        <f t="array" ref="E1180">_xlfn.IFS(metrobank_customers[[#This Row],[Age]]&lt;= 28,"Gen Z", metrobank_customers[[#This Row],[Age]]&lt;=44,"Millennials", metrobank_customers[[#This Row],[Age]]&lt;=60,"Gen X", metrobank_customers[[#This Row],[Age]]&gt;60,"Baby Boomers")</f>
        <v>Gen Z</v>
      </c>
      <c r="F1180" s="1" t="s">
        <v>2121</v>
      </c>
      <c r="G1180" s="1" t="s">
        <v>2133</v>
      </c>
      <c r="H1180">
        <v>44860</v>
      </c>
      <c r="I1180" s="1" t="str" cm="1">
        <f t="array" ref="I1180">_xlfn.IFS(metrobank_customers[[#This Row],[Income]]&lt;=30000,"Low",metrobank_customers[[#This Row],[Income]]&lt;=60000,"Medium",metrobank_customers[[#This Row],[Income]]&lt;=100000,"High", metrobank_customers[[#This Row],[Income]]&gt;100000," Premium")</f>
        <v>Medium</v>
      </c>
      <c r="J1180" s="1" t="s">
        <v>2118</v>
      </c>
      <c r="K1180" s="2">
        <v>45714</v>
      </c>
      <c r="L1180" s="2">
        <f t="shared" ca="1" si="18"/>
        <v>45940</v>
      </c>
      <c r="M1180" s="4">
        <f ca="1">YEARFRAC(metrobank_customers[[#This Row],[Join_Date]],metrobank_customers[[#This Row],[Today]],3)</f>
        <v>0.61917808219178083</v>
      </c>
      <c r="N1180" s="4" t="str" cm="1">
        <f t="array" aca="1" ref="N1180" ca="1">_xlfn.IFS(
   metrobank_customers[[#This Row],[Customer_Tenure]]&lt;=2,"New",
   metrobank_customers[[#This Row],[Customer_Tenure]]&lt;=5,"Emerging",
   metrobank_customers[[#This Row],[Customer_Tenure]]&lt;9,"Established",
   TRUE,"Loyal"
)</f>
        <v>New</v>
      </c>
      <c r="O1180" s="1" t="s">
        <v>1465</v>
      </c>
      <c r="P1180" s="1" t="s">
        <v>1235</v>
      </c>
      <c r="Q1180" s="2">
        <v>45782</v>
      </c>
      <c r="R1180">
        <v>398342</v>
      </c>
      <c r="S1180" s="1" t="str" cm="1">
        <f t="array" ref="S1180">_xlfn.IFS(
    metrobank_customers[[#This Row],[Balance]]&lt;=50000,"Low",
    metrobank_customers[[#This Row],[Balance]]&lt;=200000,"Medium",
    metrobank_customers[[#This Row],[Balance]]&gt;200000,"High"
)</f>
        <v>High</v>
      </c>
      <c r="T1180">
        <v>780</v>
      </c>
      <c r="U1180">
        <v>0</v>
      </c>
      <c r="V1180" s="1" t="s">
        <v>1229</v>
      </c>
      <c r="W1180" s="1" t="s">
        <v>1209</v>
      </c>
      <c r="X1180" s="2">
        <v>45873</v>
      </c>
      <c r="Y1180" s="4">
        <f ca="1">YEARFRAC(metrobank_customers[[#This Row],[Date]],metrobank_customers[[#This Row],[Today]],3)</f>
        <v>0.18356164383561643</v>
      </c>
      <c r="Z1180" s="1" t="s">
        <v>36</v>
      </c>
      <c r="AA1180" s="1" t="s">
        <v>15</v>
      </c>
      <c r="AB1180">
        <v>19</v>
      </c>
    </row>
    <row r="1181" spans="1:28" x14ac:dyDescent="0.25">
      <c r="A1181" s="1" t="s">
        <v>886</v>
      </c>
      <c r="B1181" s="1" t="s">
        <v>2420</v>
      </c>
      <c r="C1181" s="1" t="s">
        <v>2115</v>
      </c>
      <c r="D1181">
        <v>54</v>
      </c>
      <c r="E1181" s="1" t="str" cm="1">
        <f t="array" ref="E1181">_xlfn.IFS(metrobank_customers[[#This Row],[Age]]&lt;= 28,"Gen Z", metrobank_customers[[#This Row],[Age]]&lt;=44,"Millennials", metrobank_customers[[#This Row],[Age]]&lt;=60,"Gen X", metrobank_customers[[#This Row],[Age]]&gt;60,"Baby Boomers")</f>
        <v>Gen X</v>
      </c>
      <c r="F1181" s="1" t="s">
        <v>2121</v>
      </c>
      <c r="G1181" s="1" t="s">
        <v>2129</v>
      </c>
      <c r="H1181">
        <v>29110</v>
      </c>
      <c r="I1181" s="1" t="str" cm="1">
        <f t="array" ref="I1181">_xlfn.IFS(metrobank_customers[[#This Row],[Income]]&lt;=30000,"Low",metrobank_customers[[#This Row],[Income]]&lt;=60000,"Medium",metrobank_customers[[#This Row],[Income]]&lt;=100000,"High", metrobank_customers[[#This Row],[Income]]&gt;100000," Premium")</f>
        <v>Low</v>
      </c>
      <c r="J1181" s="1" t="s">
        <v>2118</v>
      </c>
      <c r="K1181" s="2">
        <v>44859</v>
      </c>
      <c r="L1181" s="2">
        <f t="shared" ca="1" si="18"/>
        <v>45940</v>
      </c>
      <c r="M1181" s="4">
        <f ca="1">YEARFRAC(metrobank_customers[[#This Row],[Join_Date]],metrobank_customers[[#This Row],[Today]],3)</f>
        <v>2.9616438356164383</v>
      </c>
      <c r="N1181" s="4" t="str" cm="1">
        <f t="array" aca="1" ref="N1181" ca="1">_xlfn.IFS(
   metrobank_customers[[#This Row],[Customer_Tenure]]&lt;=2,"New",
   metrobank_customers[[#This Row],[Customer_Tenure]]&lt;=5,"Emerging",
   metrobank_customers[[#This Row],[Customer_Tenure]]&lt;9,"Established",
   TRUE,"Loyal"
)</f>
        <v>Emerging</v>
      </c>
      <c r="O1181" s="1" t="s">
        <v>1419</v>
      </c>
      <c r="P1181" s="1" t="s">
        <v>1226</v>
      </c>
      <c r="Q1181" s="2">
        <v>44907</v>
      </c>
      <c r="R1181">
        <v>174442</v>
      </c>
      <c r="S1181" s="1" t="str" cm="1">
        <f t="array" ref="S1181">_xlfn.IFS(
    metrobank_customers[[#This Row],[Balance]]&lt;=50000,"Low",
    metrobank_customers[[#This Row],[Balance]]&lt;=200000,"Medium",
    metrobank_customers[[#This Row],[Balance]]&gt;200000,"High"
)</f>
        <v>Medium</v>
      </c>
      <c r="T1181">
        <v>666</v>
      </c>
      <c r="U1181">
        <v>397704</v>
      </c>
      <c r="V1181" s="1" t="s">
        <v>2652</v>
      </c>
      <c r="W1181" s="1" t="s">
        <v>885</v>
      </c>
      <c r="X1181" s="2">
        <v>45182</v>
      </c>
      <c r="Y1181" s="4">
        <f ca="1">YEARFRAC(metrobank_customers[[#This Row],[Date]],metrobank_customers[[#This Row],[Today]],3)</f>
        <v>2.0767123287671234</v>
      </c>
      <c r="Z1181" s="1" t="s">
        <v>20</v>
      </c>
      <c r="AA1181" s="1" t="s">
        <v>15</v>
      </c>
      <c r="AB1181">
        <v>40</v>
      </c>
    </row>
    <row r="1182" spans="1:28" x14ac:dyDescent="0.25">
      <c r="A1182" s="1" t="s">
        <v>886</v>
      </c>
      <c r="B1182" s="1" t="s">
        <v>2420</v>
      </c>
      <c r="C1182" s="1" t="s">
        <v>2115</v>
      </c>
      <c r="D1182">
        <v>54</v>
      </c>
      <c r="E1182" s="1" t="str" cm="1">
        <f t="array" ref="E1182">_xlfn.IFS(metrobank_customers[[#This Row],[Age]]&lt;= 28,"Gen Z", metrobank_customers[[#This Row],[Age]]&lt;=44,"Millennials", metrobank_customers[[#This Row],[Age]]&lt;=60,"Gen X", metrobank_customers[[#This Row],[Age]]&gt;60,"Baby Boomers")</f>
        <v>Gen X</v>
      </c>
      <c r="F1182" s="1" t="s">
        <v>2121</v>
      </c>
      <c r="G1182" s="1" t="s">
        <v>2129</v>
      </c>
      <c r="H1182">
        <v>29110</v>
      </c>
      <c r="I1182" s="1" t="str" cm="1">
        <f t="array" ref="I1182">_xlfn.IFS(metrobank_customers[[#This Row],[Income]]&lt;=30000,"Low",metrobank_customers[[#This Row],[Income]]&lt;=60000,"Medium",metrobank_customers[[#This Row],[Income]]&lt;=100000,"High", metrobank_customers[[#This Row],[Income]]&gt;100000," Premium")</f>
        <v>Low</v>
      </c>
      <c r="J1182" s="1" t="s">
        <v>2118</v>
      </c>
      <c r="K1182" s="2">
        <v>44859</v>
      </c>
      <c r="L1182" s="2">
        <f t="shared" ca="1" si="18"/>
        <v>45940</v>
      </c>
      <c r="M1182" s="4">
        <f ca="1">YEARFRAC(metrobank_customers[[#This Row],[Join_Date]],metrobank_customers[[#This Row],[Today]],3)</f>
        <v>2.9616438356164383</v>
      </c>
      <c r="N1182" s="4" t="str" cm="1">
        <f t="array" aca="1" ref="N1182" ca="1">_xlfn.IFS(
   metrobank_customers[[#This Row],[Customer_Tenure]]&lt;=2,"New",
   metrobank_customers[[#This Row],[Customer_Tenure]]&lt;=5,"Emerging",
   metrobank_customers[[#This Row],[Customer_Tenure]]&lt;9,"Established",
   TRUE,"Loyal"
)</f>
        <v>Emerging</v>
      </c>
      <c r="O1182" s="1" t="s">
        <v>1419</v>
      </c>
      <c r="P1182" s="1" t="s">
        <v>1226</v>
      </c>
      <c r="Q1182" s="2">
        <v>44907</v>
      </c>
      <c r="R1182">
        <v>174442</v>
      </c>
      <c r="S1182" s="1" t="str" cm="1">
        <f t="array" ref="S1182">_xlfn.IFS(
    metrobank_customers[[#This Row],[Balance]]&lt;=50000,"Low",
    metrobank_customers[[#This Row],[Balance]]&lt;=200000,"Medium",
    metrobank_customers[[#This Row],[Balance]]&gt;200000,"High"
)</f>
        <v>Medium</v>
      </c>
      <c r="T1182">
        <v>666</v>
      </c>
      <c r="U1182">
        <v>397704</v>
      </c>
      <c r="V1182" s="1" t="s">
        <v>2652</v>
      </c>
      <c r="W1182" s="1" t="s">
        <v>1062</v>
      </c>
      <c r="X1182" s="2">
        <v>45343</v>
      </c>
      <c r="Y1182" s="4">
        <f ca="1">YEARFRAC(metrobank_customers[[#This Row],[Date]],metrobank_customers[[#This Row],[Today]],3)</f>
        <v>1.6356164383561644</v>
      </c>
      <c r="Z1182" s="1" t="s">
        <v>36</v>
      </c>
      <c r="AA1182" s="1" t="s">
        <v>23</v>
      </c>
      <c r="AB1182">
        <v>25</v>
      </c>
    </row>
    <row r="1183" spans="1:28" x14ac:dyDescent="0.25">
      <c r="A1183" s="1" t="s">
        <v>886</v>
      </c>
      <c r="B1183" s="1" t="s">
        <v>2420</v>
      </c>
      <c r="C1183" s="1" t="s">
        <v>2115</v>
      </c>
      <c r="D1183">
        <v>54</v>
      </c>
      <c r="E1183" s="1" t="str" cm="1">
        <f t="array" ref="E1183">_xlfn.IFS(metrobank_customers[[#This Row],[Age]]&lt;= 28,"Gen Z", metrobank_customers[[#This Row],[Age]]&lt;=44,"Millennials", metrobank_customers[[#This Row],[Age]]&lt;=60,"Gen X", metrobank_customers[[#This Row],[Age]]&gt;60,"Baby Boomers")</f>
        <v>Gen X</v>
      </c>
      <c r="F1183" s="1" t="s">
        <v>2121</v>
      </c>
      <c r="G1183" s="1" t="s">
        <v>2129</v>
      </c>
      <c r="H1183">
        <v>29110</v>
      </c>
      <c r="I1183" s="1" t="str" cm="1">
        <f t="array" ref="I1183">_xlfn.IFS(metrobank_customers[[#This Row],[Income]]&lt;=30000,"Low",metrobank_customers[[#This Row],[Income]]&lt;=60000,"Medium",metrobank_customers[[#This Row],[Income]]&lt;=100000,"High", metrobank_customers[[#This Row],[Income]]&gt;100000," Premium")</f>
        <v>Low</v>
      </c>
      <c r="J1183" s="1" t="s">
        <v>2118</v>
      </c>
      <c r="K1183" s="2">
        <v>44859</v>
      </c>
      <c r="L1183" s="2">
        <f t="shared" ca="1" si="18"/>
        <v>45940</v>
      </c>
      <c r="M1183" s="4">
        <f ca="1">YEARFRAC(metrobank_customers[[#This Row],[Join_Date]],metrobank_customers[[#This Row],[Today]],3)</f>
        <v>2.9616438356164383</v>
      </c>
      <c r="N1183" s="4" t="str" cm="1">
        <f t="array" aca="1" ref="N1183" ca="1">_xlfn.IFS(
   metrobank_customers[[#This Row],[Customer_Tenure]]&lt;=2,"New",
   metrobank_customers[[#This Row],[Customer_Tenure]]&lt;=5,"Emerging",
   metrobank_customers[[#This Row],[Customer_Tenure]]&lt;9,"Established",
   TRUE,"Loyal"
)</f>
        <v>Emerging</v>
      </c>
      <c r="O1183" s="1" t="s">
        <v>1419</v>
      </c>
      <c r="P1183" s="1" t="s">
        <v>1226</v>
      </c>
      <c r="Q1183" s="2">
        <v>44907</v>
      </c>
      <c r="R1183">
        <v>174442</v>
      </c>
      <c r="S1183" s="1" t="str" cm="1">
        <f t="array" ref="S1183">_xlfn.IFS(
    metrobank_customers[[#This Row],[Balance]]&lt;=50000,"Low",
    metrobank_customers[[#This Row],[Balance]]&lt;=200000,"Medium",
    metrobank_customers[[#This Row],[Balance]]&gt;200000,"High"
)</f>
        <v>Medium</v>
      </c>
      <c r="T1183">
        <v>666</v>
      </c>
      <c r="U1183">
        <v>397704</v>
      </c>
      <c r="V1183" s="1" t="s">
        <v>2652</v>
      </c>
      <c r="W1183" s="1" t="s">
        <v>1156</v>
      </c>
      <c r="X1183" s="2">
        <v>45523</v>
      </c>
      <c r="Y1183" s="4">
        <f ca="1">YEARFRAC(metrobank_customers[[#This Row],[Date]],metrobank_customers[[#This Row],[Today]],3)</f>
        <v>1.1424657534246576</v>
      </c>
      <c r="Z1183" s="1" t="s">
        <v>20</v>
      </c>
      <c r="AA1183" s="1" t="s">
        <v>15</v>
      </c>
      <c r="AB1183">
        <v>20</v>
      </c>
    </row>
    <row r="1184" spans="1:28" x14ac:dyDescent="0.25">
      <c r="A1184" s="1" t="s">
        <v>886</v>
      </c>
      <c r="B1184" s="1" t="s">
        <v>2420</v>
      </c>
      <c r="C1184" s="1" t="s">
        <v>2115</v>
      </c>
      <c r="D1184">
        <v>54</v>
      </c>
      <c r="E1184" s="1" t="str" cm="1">
        <f t="array" ref="E1184">_xlfn.IFS(metrobank_customers[[#This Row],[Age]]&lt;= 28,"Gen Z", metrobank_customers[[#This Row],[Age]]&lt;=44,"Millennials", metrobank_customers[[#This Row],[Age]]&lt;=60,"Gen X", metrobank_customers[[#This Row],[Age]]&gt;60,"Baby Boomers")</f>
        <v>Gen X</v>
      </c>
      <c r="F1184" s="1" t="s">
        <v>2121</v>
      </c>
      <c r="G1184" s="1" t="s">
        <v>2129</v>
      </c>
      <c r="H1184">
        <v>29110</v>
      </c>
      <c r="I1184" s="1" t="str" cm="1">
        <f t="array" ref="I1184">_xlfn.IFS(metrobank_customers[[#This Row],[Income]]&lt;=30000,"Low",metrobank_customers[[#This Row],[Income]]&lt;=60000,"Medium",metrobank_customers[[#This Row],[Income]]&lt;=100000,"High", metrobank_customers[[#This Row],[Income]]&gt;100000," Premium")</f>
        <v>Low</v>
      </c>
      <c r="J1184" s="1" t="s">
        <v>2118</v>
      </c>
      <c r="K1184" s="2">
        <v>44859</v>
      </c>
      <c r="L1184" s="2">
        <f t="shared" ca="1" si="18"/>
        <v>45940</v>
      </c>
      <c r="M1184" s="4">
        <f ca="1">YEARFRAC(metrobank_customers[[#This Row],[Join_Date]],metrobank_customers[[#This Row],[Today]],3)</f>
        <v>2.9616438356164383</v>
      </c>
      <c r="N1184" s="4" t="str" cm="1">
        <f t="array" aca="1" ref="N1184" ca="1">_xlfn.IFS(
   metrobank_customers[[#This Row],[Customer_Tenure]]&lt;=2,"New",
   metrobank_customers[[#This Row],[Customer_Tenure]]&lt;=5,"Emerging",
   metrobank_customers[[#This Row],[Customer_Tenure]]&lt;9,"Established",
   TRUE,"Loyal"
)</f>
        <v>Emerging</v>
      </c>
      <c r="O1184" s="1" t="s">
        <v>1946</v>
      </c>
      <c r="P1184" s="1" t="s">
        <v>1226</v>
      </c>
      <c r="Q1184" s="2">
        <v>43478</v>
      </c>
      <c r="R1184">
        <v>380714</v>
      </c>
      <c r="S1184" s="1" t="str" cm="1">
        <f t="array" ref="S1184">_xlfn.IFS(
    metrobank_customers[[#This Row],[Balance]]&lt;=50000,"Low",
    metrobank_customers[[#This Row],[Balance]]&lt;=200000,"Medium",
    metrobank_customers[[#This Row],[Balance]]&gt;200000,"High"
)</f>
        <v>High</v>
      </c>
      <c r="T1184">
        <v>775</v>
      </c>
      <c r="U1184">
        <v>37332</v>
      </c>
      <c r="V1184" s="1" t="s">
        <v>2652</v>
      </c>
      <c r="W1184" s="1" t="s">
        <v>885</v>
      </c>
      <c r="X1184" s="2">
        <v>45182</v>
      </c>
      <c r="Y1184" s="4">
        <f ca="1">YEARFRAC(metrobank_customers[[#This Row],[Date]],metrobank_customers[[#This Row],[Today]],3)</f>
        <v>2.0767123287671234</v>
      </c>
      <c r="Z1184" s="1" t="s">
        <v>20</v>
      </c>
      <c r="AA1184" s="1" t="s">
        <v>15</v>
      </c>
      <c r="AB1184">
        <v>40</v>
      </c>
    </row>
    <row r="1185" spans="1:28" x14ac:dyDescent="0.25">
      <c r="A1185" s="1" t="s">
        <v>886</v>
      </c>
      <c r="B1185" s="1" t="s">
        <v>2420</v>
      </c>
      <c r="C1185" s="1" t="s">
        <v>2115</v>
      </c>
      <c r="D1185">
        <v>54</v>
      </c>
      <c r="E1185" s="1" t="str" cm="1">
        <f t="array" ref="E1185">_xlfn.IFS(metrobank_customers[[#This Row],[Age]]&lt;= 28,"Gen Z", metrobank_customers[[#This Row],[Age]]&lt;=44,"Millennials", metrobank_customers[[#This Row],[Age]]&lt;=60,"Gen X", metrobank_customers[[#This Row],[Age]]&gt;60,"Baby Boomers")</f>
        <v>Gen X</v>
      </c>
      <c r="F1185" s="1" t="s">
        <v>2121</v>
      </c>
      <c r="G1185" s="1" t="s">
        <v>2129</v>
      </c>
      <c r="H1185">
        <v>29110</v>
      </c>
      <c r="I1185" s="1" t="str" cm="1">
        <f t="array" ref="I1185">_xlfn.IFS(metrobank_customers[[#This Row],[Income]]&lt;=30000,"Low",metrobank_customers[[#This Row],[Income]]&lt;=60000,"Medium",metrobank_customers[[#This Row],[Income]]&lt;=100000,"High", metrobank_customers[[#This Row],[Income]]&gt;100000," Premium")</f>
        <v>Low</v>
      </c>
      <c r="J1185" s="1" t="s">
        <v>2118</v>
      </c>
      <c r="K1185" s="2">
        <v>44859</v>
      </c>
      <c r="L1185" s="2">
        <f t="shared" ca="1" si="18"/>
        <v>45940</v>
      </c>
      <c r="M1185" s="4">
        <f ca="1">YEARFRAC(metrobank_customers[[#This Row],[Join_Date]],metrobank_customers[[#This Row],[Today]],3)</f>
        <v>2.9616438356164383</v>
      </c>
      <c r="N1185" s="4" t="str" cm="1">
        <f t="array" aca="1" ref="N1185" ca="1">_xlfn.IFS(
   metrobank_customers[[#This Row],[Customer_Tenure]]&lt;=2,"New",
   metrobank_customers[[#This Row],[Customer_Tenure]]&lt;=5,"Emerging",
   metrobank_customers[[#This Row],[Customer_Tenure]]&lt;9,"Established",
   TRUE,"Loyal"
)</f>
        <v>Emerging</v>
      </c>
      <c r="O1185" s="1" t="s">
        <v>1946</v>
      </c>
      <c r="P1185" s="1" t="s">
        <v>1226</v>
      </c>
      <c r="Q1185" s="2">
        <v>43478</v>
      </c>
      <c r="R1185">
        <v>380714</v>
      </c>
      <c r="S1185" s="1" t="str" cm="1">
        <f t="array" ref="S1185">_xlfn.IFS(
    metrobank_customers[[#This Row],[Balance]]&lt;=50000,"Low",
    metrobank_customers[[#This Row],[Balance]]&lt;=200000,"Medium",
    metrobank_customers[[#This Row],[Balance]]&gt;200000,"High"
)</f>
        <v>High</v>
      </c>
      <c r="T1185">
        <v>775</v>
      </c>
      <c r="U1185">
        <v>37332</v>
      </c>
      <c r="V1185" s="1" t="s">
        <v>2652</v>
      </c>
      <c r="W1185" s="1" t="s">
        <v>1062</v>
      </c>
      <c r="X1185" s="2">
        <v>45343</v>
      </c>
      <c r="Y1185" s="4">
        <f ca="1">YEARFRAC(metrobank_customers[[#This Row],[Date]],metrobank_customers[[#This Row],[Today]],3)</f>
        <v>1.6356164383561644</v>
      </c>
      <c r="Z1185" s="1" t="s">
        <v>36</v>
      </c>
      <c r="AA1185" s="1" t="s">
        <v>23</v>
      </c>
      <c r="AB1185">
        <v>25</v>
      </c>
    </row>
    <row r="1186" spans="1:28" x14ac:dyDescent="0.25">
      <c r="A1186" s="1" t="s">
        <v>886</v>
      </c>
      <c r="B1186" s="1" t="s">
        <v>2420</v>
      </c>
      <c r="C1186" s="1" t="s">
        <v>2115</v>
      </c>
      <c r="D1186">
        <v>54</v>
      </c>
      <c r="E1186" s="1" t="str" cm="1">
        <f t="array" ref="E1186">_xlfn.IFS(metrobank_customers[[#This Row],[Age]]&lt;= 28,"Gen Z", metrobank_customers[[#This Row],[Age]]&lt;=44,"Millennials", metrobank_customers[[#This Row],[Age]]&lt;=60,"Gen X", metrobank_customers[[#This Row],[Age]]&gt;60,"Baby Boomers")</f>
        <v>Gen X</v>
      </c>
      <c r="F1186" s="1" t="s">
        <v>2121</v>
      </c>
      <c r="G1186" s="1" t="s">
        <v>2129</v>
      </c>
      <c r="H1186">
        <v>29110</v>
      </c>
      <c r="I1186" s="1" t="str" cm="1">
        <f t="array" ref="I1186">_xlfn.IFS(metrobank_customers[[#This Row],[Income]]&lt;=30000,"Low",metrobank_customers[[#This Row],[Income]]&lt;=60000,"Medium",metrobank_customers[[#This Row],[Income]]&lt;=100000,"High", metrobank_customers[[#This Row],[Income]]&gt;100000," Premium")</f>
        <v>Low</v>
      </c>
      <c r="J1186" s="1" t="s">
        <v>2118</v>
      </c>
      <c r="K1186" s="2">
        <v>44859</v>
      </c>
      <c r="L1186" s="2">
        <f t="shared" ca="1" si="18"/>
        <v>45940</v>
      </c>
      <c r="M1186" s="4">
        <f ca="1">YEARFRAC(metrobank_customers[[#This Row],[Join_Date]],metrobank_customers[[#This Row],[Today]],3)</f>
        <v>2.9616438356164383</v>
      </c>
      <c r="N1186" s="4" t="str" cm="1">
        <f t="array" aca="1" ref="N1186" ca="1">_xlfn.IFS(
   metrobank_customers[[#This Row],[Customer_Tenure]]&lt;=2,"New",
   metrobank_customers[[#This Row],[Customer_Tenure]]&lt;=5,"Emerging",
   metrobank_customers[[#This Row],[Customer_Tenure]]&lt;9,"Established",
   TRUE,"Loyal"
)</f>
        <v>Emerging</v>
      </c>
      <c r="O1186" s="1" t="s">
        <v>1946</v>
      </c>
      <c r="P1186" s="1" t="s">
        <v>1226</v>
      </c>
      <c r="Q1186" s="2">
        <v>43478</v>
      </c>
      <c r="R1186">
        <v>380714</v>
      </c>
      <c r="S1186" s="1" t="str" cm="1">
        <f t="array" ref="S1186">_xlfn.IFS(
    metrobank_customers[[#This Row],[Balance]]&lt;=50000,"Low",
    metrobank_customers[[#This Row],[Balance]]&lt;=200000,"Medium",
    metrobank_customers[[#This Row],[Balance]]&gt;200000,"High"
)</f>
        <v>High</v>
      </c>
      <c r="T1186">
        <v>775</v>
      </c>
      <c r="U1186">
        <v>37332</v>
      </c>
      <c r="V1186" s="1" t="s">
        <v>2652</v>
      </c>
      <c r="W1186" s="1" t="s">
        <v>1156</v>
      </c>
      <c r="X1186" s="2">
        <v>45523</v>
      </c>
      <c r="Y1186" s="4">
        <f ca="1">YEARFRAC(metrobank_customers[[#This Row],[Date]],metrobank_customers[[#This Row],[Today]],3)</f>
        <v>1.1424657534246576</v>
      </c>
      <c r="Z1186" s="1" t="s">
        <v>20</v>
      </c>
      <c r="AA1186" s="1" t="s">
        <v>15</v>
      </c>
      <c r="AB1186">
        <v>20</v>
      </c>
    </row>
    <row r="1187" spans="1:28" x14ac:dyDescent="0.25">
      <c r="A1187" s="1" t="s">
        <v>719</v>
      </c>
      <c r="B1187" s="1" t="s">
        <v>2421</v>
      </c>
      <c r="C1187" s="1" t="s">
        <v>2115</v>
      </c>
      <c r="D1187">
        <v>28</v>
      </c>
      <c r="E1187" s="1" t="str" cm="1">
        <f t="array" ref="E1187">_xlfn.IFS(metrobank_customers[[#This Row],[Age]]&lt;= 28,"Gen Z", metrobank_customers[[#This Row],[Age]]&lt;=44,"Millennials", metrobank_customers[[#This Row],[Age]]&lt;=60,"Gen X", metrobank_customers[[#This Row],[Age]]&gt;60,"Baby Boomers")</f>
        <v>Gen Z</v>
      </c>
      <c r="F1187" s="1" t="s">
        <v>2116</v>
      </c>
      <c r="G1187" s="1" t="s">
        <v>2133</v>
      </c>
      <c r="H1187">
        <v>92099</v>
      </c>
      <c r="I1187" s="1" t="str" cm="1">
        <f t="array" ref="I1187">_xlfn.IFS(metrobank_customers[[#This Row],[Income]]&lt;=30000,"Low",metrobank_customers[[#This Row],[Income]]&lt;=60000,"Medium",metrobank_customers[[#This Row],[Income]]&lt;=100000,"High", metrobank_customers[[#This Row],[Income]]&gt;100000," Premium")</f>
        <v>High</v>
      </c>
      <c r="J1187" s="1" t="s">
        <v>2118</v>
      </c>
      <c r="K1187" s="2">
        <v>44410</v>
      </c>
      <c r="L1187" s="2">
        <f t="shared" ca="1" si="18"/>
        <v>45940</v>
      </c>
      <c r="M1187" s="4">
        <f ca="1">YEARFRAC(metrobank_customers[[#This Row],[Join_Date]],metrobank_customers[[#This Row],[Today]],3)</f>
        <v>4.1917808219178081</v>
      </c>
      <c r="N1187" s="4" t="str" cm="1">
        <f t="array" aca="1" ref="N1187" ca="1">_xlfn.IFS(
   metrobank_customers[[#This Row],[Customer_Tenure]]&lt;=2,"New",
   metrobank_customers[[#This Row],[Customer_Tenure]]&lt;=5,"Emerging",
   metrobank_customers[[#This Row],[Customer_Tenure]]&lt;9,"Established",
   TRUE,"Loyal"
)</f>
        <v>Emerging</v>
      </c>
      <c r="O1187" s="1" t="s">
        <v>1421</v>
      </c>
      <c r="P1187" s="1" t="s">
        <v>1223</v>
      </c>
      <c r="Q1187" s="2">
        <v>43235</v>
      </c>
      <c r="R1187">
        <v>270472</v>
      </c>
      <c r="S1187" s="1" t="str" cm="1">
        <f t="array" ref="S1187">_xlfn.IFS(
    metrobank_customers[[#This Row],[Balance]]&lt;=50000,"Low",
    metrobank_customers[[#This Row],[Balance]]&lt;=200000,"Medium",
    metrobank_customers[[#This Row],[Balance]]&gt;200000,"High"
)</f>
        <v>High</v>
      </c>
      <c r="T1187">
        <v>586</v>
      </c>
      <c r="U1187">
        <v>204519</v>
      </c>
      <c r="V1187" s="1" t="s">
        <v>1229</v>
      </c>
      <c r="W1187" s="1" t="s">
        <v>718</v>
      </c>
      <c r="X1187" s="2">
        <v>45697</v>
      </c>
      <c r="Y1187" s="4">
        <f ca="1">YEARFRAC(metrobank_customers[[#This Row],[Date]],metrobank_customers[[#This Row],[Today]],3)</f>
        <v>0.66575342465753429</v>
      </c>
      <c r="Z1187" s="1" t="s">
        <v>20</v>
      </c>
      <c r="AA1187" s="1" t="s">
        <v>9</v>
      </c>
      <c r="AB1187">
        <v>45</v>
      </c>
    </row>
    <row r="1188" spans="1:28" x14ac:dyDescent="0.25">
      <c r="A1188" s="1" t="s">
        <v>719</v>
      </c>
      <c r="B1188" s="1" t="s">
        <v>2421</v>
      </c>
      <c r="C1188" s="1" t="s">
        <v>2115</v>
      </c>
      <c r="D1188">
        <v>28</v>
      </c>
      <c r="E1188" s="1" t="str" cm="1">
        <f t="array" ref="E1188">_xlfn.IFS(metrobank_customers[[#This Row],[Age]]&lt;= 28,"Gen Z", metrobank_customers[[#This Row],[Age]]&lt;=44,"Millennials", metrobank_customers[[#This Row],[Age]]&lt;=60,"Gen X", metrobank_customers[[#This Row],[Age]]&gt;60,"Baby Boomers")</f>
        <v>Gen Z</v>
      </c>
      <c r="F1188" s="1" t="s">
        <v>2116</v>
      </c>
      <c r="G1188" s="1" t="s">
        <v>2133</v>
      </c>
      <c r="H1188">
        <v>92099</v>
      </c>
      <c r="I1188" s="1" t="str" cm="1">
        <f t="array" ref="I1188">_xlfn.IFS(metrobank_customers[[#This Row],[Income]]&lt;=30000,"Low",metrobank_customers[[#This Row],[Income]]&lt;=60000,"Medium",metrobank_customers[[#This Row],[Income]]&lt;=100000,"High", metrobank_customers[[#This Row],[Income]]&gt;100000," Premium")</f>
        <v>High</v>
      </c>
      <c r="J1188" s="1" t="s">
        <v>2118</v>
      </c>
      <c r="K1188" s="2">
        <v>44410</v>
      </c>
      <c r="L1188" s="2">
        <f t="shared" ca="1" si="18"/>
        <v>45940</v>
      </c>
      <c r="M1188" s="4">
        <f ca="1">YEARFRAC(metrobank_customers[[#This Row],[Join_Date]],metrobank_customers[[#This Row],[Today]],3)</f>
        <v>4.1917808219178081</v>
      </c>
      <c r="N1188" s="4" t="str" cm="1">
        <f t="array" aca="1" ref="N1188" ca="1">_xlfn.IFS(
   metrobank_customers[[#This Row],[Customer_Tenure]]&lt;=2,"New",
   metrobank_customers[[#This Row],[Customer_Tenure]]&lt;=5,"Emerging",
   metrobank_customers[[#This Row],[Customer_Tenure]]&lt;9,"Established",
   TRUE,"Loyal"
)</f>
        <v>Emerging</v>
      </c>
      <c r="O1188" s="1" t="s">
        <v>1421</v>
      </c>
      <c r="P1188" s="1" t="s">
        <v>1223</v>
      </c>
      <c r="Q1188" s="2">
        <v>43235</v>
      </c>
      <c r="R1188">
        <v>270472</v>
      </c>
      <c r="S1188" s="1" t="str" cm="1">
        <f t="array" ref="S1188">_xlfn.IFS(
    metrobank_customers[[#This Row],[Balance]]&lt;=50000,"Low",
    metrobank_customers[[#This Row],[Balance]]&lt;=200000,"Medium",
    metrobank_customers[[#This Row],[Balance]]&gt;200000,"High"
)</f>
        <v>High</v>
      </c>
      <c r="T1188">
        <v>586</v>
      </c>
      <c r="U1188">
        <v>204519</v>
      </c>
      <c r="V1188" s="1" t="s">
        <v>1229</v>
      </c>
      <c r="W1188" s="1" t="s">
        <v>878</v>
      </c>
      <c r="X1188" s="2">
        <v>45222</v>
      </c>
      <c r="Y1188" s="4">
        <f ca="1">YEARFRAC(metrobank_customers[[#This Row],[Date]],metrobank_customers[[#This Row],[Today]],3)</f>
        <v>1.9671232876712328</v>
      </c>
      <c r="Z1188" s="1" t="s">
        <v>12</v>
      </c>
      <c r="AA1188" s="1" t="s">
        <v>15</v>
      </c>
      <c r="AB1188">
        <v>20</v>
      </c>
    </row>
    <row r="1189" spans="1:28" x14ac:dyDescent="0.25">
      <c r="A1189" s="1" t="s">
        <v>719</v>
      </c>
      <c r="B1189" s="1" t="s">
        <v>2421</v>
      </c>
      <c r="C1189" s="1" t="s">
        <v>2115</v>
      </c>
      <c r="D1189">
        <v>28</v>
      </c>
      <c r="E1189" s="1" t="str" cm="1">
        <f t="array" ref="E1189">_xlfn.IFS(metrobank_customers[[#This Row],[Age]]&lt;= 28,"Gen Z", metrobank_customers[[#This Row],[Age]]&lt;=44,"Millennials", metrobank_customers[[#This Row],[Age]]&lt;=60,"Gen X", metrobank_customers[[#This Row],[Age]]&gt;60,"Baby Boomers")</f>
        <v>Gen Z</v>
      </c>
      <c r="F1189" s="1" t="s">
        <v>2116</v>
      </c>
      <c r="G1189" s="1" t="s">
        <v>2133</v>
      </c>
      <c r="H1189">
        <v>92099</v>
      </c>
      <c r="I1189" s="1" t="str" cm="1">
        <f t="array" ref="I1189">_xlfn.IFS(metrobank_customers[[#This Row],[Income]]&lt;=30000,"Low",metrobank_customers[[#This Row],[Income]]&lt;=60000,"Medium",metrobank_customers[[#This Row],[Income]]&lt;=100000,"High", metrobank_customers[[#This Row],[Income]]&gt;100000," Premium")</f>
        <v>High</v>
      </c>
      <c r="J1189" s="1" t="s">
        <v>2118</v>
      </c>
      <c r="K1189" s="2">
        <v>44410</v>
      </c>
      <c r="L1189" s="2">
        <f t="shared" ca="1" si="18"/>
        <v>45940</v>
      </c>
      <c r="M1189" s="4">
        <f ca="1">YEARFRAC(metrobank_customers[[#This Row],[Join_Date]],metrobank_customers[[#This Row],[Today]],3)</f>
        <v>4.1917808219178081</v>
      </c>
      <c r="N1189" s="4" t="str" cm="1">
        <f t="array" aca="1" ref="N1189" ca="1">_xlfn.IFS(
   metrobank_customers[[#This Row],[Customer_Tenure]]&lt;=2,"New",
   metrobank_customers[[#This Row],[Customer_Tenure]]&lt;=5,"Emerging",
   metrobank_customers[[#This Row],[Customer_Tenure]]&lt;9,"Established",
   TRUE,"Loyal"
)</f>
        <v>Emerging</v>
      </c>
      <c r="O1189" s="1" t="s">
        <v>1441</v>
      </c>
      <c r="P1189" s="1" t="s">
        <v>1239</v>
      </c>
      <c r="Q1189" s="2">
        <v>43432</v>
      </c>
      <c r="R1189">
        <v>200796</v>
      </c>
      <c r="S1189" s="1" t="str" cm="1">
        <f t="array" ref="S1189">_xlfn.IFS(
    metrobank_customers[[#This Row],[Balance]]&lt;=50000,"Low",
    metrobank_customers[[#This Row],[Balance]]&lt;=200000,"Medium",
    metrobank_customers[[#This Row],[Balance]]&gt;200000,"High"
)</f>
        <v>High</v>
      </c>
      <c r="T1189">
        <v>570</v>
      </c>
      <c r="U1189">
        <v>0</v>
      </c>
      <c r="V1189" s="1" t="s">
        <v>2652</v>
      </c>
      <c r="W1189" s="1" t="s">
        <v>718</v>
      </c>
      <c r="X1189" s="2">
        <v>45697</v>
      </c>
      <c r="Y1189" s="4">
        <f ca="1">YEARFRAC(metrobank_customers[[#This Row],[Date]],metrobank_customers[[#This Row],[Today]],3)</f>
        <v>0.66575342465753429</v>
      </c>
      <c r="Z1189" s="1" t="s">
        <v>20</v>
      </c>
      <c r="AA1189" s="1" t="s">
        <v>9</v>
      </c>
      <c r="AB1189">
        <v>45</v>
      </c>
    </row>
    <row r="1190" spans="1:28" x14ac:dyDescent="0.25">
      <c r="A1190" s="1" t="s">
        <v>719</v>
      </c>
      <c r="B1190" s="1" t="s">
        <v>2421</v>
      </c>
      <c r="C1190" s="1" t="s">
        <v>2115</v>
      </c>
      <c r="D1190">
        <v>28</v>
      </c>
      <c r="E1190" s="1" t="str" cm="1">
        <f t="array" ref="E1190">_xlfn.IFS(metrobank_customers[[#This Row],[Age]]&lt;= 28,"Gen Z", metrobank_customers[[#This Row],[Age]]&lt;=44,"Millennials", metrobank_customers[[#This Row],[Age]]&lt;=60,"Gen X", metrobank_customers[[#This Row],[Age]]&gt;60,"Baby Boomers")</f>
        <v>Gen Z</v>
      </c>
      <c r="F1190" s="1" t="s">
        <v>2116</v>
      </c>
      <c r="G1190" s="1" t="s">
        <v>2133</v>
      </c>
      <c r="H1190">
        <v>92099</v>
      </c>
      <c r="I1190" s="1" t="str" cm="1">
        <f t="array" ref="I1190">_xlfn.IFS(metrobank_customers[[#This Row],[Income]]&lt;=30000,"Low",metrobank_customers[[#This Row],[Income]]&lt;=60000,"Medium",metrobank_customers[[#This Row],[Income]]&lt;=100000,"High", metrobank_customers[[#This Row],[Income]]&gt;100000," Premium")</f>
        <v>High</v>
      </c>
      <c r="J1190" s="1" t="s">
        <v>2118</v>
      </c>
      <c r="K1190" s="2">
        <v>44410</v>
      </c>
      <c r="L1190" s="2">
        <f t="shared" ca="1" si="18"/>
        <v>45940</v>
      </c>
      <c r="M1190" s="4">
        <f ca="1">YEARFRAC(metrobank_customers[[#This Row],[Join_Date]],metrobank_customers[[#This Row],[Today]],3)</f>
        <v>4.1917808219178081</v>
      </c>
      <c r="N1190" s="4" t="str" cm="1">
        <f t="array" aca="1" ref="N1190" ca="1">_xlfn.IFS(
   metrobank_customers[[#This Row],[Customer_Tenure]]&lt;=2,"New",
   metrobank_customers[[#This Row],[Customer_Tenure]]&lt;=5,"Emerging",
   metrobank_customers[[#This Row],[Customer_Tenure]]&lt;9,"Established",
   TRUE,"Loyal"
)</f>
        <v>Emerging</v>
      </c>
      <c r="O1190" s="1" t="s">
        <v>1441</v>
      </c>
      <c r="P1190" s="1" t="s">
        <v>1239</v>
      </c>
      <c r="Q1190" s="2">
        <v>43432</v>
      </c>
      <c r="R1190">
        <v>200796</v>
      </c>
      <c r="S1190" s="1" t="str" cm="1">
        <f t="array" ref="S1190">_xlfn.IFS(
    metrobank_customers[[#This Row],[Balance]]&lt;=50000,"Low",
    metrobank_customers[[#This Row],[Balance]]&lt;=200000,"Medium",
    metrobank_customers[[#This Row],[Balance]]&gt;200000,"High"
)</f>
        <v>High</v>
      </c>
      <c r="T1190">
        <v>570</v>
      </c>
      <c r="U1190">
        <v>0</v>
      </c>
      <c r="V1190" s="1" t="s">
        <v>2652</v>
      </c>
      <c r="W1190" s="1" t="s">
        <v>878</v>
      </c>
      <c r="X1190" s="2">
        <v>45222</v>
      </c>
      <c r="Y1190" s="4">
        <f ca="1">YEARFRAC(metrobank_customers[[#This Row],[Date]],metrobank_customers[[#This Row],[Today]],3)</f>
        <v>1.9671232876712328</v>
      </c>
      <c r="Z1190" s="1" t="s">
        <v>12</v>
      </c>
      <c r="AA1190" s="1" t="s">
        <v>15</v>
      </c>
      <c r="AB1190">
        <v>20</v>
      </c>
    </row>
    <row r="1191" spans="1:28" x14ac:dyDescent="0.25">
      <c r="A1191" s="1" t="s">
        <v>719</v>
      </c>
      <c r="B1191" s="1" t="s">
        <v>2421</v>
      </c>
      <c r="C1191" s="1" t="s">
        <v>2115</v>
      </c>
      <c r="D1191">
        <v>28</v>
      </c>
      <c r="E1191" s="1" t="str" cm="1">
        <f t="array" ref="E1191">_xlfn.IFS(metrobank_customers[[#This Row],[Age]]&lt;= 28,"Gen Z", metrobank_customers[[#This Row],[Age]]&lt;=44,"Millennials", metrobank_customers[[#This Row],[Age]]&lt;=60,"Gen X", metrobank_customers[[#This Row],[Age]]&gt;60,"Baby Boomers")</f>
        <v>Gen Z</v>
      </c>
      <c r="F1191" s="1" t="s">
        <v>2116</v>
      </c>
      <c r="G1191" s="1" t="s">
        <v>2133</v>
      </c>
      <c r="H1191">
        <v>92099</v>
      </c>
      <c r="I1191" s="1" t="str" cm="1">
        <f t="array" ref="I1191">_xlfn.IFS(metrobank_customers[[#This Row],[Income]]&lt;=30000,"Low",metrobank_customers[[#This Row],[Income]]&lt;=60000,"Medium",metrobank_customers[[#This Row],[Income]]&lt;=100000,"High", metrobank_customers[[#This Row],[Income]]&gt;100000," Premium")</f>
        <v>High</v>
      </c>
      <c r="J1191" s="1" t="s">
        <v>2118</v>
      </c>
      <c r="K1191" s="2">
        <v>44410</v>
      </c>
      <c r="L1191" s="2">
        <f t="shared" ca="1" si="18"/>
        <v>45940</v>
      </c>
      <c r="M1191" s="4">
        <f ca="1">YEARFRAC(metrobank_customers[[#This Row],[Join_Date]],metrobank_customers[[#This Row],[Today]],3)</f>
        <v>4.1917808219178081</v>
      </c>
      <c r="N1191" s="4" t="str" cm="1">
        <f t="array" aca="1" ref="N1191" ca="1">_xlfn.IFS(
   metrobank_customers[[#This Row],[Customer_Tenure]]&lt;=2,"New",
   metrobank_customers[[#This Row],[Customer_Tenure]]&lt;=5,"Emerging",
   metrobank_customers[[#This Row],[Customer_Tenure]]&lt;9,"Established",
   TRUE,"Loyal"
)</f>
        <v>Emerging</v>
      </c>
      <c r="O1191" s="1" t="s">
        <v>1716</v>
      </c>
      <c r="P1191" s="1" t="s">
        <v>1223</v>
      </c>
      <c r="Q1191" s="2">
        <v>45866</v>
      </c>
      <c r="R1191">
        <v>245172</v>
      </c>
      <c r="S1191" s="1" t="str" cm="1">
        <f t="array" ref="S1191">_xlfn.IFS(
    metrobank_customers[[#This Row],[Balance]]&lt;=50000,"Low",
    metrobank_customers[[#This Row],[Balance]]&lt;=200000,"Medium",
    metrobank_customers[[#This Row],[Balance]]&gt;200000,"High"
)</f>
        <v>High</v>
      </c>
      <c r="T1191">
        <v>819</v>
      </c>
      <c r="U1191">
        <v>0</v>
      </c>
      <c r="V1191" s="1" t="s">
        <v>2652</v>
      </c>
      <c r="W1191" s="1" t="s">
        <v>718</v>
      </c>
      <c r="X1191" s="2">
        <v>45697</v>
      </c>
      <c r="Y1191" s="4">
        <f ca="1">YEARFRAC(metrobank_customers[[#This Row],[Date]],metrobank_customers[[#This Row],[Today]],3)</f>
        <v>0.66575342465753429</v>
      </c>
      <c r="Z1191" s="1" t="s">
        <v>20</v>
      </c>
      <c r="AA1191" s="1" t="s">
        <v>9</v>
      </c>
      <c r="AB1191">
        <v>45</v>
      </c>
    </row>
    <row r="1192" spans="1:28" x14ac:dyDescent="0.25">
      <c r="A1192" s="1" t="s">
        <v>719</v>
      </c>
      <c r="B1192" s="1" t="s">
        <v>2421</v>
      </c>
      <c r="C1192" s="1" t="s">
        <v>2115</v>
      </c>
      <c r="D1192">
        <v>28</v>
      </c>
      <c r="E1192" s="1" t="str" cm="1">
        <f t="array" ref="E1192">_xlfn.IFS(metrobank_customers[[#This Row],[Age]]&lt;= 28,"Gen Z", metrobank_customers[[#This Row],[Age]]&lt;=44,"Millennials", metrobank_customers[[#This Row],[Age]]&lt;=60,"Gen X", metrobank_customers[[#This Row],[Age]]&gt;60,"Baby Boomers")</f>
        <v>Gen Z</v>
      </c>
      <c r="F1192" s="1" t="s">
        <v>2116</v>
      </c>
      <c r="G1192" s="1" t="s">
        <v>2133</v>
      </c>
      <c r="H1192">
        <v>92099</v>
      </c>
      <c r="I1192" s="1" t="str" cm="1">
        <f t="array" ref="I1192">_xlfn.IFS(metrobank_customers[[#This Row],[Income]]&lt;=30000,"Low",metrobank_customers[[#This Row],[Income]]&lt;=60000,"Medium",metrobank_customers[[#This Row],[Income]]&lt;=100000,"High", metrobank_customers[[#This Row],[Income]]&gt;100000," Premium")</f>
        <v>High</v>
      </c>
      <c r="J1192" s="1" t="s">
        <v>2118</v>
      </c>
      <c r="K1192" s="2">
        <v>44410</v>
      </c>
      <c r="L1192" s="2">
        <f t="shared" ca="1" si="18"/>
        <v>45940</v>
      </c>
      <c r="M1192" s="4">
        <f ca="1">YEARFRAC(metrobank_customers[[#This Row],[Join_Date]],metrobank_customers[[#This Row],[Today]],3)</f>
        <v>4.1917808219178081</v>
      </c>
      <c r="N1192" s="4" t="str" cm="1">
        <f t="array" aca="1" ref="N1192" ca="1">_xlfn.IFS(
   metrobank_customers[[#This Row],[Customer_Tenure]]&lt;=2,"New",
   metrobank_customers[[#This Row],[Customer_Tenure]]&lt;=5,"Emerging",
   metrobank_customers[[#This Row],[Customer_Tenure]]&lt;9,"Established",
   TRUE,"Loyal"
)</f>
        <v>Emerging</v>
      </c>
      <c r="O1192" s="1" t="s">
        <v>1716</v>
      </c>
      <c r="P1192" s="1" t="s">
        <v>1223</v>
      </c>
      <c r="Q1192" s="2">
        <v>45866</v>
      </c>
      <c r="R1192">
        <v>245172</v>
      </c>
      <c r="S1192" s="1" t="str" cm="1">
        <f t="array" ref="S1192">_xlfn.IFS(
    metrobank_customers[[#This Row],[Balance]]&lt;=50000,"Low",
    metrobank_customers[[#This Row],[Balance]]&lt;=200000,"Medium",
    metrobank_customers[[#This Row],[Balance]]&gt;200000,"High"
)</f>
        <v>High</v>
      </c>
      <c r="T1192">
        <v>819</v>
      </c>
      <c r="U1192">
        <v>0</v>
      </c>
      <c r="V1192" s="1" t="s">
        <v>2652</v>
      </c>
      <c r="W1192" s="1" t="s">
        <v>878</v>
      </c>
      <c r="X1192" s="2">
        <v>45222</v>
      </c>
      <c r="Y1192" s="4">
        <f ca="1">YEARFRAC(metrobank_customers[[#This Row],[Date]],metrobank_customers[[#This Row],[Today]],3)</f>
        <v>1.9671232876712328</v>
      </c>
      <c r="Z1192" s="1" t="s">
        <v>12</v>
      </c>
      <c r="AA1192" s="1" t="s">
        <v>15</v>
      </c>
      <c r="AB1192">
        <v>20</v>
      </c>
    </row>
    <row r="1193" spans="1:28" x14ac:dyDescent="0.25">
      <c r="A1193" s="1" t="s">
        <v>1120</v>
      </c>
      <c r="B1193" s="1" t="s">
        <v>2422</v>
      </c>
      <c r="C1193" s="1" t="s">
        <v>2120</v>
      </c>
      <c r="D1193">
        <v>33</v>
      </c>
      <c r="E1193" s="1" t="str" cm="1">
        <f t="array" ref="E1193">_xlfn.IFS(metrobank_customers[[#This Row],[Age]]&lt;= 28,"Gen Z", metrobank_customers[[#This Row],[Age]]&lt;=44,"Millennials", metrobank_customers[[#This Row],[Age]]&lt;=60,"Gen X", metrobank_customers[[#This Row],[Age]]&gt;60,"Baby Boomers")</f>
        <v>Millennials</v>
      </c>
      <c r="F1193" s="1" t="s">
        <v>2116</v>
      </c>
      <c r="G1193" s="1" t="s">
        <v>2117</v>
      </c>
      <c r="H1193">
        <v>77372</v>
      </c>
      <c r="I1193" s="1" t="str" cm="1">
        <f t="array" ref="I1193">_xlfn.IFS(metrobank_customers[[#This Row],[Income]]&lt;=30000,"Low",metrobank_customers[[#This Row],[Income]]&lt;=60000,"Medium",metrobank_customers[[#This Row],[Income]]&lt;=100000,"High", metrobank_customers[[#This Row],[Income]]&gt;100000," Premium")</f>
        <v>High</v>
      </c>
      <c r="J1193" s="1" t="s">
        <v>2118</v>
      </c>
      <c r="K1193" s="2">
        <v>42292</v>
      </c>
      <c r="L1193" s="2">
        <f t="shared" ca="1" si="18"/>
        <v>45940</v>
      </c>
      <c r="M1193" s="4">
        <f ca="1">YEARFRAC(metrobank_customers[[#This Row],[Join_Date]],metrobank_customers[[#This Row],[Today]],3)</f>
        <v>9.9945205479452053</v>
      </c>
      <c r="N1193" s="4" t="str" cm="1">
        <f t="array" aca="1" ref="N1193" ca="1">_xlfn.IFS(
   metrobank_customers[[#This Row],[Customer_Tenure]]&lt;=2,"New",
   metrobank_customers[[#This Row],[Customer_Tenure]]&lt;=5,"Emerging",
   metrobank_customers[[#This Row],[Customer_Tenure]]&lt;9,"Established",
   TRUE,"Loyal"
)</f>
        <v>Loyal</v>
      </c>
      <c r="O1193" s="1" t="s">
        <v>1617</v>
      </c>
      <c r="P1193" s="1" t="s">
        <v>1235</v>
      </c>
      <c r="Q1193" s="2">
        <v>44551</v>
      </c>
      <c r="R1193">
        <v>282320</v>
      </c>
      <c r="S1193" s="1" t="str" cm="1">
        <f t="array" ref="S1193">_xlfn.IFS(
    metrobank_customers[[#This Row],[Balance]]&lt;=50000,"Low",
    metrobank_customers[[#This Row],[Balance]]&lt;=200000,"Medium",
    metrobank_customers[[#This Row],[Balance]]&gt;200000,"High"
)</f>
        <v>High</v>
      </c>
      <c r="T1193">
        <v>303</v>
      </c>
      <c r="U1193">
        <v>0</v>
      </c>
      <c r="V1193" s="1" t="s">
        <v>2652</v>
      </c>
      <c r="W1193" s="1" t="s">
        <v>1119</v>
      </c>
      <c r="X1193" s="2">
        <v>45839</v>
      </c>
      <c r="Y1193" s="4">
        <f ca="1">YEARFRAC(metrobank_customers[[#This Row],[Date]],metrobank_customers[[#This Row],[Today]],3)</f>
        <v>0.27671232876712326</v>
      </c>
      <c r="Z1193" s="1" t="s">
        <v>8</v>
      </c>
      <c r="AA1193" s="1" t="s">
        <v>23</v>
      </c>
      <c r="AB1193">
        <v>40</v>
      </c>
    </row>
    <row r="1194" spans="1:28" x14ac:dyDescent="0.25">
      <c r="A1194" s="1" t="s">
        <v>1120</v>
      </c>
      <c r="B1194" s="1" t="s">
        <v>2422</v>
      </c>
      <c r="C1194" s="1" t="s">
        <v>2120</v>
      </c>
      <c r="D1194">
        <v>33</v>
      </c>
      <c r="E1194" s="1" t="str" cm="1">
        <f t="array" ref="E1194">_xlfn.IFS(metrobank_customers[[#This Row],[Age]]&lt;= 28,"Gen Z", metrobank_customers[[#This Row],[Age]]&lt;=44,"Millennials", metrobank_customers[[#This Row],[Age]]&lt;=60,"Gen X", metrobank_customers[[#This Row],[Age]]&gt;60,"Baby Boomers")</f>
        <v>Millennials</v>
      </c>
      <c r="F1194" s="1" t="s">
        <v>2116</v>
      </c>
      <c r="G1194" s="1" t="s">
        <v>2117</v>
      </c>
      <c r="H1194">
        <v>77372</v>
      </c>
      <c r="I1194" s="1" t="str" cm="1">
        <f t="array" ref="I1194">_xlfn.IFS(metrobank_customers[[#This Row],[Income]]&lt;=30000,"Low",metrobank_customers[[#This Row],[Income]]&lt;=60000,"Medium",metrobank_customers[[#This Row],[Income]]&lt;=100000,"High", metrobank_customers[[#This Row],[Income]]&gt;100000," Premium")</f>
        <v>High</v>
      </c>
      <c r="J1194" s="1" t="s">
        <v>2118</v>
      </c>
      <c r="K1194" s="2">
        <v>42292</v>
      </c>
      <c r="L1194" s="2">
        <f t="shared" ca="1" si="18"/>
        <v>45940</v>
      </c>
      <c r="M1194" s="4">
        <f ca="1">YEARFRAC(metrobank_customers[[#This Row],[Join_Date]],metrobank_customers[[#This Row],[Today]],3)</f>
        <v>9.9945205479452053</v>
      </c>
      <c r="N1194" s="4" t="str" cm="1">
        <f t="array" aca="1" ref="N1194" ca="1">_xlfn.IFS(
   metrobank_customers[[#This Row],[Customer_Tenure]]&lt;=2,"New",
   metrobank_customers[[#This Row],[Customer_Tenure]]&lt;=5,"Emerging",
   metrobank_customers[[#This Row],[Customer_Tenure]]&lt;9,"Established",
   TRUE,"Loyal"
)</f>
        <v>Loyal</v>
      </c>
      <c r="O1194" s="1" t="s">
        <v>1715</v>
      </c>
      <c r="P1194" s="1" t="s">
        <v>1239</v>
      </c>
      <c r="Q1194" s="2">
        <v>45679</v>
      </c>
      <c r="R1194">
        <v>445414</v>
      </c>
      <c r="S1194" s="1" t="str" cm="1">
        <f t="array" ref="S1194">_xlfn.IFS(
    metrobank_customers[[#This Row],[Balance]]&lt;=50000,"Low",
    metrobank_customers[[#This Row],[Balance]]&lt;=200000,"Medium",
    metrobank_customers[[#This Row],[Balance]]&gt;200000,"High"
)</f>
        <v>High</v>
      </c>
      <c r="T1194">
        <v>675</v>
      </c>
      <c r="U1194">
        <v>0</v>
      </c>
      <c r="V1194" s="1" t="s">
        <v>2652</v>
      </c>
      <c r="W1194" s="1" t="s">
        <v>1119</v>
      </c>
      <c r="X1194" s="2">
        <v>45839</v>
      </c>
      <c r="Y1194" s="4">
        <f ca="1">YEARFRAC(metrobank_customers[[#This Row],[Date]],metrobank_customers[[#This Row],[Today]],3)</f>
        <v>0.27671232876712326</v>
      </c>
      <c r="Z1194" s="1" t="s">
        <v>8</v>
      </c>
      <c r="AA1194" s="1" t="s">
        <v>23</v>
      </c>
      <c r="AB1194">
        <v>40</v>
      </c>
    </row>
    <row r="1195" spans="1:28" x14ac:dyDescent="0.25">
      <c r="A1195" s="1" t="s">
        <v>623</v>
      </c>
      <c r="B1195" s="1" t="s">
        <v>2423</v>
      </c>
      <c r="C1195" s="1" t="s">
        <v>2120</v>
      </c>
      <c r="D1195">
        <v>68</v>
      </c>
      <c r="E1195" s="1" t="str" cm="1">
        <f t="array" ref="E1195">_xlfn.IFS(metrobank_customers[[#This Row],[Age]]&lt;= 28,"Gen Z", metrobank_customers[[#This Row],[Age]]&lt;=44,"Millennials", metrobank_customers[[#This Row],[Age]]&lt;=60,"Gen X", metrobank_customers[[#This Row],[Age]]&gt;60,"Baby Boomers")</f>
        <v>Baby Boomers</v>
      </c>
      <c r="F1195" s="1" t="s">
        <v>2116</v>
      </c>
      <c r="G1195" s="1" t="s">
        <v>2153</v>
      </c>
      <c r="H1195">
        <v>109186</v>
      </c>
      <c r="I1195" s="1" t="str" cm="1">
        <f t="array" ref="I1195">_xlfn.IFS(metrobank_customers[[#This Row],[Income]]&lt;=30000,"Low",metrobank_customers[[#This Row],[Income]]&lt;=60000,"Medium",metrobank_customers[[#This Row],[Income]]&lt;=100000,"High", metrobank_customers[[#This Row],[Income]]&gt;100000," Premium")</f>
        <v xml:space="preserve"> Premium</v>
      </c>
      <c r="J1195" s="1" t="s">
        <v>2118</v>
      </c>
      <c r="K1195" s="2">
        <v>43008</v>
      </c>
      <c r="L1195" s="2">
        <f t="shared" ca="1" si="18"/>
        <v>45940</v>
      </c>
      <c r="M1195" s="4">
        <f ca="1">YEARFRAC(metrobank_customers[[#This Row],[Join_Date]],metrobank_customers[[#This Row],[Today]],3)</f>
        <v>8.0328767123287665</v>
      </c>
      <c r="N1195" s="4" t="str" cm="1">
        <f t="array" aca="1" ref="N1195" ca="1">_xlfn.IFS(
   metrobank_customers[[#This Row],[Customer_Tenure]]&lt;=2,"New",
   metrobank_customers[[#This Row],[Customer_Tenure]]&lt;=5,"Emerging",
   metrobank_customers[[#This Row],[Customer_Tenure]]&lt;9,"Established",
   TRUE,"Loyal"
)</f>
        <v>Established</v>
      </c>
      <c r="O1195" s="1" t="s">
        <v>1700</v>
      </c>
      <c r="P1195" s="1" t="s">
        <v>1239</v>
      </c>
      <c r="Q1195" s="2">
        <v>42297</v>
      </c>
      <c r="R1195">
        <v>210048</v>
      </c>
      <c r="S1195" s="1" t="str" cm="1">
        <f t="array" ref="S1195">_xlfn.IFS(
    metrobank_customers[[#This Row],[Balance]]&lt;=50000,"Low",
    metrobank_customers[[#This Row],[Balance]]&lt;=200000,"Medium",
    metrobank_customers[[#This Row],[Balance]]&gt;200000,"High"
)</f>
        <v>High</v>
      </c>
      <c r="T1195">
        <v>603</v>
      </c>
      <c r="U1195">
        <v>0</v>
      </c>
      <c r="V1195" s="1" t="s">
        <v>2652</v>
      </c>
      <c r="W1195" s="1" t="s">
        <v>622</v>
      </c>
      <c r="X1195" s="2">
        <v>45615</v>
      </c>
      <c r="Y1195" s="4">
        <f ca="1">YEARFRAC(metrobank_customers[[#This Row],[Date]],metrobank_customers[[#This Row],[Today]],3)</f>
        <v>0.8904109589041096</v>
      </c>
      <c r="Z1195" s="1" t="s">
        <v>36</v>
      </c>
      <c r="AA1195" s="1" t="s">
        <v>23</v>
      </c>
      <c r="AB1195">
        <v>54</v>
      </c>
    </row>
    <row r="1196" spans="1:28" x14ac:dyDescent="0.25">
      <c r="A1196" s="1" t="s">
        <v>623</v>
      </c>
      <c r="B1196" s="1" t="s">
        <v>2423</v>
      </c>
      <c r="C1196" s="1" t="s">
        <v>2120</v>
      </c>
      <c r="D1196">
        <v>68</v>
      </c>
      <c r="E1196" s="1" t="str" cm="1">
        <f t="array" ref="E1196">_xlfn.IFS(metrobank_customers[[#This Row],[Age]]&lt;= 28,"Gen Z", metrobank_customers[[#This Row],[Age]]&lt;=44,"Millennials", metrobank_customers[[#This Row],[Age]]&lt;=60,"Gen X", metrobank_customers[[#This Row],[Age]]&gt;60,"Baby Boomers")</f>
        <v>Baby Boomers</v>
      </c>
      <c r="F1196" s="1" t="s">
        <v>2116</v>
      </c>
      <c r="G1196" s="1" t="s">
        <v>2153</v>
      </c>
      <c r="H1196">
        <v>109186</v>
      </c>
      <c r="I1196" s="1" t="str" cm="1">
        <f t="array" ref="I1196">_xlfn.IFS(metrobank_customers[[#This Row],[Income]]&lt;=30000,"Low",metrobank_customers[[#This Row],[Income]]&lt;=60000,"Medium",metrobank_customers[[#This Row],[Income]]&lt;=100000,"High", metrobank_customers[[#This Row],[Income]]&gt;100000," Premium")</f>
        <v xml:space="preserve"> Premium</v>
      </c>
      <c r="J1196" s="1" t="s">
        <v>2118</v>
      </c>
      <c r="K1196" s="2">
        <v>43008</v>
      </c>
      <c r="L1196" s="2">
        <f t="shared" ca="1" si="18"/>
        <v>45940</v>
      </c>
      <c r="M1196" s="4">
        <f ca="1">YEARFRAC(metrobank_customers[[#This Row],[Join_Date]],metrobank_customers[[#This Row],[Today]],3)</f>
        <v>8.0328767123287665</v>
      </c>
      <c r="N1196" s="4" t="str" cm="1">
        <f t="array" aca="1" ref="N1196" ca="1">_xlfn.IFS(
   metrobank_customers[[#This Row],[Customer_Tenure]]&lt;=2,"New",
   metrobank_customers[[#This Row],[Customer_Tenure]]&lt;=5,"Emerging",
   metrobank_customers[[#This Row],[Customer_Tenure]]&lt;9,"Established",
   TRUE,"Loyal"
)</f>
        <v>Established</v>
      </c>
      <c r="O1196" s="1" t="s">
        <v>1796</v>
      </c>
      <c r="P1196" s="1" t="s">
        <v>1235</v>
      </c>
      <c r="Q1196" s="2">
        <v>45841</v>
      </c>
      <c r="R1196">
        <v>428834</v>
      </c>
      <c r="S1196" s="1" t="str" cm="1">
        <f t="array" ref="S1196">_xlfn.IFS(
    metrobank_customers[[#This Row],[Balance]]&lt;=50000,"Low",
    metrobank_customers[[#This Row],[Balance]]&lt;=200000,"Medium",
    metrobank_customers[[#This Row],[Balance]]&gt;200000,"High"
)</f>
        <v>High</v>
      </c>
      <c r="T1196">
        <v>303</v>
      </c>
      <c r="U1196">
        <v>260230</v>
      </c>
      <c r="V1196" s="1" t="s">
        <v>2652</v>
      </c>
      <c r="W1196" s="1" t="s">
        <v>622</v>
      </c>
      <c r="X1196" s="2">
        <v>45615</v>
      </c>
      <c r="Y1196" s="4">
        <f ca="1">YEARFRAC(metrobank_customers[[#This Row],[Date]],metrobank_customers[[#This Row],[Today]],3)</f>
        <v>0.8904109589041096</v>
      </c>
      <c r="Z1196" s="1" t="s">
        <v>36</v>
      </c>
      <c r="AA1196" s="1" t="s">
        <v>23</v>
      </c>
      <c r="AB1196">
        <v>54</v>
      </c>
    </row>
    <row r="1197" spans="1:28" x14ac:dyDescent="0.25">
      <c r="A1197" s="1" t="s">
        <v>623</v>
      </c>
      <c r="B1197" s="1" t="s">
        <v>2423</v>
      </c>
      <c r="C1197" s="1" t="s">
        <v>2120</v>
      </c>
      <c r="D1197">
        <v>68</v>
      </c>
      <c r="E1197" s="1" t="str" cm="1">
        <f t="array" ref="E1197">_xlfn.IFS(metrobank_customers[[#This Row],[Age]]&lt;= 28,"Gen Z", metrobank_customers[[#This Row],[Age]]&lt;=44,"Millennials", metrobank_customers[[#This Row],[Age]]&lt;=60,"Gen X", metrobank_customers[[#This Row],[Age]]&gt;60,"Baby Boomers")</f>
        <v>Baby Boomers</v>
      </c>
      <c r="F1197" s="1" t="s">
        <v>2116</v>
      </c>
      <c r="G1197" s="1" t="s">
        <v>2153</v>
      </c>
      <c r="H1197">
        <v>109186</v>
      </c>
      <c r="I1197" s="1" t="str" cm="1">
        <f t="array" ref="I1197">_xlfn.IFS(metrobank_customers[[#This Row],[Income]]&lt;=30000,"Low",metrobank_customers[[#This Row],[Income]]&lt;=60000,"Medium",metrobank_customers[[#This Row],[Income]]&lt;=100000,"High", metrobank_customers[[#This Row],[Income]]&gt;100000," Premium")</f>
        <v xml:space="preserve"> Premium</v>
      </c>
      <c r="J1197" s="1" t="s">
        <v>2118</v>
      </c>
      <c r="K1197" s="2">
        <v>43008</v>
      </c>
      <c r="L1197" s="2">
        <f t="shared" ca="1" si="18"/>
        <v>45940</v>
      </c>
      <c r="M1197" s="4">
        <f ca="1">YEARFRAC(metrobank_customers[[#This Row],[Join_Date]],metrobank_customers[[#This Row],[Today]],3)</f>
        <v>8.0328767123287665</v>
      </c>
      <c r="N1197" s="4" t="str" cm="1">
        <f t="array" aca="1" ref="N1197" ca="1">_xlfn.IFS(
   metrobank_customers[[#This Row],[Customer_Tenure]]&lt;=2,"New",
   metrobank_customers[[#This Row],[Customer_Tenure]]&lt;=5,"Emerging",
   metrobank_customers[[#This Row],[Customer_Tenure]]&lt;9,"Established",
   TRUE,"Loyal"
)</f>
        <v>Established</v>
      </c>
      <c r="O1197" s="1" t="s">
        <v>1994</v>
      </c>
      <c r="P1197" s="1" t="s">
        <v>1223</v>
      </c>
      <c r="Q1197" s="2">
        <v>43570</v>
      </c>
      <c r="R1197">
        <v>5750</v>
      </c>
      <c r="S1197" s="1" t="str" cm="1">
        <f t="array" ref="S1197">_xlfn.IFS(
    metrobank_customers[[#This Row],[Balance]]&lt;=50000,"Low",
    metrobank_customers[[#This Row],[Balance]]&lt;=200000,"Medium",
    metrobank_customers[[#This Row],[Balance]]&gt;200000,"High"
)</f>
        <v>Low</v>
      </c>
      <c r="T1197">
        <v>665</v>
      </c>
      <c r="U1197">
        <v>367612</v>
      </c>
      <c r="V1197" s="1" t="s">
        <v>2652</v>
      </c>
      <c r="W1197" s="1" t="s">
        <v>622</v>
      </c>
      <c r="X1197" s="2">
        <v>45615</v>
      </c>
      <c r="Y1197" s="4">
        <f ca="1">YEARFRAC(metrobank_customers[[#This Row],[Date]],metrobank_customers[[#This Row],[Today]],3)</f>
        <v>0.8904109589041096</v>
      </c>
      <c r="Z1197" s="1" t="s">
        <v>36</v>
      </c>
      <c r="AA1197" s="1" t="s">
        <v>23</v>
      </c>
      <c r="AB1197">
        <v>54</v>
      </c>
    </row>
    <row r="1198" spans="1:28" x14ac:dyDescent="0.25">
      <c r="A1198" s="1" t="s">
        <v>826</v>
      </c>
      <c r="B1198" s="1" t="s">
        <v>2424</v>
      </c>
      <c r="C1198" s="1" t="s">
        <v>2115</v>
      </c>
      <c r="D1198">
        <v>72</v>
      </c>
      <c r="E1198" s="1" t="str" cm="1">
        <f t="array" ref="E1198">_xlfn.IFS(metrobank_customers[[#This Row],[Age]]&lt;= 28,"Gen Z", metrobank_customers[[#This Row],[Age]]&lt;=44,"Millennials", metrobank_customers[[#This Row],[Age]]&lt;=60,"Gen X", metrobank_customers[[#This Row],[Age]]&gt;60,"Baby Boomers")</f>
        <v>Baby Boomers</v>
      </c>
      <c r="F1198" s="1" t="s">
        <v>2121</v>
      </c>
      <c r="G1198" s="1" t="s">
        <v>2147</v>
      </c>
      <c r="H1198">
        <v>143786</v>
      </c>
      <c r="I1198" s="1" t="str" cm="1">
        <f t="array" ref="I1198">_xlfn.IFS(metrobank_customers[[#This Row],[Income]]&lt;=30000,"Low",metrobank_customers[[#This Row],[Income]]&lt;=60000,"Medium",metrobank_customers[[#This Row],[Income]]&lt;=100000,"High", metrobank_customers[[#This Row],[Income]]&gt;100000," Premium")</f>
        <v xml:space="preserve"> Premium</v>
      </c>
      <c r="J1198" s="1" t="s">
        <v>2118</v>
      </c>
      <c r="K1198" s="2">
        <v>45538</v>
      </c>
      <c r="L1198" s="2">
        <f t="shared" ca="1" si="18"/>
        <v>45940</v>
      </c>
      <c r="M1198" s="4">
        <f ca="1">YEARFRAC(metrobank_customers[[#This Row],[Join_Date]],metrobank_customers[[#This Row],[Today]],3)</f>
        <v>1.1013698630136985</v>
      </c>
      <c r="N1198" s="4" t="str" cm="1">
        <f t="array" aca="1" ref="N1198" ca="1">_xlfn.IFS(
   metrobank_customers[[#This Row],[Customer_Tenure]]&lt;=2,"New",
   metrobank_customers[[#This Row],[Customer_Tenure]]&lt;=5,"Emerging",
   metrobank_customers[[#This Row],[Customer_Tenure]]&lt;9,"Established",
   TRUE,"Loyal"
)</f>
        <v>New</v>
      </c>
      <c r="O1198" s="1" t="s">
        <v>1469</v>
      </c>
      <c r="P1198" s="1" t="s">
        <v>1226</v>
      </c>
      <c r="Q1198" s="2">
        <v>43431</v>
      </c>
      <c r="R1198">
        <v>111718</v>
      </c>
      <c r="S1198" s="1" t="str" cm="1">
        <f t="array" ref="S1198">_xlfn.IFS(
    metrobank_customers[[#This Row],[Balance]]&lt;=50000,"Low",
    metrobank_customers[[#This Row],[Balance]]&lt;=200000,"Medium",
    metrobank_customers[[#This Row],[Balance]]&gt;200000,"High"
)</f>
        <v>Medium</v>
      </c>
      <c r="T1198">
        <v>549</v>
      </c>
      <c r="U1198">
        <v>429315</v>
      </c>
      <c r="V1198" s="1" t="s">
        <v>2652</v>
      </c>
      <c r="W1198" s="1" t="s">
        <v>825</v>
      </c>
      <c r="X1198" s="2">
        <v>45645</v>
      </c>
      <c r="Y1198" s="4">
        <f ca="1">YEARFRAC(metrobank_customers[[#This Row],[Date]],metrobank_customers[[#This Row],[Today]],3)</f>
        <v>0.80821917808219179</v>
      </c>
      <c r="Z1198" s="1" t="s">
        <v>31</v>
      </c>
      <c r="AA1198" s="1" t="s">
        <v>15</v>
      </c>
      <c r="AB1198">
        <v>30</v>
      </c>
    </row>
    <row r="1199" spans="1:28" x14ac:dyDescent="0.25">
      <c r="A1199" s="1" t="s">
        <v>826</v>
      </c>
      <c r="B1199" s="1" t="s">
        <v>2424</v>
      </c>
      <c r="C1199" s="1" t="s">
        <v>2115</v>
      </c>
      <c r="D1199">
        <v>72</v>
      </c>
      <c r="E1199" s="1" t="str" cm="1">
        <f t="array" ref="E1199">_xlfn.IFS(metrobank_customers[[#This Row],[Age]]&lt;= 28,"Gen Z", metrobank_customers[[#This Row],[Age]]&lt;=44,"Millennials", metrobank_customers[[#This Row],[Age]]&lt;=60,"Gen X", metrobank_customers[[#This Row],[Age]]&gt;60,"Baby Boomers")</f>
        <v>Baby Boomers</v>
      </c>
      <c r="F1199" s="1" t="s">
        <v>2121</v>
      </c>
      <c r="G1199" s="1" t="s">
        <v>2147</v>
      </c>
      <c r="H1199">
        <v>143786</v>
      </c>
      <c r="I1199" s="1" t="str" cm="1">
        <f t="array" ref="I1199">_xlfn.IFS(metrobank_customers[[#This Row],[Income]]&lt;=30000,"Low",metrobank_customers[[#This Row],[Income]]&lt;=60000,"Medium",metrobank_customers[[#This Row],[Income]]&lt;=100000,"High", metrobank_customers[[#This Row],[Income]]&gt;100000," Premium")</f>
        <v xml:space="preserve"> Premium</v>
      </c>
      <c r="J1199" s="1" t="s">
        <v>2118</v>
      </c>
      <c r="K1199" s="2">
        <v>45538</v>
      </c>
      <c r="L1199" s="2">
        <f t="shared" ca="1" si="18"/>
        <v>45940</v>
      </c>
      <c r="M1199" s="4">
        <f ca="1">YEARFRAC(metrobank_customers[[#This Row],[Join_Date]],metrobank_customers[[#This Row],[Today]],3)</f>
        <v>1.1013698630136985</v>
      </c>
      <c r="N1199" s="4" t="str" cm="1">
        <f t="array" aca="1" ref="N1199" ca="1">_xlfn.IFS(
   metrobank_customers[[#This Row],[Customer_Tenure]]&lt;=2,"New",
   metrobank_customers[[#This Row],[Customer_Tenure]]&lt;=5,"Emerging",
   metrobank_customers[[#This Row],[Customer_Tenure]]&lt;9,"Established",
   TRUE,"Loyal"
)</f>
        <v>New</v>
      </c>
      <c r="O1199" s="1" t="s">
        <v>1469</v>
      </c>
      <c r="P1199" s="1" t="s">
        <v>1226</v>
      </c>
      <c r="Q1199" s="2">
        <v>43431</v>
      </c>
      <c r="R1199">
        <v>111718</v>
      </c>
      <c r="S1199" s="1" t="str" cm="1">
        <f t="array" ref="S1199">_xlfn.IFS(
    metrobank_customers[[#This Row],[Balance]]&lt;=50000,"Low",
    metrobank_customers[[#This Row],[Balance]]&lt;=200000,"Medium",
    metrobank_customers[[#This Row],[Balance]]&gt;200000,"High"
)</f>
        <v>Medium</v>
      </c>
      <c r="T1199">
        <v>549</v>
      </c>
      <c r="U1199">
        <v>429315</v>
      </c>
      <c r="V1199" s="1" t="s">
        <v>2652</v>
      </c>
      <c r="W1199" s="1" t="s">
        <v>1158</v>
      </c>
      <c r="X1199" s="2">
        <v>45812</v>
      </c>
      <c r="Y1199" s="4">
        <f ca="1">YEARFRAC(metrobank_customers[[#This Row],[Date]],metrobank_customers[[#This Row],[Today]],3)</f>
        <v>0.35068493150684932</v>
      </c>
      <c r="Z1199" s="1" t="s">
        <v>12</v>
      </c>
      <c r="AA1199" s="1" t="s">
        <v>23</v>
      </c>
      <c r="AB1199">
        <v>8</v>
      </c>
    </row>
    <row r="1200" spans="1:28" x14ac:dyDescent="0.25">
      <c r="A1200" s="1" t="s">
        <v>826</v>
      </c>
      <c r="B1200" s="1" t="s">
        <v>2424</v>
      </c>
      <c r="C1200" s="1" t="s">
        <v>2115</v>
      </c>
      <c r="D1200">
        <v>72</v>
      </c>
      <c r="E1200" s="1" t="str" cm="1">
        <f t="array" ref="E1200">_xlfn.IFS(metrobank_customers[[#This Row],[Age]]&lt;= 28,"Gen Z", metrobank_customers[[#This Row],[Age]]&lt;=44,"Millennials", metrobank_customers[[#This Row],[Age]]&lt;=60,"Gen X", metrobank_customers[[#This Row],[Age]]&gt;60,"Baby Boomers")</f>
        <v>Baby Boomers</v>
      </c>
      <c r="F1200" s="1" t="s">
        <v>2121</v>
      </c>
      <c r="G1200" s="1" t="s">
        <v>2147</v>
      </c>
      <c r="H1200">
        <v>143786</v>
      </c>
      <c r="I1200" s="1" t="str" cm="1">
        <f t="array" ref="I1200">_xlfn.IFS(metrobank_customers[[#This Row],[Income]]&lt;=30000,"Low",metrobank_customers[[#This Row],[Income]]&lt;=60000,"Medium",metrobank_customers[[#This Row],[Income]]&lt;=100000,"High", metrobank_customers[[#This Row],[Income]]&gt;100000," Premium")</f>
        <v xml:space="preserve"> Premium</v>
      </c>
      <c r="J1200" s="1" t="s">
        <v>2118</v>
      </c>
      <c r="K1200" s="2">
        <v>45538</v>
      </c>
      <c r="L1200" s="2">
        <f t="shared" ca="1" si="18"/>
        <v>45940</v>
      </c>
      <c r="M1200" s="4">
        <f ca="1">YEARFRAC(metrobank_customers[[#This Row],[Join_Date]],metrobank_customers[[#This Row],[Today]],3)</f>
        <v>1.1013698630136985</v>
      </c>
      <c r="N1200" s="4" t="str" cm="1">
        <f t="array" aca="1" ref="N1200" ca="1">_xlfn.IFS(
   metrobank_customers[[#This Row],[Customer_Tenure]]&lt;=2,"New",
   metrobank_customers[[#This Row],[Customer_Tenure]]&lt;=5,"Emerging",
   metrobank_customers[[#This Row],[Customer_Tenure]]&lt;9,"Established",
   TRUE,"Loyal"
)</f>
        <v>New</v>
      </c>
      <c r="O1200" s="1" t="s">
        <v>1987</v>
      </c>
      <c r="P1200" s="1" t="s">
        <v>1239</v>
      </c>
      <c r="Q1200" s="2">
        <v>42251</v>
      </c>
      <c r="R1200">
        <v>420446</v>
      </c>
      <c r="S1200" s="1" t="str" cm="1">
        <f t="array" ref="S1200">_xlfn.IFS(
    metrobank_customers[[#This Row],[Balance]]&lt;=50000,"Low",
    metrobank_customers[[#This Row],[Balance]]&lt;=200000,"Medium",
    metrobank_customers[[#This Row],[Balance]]&gt;200000,"High"
)</f>
        <v>High</v>
      </c>
      <c r="T1200">
        <v>417</v>
      </c>
      <c r="U1200">
        <v>0</v>
      </c>
      <c r="V1200" s="1" t="s">
        <v>2652</v>
      </c>
      <c r="W1200" s="1" t="s">
        <v>825</v>
      </c>
      <c r="X1200" s="2">
        <v>45645</v>
      </c>
      <c r="Y1200" s="4">
        <f ca="1">YEARFRAC(metrobank_customers[[#This Row],[Date]],metrobank_customers[[#This Row],[Today]],3)</f>
        <v>0.80821917808219179</v>
      </c>
      <c r="Z1200" s="1" t="s">
        <v>31</v>
      </c>
      <c r="AA1200" s="1" t="s">
        <v>15</v>
      </c>
      <c r="AB1200">
        <v>30</v>
      </c>
    </row>
    <row r="1201" spans="1:28" x14ac:dyDescent="0.25">
      <c r="A1201" s="1" t="s">
        <v>826</v>
      </c>
      <c r="B1201" s="1" t="s">
        <v>2424</v>
      </c>
      <c r="C1201" s="1" t="s">
        <v>2115</v>
      </c>
      <c r="D1201">
        <v>72</v>
      </c>
      <c r="E1201" s="1" t="str" cm="1">
        <f t="array" ref="E1201">_xlfn.IFS(metrobank_customers[[#This Row],[Age]]&lt;= 28,"Gen Z", metrobank_customers[[#This Row],[Age]]&lt;=44,"Millennials", metrobank_customers[[#This Row],[Age]]&lt;=60,"Gen X", metrobank_customers[[#This Row],[Age]]&gt;60,"Baby Boomers")</f>
        <v>Baby Boomers</v>
      </c>
      <c r="F1201" s="1" t="s">
        <v>2121</v>
      </c>
      <c r="G1201" s="1" t="s">
        <v>2147</v>
      </c>
      <c r="H1201">
        <v>143786</v>
      </c>
      <c r="I1201" s="1" t="str" cm="1">
        <f t="array" ref="I1201">_xlfn.IFS(metrobank_customers[[#This Row],[Income]]&lt;=30000,"Low",metrobank_customers[[#This Row],[Income]]&lt;=60000,"Medium",metrobank_customers[[#This Row],[Income]]&lt;=100000,"High", metrobank_customers[[#This Row],[Income]]&gt;100000," Premium")</f>
        <v xml:space="preserve"> Premium</v>
      </c>
      <c r="J1201" s="1" t="s">
        <v>2118</v>
      </c>
      <c r="K1201" s="2">
        <v>45538</v>
      </c>
      <c r="L1201" s="2">
        <f t="shared" ca="1" si="18"/>
        <v>45940</v>
      </c>
      <c r="M1201" s="4">
        <f ca="1">YEARFRAC(metrobank_customers[[#This Row],[Join_Date]],metrobank_customers[[#This Row],[Today]],3)</f>
        <v>1.1013698630136985</v>
      </c>
      <c r="N1201" s="4" t="str" cm="1">
        <f t="array" aca="1" ref="N1201" ca="1">_xlfn.IFS(
   metrobank_customers[[#This Row],[Customer_Tenure]]&lt;=2,"New",
   metrobank_customers[[#This Row],[Customer_Tenure]]&lt;=5,"Emerging",
   metrobank_customers[[#This Row],[Customer_Tenure]]&lt;9,"Established",
   TRUE,"Loyal"
)</f>
        <v>New</v>
      </c>
      <c r="O1201" s="1" t="s">
        <v>1987</v>
      </c>
      <c r="P1201" s="1" t="s">
        <v>1239</v>
      </c>
      <c r="Q1201" s="2">
        <v>42251</v>
      </c>
      <c r="R1201">
        <v>420446</v>
      </c>
      <c r="S1201" s="1" t="str" cm="1">
        <f t="array" ref="S1201">_xlfn.IFS(
    metrobank_customers[[#This Row],[Balance]]&lt;=50000,"Low",
    metrobank_customers[[#This Row],[Balance]]&lt;=200000,"Medium",
    metrobank_customers[[#This Row],[Balance]]&gt;200000,"High"
)</f>
        <v>High</v>
      </c>
      <c r="T1201">
        <v>417</v>
      </c>
      <c r="U1201">
        <v>0</v>
      </c>
      <c r="V1201" s="1" t="s">
        <v>2652</v>
      </c>
      <c r="W1201" s="1" t="s">
        <v>1158</v>
      </c>
      <c r="X1201" s="2">
        <v>45812</v>
      </c>
      <c r="Y1201" s="4">
        <f ca="1">YEARFRAC(metrobank_customers[[#This Row],[Date]],metrobank_customers[[#This Row],[Today]],3)</f>
        <v>0.35068493150684932</v>
      </c>
      <c r="Z1201" s="1" t="s">
        <v>12</v>
      </c>
      <c r="AA1201" s="1" t="s">
        <v>23</v>
      </c>
      <c r="AB1201">
        <v>8</v>
      </c>
    </row>
    <row r="1202" spans="1:28" x14ac:dyDescent="0.25">
      <c r="A1202" s="1" t="s">
        <v>826</v>
      </c>
      <c r="B1202" s="1" t="s">
        <v>2424</v>
      </c>
      <c r="C1202" s="1" t="s">
        <v>2115</v>
      </c>
      <c r="D1202">
        <v>72</v>
      </c>
      <c r="E1202" s="1" t="str" cm="1">
        <f t="array" ref="E1202">_xlfn.IFS(metrobank_customers[[#This Row],[Age]]&lt;= 28,"Gen Z", metrobank_customers[[#This Row],[Age]]&lt;=44,"Millennials", metrobank_customers[[#This Row],[Age]]&lt;=60,"Gen X", metrobank_customers[[#This Row],[Age]]&gt;60,"Baby Boomers")</f>
        <v>Baby Boomers</v>
      </c>
      <c r="F1202" s="1" t="s">
        <v>2121</v>
      </c>
      <c r="G1202" s="1" t="s">
        <v>2147</v>
      </c>
      <c r="H1202">
        <v>143786</v>
      </c>
      <c r="I1202" s="1" t="str" cm="1">
        <f t="array" ref="I1202">_xlfn.IFS(metrobank_customers[[#This Row],[Income]]&lt;=30000,"Low",metrobank_customers[[#This Row],[Income]]&lt;=60000,"Medium",metrobank_customers[[#This Row],[Income]]&lt;=100000,"High", metrobank_customers[[#This Row],[Income]]&gt;100000," Premium")</f>
        <v xml:space="preserve"> Premium</v>
      </c>
      <c r="J1202" s="1" t="s">
        <v>2118</v>
      </c>
      <c r="K1202" s="2">
        <v>45538</v>
      </c>
      <c r="L1202" s="2">
        <f t="shared" ca="1" si="18"/>
        <v>45940</v>
      </c>
      <c r="M1202" s="4">
        <f ca="1">YEARFRAC(metrobank_customers[[#This Row],[Join_Date]],metrobank_customers[[#This Row],[Today]],3)</f>
        <v>1.1013698630136985</v>
      </c>
      <c r="N1202" s="4" t="str" cm="1">
        <f t="array" aca="1" ref="N1202" ca="1">_xlfn.IFS(
   metrobank_customers[[#This Row],[Customer_Tenure]]&lt;=2,"New",
   metrobank_customers[[#This Row],[Customer_Tenure]]&lt;=5,"Emerging",
   metrobank_customers[[#This Row],[Customer_Tenure]]&lt;9,"Established",
   TRUE,"Loyal"
)</f>
        <v>New</v>
      </c>
      <c r="O1202" s="1" t="s">
        <v>2065</v>
      </c>
      <c r="P1202" s="1" t="s">
        <v>1223</v>
      </c>
      <c r="Q1202" s="2">
        <v>43688</v>
      </c>
      <c r="R1202">
        <v>134445</v>
      </c>
      <c r="S1202" s="1" t="str" cm="1">
        <f t="array" ref="S1202">_xlfn.IFS(
    metrobank_customers[[#This Row],[Balance]]&lt;=50000,"Low",
    metrobank_customers[[#This Row],[Balance]]&lt;=200000,"Medium",
    metrobank_customers[[#This Row],[Balance]]&gt;200000,"High"
)</f>
        <v>Medium</v>
      </c>
      <c r="T1202">
        <v>720</v>
      </c>
      <c r="U1202">
        <v>0</v>
      </c>
      <c r="V1202" s="1" t="s">
        <v>2652</v>
      </c>
      <c r="W1202" s="1" t="s">
        <v>825</v>
      </c>
      <c r="X1202" s="2">
        <v>45645</v>
      </c>
      <c r="Y1202" s="4">
        <f ca="1">YEARFRAC(metrobank_customers[[#This Row],[Date]],metrobank_customers[[#This Row],[Today]],3)</f>
        <v>0.80821917808219179</v>
      </c>
      <c r="Z1202" s="1" t="s">
        <v>31</v>
      </c>
      <c r="AA1202" s="1" t="s">
        <v>15</v>
      </c>
      <c r="AB1202">
        <v>30</v>
      </c>
    </row>
    <row r="1203" spans="1:28" x14ac:dyDescent="0.25">
      <c r="A1203" s="1" t="s">
        <v>826</v>
      </c>
      <c r="B1203" s="1" t="s">
        <v>2424</v>
      </c>
      <c r="C1203" s="1" t="s">
        <v>2115</v>
      </c>
      <c r="D1203">
        <v>72</v>
      </c>
      <c r="E1203" s="1" t="str" cm="1">
        <f t="array" ref="E1203">_xlfn.IFS(metrobank_customers[[#This Row],[Age]]&lt;= 28,"Gen Z", metrobank_customers[[#This Row],[Age]]&lt;=44,"Millennials", metrobank_customers[[#This Row],[Age]]&lt;=60,"Gen X", metrobank_customers[[#This Row],[Age]]&gt;60,"Baby Boomers")</f>
        <v>Baby Boomers</v>
      </c>
      <c r="F1203" s="1" t="s">
        <v>2121</v>
      </c>
      <c r="G1203" s="1" t="s">
        <v>2147</v>
      </c>
      <c r="H1203">
        <v>143786</v>
      </c>
      <c r="I1203" s="1" t="str" cm="1">
        <f t="array" ref="I1203">_xlfn.IFS(metrobank_customers[[#This Row],[Income]]&lt;=30000,"Low",metrobank_customers[[#This Row],[Income]]&lt;=60000,"Medium",metrobank_customers[[#This Row],[Income]]&lt;=100000,"High", metrobank_customers[[#This Row],[Income]]&gt;100000," Premium")</f>
        <v xml:space="preserve"> Premium</v>
      </c>
      <c r="J1203" s="1" t="s">
        <v>2118</v>
      </c>
      <c r="K1203" s="2">
        <v>45538</v>
      </c>
      <c r="L1203" s="2">
        <f t="shared" ca="1" si="18"/>
        <v>45940</v>
      </c>
      <c r="M1203" s="4">
        <f ca="1">YEARFRAC(metrobank_customers[[#This Row],[Join_Date]],metrobank_customers[[#This Row],[Today]],3)</f>
        <v>1.1013698630136985</v>
      </c>
      <c r="N1203" s="4" t="str" cm="1">
        <f t="array" aca="1" ref="N1203" ca="1">_xlfn.IFS(
   metrobank_customers[[#This Row],[Customer_Tenure]]&lt;=2,"New",
   metrobank_customers[[#This Row],[Customer_Tenure]]&lt;=5,"Emerging",
   metrobank_customers[[#This Row],[Customer_Tenure]]&lt;9,"Established",
   TRUE,"Loyal"
)</f>
        <v>New</v>
      </c>
      <c r="O1203" s="1" t="s">
        <v>2065</v>
      </c>
      <c r="P1203" s="1" t="s">
        <v>1223</v>
      </c>
      <c r="Q1203" s="2">
        <v>43688</v>
      </c>
      <c r="R1203">
        <v>134445</v>
      </c>
      <c r="S1203" s="1" t="str" cm="1">
        <f t="array" ref="S1203">_xlfn.IFS(
    metrobank_customers[[#This Row],[Balance]]&lt;=50000,"Low",
    metrobank_customers[[#This Row],[Balance]]&lt;=200000,"Medium",
    metrobank_customers[[#This Row],[Balance]]&gt;200000,"High"
)</f>
        <v>Medium</v>
      </c>
      <c r="T1203">
        <v>720</v>
      </c>
      <c r="U1203">
        <v>0</v>
      </c>
      <c r="V1203" s="1" t="s">
        <v>2652</v>
      </c>
      <c r="W1203" s="1" t="s">
        <v>1158</v>
      </c>
      <c r="X1203" s="2">
        <v>45812</v>
      </c>
      <c r="Y1203" s="4">
        <f ca="1">YEARFRAC(metrobank_customers[[#This Row],[Date]],metrobank_customers[[#This Row],[Today]],3)</f>
        <v>0.35068493150684932</v>
      </c>
      <c r="Z1203" s="1" t="s">
        <v>12</v>
      </c>
      <c r="AA1203" s="1" t="s">
        <v>23</v>
      </c>
      <c r="AB1203">
        <v>8</v>
      </c>
    </row>
    <row r="1204" spans="1:28" x14ac:dyDescent="0.25">
      <c r="A1204" s="1" t="s">
        <v>1705</v>
      </c>
      <c r="B1204" s="1" t="s">
        <v>2425</v>
      </c>
      <c r="C1204" s="1" t="s">
        <v>2115</v>
      </c>
      <c r="D1204">
        <v>45</v>
      </c>
      <c r="E1204" s="1" t="str" cm="1">
        <f t="array" ref="E1204">_xlfn.IFS(metrobank_customers[[#This Row],[Age]]&lt;= 28,"Gen Z", metrobank_customers[[#This Row],[Age]]&lt;=44,"Millennials", metrobank_customers[[#This Row],[Age]]&lt;=60,"Gen X", metrobank_customers[[#This Row],[Age]]&gt;60,"Baby Boomers")</f>
        <v>Gen X</v>
      </c>
      <c r="F1204" s="1" t="s">
        <v>2124</v>
      </c>
      <c r="G1204" s="1" t="s">
        <v>2125</v>
      </c>
      <c r="H1204">
        <v>51598</v>
      </c>
      <c r="I1204" s="1" t="str" cm="1">
        <f t="array" ref="I1204">_xlfn.IFS(metrobank_customers[[#This Row],[Income]]&lt;=30000,"Low",metrobank_customers[[#This Row],[Income]]&lt;=60000,"Medium",metrobank_customers[[#This Row],[Income]]&lt;=100000,"High", metrobank_customers[[#This Row],[Income]]&gt;100000," Premium")</f>
        <v>Medium</v>
      </c>
      <c r="J1204" s="1" t="s">
        <v>2126</v>
      </c>
      <c r="K1204" s="2">
        <v>45704</v>
      </c>
      <c r="L1204" s="2">
        <f t="shared" ca="1" si="18"/>
        <v>45940</v>
      </c>
      <c r="M1204" s="4">
        <f ca="1">YEARFRAC(metrobank_customers[[#This Row],[Join_Date]],metrobank_customers[[#This Row],[Today]],3)</f>
        <v>0.64657534246575343</v>
      </c>
      <c r="N1204" s="4" t="str" cm="1">
        <f t="array" aca="1" ref="N1204" ca="1">_xlfn.IFS(
   metrobank_customers[[#This Row],[Customer_Tenure]]&lt;=2,"New",
   metrobank_customers[[#This Row],[Customer_Tenure]]&lt;=5,"Emerging",
   metrobank_customers[[#This Row],[Customer_Tenure]]&lt;9,"Established",
   TRUE,"Loyal"
)</f>
        <v>New</v>
      </c>
      <c r="O1204" s="1" t="s">
        <v>1704</v>
      </c>
      <c r="P1204" s="1" t="s">
        <v>1235</v>
      </c>
      <c r="Q1204" s="2">
        <v>45720</v>
      </c>
      <c r="R1204">
        <v>37019</v>
      </c>
      <c r="S1204" s="1" t="str" cm="1">
        <f t="array" ref="S1204">_xlfn.IFS(
    metrobank_customers[[#This Row],[Balance]]&lt;=50000,"Low",
    metrobank_customers[[#This Row],[Balance]]&lt;=200000,"Medium",
    metrobank_customers[[#This Row],[Balance]]&gt;200000,"High"
)</f>
        <v>Low</v>
      </c>
      <c r="T1204">
        <v>773</v>
      </c>
      <c r="U1204">
        <v>0</v>
      </c>
      <c r="V1204" s="1" t="s">
        <v>1229</v>
      </c>
      <c r="W1204" s="1"/>
      <c r="X1204" s="2"/>
      <c r="Y1204" s="4">
        <f ca="1">YEARFRAC(metrobank_customers[[#This Row],[Date]],metrobank_customers[[#This Row],[Today]],3)</f>
        <v>125.86301369863014</v>
      </c>
      <c r="Z1204" s="1"/>
      <c r="AA1204" s="1"/>
    </row>
    <row r="1205" spans="1:28" x14ac:dyDescent="0.25">
      <c r="A1205" s="1" t="s">
        <v>626</v>
      </c>
      <c r="B1205" s="1" t="s">
        <v>2426</v>
      </c>
      <c r="C1205" s="1" t="s">
        <v>2120</v>
      </c>
      <c r="D1205">
        <v>67</v>
      </c>
      <c r="E1205" s="1" t="str" cm="1">
        <f t="array" ref="E1205">_xlfn.IFS(metrobank_customers[[#This Row],[Age]]&lt;= 28,"Gen Z", metrobank_customers[[#This Row],[Age]]&lt;=44,"Millennials", metrobank_customers[[#This Row],[Age]]&lt;=60,"Gen X", metrobank_customers[[#This Row],[Age]]&gt;60,"Baby Boomers")</f>
        <v>Baby Boomers</v>
      </c>
      <c r="F1205" s="1" t="s">
        <v>2131</v>
      </c>
      <c r="G1205" s="1" t="s">
        <v>2125</v>
      </c>
      <c r="H1205">
        <v>180829</v>
      </c>
      <c r="I1205" s="1" t="str" cm="1">
        <f t="array" ref="I1205">_xlfn.IFS(metrobank_customers[[#This Row],[Income]]&lt;=30000,"Low",metrobank_customers[[#This Row],[Income]]&lt;=60000,"Medium",metrobank_customers[[#This Row],[Income]]&lt;=100000,"High", metrobank_customers[[#This Row],[Income]]&gt;100000," Premium")</f>
        <v xml:space="preserve"> Premium</v>
      </c>
      <c r="J1205" s="1" t="s">
        <v>2126</v>
      </c>
      <c r="K1205" s="2">
        <v>43673</v>
      </c>
      <c r="L1205" s="2">
        <f t="shared" ca="1" si="18"/>
        <v>45940</v>
      </c>
      <c r="M1205" s="4">
        <f ca="1">YEARFRAC(metrobank_customers[[#This Row],[Join_Date]],metrobank_customers[[#This Row],[Today]],3)</f>
        <v>6.2109589041095887</v>
      </c>
      <c r="N1205" s="4" t="str" cm="1">
        <f t="array" aca="1" ref="N1205" ca="1">_xlfn.IFS(
   metrobank_customers[[#This Row],[Customer_Tenure]]&lt;=2,"New",
   metrobank_customers[[#This Row],[Customer_Tenure]]&lt;=5,"Emerging",
   metrobank_customers[[#This Row],[Customer_Tenure]]&lt;9,"Established",
   TRUE,"Loyal"
)</f>
        <v>Established</v>
      </c>
      <c r="O1205" s="1" t="s">
        <v>1920</v>
      </c>
      <c r="P1205" s="1" t="s">
        <v>1239</v>
      </c>
      <c r="Q1205" s="2">
        <v>45570</v>
      </c>
      <c r="R1205">
        <v>377038</v>
      </c>
      <c r="S1205" s="1" t="str" cm="1">
        <f t="array" ref="S1205">_xlfn.IFS(
    metrobank_customers[[#This Row],[Balance]]&lt;=50000,"Low",
    metrobank_customers[[#This Row],[Balance]]&lt;=200000,"Medium",
    metrobank_customers[[#This Row],[Balance]]&gt;200000,"High"
)</f>
        <v>High</v>
      </c>
      <c r="T1205">
        <v>827</v>
      </c>
      <c r="U1205">
        <v>0</v>
      </c>
      <c r="V1205" s="1" t="s">
        <v>1244</v>
      </c>
      <c r="W1205" s="1" t="s">
        <v>625</v>
      </c>
      <c r="X1205" s="2">
        <v>45752</v>
      </c>
      <c r="Y1205" s="4">
        <f ca="1">YEARFRAC(metrobank_customers[[#This Row],[Date]],metrobank_customers[[#This Row],[Today]],3)</f>
        <v>0.51506849315068493</v>
      </c>
      <c r="Z1205" s="1" t="s">
        <v>12</v>
      </c>
      <c r="AA1205" s="1" t="s">
        <v>23</v>
      </c>
      <c r="AB1205">
        <v>42</v>
      </c>
    </row>
    <row r="1206" spans="1:28" x14ac:dyDescent="0.25">
      <c r="A1206" s="1" t="s">
        <v>739</v>
      </c>
      <c r="B1206" s="1" t="s">
        <v>2427</v>
      </c>
      <c r="C1206" s="1" t="s">
        <v>2120</v>
      </c>
      <c r="D1206">
        <v>50</v>
      </c>
      <c r="E1206" s="1" t="str" cm="1">
        <f t="array" ref="E1206">_xlfn.IFS(metrobank_customers[[#This Row],[Age]]&lt;= 28,"Gen Z", metrobank_customers[[#This Row],[Age]]&lt;=44,"Millennials", metrobank_customers[[#This Row],[Age]]&lt;=60,"Gen X", metrobank_customers[[#This Row],[Age]]&gt;60,"Baby Boomers")</f>
        <v>Gen X</v>
      </c>
      <c r="F1206" s="1" t="s">
        <v>2124</v>
      </c>
      <c r="G1206" s="1" t="s">
        <v>2129</v>
      </c>
      <c r="H1206">
        <v>79321</v>
      </c>
      <c r="I1206" s="1" t="str" cm="1">
        <f t="array" ref="I1206">_xlfn.IFS(metrobank_customers[[#This Row],[Income]]&lt;=30000,"Low",metrobank_customers[[#This Row],[Income]]&lt;=60000,"Medium",metrobank_customers[[#This Row],[Income]]&lt;=100000,"High", metrobank_customers[[#This Row],[Income]]&gt;100000," Premium")</f>
        <v>High</v>
      </c>
      <c r="J1206" s="1" t="s">
        <v>2118</v>
      </c>
      <c r="K1206" s="2">
        <v>43047</v>
      </c>
      <c r="L1206" s="2">
        <f t="shared" ca="1" si="18"/>
        <v>45940</v>
      </c>
      <c r="M1206" s="4">
        <f ca="1">YEARFRAC(metrobank_customers[[#This Row],[Join_Date]],metrobank_customers[[#This Row],[Today]],3)</f>
        <v>7.9260273972602739</v>
      </c>
      <c r="N1206" s="4" t="str" cm="1">
        <f t="array" aca="1" ref="N1206" ca="1">_xlfn.IFS(
   metrobank_customers[[#This Row],[Customer_Tenure]]&lt;=2,"New",
   metrobank_customers[[#This Row],[Customer_Tenure]]&lt;=5,"Emerging",
   metrobank_customers[[#This Row],[Customer_Tenure]]&lt;9,"Established",
   TRUE,"Loyal"
)</f>
        <v>Established</v>
      </c>
      <c r="O1206" s="1" t="s">
        <v>1436</v>
      </c>
      <c r="P1206" s="1" t="s">
        <v>1223</v>
      </c>
      <c r="Q1206" s="2">
        <v>44347</v>
      </c>
      <c r="R1206">
        <v>187125</v>
      </c>
      <c r="S1206" s="1" t="str" cm="1">
        <f t="array" ref="S1206">_xlfn.IFS(
    metrobank_customers[[#This Row],[Balance]]&lt;=50000,"Low",
    metrobank_customers[[#This Row],[Balance]]&lt;=200000,"Medium",
    metrobank_customers[[#This Row],[Balance]]&gt;200000,"High"
)</f>
        <v>Medium</v>
      </c>
      <c r="T1206">
        <v>582</v>
      </c>
      <c r="U1206">
        <v>0</v>
      </c>
      <c r="V1206" s="1" t="s">
        <v>2652</v>
      </c>
      <c r="W1206" s="1" t="s">
        <v>738</v>
      </c>
      <c r="X1206" s="2">
        <v>45430</v>
      </c>
      <c r="Y1206" s="4">
        <f ca="1">YEARFRAC(metrobank_customers[[#This Row],[Date]],metrobank_customers[[#This Row],[Today]],3)</f>
        <v>1.3972602739726028</v>
      </c>
      <c r="Z1206" s="1" t="s">
        <v>20</v>
      </c>
      <c r="AA1206" s="1" t="s">
        <v>23</v>
      </c>
      <c r="AB1206">
        <v>54</v>
      </c>
    </row>
    <row r="1207" spans="1:28" x14ac:dyDescent="0.25">
      <c r="A1207" s="1" t="s">
        <v>1438</v>
      </c>
      <c r="B1207" s="1" t="s">
        <v>2428</v>
      </c>
      <c r="C1207" s="1" t="s">
        <v>2115</v>
      </c>
      <c r="D1207">
        <v>61</v>
      </c>
      <c r="E1207" s="1" t="str" cm="1">
        <f t="array" ref="E1207">_xlfn.IFS(metrobank_customers[[#This Row],[Age]]&lt;= 28,"Gen Z", metrobank_customers[[#This Row],[Age]]&lt;=44,"Millennials", metrobank_customers[[#This Row],[Age]]&lt;=60,"Gen X", metrobank_customers[[#This Row],[Age]]&gt;60,"Baby Boomers")</f>
        <v>Baby Boomers</v>
      </c>
      <c r="F1207" s="1" t="s">
        <v>2131</v>
      </c>
      <c r="G1207" s="1" t="s">
        <v>2129</v>
      </c>
      <c r="H1207">
        <v>103186</v>
      </c>
      <c r="I1207" s="1" t="str" cm="1">
        <f t="array" ref="I1207">_xlfn.IFS(metrobank_customers[[#This Row],[Income]]&lt;=30000,"Low",metrobank_customers[[#This Row],[Income]]&lt;=60000,"Medium",metrobank_customers[[#This Row],[Income]]&lt;=100000,"High", metrobank_customers[[#This Row],[Income]]&gt;100000," Premium")</f>
        <v xml:space="preserve"> Premium</v>
      </c>
      <c r="J1207" s="1" t="s">
        <v>2118</v>
      </c>
      <c r="K1207" s="2">
        <v>43704</v>
      </c>
      <c r="L1207" s="2">
        <f t="shared" ca="1" si="18"/>
        <v>45940</v>
      </c>
      <c r="M1207" s="4">
        <f ca="1">YEARFRAC(metrobank_customers[[#This Row],[Join_Date]],metrobank_customers[[#This Row],[Today]],3)</f>
        <v>6.1260273972602741</v>
      </c>
      <c r="N1207" s="4" t="str" cm="1">
        <f t="array" aca="1" ref="N1207" ca="1">_xlfn.IFS(
   metrobank_customers[[#This Row],[Customer_Tenure]]&lt;=2,"New",
   metrobank_customers[[#This Row],[Customer_Tenure]]&lt;=5,"Emerging",
   metrobank_customers[[#This Row],[Customer_Tenure]]&lt;9,"Established",
   TRUE,"Loyal"
)</f>
        <v>Established</v>
      </c>
      <c r="O1207" s="1" t="s">
        <v>1437</v>
      </c>
      <c r="P1207" s="1" t="s">
        <v>1226</v>
      </c>
      <c r="Q1207" s="2">
        <v>45200</v>
      </c>
      <c r="R1207">
        <v>395136</v>
      </c>
      <c r="S1207" s="1" t="str" cm="1">
        <f t="array" ref="S1207">_xlfn.IFS(
    metrobank_customers[[#This Row],[Balance]]&lt;=50000,"Low",
    metrobank_customers[[#This Row],[Balance]]&lt;=200000,"Medium",
    metrobank_customers[[#This Row],[Balance]]&gt;200000,"High"
)</f>
        <v>High</v>
      </c>
      <c r="T1207">
        <v>763</v>
      </c>
      <c r="U1207">
        <v>0</v>
      </c>
      <c r="V1207" s="1" t="s">
        <v>2652</v>
      </c>
      <c r="W1207" s="1"/>
      <c r="X1207" s="2"/>
      <c r="Y1207" s="4">
        <f ca="1">YEARFRAC(metrobank_customers[[#This Row],[Date]],metrobank_customers[[#This Row],[Today]],3)</f>
        <v>125.86301369863014</v>
      </c>
      <c r="Z1207" s="1"/>
      <c r="AA1207" s="1"/>
    </row>
    <row r="1208" spans="1:28" x14ac:dyDescent="0.25">
      <c r="A1208" s="1" t="s">
        <v>638</v>
      </c>
      <c r="B1208" s="1" t="s">
        <v>2429</v>
      </c>
      <c r="C1208" s="1" t="s">
        <v>2115</v>
      </c>
      <c r="D1208">
        <v>50</v>
      </c>
      <c r="E1208" s="1" t="str" cm="1">
        <f t="array" ref="E1208">_xlfn.IFS(metrobank_customers[[#This Row],[Age]]&lt;= 28,"Gen Z", metrobank_customers[[#This Row],[Age]]&lt;=44,"Millennials", metrobank_customers[[#This Row],[Age]]&lt;=60,"Gen X", metrobank_customers[[#This Row],[Age]]&gt;60,"Baby Boomers")</f>
        <v>Gen X</v>
      </c>
      <c r="F1208" s="1" t="s">
        <v>2124</v>
      </c>
      <c r="G1208" s="1" t="s">
        <v>2122</v>
      </c>
      <c r="H1208">
        <v>165360</v>
      </c>
      <c r="I1208" s="1" t="str" cm="1">
        <f t="array" ref="I1208">_xlfn.IFS(metrobank_customers[[#This Row],[Income]]&lt;=30000,"Low",metrobank_customers[[#This Row],[Income]]&lt;=60000,"Medium",metrobank_customers[[#This Row],[Income]]&lt;=100000,"High", metrobank_customers[[#This Row],[Income]]&gt;100000," Premium")</f>
        <v xml:space="preserve"> Premium</v>
      </c>
      <c r="J1208" s="1" t="s">
        <v>2118</v>
      </c>
      <c r="K1208" s="2">
        <v>45535</v>
      </c>
      <c r="L1208" s="2">
        <f t="shared" ca="1" si="18"/>
        <v>45940</v>
      </c>
      <c r="M1208" s="4">
        <f ca="1">YEARFRAC(metrobank_customers[[#This Row],[Join_Date]],metrobank_customers[[#This Row],[Today]],3)</f>
        <v>1.1095890410958904</v>
      </c>
      <c r="N1208" s="4" t="str" cm="1">
        <f t="array" aca="1" ref="N1208" ca="1">_xlfn.IFS(
   metrobank_customers[[#This Row],[Customer_Tenure]]&lt;=2,"New",
   metrobank_customers[[#This Row],[Customer_Tenure]]&lt;=5,"Emerging",
   metrobank_customers[[#This Row],[Customer_Tenure]]&lt;9,"Established",
   TRUE,"Loyal"
)</f>
        <v>New</v>
      </c>
      <c r="O1208" s="1" t="s">
        <v>1661</v>
      </c>
      <c r="P1208" s="1" t="s">
        <v>1223</v>
      </c>
      <c r="Q1208" s="2">
        <v>43486</v>
      </c>
      <c r="R1208">
        <v>295866</v>
      </c>
      <c r="S1208" s="1" t="str" cm="1">
        <f t="array" ref="S1208">_xlfn.IFS(
    metrobank_customers[[#This Row],[Balance]]&lt;=50000,"Low",
    metrobank_customers[[#This Row],[Balance]]&lt;=200000,"Medium",
    metrobank_customers[[#This Row],[Balance]]&gt;200000,"High"
)</f>
        <v>High</v>
      </c>
      <c r="T1208">
        <v>667</v>
      </c>
      <c r="U1208">
        <v>0</v>
      </c>
      <c r="V1208" s="1" t="s">
        <v>2652</v>
      </c>
      <c r="W1208" s="1" t="s">
        <v>637</v>
      </c>
      <c r="X1208" s="2">
        <v>45396</v>
      </c>
      <c r="Y1208" s="4">
        <f ca="1">YEARFRAC(metrobank_customers[[#This Row],[Date]],metrobank_customers[[#This Row],[Today]],3)</f>
        <v>1.4904109589041097</v>
      </c>
      <c r="Z1208" s="1" t="s">
        <v>31</v>
      </c>
      <c r="AA1208" s="1" t="s">
        <v>23</v>
      </c>
      <c r="AB1208">
        <v>55</v>
      </c>
    </row>
    <row r="1209" spans="1:28" x14ac:dyDescent="0.25">
      <c r="A1209" s="1" t="s">
        <v>638</v>
      </c>
      <c r="B1209" s="1" t="s">
        <v>2429</v>
      </c>
      <c r="C1209" s="1" t="s">
        <v>2115</v>
      </c>
      <c r="D1209">
        <v>50</v>
      </c>
      <c r="E1209" s="1" t="str" cm="1">
        <f t="array" ref="E1209">_xlfn.IFS(metrobank_customers[[#This Row],[Age]]&lt;= 28,"Gen Z", metrobank_customers[[#This Row],[Age]]&lt;=44,"Millennials", metrobank_customers[[#This Row],[Age]]&lt;=60,"Gen X", metrobank_customers[[#This Row],[Age]]&gt;60,"Baby Boomers")</f>
        <v>Gen X</v>
      </c>
      <c r="F1209" s="1" t="s">
        <v>2124</v>
      </c>
      <c r="G1209" s="1" t="s">
        <v>2122</v>
      </c>
      <c r="H1209">
        <v>165360</v>
      </c>
      <c r="I1209" s="1" t="str" cm="1">
        <f t="array" ref="I1209">_xlfn.IFS(metrobank_customers[[#This Row],[Income]]&lt;=30000,"Low",metrobank_customers[[#This Row],[Income]]&lt;=60000,"Medium",metrobank_customers[[#This Row],[Income]]&lt;=100000,"High", metrobank_customers[[#This Row],[Income]]&gt;100000," Premium")</f>
        <v xml:space="preserve"> Premium</v>
      </c>
      <c r="J1209" s="1" t="s">
        <v>2118</v>
      </c>
      <c r="K1209" s="2">
        <v>45535</v>
      </c>
      <c r="L1209" s="2">
        <f t="shared" ca="1" si="18"/>
        <v>45940</v>
      </c>
      <c r="M1209" s="4">
        <f ca="1">YEARFRAC(metrobank_customers[[#This Row],[Join_Date]],metrobank_customers[[#This Row],[Today]],3)</f>
        <v>1.1095890410958904</v>
      </c>
      <c r="N1209" s="4" t="str" cm="1">
        <f t="array" aca="1" ref="N1209" ca="1">_xlfn.IFS(
   metrobank_customers[[#This Row],[Customer_Tenure]]&lt;=2,"New",
   metrobank_customers[[#This Row],[Customer_Tenure]]&lt;=5,"Emerging",
   metrobank_customers[[#This Row],[Customer_Tenure]]&lt;9,"Established",
   TRUE,"Loyal"
)</f>
        <v>New</v>
      </c>
      <c r="O1209" s="1" t="s">
        <v>1989</v>
      </c>
      <c r="P1209" s="1" t="s">
        <v>1223</v>
      </c>
      <c r="Q1209" s="2">
        <v>45418</v>
      </c>
      <c r="R1209">
        <v>69341</v>
      </c>
      <c r="S1209" s="1" t="str" cm="1">
        <f t="array" ref="S1209">_xlfn.IFS(
    metrobank_customers[[#This Row],[Balance]]&lt;=50000,"Low",
    metrobank_customers[[#This Row],[Balance]]&lt;=200000,"Medium",
    metrobank_customers[[#This Row],[Balance]]&gt;200000,"High"
)</f>
        <v>Medium</v>
      </c>
      <c r="T1209">
        <v>559</v>
      </c>
      <c r="U1209">
        <v>0</v>
      </c>
      <c r="V1209" s="1" t="s">
        <v>2652</v>
      </c>
      <c r="W1209" s="1" t="s">
        <v>637</v>
      </c>
      <c r="X1209" s="2">
        <v>45396</v>
      </c>
      <c r="Y1209" s="4">
        <f ca="1">YEARFRAC(metrobank_customers[[#This Row],[Date]],metrobank_customers[[#This Row],[Today]],3)</f>
        <v>1.4904109589041097</v>
      </c>
      <c r="Z1209" s="1" t="s">
        <v>31</v>
      </c>
      <c r="AA1209" s="1" t="s">
        <v>23</v>
      </c>
      <c r="AB1209">
        <v>55</v>
      </c>
    </row>
    <row r="1210" spans="1:28" x14ac:dyDescent="0.25">
      <c r="A1210" s="1" t="s">
        <v>634</v>
      </c>
      <c r="B1210" s="1" t="s">
        <v>2430</v>
      </c>
      <c r="C1210" s="1" t="s">
        <v>2120</v>
      </c>
      <c r="D1210">
        <v>54</v>
      </c>
      <c r="E1210" s="1" t="str" cm="1">
        <f t="array" ref="E1210">_xlfn.IFS(metrobank_customers[[#This Row],[Age]]&lt;= 28,"Gen Z", metrobank_customers[[#This Row],[Age]]&lt;=44,"Millennials", metrobank_customers[[#This Row],[Age]]&lt;=60,"Gen X", metrobank_customers[[#This Row],[Age]]&gt;60,"Baby Boomers")</f>
        <v>Gen X</v>
      </c>
      <c r="F1210" s="1" t="s">
        <v>2131</v>
      </c>
      <c r="G1210" s="1" t="s">
        <v>2153</v>
      </c>
      <c r="H1210">
        <v>145818</v>
      </c>
      <c r="I1210" s="1" t="str" cm="1">
        <f t="array" ref="I1210">_xlfn.IFS(metrobank_customers[[#This Row],[Income]]&lt;=30000,"Low",metrobank_customers[[#This Row],[Income]]&lt;=60000,"Medium",metrobank_customers[[#This Row],[Income]]&lt;=100000,"High", metrobank_customers[[#This Row],[Income]]&gt;100000," Premium")</f>
        <v xml:space="preserve"> Premium</v>
      </c>
      <c r="J1210" s="1" t="s">
        <v>2118</v>
      </c>
      <c r="K1210" s="2">
        <v>42917</v>
      </c>
      <c r="L1210" s="2">
        <f t="shared" ca="1" si="18"/>
        <v>45940</v>
      </c>
      <c r="M1210" s="4">
        <f ca="1">YEARFRAC(metrobank_customers[[#This Row],[Join_Date]],metrobank_customers[[#This Row],[Today]],3)</f>
        <v>8.2821917808219183</v>
      </c>
      <c r="N1210" s="4" t="str" cm="1">
        <f t="array" aca="1" ref="N1210" ca="1">_xlfn.IFS(
   metrobank_customers[[#This Row],[Customer_Tenure]]&lt;=2,"New",
   metrobank_customers[[#This Row],[Customer_Tenure]]&lt;=5,"Emerging",
   metrobank_customers[[#This Row],[Customer_Tenure]]&lt;9,"Established",
   TRUE,"Loyal"
)</f>
        <v>Established</v>
      </c>
      <c r="O1210" s="1" t="s">
        <v>1444</v>
      </c>
      <c r="P1210" s="1" t="s">
        <v>1235</v>
      </c>
      <c r="Q1210" s="2">
        <v>42417</v>
      </c>
      <c r="R1210">
        <v>164044</v>
      </c>
      <c r="S1210" s="1" t="str" cm="1">
        <f t="array" ref="S1210">_xlfn.IFS(
    metrobank_customers[[#This Row],[Balance]]&lt;=50000,"Low",
    metrobank_customers[[#This Row],[Balance]]&lt;=200000,"Medium",
    metrobank_customers[[#This Row],[Balance]]&gt;200000,"High"
)</f>
        <v>Medium</v>
      </c>
      <c r="T1210">
        <v>404</v>
      </c>
      <c r="U1210">
        <v>0</v>
      </c>
      <c r="V1210" s="1" t="s">
        <v>2652</v>
      </c>
      <c r="W1210" s="1" t="s">
        <v>633</v>
      </c>
      <c r="X1210" s="2">
        <v>45694</v>
      </c>
      <c r="Y1210" s="4">
        <f ca="1">YEARFRAC(metrobank_customers[[#This Row],[Date]],metrobank_customers[[#This Row],[Today]],3)</f>
        <v>0.67397260273972603</v>
      </c>
      <c r="Z1210" s="1" t="s">
        <v>8</v>
      </c>
      <c r="AA1210" s="1" t="s">
        <v>23</v>
      </c>
      <c r="AB1210">
        <v>9</v>
      </c>
    </row>
    <row r="1211" spans="1:28" x14ac:dyDescent="0.25">
      <c r="A1211" s="1" t="s">
        <v>634</v>
      </c>
      <c r="B1211" s="1" t="s">
        <v>2430</v>
      </c>
      <c r="C1211" s="1" t="s">
        <v>2120</v>
      </c>
      <c r="D1211">
        <v>54</v>
      </c>
      <c r="E1211" s="1" t="str" cm="1">
        <f t="array" ref="E1211">_xlfn.IFS(metrobank_customers[[#This Row],[Age]]&lt;= 28,"Gen Z", metrobank_customers[[#This Row],[Age]]&lt;=44,"Millennials", metrobank_customers[[#This Row],[Age]]&lt;=60,"Gen X", metrobank_customers[[#This Row],[Age]]&gt;60,"Baby Boomers")</f>
        <v>Gen X</v>
      </c>
      <c r="F1211" s="1" t="s">
        <v>2131</v>
      </c>
      <c r="G1211" s="1" t="s">
        <v>2153</v>
      </c>
      <c r="H1211">
        <v>145818</v>
      </c>
      <c r="I1211" s="1" t="str" cm="1">
        <f t="array" ref="I1211">_xlfn.IFS(metrobank_customers[[#This Row],[Income]]&lt;=30000,"Low",metrobank_customers[[#This Row],[Income]]&lt;=60000,"Medium",metrobank_customers[[#This Row],[Income]]&lt;=100000,"High", metrobank_customers[[#This Row],[Income]]&gt;100000," Premium")</f>
        <v xml:space="preserve"> Premium</v>
      </c>
      <c r="J1211" s="1" t="s">
        <v>2118</v>
      </c>
      <c r="K1211" s="2">
        <v>42917</v>
      </c>
      <c r="L1211" s="2">
        <f t="shared" ca="1" si="18"/>
        <v>45940</v>
      </c>
      <c r="M1211" s="4">
        <f ca="1">YEARFRAC(metrobank_customers[[#This Row],[Join_Date]],metrobank_customers[[#This Row],[Today]],3)</f>
        <v>8.2821917808219183</v>
      </c>
      <c r="N1211" s="4" t="str" cm="1">
        <f t="array" aca="1" ref="N1211" ca="1">_xlfn.IFS(
   metrobank_customers[[#This Row],[Customer_Tenure]]&lt;=2,"New",
   metrobank_customers[[#This Row],[Customer_Tenure]]&lt;=5,"Emerging",
   metrobank_customers[[#This Row],[Customer_Tenure]]&lt;9,"Established",
   TRUE,"Loyal"
)</f>
        <v>Established</v>
      </c>
      <c r="O1211" s="1" t="s">
        <v>1444</v>
      </c>
      <c r="P1211" s="1" t="s">
        <v>1235</v>
      </c>
      <c r="Q1211" s="2">
        <v>42417</v>
      </c>
      <c r="R1211">
        <v>164044</v>
      </c>
      <c r="S1211" s="1" t="str" cm="1">
        <f t="array" ref="S1211">_xlfn.IFS(
    metrobank_customers[[#This Row],[Balance]]&lt;=50000,"Low",
    metrobank_customers[[#This Row],[Balance]]&lt;=200000,"Medium",
    metrobank_customers[[#This Row],[Balance]]&gt;200000,"High"
)</f>
        <v>Medium</v>
      </c>
      <c r="T1211">
        <v>404</v>
      </c>
      <c r="U1211">
        <v>0</v>
      </c>
      <c r="V1211" s="1" t="s">
        <v>2652</v>
      </c>
      <c r="W1211" s="1" t="s">
        <v>817</v>
      </c>
      <c r="X1211" s="2">
        <v>45694</v>
      </c>
      <c r="Y1211" s="4">
        <f ca="1">YEARFRAC(metrobank_customers[[#This Row],[Date]],metrobank_customers[[#This Row],[Today]],3)</f>
        <v>0.67397260273972603</v>
      </c>
      <c r="Z1211" s="1" t="s">
        <v>12</v>
      </c>
      <c r="AA1211" s="1" t="s">
        <v>23</v>
      </c>
      <c r="AB1211">
        <v>20</v>
      </c>
    </row>
    <row r="1212" spans="1:28" x14ac:dyDescent="0.25">
      <c r="A1212" s="1" t="s">
        <v>634</v>
      </c>
      <c r="B1212" s="1" t="s">
        <v>2430</v>
      </c>
      <c r="C1212" s="1" t="s">
        <v>2120</v>
      </c>
      <c r="D1212">
        <v>54</v>
      </c>
      <c r="E1212" s="1" t="str" cm="1">
        <f t="array" ref="E1212">_xlfn.IFS(metrobank_customers[[#This Row],[Age]]&lt;= 28,"Gen Z", metrobank_customers[[#This Row],[Age]]&lt;=44,"Millennials", metrobank_customers[[#This Row],[Age]]&lt;=60,"Gen X", metrobank_customers[[#This Row],[Age]]&gt;60,"Baby Boomers")</f>
        <v>Gen X</v>
      </c>
      <c r="F1212" s="1" t="s">
        <v>2131</v>
      </c>
      <c r="G1212" s="1" t="s">
        <v>2153</v>
      </c>
      <c r="H1212">
        <v>145818</v>
      </c>
      <c r="I1212" s="1" t="str" cm="1">
        <f t="array" ref="I1212">_xlfn.IFS(metrobank_customers[[#This Row],[Income]]&lt;=30000,"Low",metrobank_customers[[#This Row],[Income]]&lt;=60000,"Medium",metrobank_customers[[#This Row],[Income]]&lt;=100000,"High", metrobank_customers[[#This Row],[Income]]&gt;100000," Premium")</f>
        <v xml:space="preserve"> Premium</v>
      </c>
      <c r="J1212" s="1" t="s">
        <v>2118</v>
      </c>
      <c r="K1212" s="2">
        <v>42917</v>
      </c>
      <c r="L1212" s="2">
        <f t="shared" ca="1" si="18"/>
        <v>45940</v>
      </c>
      <c r="M1212" s="4">
        <f ca="1">YEARFRAC(metrobank_customers[[#This Row],[Join_Date]],metrobank_customers[[#This Row],[Today]],3)</f>
        <v>8.2821917808219183</v>
      </c>
      <c r="N1212" s="4" t="str" cm="1">
        <f t="array" aca="1" ref="N1212" ca="1">_xlfn.IFS(
   metrobank_customers[[#This Row],[Customer_Tenure]]&lt;=2,"New",
   metrobank_customers[[#This Row],[Customer_Tenure]]&lt;=5,"Emerging",
   metrobank_customers[[#This Row],[Customer_Tenure]]&lt;9,"Established",
   TRUE,"Loyal"
)</f>
        <v>Established</v>
      </c>
      <c r="O1212" s="1" t="s">
        <v>1869</v>
      </c>
      <c r="P1212" s="1" t="s">
        <v>1223</v>
      </c>
      <c r="Q1212" s="2">
        <v>45188</v>
      </c>
      <c r="R1212">
        <v>14026</v>
      </c>
      <c r="S1212" s="1" t="str" cm="1">
        <f t="array" ref="S1212">_xlfn.IFS(
    metrobank_customers[[#This Row],[Balance]]&lt;=50000,"Low",
    metrobank_customers[[#This Row],[Balance]]&lt;=200000,"Medium",
    metrobank_customers[[#This Row],[Balance]]&gt;200000,"High"
)</f>
        <v>Low</v>
      </c>
      <c r="T1212">
        <v>719</v>
      </c>
      <c r="U1212">
        <v>0</v>
      </c>
      <c r="V1212" s="1" t="s">
        <v>2652</v>
      </c>
      <c r="W1212" s="1" t="s">
        <v>633</v>
      </c>
      <c r="X1212" s="2">
        <v>45694</v>
      </c>
      <c r="Y1212" s="4">
        <f ca="1">YEARFRAC(metrobank_customers[[#This Row],[Date]],metrobank_customers[[#This Row],[Today]],3)</f>
        <v>0.67397260273972603</v>
      </c>
      <c r="Z1212" s="1" t="s">
        <v>8</v>
      </c>
      <c r="AA1212" s="1" t="s">
        <v>23</v>
      </c>
      <c r="AB1212">
        <v>9</v>
      </c>
    </row>
    <row r="1213" spans="1:28" x14ac:dyDescent="0.25">
      <c r="A1213" s="1" t="s">
        <v>634</v>
      </c>
      <c r="B1213" s="1" t="s">
        <v>2430</v>
      </c>
      <c r="C1213" s="1" t="s">
        <v>2120</v>
      </c>
      <c r="D1213">
        <v>54</v>
      </c>
      <c r="E1213" s="1" t="str" cm="1">
        <f t="array" ref="E1213">_xlfn.IFS(metrobank_customers[[#This Row],[Age]]&lt;= 28,"Gen Z", metrobank_customers[[#This Row],[Age]]&lt;=44,"Millennials", metrobank_customers[[#This Row],[Age]]&lt;=60,"Gen X", metrobank_customers[[#This Row],[Age]]&gt;60,"Baby Boomers")</f>
        <v>Gen X</v>
      </c>
      <c r="F1213" s="1" t="s">
        <v>2131</v>
      </c>
      <c r="G1213" s="1" t="s">
        <v>2153</v>
      </c>
      <c r="H1213">
        <v>145818</v>
      </c>
      <c r="I1213" s="1" t="str" cm="1">
        <f t="array" ref="I1213">_xlfn.IFS(metrobank_customers[[#This Row],[Income]]&lt;=30000,"Low",metrobank_customers[[#This Row],[Income]]&lt;=60000,"Medium",metrobank_customers[[#This Row],[Income]]&lt;=100000,"High", metrobank_customers[[#This Row],[Income]]&gt;100000," Premium")</f>
        <v xml:space="preserve"> Premium</v>
      </c>
      <c r="J1213" s="1" t="s">
        <v>2118</v>
      </c>
      <c r="K1213" s="2">
        <v>42917</v>
      </c>
      <c r="L1213" s="2">
        <f t="shared" ca="1" si="18"/>
        <v>45940</v>
      </c>
      <c r="M1213" s="4">
        <f ca="1">YEARFRAC(metrobank_customers[[#This Row],[Join_Date]],metrobank_customers[[#This Row],[Today]],3)</f>
        <v>8.2821917808219183</v>
      </c>
      <c r="N1213" s="4" t="str" cm="1">
        <f t="array" aca="1" ref="N1213" ca="1">_xlfn.IFS(
   metrobank_customers[[#This Row],[Customer_Tenure]]&lt;=2,"New",
   metrobank_customers[[#This Row],[Customer_Tenure]]&lt;=5,"Emerging",
   metrobank_customers[[#This Row],[Customer_Tenure]]&lt;9,"Established",
   TRUE,"Loyal"
)</f>
        <v>Established</v>
      </c>
      <c r="O1213" s="1" t="s">
        <v>1869</v>
      </c>
      <c r="P1213" s="1" t="s">
        <v>1223</v>
      </c>
      <c r="Q1213" s="2">
        <v>45188</v>
      </c>
      <c r="R1213">
        <v>14026</v>
      </c>
      <c r="S1213" s="1" t="str" cm="1">
        <f t="array" ref="S1213">_xlfn.IFS(
    metrobank_customers[[#This Row],[Balance]]&lt;=50000,"Low",
    metrobank_customers[[#This Row],[Balance]]&lt;=200000,"Medium",
    metrobank_customers[[#This Row],[Balance]]&gt;200000,"High"
)</f>
        <v>Low</v>
      </c>
      <c r="T1213">
        <v>719</v>
      </c>
      <c r="U1213">
        <v>0</v>
      </c>
      <c r="V1213" s="1" t="s">
        <v>2652</v>
      </c>
      <c r="W1213" s="1" t="s">
        <v>817</v>
      </c>
      <c r="X1213" s="2">
        <v>45694</v>
      </c>
      <c r="Y1213" s="4">
        <f ca="1">YEARFRAC(metrobank_customers[[#This Row],[Date]],metrobank_customers[[#This Row],[Today]],3)</f>
        <v>0.67397260273972603</v>
      </c>
      <c r="Z1213" s="1" t="s">
        <v>12</v>
      </c>
      <c r="AA1213" s="1" t="s">
        <v>23</v>
      </c>
      <c r="AB1213">
        <v>20</v>
      </c>
    </row>
    <row r="1214" spans="1:28" x14ac:dyDescent="0.25">
      <c r="A1214" s="1" t="s">
        <v>1440</v>
      </c>
      <c r="B1214" s="1" t="s">
        <v>2431</v>
      </c>
      <c r="C1214" s="1" t="s">
        <v>2115</v>
      </c>
      <c r="D1214">
        <v>53</v>
      </c>
      <c r="E1214" s="1" t="str" cm="1">
        <f t="array" ref="E1214">_xlfn.IFS(metrobank_customers[[#This Row],[Age]]&lt;= 28,"Gen Z", metrobank_customers[[#This Row],[Age]]&lt;=44,"Millennials", metrobank_customers[[#This Row],[Age]]&lt;=60,"Gen X", metrobank_customers[[#This Row],[Age]]&gt;60,"Baby Boomers")</f>
        <v>Gen X</v>
      </c>
      <c r="F1214" s="1" t="s">
        <v>2116</v>
      </c>
      <c r="G1214" s="1" t="s">
        <v>2153</v>
      </c>
      <c r="H1214">
        <v>161398</v>
      </c>
      <c r="I1214" s="1" t="str" cm="1">
        <f t="array" ref="I1214">_xlfn.IFS(metrobank_customers[[#This Row],[Income]]&lt;=30000,"Low",metrobank_customers[[#This Row],[Income]]&lt;=60000,"Medium",metrobank_customers[[#This Row],[Income]]&lt;=100000,"High", metrobank_customers[[#This Row],[Income]]&gt;100000," Premium")</f>
        <v xml:space="preserve"> Premium</v>
      </c>
      <c r="J1214" s="1" t="s">
        <v>2118</v>
      </c>
      <c r="K1214" s="2">
        <v>43009</v>
      </c>
      <c r="L1214" s="2">
        <f t="shared" ca="1" si="18"/>
        <v>45940</v>
      </c>
      <c r="M1214" s="4">
        <f ca="1">YEARFRAC(metrobank_customers[[#This Row],[Join_Date]],metrobank_customers[[#This Row],[Today]],3)</f>
        <v>8.0301369863013701</v>
      </c>
      <c r="N1214" s="4" t="str" cm="1">
        <f t="array" aca="1" ref="N1214" ca="1">_xlfn.IFS(
   metrobank_customers[[#This Row],[Customer_Tenure]]&lt;=2,"New",
   metrobank_customers[[#This Row],[Customer_Tenure]]&lt;=5,"Emerging",
   metrobank_customers[[#This Row],[Customer_Tenure]]&lt;9,"Established",
   TRUE,"Loyal"
)</f>
        <v>Established</v>
      </c>
      <c r="O1214" s="1" t="s">
        <v>1439</v>
      </c>
      <c r="P1214" s="1" t="s">
        <v>1226</v>
      </c>
      <c r="Q1214" s="2">
        <v>44155</v>
      </c>
      <c r="R1214">
        <v>306081</v>
      </c>
      <c r="S1214" s="1" t="str" cm="1">
        <f t="array" ref="S1214">_xlfn.IFS(
    metrobank_customers[[#This Row],[Balance]]&lt;=50000,"Low",
    metrobank_customers[[#This Row],[Balance]]&lt;=200000,"Medium",
    metrobank_customers[[#This Row],[Balance]]&gt;200000,"High"
)</f>
        <v>High</v>
      </c>
      <c r="T1214">
        <v>412</v>
      </c>
      <c r="U1214">
        <v>0</v>
      </c>
      <c r="V1214" s="1" t="s">
        <v>2652</v>
      </c>
      <c r="W1214" s="1"/>
      <c r="X1214" s="2"/>
      <c r="Y1214" s="4">
        <f ca="1">YEARFRAC(metrobank_customers[[#This Row],[Date]],metrobank_customers[[#This Row],[Today]],3)</f>
        <v>125.86301369863014</v>
      </c>
      <c r="Z1214" s="1"/>
      <c r="AA1214" s="1"/>
    </row>
    <row r="1215" spans="1:28" x14ac:dyDescent="0.25">
      <c r="A1215" s="1" t="s">
        <v>1440</v>
      </c>
      <c r="B1215" s="1" t="s">
        <v>2431</v>
      </c>
      <c r="C1215" s="1" t="s">
        <v>2115</v>
      </c>
      <c r="D1215">
        <v>53</v>
      </c>
      <c r="E1215" s="1" t="str" cm="1">
        <f t="array" ref="E1215">_xlfn.IFS(metrobank_customers[[#This Row],[Age]]&lt;= 28,"Gen Z", metrobank_customers[[#This Row],[Age]]&lt;=44,"Millennials", metrobank_customers[[#This Row],[Age]]&lt;=60,"Gen X", metrobank_customers[[#This Row],[Age]]&gt;60,"Baby Boomers")</f>
        <v>Gen X</v>
      </c>
      <c r="F1215" s="1" t="s">
        <v>2116</v>
      </c>
      <c r="G1215" s="1" t="s">
        <v>2153</v>
      </c>
      <c r="H1215">
        <v>161398</v>
      </c>
      <c r="I1215" s="1" t="str" cm="1">
        <f t="array" ref="I1215">_xlfn.IFS(metrobank_customers[[#This Row],[Income]]&lt;=30000,"Low",metrobank_customers[[#This Row],[Income]]&lt;=60000,"Medium",metrobank_customers[[#This Row],[Income]]&lt;=100000,"High", metrobank_customers[[#This Row],[Income]]&gt;100000," Premium")</f>
        <v xml:space="preserve"> Premium</v>
      </c>
      <c r="J1215" s="1" t="s">
        <v>2118</v>
      </c>
      <c r="K1215" s="2">
        <v>43009</v>
      </c>
      <c r="L1215" s="2">
        <f t="shared" ca="1" si="18"/>
        <v>45940</v>
      </c>
      <c r="M1215" s="4">
        <f ca="1">YEARFRAC(metrobank_customers[[#This Row],[Join_Date]],metrobank_customers[[#This Row],[Today]],3)</f>
        <v>8.0301369863013701</v>
      </c>
      <c r="N1215" s="4" t="str" cm="1">
        <f t="array" aca="1" ref="N1215" ca="1">_xlfn.IFS(
   metrobank_customers[[#This Row],[Customer_Tenure]]&lt;=2,"New",
   metrobank_customers[[#This Row],[Customer_Tenure]]&lt;=5,"Emerging",
   metrobank_customers[[#This Row],[Customer_Tenure]]&lt;9,"Established",
   TRUE,"Loyal"
)</f>
        <v>Established</v>
      </c>
      <c r="O1215" s="1" t="s">
        <v>1480</v>
      </c>
      <c r="P1215" s="1" t="s">
        <v>1226</v>
      </c>
      <c r="Q1215" s="2">
        <v>42891</v>
      </c>
      <c r="R1215">
        <v>50940</v>
      </c>
      <c r="S1215" s="1" t="str" cm="1">
        <f t="array" ref="S1215">_xlfn.IFS(
    metrobank_customers[[#This Row],[Balance]]&lt;=50000,"Low",
    metrobank_customers[[#This Row],[Balance]]&lt;=200000,"Medium",
    metrobank_customers[[#This Row],[Balance]]&gt;200000,"High"
)</f>
        <v>Medium</v>
      </c>
      <c r="T1215">
        <v>829</v>
      </c>
      <c r="U1215">
        <v>0</v>
      </c>
      <c r="V1215" s="1" t="s">
        <v>2652</v>
      </c>
      <c r="W1215" s="1"/>
      <c r="X1215" s="2"/>
      <c r="Y1215" s="4">
        <f ca="1">YEARFRAC(metrobank_customers[[#This Row],[Date]],metrobank_customers[[#This Row],[Today]],3)</f>
        <v>125.86301369863014</v>
      </c>
      <c r="Z1215" s="1"/>
      <c r="AA1215" s="1"/>
    </row>
    <row r="1216" spans="1:28" x14ac:dyDescent="0.25">
      <c r="A1216" s="1" t="s">
        <v>1440</v>
      </c>
      <c r="B1216" s="1" t="s">
        <v>2431</v>
      </c>
      <c r="C1216" s="1" t="s">
        <v>2115</v>
      </c>
      <c r="D1216">
        <v>53</v>
      </c>
      <c r="E1216" s="1" t="str" cm="1">
        <f t="array" ref="E1216">_xlfn.IFS(metrobank_customers[[#This Row],[Age]]&lt;= 28,"Gen Z", metrobank_customers[[#This Row],[Age]]&lt;=44,"Millennials", metrobank_customers[[#This Row],[Age]]&lt;=60,"Gen X", metrobank_customers[[#This Row],[Age]]&gt;60,"Baby Boomers")</f>
        <v>Gen X</v>
      </c>
      <c r="F1216" s="1" t="s">
        <v>2116</v>
      </c>
      <c r="G1216" s="1" t="s">
        <v>2153</v>
      </c>
      <c r="H1216">
        <v>161398</v>
      </c>
      <c r="I1216" s="1" t="str" cm="1">
        <f t="array" ref="I1216">_xlfn.IFS(metrobank_customers[[#This Row],[Income]]&lt;=30000,"Low",metrobank_customers[[#This Row],[Income]]&lt;=60000,"Medium",metrobank_customers[[#This Row],[Income]]&lt;=100000,"High", metrobank_customers[[#This Row],[Income]]&gt;100000," Premium")</f>
        <v xml:space="preserve"> Premium</v>
      </c>
      <c r="J1216" s="1" t="s">
        <v>2118</v>
      </c>
      <c r="K1216" s="2">
        <v>43009</v>
      </c>
      <c r="L1216" s="2">
        <f t="shared" ca="1" si="18"/>
        <v>45940</v>
      </c>
      <c r="M1216" s="4">
        <f ca="1">YEARFRAC(metrobank_customers[[#This Row],[Join_Date]],metrobank_customers[[#This Row],[Today]],3)</f>
        <v>8.0301369863013701</v>
      </c>
      <c r="N1216" s="4" t="str" cm="1">
        <f t="array" aca="1" ref="N1216" ca="1">_xlfn.IFS(
   metrobank_customers[[#This Row],[Customer_Tenure]]&lt;=2,"New",
   metrobank_customers[[#This Row],[Customer_Tenure]]&lt;=5,"Emerging",
   metrobank_customers[[#This Row],[Customer_Tenure]]&lt;9,"Established",
   TRUE,"Loyal"
)</f>
        <v>Established</v>
      </c>
      <c r="O1216" s="1" t="s">
        <v>2002</v>
      </c>
      <c r="P1216" s="1" t="s">
        <v>1235</v>
      </c>
      <c r="Q1216" s="2">
        <v>42906</v>
      </c>
      <c r="R1216">
        <v>427530</v>
      </c>
      <c r="S1216" s="1" t="str" cm="1">
        <f t="array" ref="S1216">_xlfn.IFS(
    metrobank_customers[[#This Row],[Balance]]&lt;=50000,"Low",
    metrobank_customers[[#This Row],[Balance]]&lt;=200000,"Medium",
    metrobank_customers[[#This Row],[Balance]]&gt;200000,"High"
)</f>
        <v>High</v>
      </c>
      <c r="T1216">
        <v>666</v>
      </c>
      <c r="U1216">
        <v>449958</v>
      </c>
      <c r="V1216" s="1" t="s">
        <v>2652</v>
      </c>
      <c r="W1216" s="1"/>
      <c r="X1216" s="2"/>
      <c r="Y1216" s="4">
        <f ca="1">YEARFRAC(metrobank_customers[[#This Row],[Date]],metrobank_customers[[#This Row],[Today]],3)</f>
        <v>125.86301369863014</v>
      </c>
      <c r="Z1216" s="1"/>
      <c r="AA1216" s="1"/>
    </row>
    <row r="1217" spans="1:28" x14ac:dyDescent="0.25">
      <c r="A1217" s="1" t="s">
        <v>646</v>
      </c>
      <c r="B1217" s="1" t="s">
        <v>2432</v>
      </c>
      <c r="C1217" s="1" t="s">
        <v>2115</v>
      </c>
      <c r="D1217">
        <v>42</v>
      </c>
      <c r="E1217" s="1" t="str" cm="1">
        <f t="array" ref="E1217">_xlfn.IFS(metrobank_customers[[#This Row],[Age]]&lt;= 28,"Gen Z", metrobank_customers[[#This Row],[Age]]&lt;=44,"Millennials", metrobank_customers[[#This Row],[Age]]&lt;=60,"Gen X", metrobank_customers[[#This Row],[Age]]&gt;60,"Baby Boomers")</f>
        <v>Millennials</v>
      </c>
      <c r="F1217" s="1" t="s">
        <v>2124</v>
      </c>
      <c r="G1217" s="1" t="s">
        <v>2129</v>
      </c>
      <c r="H1217">
        <v>181099</v>
      </c>
      <c r="I1217" s="1" t="str" cm="1">
        <f t="array" ref="I1217">_xlfn.IFS(metrobank_customers[[#This Row],[Income]]&lt;=30000,"Low",metrobank_customers[[#This Row],[Income]]&lt;=60000,"Medium",metrobank_customers[[#This Row],[Income]]&lt;=100000,"High", metrobank_customers[[#This Row],[Income]]&gt;100000," Premium")</f>
        <v xml:space="preserve"> Premium</v>
      </c>
      <c r="J1217" s="1" t="s">
        <v>2126</v>
      </c>
      <c r="K1217" s="2">
        <v>44954</v>
      </c>
      <c r="L1217" s="2">
        <f t="shared" ca="1" si="18"/>
        <v>45940</v>
      </c>
      <c r="M1217" s="4">
        <f ca="1">YEARFRAC(metrobank_customers[[#This Row],[Join_Date]],metrobank_customers[[#This Row],[Today]],3)</f>
        <v>2.7013698630136984</v>
      </c>
      <c r="N1217" s="4" t="str" cm="1">
        <f t="array" aca="1" ref="N1217" ca="1">_xlfn.IFS(
   metrobank_customers[[#This Row],[Customer_Tenure]]&lt;=2,"New",
   metrobank_customers[[#This Row],[Customer_Tenure]]&lt;=5,"Emerging",
   metrobank_customers[[#This Row],[Customer_Tenure]]&lt;9,"Established",
   TRUE,"Loyal"
)</f>
        <v>Emerging</v>
      </c>
      <c r="O1217" s="1" t="s">
        <v>1542</v>
      </c>
      <c r="P1217" s="1" t="s">
        <v>1226</v>
      </c>
      <c r="Q1217" s="2">
        <v>43422</v>
      </c>
      <c r="R1217">
        <v>118094</v>
      </c>
      <c r="S1217" s="1" t="str" cm="1">
        <f t="array" ref="S1217">_xlfn.IFS(
    metrobank_customers[[#This Row],[Balance]]&lt;=50000,"Low",
    metrobank_customers[[#This Row],[Balance]]&lt;=200000,"Medium",
    metrobank_customers[[#This Row],[Balance]]&gt;200000,"High"
)</f>
        <v>Medium</v>
      </c>
      <c r="T1217">
        <v>359</v>
      </c>
      <c r="U1217">
        <v>0</v>
      </c>
      <c r="V1217" s="1" t="s">
        <v>2652</v>
      </c>
      <c r="W1217" s="1" t="s">
        <v>645</v>
      </c>
      <c r="X1217" s="2">
        <v>45803</v>
      </c>
      <c r="Y1217" s="4">
        <f ca="1">YEARFRAC(metrobank_customers[[#This Row],[Date]],metrobank_customers[[#This Row],[Today]],3)</f>
        <v>0.37534246575342467</v>
      </c>
      <c r="Z1217" s="1" t="s">
        <v>31</v>
      </c>
      <c r="AA1217" s="1" t="s">
        <v>23</v>
      </c>
      <c r="AB1217">
        <v>1</v>
      </c>
    </row>
    <row r="1218" spans="1:28" x14ac:dyDescent="0.25">
      <c r="A1218" s="1" t="s">
        <v>646</v>
      </c>
      <c r="B1218" s="1" t="s">
        <v>2432</v>
      </c>
      <c r="C1218" s="1" t="s">
        <v>2115</v>
      </c>
      <c r="D1218">
        <v>42</v>
      </c>
      <c r="E1218" s="1" t="str" cm="1">
        <f t="array" ref="E1218">_xlfn.IFS(metrobank_customers[[#This Row],[Age]]&lt;= 28,"Gen Z", metrobank_customers[[#This Row],[Age]]&lt;=44,"Millennials", metrobank_customers[[#This Row],[Age]]&lt;=60,"Gen X", metrobank_customers[[#This Row],[Age]]&gt;60,"Baby Boomers")</f>
        <v>Millennials</v>
      </c>
      <c r="F1218" s="1" t="s">
        <v>2124</v>
      </c>
      <c r="G1218" s="1" t="s">
        <v>2129</v>
      </c>
      <c r="H1218">
        <v>181099</v>
      </c>
      <c r="I1218" s="1" t="str" cm="1">
        <f t="array" ref="I1218">_xlfn.IFS(metrobank_customers[[#This Row],[Income]]&lt;=30000,"Low",metrobank_customers[[#This Row],[Income]]&lt;=60000,"Medium",metrobank_customers[[#This Row],[Income]]&lt;=100000,"High", metrobank_customers[[#This Row],[Income]]&gt;100000," Premium")</f>
        <v xml:space="preserve"> Premium</v>
      </c>
      <c r="J1218" s="1" t="s">
        <v>2126</v>
      </c>
      <c r="K1218" s="2">
        <v>44954</v>
      </c>
      <c r="L1218" s="2">
        <f t="shared" ref="L1218:L1281" ca="1" si="19">TODAY()</f>
        <v>45940</v>
      </c>
      <c r="M1218" s="4">
        <f ca="1">YEARFRAC(metrobank_customers[[#This Row],[Join_Date]],metrobank_customers[[#This Row],[Today]],3)</f>
        <v>2.7013698630136984</v>
      </c>
      <c r="N1218" s="4" t="str" cm="1">
        <f t="array" aca="1" ref="N1218" ca="1">_xlfn.IFS(
   metrobank_customers[[#This Row],[Customer_Tenure]]&lt;=2,"New",
   metrobank_customers[[#This Row],[Customer_Tenure]]&lt;=5,"Emerging",
   metrobank_customers[[#This Row],[Customer_Tenure]]&lt;9,"Established",
   TRUE,"Loyal"
)</f>
        <v>Emerging</v>
      </c>
      <c r="O1218" s="1" t="s">
        <v>1542</v>
      </c>
      <c r="P1218" s="1" t="s">
        <v>1226</v>
      </c>
      <c r="Q1218" s="2">
        <v>43422</v>
      </c>
      <c r="R1218">
        <v>118094</v>
      </c>
      <c r="S1218" s="1" t="str" cm="1">
        <f t="array" ref="S1218">_xlfn.IFS(
    metrobank_customers[[#This Row],[Balance]]&lt;=50000,"Low",
    metrobank_customers[[#This Row],[Balance]]&lt;=200000,"Medium",
    metrobank_customers[[#This Row],[Balance]]&gt;200000,"High"
)</f>
        <v>Medium</v>
      </c>
      <c r="T1218">
        <v>359</v>
      </c>
      <c r="U1218">
        <v>0</v>
      </c>
      <c r="V1218" s="1" t="s">
        <v>2652</v>
      </c>
      <c r="W1218" s="1" t="s">
        <v>1052</v>
      </c>
      <c r="X1218" s="2">
        <v>45294</v>
      </c>
      <c r="Y1218" s="4">
        <f ca="1">YEARFRAC(metrobank_customers[[#This Row],[Date]],metrobank_customers[[#This Row],[Today]],3)</f>
        <v>1.7698630136986302</v>
      </c>
      <c r="Z1218" s="1" t="s">
        <v>31</v>
      </c>
      <c r="AA1218" s="1" t="s">
        <v>23</v>
      </c>
      <c r="AB1218">
        <v>20</v>
      </c>
    </row>
    <row r="1219" spans="1:28" x14ac:dyDescent="0.25">
      <c r="A1219" s="1" t="s">
        <v>646</v>
      </c>
      <c r="B1219" s="1" t="s">
        <v>2432</v>
      </c>
      <c r="C1219" s="1" t="s">
        <v>2115</v>
      </c>
      <c r="D1219">
        <v>42</v>
      </c>
      <c r="E1219" s="1" t="str" cm="1">
        <f t="array" ref="E1219">_xlfn.IFS(metrobank_customers[[#This Row],[Age]]&lt;= 28,"Gen Z", metrobank_customers[[#This Row],[Age]]&lt;=44,"Millennials", metrobank_customers[[#This Row],[Age]]&lt;=60,"Gen X", metrobank_customers[[#This Row],[Age]]&gt;60,"Baby Boomers")</f>
        <v>Millennials</v>
      </c>
      <c r="F1219" s="1" t="s">
        <v>2124</v>
      </c>
      <c r="G1219" s="1" t="s">
        <v>2129</v>
      </c>
      <c r="H1219">
        <v>181099</v>
      </c>
      <c r="I1219" s="1" t="str" cm="1">
        <f t="array" ref="I1219">_xlfn.IFS(metrobank_customers[[#This Row],[Income]]&lt;=30000,"Low",metrobank_customers[[#This Row],[Income]]&lt;=60000,"Medium",metrobank_customers[[#This Row],[Income]]&lt;=100000,"High", metrobank_customers[[#This Row],[Income]]&gt;100000," Premium")</f>
        <v xml:space="preserve"> Premium</v>
      </c>
      <c r="J1219" s="1" t="s">
        <v>2126</v>
      </c>
      <c r="K1219" s="2">
        <v>44954</v>
      </c>
      <c r="L1219" s="2">
        <f t="shared" ca="1" si="19"/>
        <v>45940</v>
      </c>
      <c r="M1219" s="4">
        <f ca="1">YEARFRAC(metrobank_customers[[#This Row],[Join_Date]],metrobank_customers[[#This Row],[Today]],3)</f>
        <v>2.7013698630136984</v>
      </c>
      <c r="N1219" s="4" t="str" cm="1">
        <f t="array" aca="1" ref="N1219" ca="1">_xlfn.IFS(
   metrobank_customers[[#This Row],[Customer_Tenure]]&lt;=2,"New",
   metrobank_customers[[#This Row],[Customer_Tenure]]&lt;=5,"Emerging",
   metrobank_customers[[#This Row],[Customer_Tenure]]&lt;9,"Established",
   TRUE,"Loyal"
)</f>
        <v>Emerging</v>
      </c>
      <c r="O1219" s="1" t="s">
        <v>1542</v>
      </c>
      <c r="P1219" s="1" t="s">
        <v>1226</v>
      </c>
      <c r="Q1219" s="2">
        <v>43422</v>
      </c>
      <c r="R1219">
        <v>118094</v>
      </c>
      <c r="S1219" s="1" t="str" cm="1">
        <f t="array" ref="S1219">_xlfn.IFS(
    metrobank_customers[[#This Row],[Balance]]&lt;=50000,"Low",
    metrobank_customers[[#This Row],[Balance]]&lt;=200000,"Medium",
    metrobank_customers[[#This Row],[Balance]]&gt;200000,"High"
)</f>
        <v>Medium</v>
      </c>
      <c r="T1219">
        <v>359</v>
      </c>
      <c r="U1219">
        <v>0</v>
      </c>
      <c r="V1219" s="1" t="s">
        <v>2652</v>
      </c>
      <c r="W1219" s="1" t="s">
        <v>1140</v>
      </c>
      <c r="X1219" s="2">
        <v>45348</v>
      </c>
      <c r="Y1219" s="4">
        <f ca="1">YEARFRAC(metrobank_customers[[#This Row],[Date]],metrobank_customers[[#This Row],[Today]],3)</f>
        <v>1.6219178082191781</v>
      </c>
      <c r="Z1219" s="1" t="s">
        <v>36</v>
      </c>
      <c r="AA1219" s="1" t="s">
        <v>23</v>
      </c>
      <c r="AB1219">
        <v>39</v>
      </c>
    </row>
    <row r="1220" spans="1:28" x14ac:dyDescent="0.25">
      <c r="A1220" s="1" t="s">
        <v>646</v>
      </c>
      <c r="B1220" s="1" t="s">
        <v>2432</v>
      </c>
      <c r="C1220" s="1" t="s">
        <v>2115</v>
      </c>
      <c r="D1220">
        <v>42</v>
      </c>
      <c r="E1220" s="1" t="str" cm="1">
        <f t="array" ref="E1220">_xlfn.IFS(metrobank_customers[[#This Row],[Age]]&lt;= 28,"Gen Z", metrobank_customers[[#This Row],[Age]]&lt;=44,"Millennials", metrobank_customers[[#This Row],[Age]]&lt;=60,"Gen X", metrobank_customers[[#This Row],[Age]]&gt;60,"Baby Boomers")</f>
        <v>Millennials</v>
      </c>
      <c r="F1220" s="1" t="s">
        <v>2124</v>
      </c>
      <c r="G1220" s="1" t="s">
        <v>2129</v>
      </c>
      <c r="H1220">
        <v>181099</v>
      </c>
      <c r="I1220" s="1" t="str" cm="1">
        <f t="array" ref="I1220">_xlfn.IFS(metrobank_customers[[#This Row],[Income]]&lt;=30000,"Low",metrobank_customers[[#This Row],[Income]]&lt;=60000,"Medium",metrobank_customers[[#This Row],[Income]]&lt;=100000,"High", metrobank_customers[[#This Row],[Income]]&gt;100000," Premium")</f>
        <v xml:space="preserve"> Premium</v>
      </c>
      <c r="J1220" s="1" t="s">
        <v>2126</v>
      </c>
      <c r="K1220" s="2">
        <v>44954</v>
      </c>
      <c r="L1220" s="2">
        <f t="shared" ca="1" si="19"/>
        <v>45940</v>
      </c>
      <c r="M1220" s="4">
        <f ca="1">YEARFRAC(metrobank_customers[[#This Row],[Join_Date]],metrobank_customers[[#This Row],[Today]],3)</f>
        <v>2.7013698630136984</v>
      </c>
      <c r="N1220" s="4" t="str" cm="1">
        <f t="array" aca="1" ref="N1220" ca="1">_xlfn.IFS(
   metrobank_customers[[#This Row],[Customer_Tenure]]&lt;=2,"New",
   metrobank_customers[[#This Row],[Customer_Tenure]]&lt;=5,"Emerging",
   metrobank_customers[[#This Row],[Customer_Tenure]]&lt;9,"Established",
   TRUE,"Loyal"
)</f>
        <v>Emerging</v>
      </c>
      <c r="O1220" s="1" t="s">
        <v>1802</v>
      </c>
      <c r="P1220" s="1" t="s">
        <v>1223</v>
      </c>
      <c r="Q1220" s="2">
        <v>45621</v>
      </c>
      <c r="R1220">
        <v>25525</v>
      </c>
      <c r="S1220" s="1" t="str" cm="1">
        <f t="array" ref="S1220">_xlfn.IFS(
    metrobank_customers[[#This Row],[Balance]]&lt;=50000,"Low",
    metrobank_customers[[#This Row],[Balance]]&lt;=200000,"Medium",
    metrobank_customers[[#This Row],[Balance]]&gt;200000,"High"
)</f>
        <v>Low</v>
      </c>
      <c r="T1220">
        <v>620</v>
      </c>
      <c r="U1220">
        <v>0</v>
      </c>
      <c r="V1220" s="1" t="s">
        <v>2652</v>
      </c>
      <c r="W1220" s="1" t="s">
        <v>645</v>
      </c>
      <c r="X1220" s="2">
        <v>45803</v>
      </c>
      <c r="Y1220" s="4">
        <f ca="1">YEARFRAC(metrobank_customers[[#This Row],[Date]],metrobank_customers[[#This Row],[Today]],3)</f>
        <v>0.37534246575342467</v>
      </c>
      <c r="Z1220" s="1" t="s">
        <v>31</v>
      </c>
      <c r="AA1220" s="1" t="s">
        <v>23</v>
      </c>
      <c r="AB1220">
        <v>1</v>
      </c>
    </row>
    <row r="1221" spans="1:28" x14ac:dyDescent="0.25">
      <c r="A1221" s="1" t="s">
        <v>646</v>
      </c>
      <c r="B1221" s="1" t="s">
        <v>2432</v>
      </c>
      <c r="C1221" s="1" t="s">
        <v>2115</v>
      </c>
      <c r="D1221">
        <v>42</v>
      </c>
      <c r="E1221" s="1" t="str" cm="1">
        <f t="array" ref="E1221">_xlfn.IFS(metrobank_customers[[#This Row],[Age]]&lt;= 28,"Gen Z", metrobank_customers[[#This Row],[Age]]&lt;=44,"Millennials", metrobank_customers[[#This Row],[Age]]&lt;=60,"Gen X", metrobank_customers[[#This Row],[Age]]&gt;60,"Baby Boomers")</f>
        <v>Millennials</v>
      </c>
      <c r="F1221" s="1" t="s">
        <v>2124</v>
      </c>
      <c r="G1221" s="1" t="s">
        <v>2129</v>
      </c>
      <c r="H1221">
        <v>181099</v>
      </c>
      <c r="I1221" s="1" t="str" cm="1">
        <f t="array" ref="I1221">_xlfn.IFS(metrobank_customers[[#This Row],[Income]]&lt;=30000,"Low",metrobank_customers[[#This Row],[Income]]&lt;=60000,"Medium",metrobank_customers[[#This Row],[Income]]&lt;=100000,"High", metrobank_customers[[#This Row],[Income]]&gt;100000," Premium")</f>
        <v xml:space="preserve"> Premium</v>
      </c>
      <c r="J1221" s="1" t="s">
        <v>2126</v>
      </c>
      <c r="K1221" s="2">
        <v>44954</v>
      </c>
      <c r="L1221" s="2">
        <f t="shared" ca="1" si="19"/>
        <v>45940</v>
      </c>
      <c r="M1221" s="4">
        <f ca="1">YEARFRAC(metrobank_customers[[#This Row],[Join_Date]],metrobank_customers[[#This Row],[Today]],3)</f>
        <v>2.7013698630136984</v>
      </c>
      <c r="N1221" s="4" t="str" cm="1">
        <f t="array" aca="1" ref="N1221" ca="1">_xlfn.IFS(
   metrobank_customers[[#This Row],[Customer_Tenure]]&lt;=2,"New",
   metrobank_customers[[#This Row],[Customer_Tenure]]&lt;=5,"Emerging",
   metrobank_customers[[#This Row],[Customer_Tenure]]&lt;9,"Established",
   TRUE,"Loyal"
)</f>
        <v>Emerging</v>
      </c>
      <c r="O1221" s="1" t="s">
        <v>1802</v>
      </c>
      <c r="P1221" s="1" t="s">
        <v>1223</v>
      </c>
      <c r="Q1221" s="2">
        <v>45621</v>
      </c>
      <c r="R1221">
        <v>25525</v>
      </c>
      <c r="S1221" s="1" t="str" cm="1">
        <f t="array" ref="S1221">_xlfn.IFS(
    metrobank_customers[[#This Row],[Balance]]&lt;=50000,"Low",
    metrobank_customers[[#This Row],[Balance]]&lt;=200000,"Medium",
    metrobank_customers[[#This Row],[Balance]]&gt;200000,"High"
)</f>
        <v>Low</v>
      </c>
      <c r="T1221">
        <v>620</v>
      </c>
      <c r="U1221">
        <v>0</v>
      </c>
      <c r="V1221" s="1" t="s">
        <v>2652</v>
      </c>
      <c r="W1221" s="1" t="s">
        <v>1052</v>
      </c>
      <c r="X1221" s="2">
        <v>45294</v>
      </c>
      <c r="Y1221" s="4">
        <f ca="1">YEARFRAC(metrobank_customers[[#This Row],[Date]],metrobank_customers[[#This Row],[Today]],3)</f>
        <v>1.7698630136986302</v>
      </c>
      <c r="Z1221" s="1" t="s">
        <v>31</v>
      </c>
      <c r="AA1221" s="1" t="s">
        <v>23</v>
      </c>
      <c r="AB1221">
        <v>20</v>
      </c>
    </row>
    <row r="1222" spans="1:28" x14ac:dyDescent="0.25">
      <c r="A1222" s="1" t="s">
        <v>646</v>
      </c>
      <c r="B1222" s="1" t="s">
        <v>2432</v>
      </c>
      <c r="C1222" s="1" t="s">
        <v>2115</v>
      </c>
      <c r="D1222">
        <v>42</v>
      </c>
      <c r="E1222" s="1" t="str" cm="1">
        <f t="array" ref="E1222">_xlfn.IFS(metrobank_customers[[#This Row],[Age]]&lt;= 28,"Gen Z", metrobank_customers[[#This Row],[Age]]&lt;=44,"Millennials", metrobank_customers[[#This Row],[Age]]&lt;=60,"Gen X", metrobank_customers[[#This Row],[Age]]&gt;60,"Baby Boomers")</f>
        <v>Millennials</v>
      </c>
      <c r="F1222" s="1" t="s">
        <v>2124</v>
      </c>
      <c r="G1222" s="1" t="s">
        <v>2129</v>
      </c>
      <c r="H1222">
        <v>181099</v>
      </c>
      <c r="I1222" s="1" t="str" cm="1">
        <f t="array" ref="I1222">_xlfn.IFS(metrobank_customers[[#This Row],[Income]]&lt;=30000,"Low",metrobank_customers[[#This Row],[Income]]&lt;=60000,"Medium",metrobank_customers[[#This Row],[Income]]&lt;=100000,"High", metrobank_customers[[#This Row],[Income]]&gt;100000," Premium")</f>
        <v xml:space="preserve"> Premium</v>
      </c>
      <c r="J1222" s="1" t="s">
        <v>2126</v>
      </c>
      <c r="K1222" s="2">
        <v>44954</v>
      </c>
      <c r="L1222" s="2">
        <f t="shared" ca="1" si="19"/>
        <v>45940</v>
      </c>
      <c r="M1222" s="4">
        <f ca="1">YEARFRAC(metrobank_customers[[#This Row],[Join_Date]],metrobank_customers[[#This Row],[Today]],3)</f>
        <v>2.7013698630136984</v>
      </c>
      <c r="N1222" s="4" t="str" cm="1">
        <f t="array" aca="1" ref="N1222" ca="1">_xlfn.IFS(
   metrobank_customers[[#This Row],[Customer_Tenure]]&lt;=2,"New",
   metrobank_customers[[#This Row],[Customer_Tenure]]&lt;=5,"Emerging",
   metrobank_customers[[#This Row],[Customer_Tenure]]&lt;9,"Established",
   TRUE,"Loyal"
)</f>
        <v>Emerging</v>
      </c>
      <c r="O1222" s="1" t="s">
        <v>1802</v>
      </c>
      <c r="P1222" s="1" t="s">
        <v>1223</v>
      </c>
      <c r="Q1222" s="2">
        <v>45621</v>
      </c>
      <c r="R1222">
        <v>25525</v>
      </c>
      <c r="S1222" s="1" t="str" cm="1">
        <f t="array" ref="S1222">_xlfn.IFS(
    metrobank_customers[[#This Row],[Balance]]&lt;=50000,"Low",
    metrobank_customers[[#This Row],[Balance]]&lt;=200000,"Medium",
    metrobank_customers[[#This Row],[Balance]]&gt;200000,"High"
)</f>
        <v>Low</v>
      </c>
      <c r="T1222">
        <v>620</v>
      </c>
      <c r="U1222">
        <v>0</v>
      </c>
      <c r="V1222" s="1" t="s">
        <v>2652</v>
      </c>
      <c r="W1222" s="1" t="s">
        <v>1140</v>
      </c>
      <c r="X1222" s="2">
        <v>45348</v>
      </c>
      <c r="Y1222" s="4">
        <f ca="1">YEARFRAC(metrobank_customers[[#This Row],[Date]],metrobank_customers[[#This Row],[Today]],3)</f>
        <v>1.6219178082191781</v>
      </c>
      <c r="Z1222" s="1" t="s">
        <v>36</v>
      </c>
      <c r="AA1222" s="1" t="s">
        <v>23</v>
      </c>
      <c r="AB1222">
        <v>39</v>
      </c>
    </row>
    <row r="1223" spans="1:28" x14ac:dyDescent="0.25">
      <c r="A1223" s="1" t="s">
        <v>646</v>
      </c>
      <c r="B1223" s="1" t="s">
        <v>2432</v>
      </c>
      <c r="C1223" s="1" t="s">
        <v>2115</v>
      </c>
      <c r="D1223">
        <v>42</v>
      </c>
      <c r="E1223" s="1" t="str" cm="1">
        <f t="array" ref="E1223">_xlfn.IFS(metrobank_customers[[#This Row],[Age]]&lt;= 28,"Gen Z", metrobank_customers[[#This Row],[Age]]&lt;=44,"Millennials", metrobank_customers[[#This Row],[Age]]&lt;=60,"Gen X", metrobank_customers[[#This Row],[Age]]&gt;60,"Baby Boomers")</f>
        <v>Millennials</v>
      </c>
      <c r="F1223" s="1" t="s">
        <v>2124</v>
      </c>
      <c r="G1223" s="1" t="s">
        <v>2129</v>
      </c>
      <c r="H1223">
        <v>181099</v>
      </c>
      <c r="I1223" s="1" t="str" cm="1">
        <f t="array" ref="I1223">_xlfn.IFS(metrobank_customers[[#This Row],[Income]]&lt;=30000,"Low",metrobank_customers[[#This Row],[Income]]&lt;=60000,"Medium",metrobank_customers[[#This Row],[Income]]&lt;=100000,"High", metrobank_customers[[#This Row],[Income]]&gt;100000," Premium")</f>
        <v xml:space="preserve"> Premium</v>
      </c>
      <c r="J1223" s="1" t="s">
        <v>2126</v>
      </c>
      <c r="K1223" s="2">
        <v>44954</v>
      </c>
      <c r="L1223" s="2">
        <f t="shared" ca="1" si="19"/>
        <v>45940</v>
      </c>
      <c r="M1223" s="4">
        <f ca="1">YEARFRAC(metrobank_customers[[#This Row],[Join_Date]],metrobank_customers[[#This Row],[Today]],3)</f>
        <v>2.7013698630136984</v>
      </c>
      <c r="N1223" s="4" t="str" cm="1">
        <f t="array" aca="1" ref="N1223" ca="1">_xlfn.IFS(
   metrobank_customers[[#This Row],[Customer_Tenure]]&lt;=2,"New",
   metrobank_customers[[#This Row],[Customer_Tenure]]&lt;=5,"Emerging",
   metrobank_customers[[#This Row],[Customer_Tenure]]&lt;9,"Established",
   TRUE,"Loyal"
)</f>
        <v>Emerging</v>
      </c>
      <c r="O1223" s="1" t="s">
        <v>1878</v>
      </c>
      <c r="P1223" s="1" t="s">
        <v>1226</v>
      </c>
      <c r="Q1223" s="2">
        <v>44293</v>
      </c>
      <c r="R1223">
        <v>325329</v>
      </c>
      <c r="S1223" s="1" t="str" cm="1">
        <f t="array" ref="S1223">_xlfn.IFS(
    metrobank_customers[[#This Row],[Balance]]&lt;=50000,"Low",
    metrobank_customers[[#This Row],[Balance]]&lt;=200000,"Medium",
    metrobank_customers[[#This Row],[Balance]]&gt;200000,"High"
)</f>
        <v>High</v>
      </c>
      <c r="T1223">
        <v>829</v>
      </c>
      <c r="U1223">
        <v>0</v>
      </c>
      <c r="V1223" s="1" t="s">
        <v>2652</v>
      </c>
      <c r="W1223" s="1" t="s">
        <v>645</v>
      </c>
      <c r="X1223" s="2">
        <v>45803</v>
      </c>
      <c r="Y1223" s="4">
        <f ca="1">YEARFRAC(metrobank_customers[[#This Row],[Date]],metrobank_customers[[#This Row],[Today]],3)</f>
        <v>0.37534246575342467</v>
      </c>
      <c r="Z1223" s="1" t="s">
        <v>31</v>
      </c>
      <c r="AA1223" s="1" t="s">
        <v>23</v>
      </c>
      <c r="AB1223">
        <v>1</v>
      </c>
    </row>
    <row r="1224" spans="1:28" x14ac:dyDescent="0.25">
      <c r="A1224" s="1" t="s">
        <v>646</v>
      </c>
      <c r="B1224" s="1" t="s">
        <v>2432</v>
      </c>
      <c r="C1224" s="1" t="s">
        <v>2115</v>
      </c>
      <c r="D1224">
        <v>42</v>
      </c>
      <c r="E1224" s="1" t="str" cm="1">
        <f t="array" ref="E1224">_xlfn.IFS(metrobank_customers[[#This Row],[Age]]&lt;= 28,"Gen Z", metrobank_customers[[#This Row],[Age]]&lt;=44,"Millennials", metrobank_customers[[#This Row],[Age]]&lt;=60,"Gen X", metrobank_customers[[#This Row],[Age]]&gt;60,"Baby Boomers")</f>
        <v>Millennials</v>
      </c>
      <c r="F1224" s="1" t="s">
        <v>2124</v>
      </c>
      <c r="G1224" s="1" t="s">
        <v>2129</v>
      </c>
      <c r="H1224">
        <v>181099</v>
      </c>
      <c r="I1224" s="1" t="str" cm="1">
        <f t="array" ref="I1224">_xlfn.IFS(metrobank_customers[[#This Row],[Income]]&lt;=30000,"Low",metrobank_customers[[#This Row],[Income]]&lt;=60000,"Medium",metrobank_customers[[#This Row],[Income]]&lt;=100000,"High", metrobank_customers[[#This Row],[Income]]&gt;100000," Premium")</f>
        <v xml:space="preserve"> Premium</v>
      </c>
      <c r="J1224" s="1" t="s">
        <v>2126</v>
      </c>
      <c r="K1224" s="2">
        <v>44954</v>
      </c>
      <c r="L1224" s="2">
        <f t="shared" ca="1" si="19"/>
        <v>45940</v>
      </c>
      <c r="M1224" s="4">
        <f ca="1">YEARFRAC(metrobank_customers[[#This Row],[Join_Date]],metrobank_customers[[#This Row],[Today]],3)</f>
        <v>2.7013698630136984</v>
      </c>
      <c r="N1224" s="4" t="str" cm="1">
        <f t="array" aca="1" ref="N1224" ca="1">_xlfn.IFS(
   metrobank_customers[[#This Row],[Customer_Tenure]]&lt;=2,"New",
   metrobank_customers[[#This Row],[Customer_Tenure]]&lt;=5,"Emerging",
   metrobank_customers[[#This Row],[Customer_Tenure]]&lt;9,"Established",
   TRUE,"Loyal"
)</f>
        <v>Emerging</v>
      </c>
      <c r="O1224" s="1" t="s">
        <v>1878</v>
      </c>
      <c r="P1224" s="1" t="s">
        <v>1226</v>
      </c>
      <c r="Q1224" s="2">
        <v>44293</v>
      </c>
      <c r="R1224">
        <v>325329</v>
      </c>
      <c r="S1224" s="1" t="str" cm="1">
        <f t="array" ref="S1224">_xlfn.IFS(
    metrobank_customers[[#This Row],[Balance]]&lt;=50000,"Low",
    metrobank_customers[[#This Row],[Balance]]&lt;=200000,"Medium",
    metrobank_customers[[#This Row],[Balance]]&gt;200000,"High"
)</f>
        <v>High</v>
      </c>
      <c r="T1224">
        <v>829</v>
      </c>
      <c r="U1224">
        <v>0</v>
      </c>
      <c r="V1224" s="1" t="s">
        <v>2652</v>
      </c>
      <c r="W1224" s="1" t="s">
        <v>1052</v>
      </c>
      <c r="X1224" s="2">
        <v>45294</v>
      </c>
      <c r="Y1224" s="4">
        <f ca="1">YEARFRAC(metrobank_customers[[#This Row],[Date]],metrobank_customers[[#This Row],[Today]],3)</f>
        <v>1.7698630136986302</v>
      </c>
      <c r="Z1224" s="1" t="s">
        <v>31</v>
      </c>
      <c r="AA1224" s="1" t="s">
        <v>23</v>
      </c>
      <c r="AB1224">
        <v>20</v>
      </c>
    </row>
    <row r="1225" spans="1:28" x14ac:dyDescent="0.25">
      <c r="A1225" s="1" t="s">
        <v>646</v>
      </c>
      <c r="B1225" s="1" t="s">
        <v>2432</v>
      </c>
      <c r="C1225" s="1" t="s">
        <v>2115</v>
      </c>
      <c r="D1225">
        <v>42</v>
      </c>
      <c r="E1225" s="1" t="str" cm="1">
        <f t="array" ref="E1225">_xlfn.IFS(metrobank_customers[[#This Row],[Age]]&lt;= 28,"Gen Z", metrobank_customers[[#This Row],[Age]]&lt;=44,"Millennials", metrobank_customers[[#This Row],[Age]]&lt;=60,"Gen X", metrobank_customers[[#This Row],[Age]]&gt;60,"Baby Boomers")</f>
        <v>Millennials</v>
      </c>
      <c r="F1225" s="1" t="s">
        <v>2124</v>
      </c>
      <c r="G1225" s="1" t="s">
        <v>2129</v>
      </c>
      <c r="H1225">
        <v>181099</v>
      </c>
      <c r="I1225" s="1" t="str" cm="1">
        <f t="array" ref="I1225">_xlfn.IFS(metrobank_customers[[#This Row],[Income]]&lt;=30000,"Low",metrobank_customers[[#This Row],[Income]]&lt;=60000,"Medium",metrobank_customers[[#This Row],[Income]]&lt;=100000,"High", metrobank_customers[[#This Row],[Income]]&gt;100000," Premium")</f>
        <v xml:space="preserve"> Premium</v>
      </c>
      <c r="J1225" s="1" t="s">
        <v>2126</v>
      </c>
      <c r="K1225" s="2">
        <v>44954</v>
      </c>
      <c r="L1225" s="2">
        <f t="shared" ca="1" si="19"/>
        <v>45940</v>
      </c>
      <c r="M1225" s="4">
        <f ca="1">YEARFRAC(metrobank_customers[[#This Row],[Join_Date]],metrobank_customers[[#This Row],[Today]],3)</f>
        <v>2.7013698630136984</v>
      </c>
      <c r="N1225" s="4" t="str" cm="1">
        <f t="array" aca="1" ref="N1225" ca="1">_xlfn.IFS(
   metrobank_customers[[#This Row],[Customer_Tenure]]&lt;=2,"New",
   metrobank_customers[[#This Row],[Customer_Tenure]]&lt;=5,"Emerging",
   metrobank_customers[[#This Row],[Customer_Tenure]]&lt;9,"Established",
   TRUE,"Loyal"
)</f>
        <v>Emerging</v>
      </c>
      <c r="O1225" s="1" t="s">
        <v>1878</v>
      </c>
      <c r="P1225" s="1" t="s">
        <v>1226</v>
      </c>
      <c r="Q1225" s="2">
        <v>44293</v>
      </c>
      <c r="R1225">
        <v>325329</v>
      </c>
      <c r="S1225" s="1" t="str" cm="1">
        <f t="array" ref="S1225">_xlfn.IFS(
    metrobank_customers[[#This Row],[Balance]]&lt;=50000,"Low",
    metrobank_customers[[#This Row],[Balance]]&lt;=200000,"Medium",
    metrobank_customers[[#This Row],[Balance]]&gt;200000,"High"
)</f>
        <v>High</v>
      </c>
      <c r="T1225">
        <v>829</v>
      </c>
      <c r="U1225">
        <v>0</v>
      </c>
      <c r="V1225" s="1" t="s">
        <v>2652</v>
      </c>
      <c r="W1225" s="1" t="s">
        <v>1140</v>
      </c>
      <c r="X1225" s="2">
        <v>45348</v>
      </c>
      <c r="Y1225" s="4">
        <f ca="1">YEARFRAC(metrobank_customers[[#This Row],[Date]],metrobank_customers[[#This Row],[Today]],3)</f>
        <v>1.6219178082191781</v>
      </c>
      <c r="Z1225" s="1" t="s">
        <v>36</v>
      </c>
      <c r="AA1225" s="1" t="s">
        <v>23</v>
      </c>
      <c r="AB1225">
        <v>39</v>
      </c>
    </row>
    <row r="1226" spans="1:28" x14ac:dyDescent="0.25">
      <c r="A1226" s="1" t="s">
        <v>646</v>
      </c>
      <c r="B1226" s="1" t="s">
        <v>2432</v>
      </c>
      <c r="C1226" s="1" t="s">
        <v>2115</v>
      </c>
      <c r="D1226">
        <v>42</v>
      </c>
      <c r="E1226" s="1" t="str" cm="1">
        <f t="array" ref="E1226">_xlfn.IFS(metrobank_customers[[#This Row],[Age]]&lt;= 28,"Gen Z", metrobank_customers[[#This Row],[Age]]&lt;=44,"Millennials", metrobank_customers[[#This Row],[Age]]&lt;=60,"Gen X", metrobank_customers[[#This Row],[Age]]&gt;60,"Baby Boomers")</f>
        <v>Millennials</v>
      </c>
      <c r="F1226" s="1" t="s">
        <v>2124</v>
      </c>
      <c r="G1226" s="1" t="s">
        <v>2129</v>
      </c>
      <c r="H1226">
        <v>181099</v>
      </c>
      <c r="I1226" s="1" t="str" cm="1">
        <f t="array" ref="I1226">_xlfn.IFS(metrobank_customers[[#This Row],[Income]]&lt;=30000,"Low",metrobank_customers[[#This Row],[Income]]&lt;=60000,"Medium",metrobank_customers[[#This Row],[Income]]&lt;=100000,"High", metrobank_customers[[#This Row],[Income]]&gt;100000," Premium")</f>
        <v xml:space="preserve"> Premium</v>
      </c>
      <c r="J1226" s="1" t="s">
        <v>2126</v>
      </c>
      <c r="K1226" s="2">
        <v>44954</v>
      </c>
      <c r="L1226" s="2">
        <f t="shared" ca="1" si="19"/>
        <v>45940</v>
      </c>
      <c r="M1226" s="4">
        <f ca="1">YEARFRAC(metrobank_customers[[#This Row],[Join_Date]],metrobank_customers[[#This Row],[Today]],3)</f>
        <v>2.7013698630136984</v>
      </c>
      <c r="N1226" s="4" t="str" cm="1">
        <f t="array" aca="1" ref="N1226" ca="1">_xlfn.IFS(
   metrobank_customers[[#This Row],[Customer_Tenure]]&lt;=2,"New",
   metrobank_customers[[#This Row],[Customer_Tenure]]&lt;=5,"Emerging",
   metrobank_customers[[#This Row],[Customer_Tenure]]&lt;9,"Established",
   TRUE,"Loyal"
)</f>
        <v>Emerging</v>
      </c>
      <c r="O1226" s="1" t="s">
        <v>1993</v>
      </c>
      <c r="P1226" s="1" t="s">
        <v>1239</v>
      </c>
      <c r="Q1226" s="2">
        <v>45202</v>
      </c>
      <c r="R1226">
        <v>390452</v>
      </c>
      <c r="S1226" s="1" t="str" cm="1">
        <f t="array" ref="S1226">_xlfn.IFS(
    metrobank_customers[[#This Row],[Balance]]&lt;=50000,"Low",
    metrobank_customers[[#This Row],[Balance]]&lt;=200000,"Medium",
    metrobank_customers[[#This Row],[Balance]]&gt;200000,"High"
)</f>
        <v>High</v>
      </c>
      <c r="T1226">
        <v>306</v>
      </c>
      <c r="U1226">
        <v>0</v>
      </c>
      <c r="V1226" s="1" t="s">
        <v>1255</v>
      </c>
      <c r="W1226" s="1" t="s">
        <v>645</v>
      </c>
      <c r="X1226" s="2">
        <v>45803</v>
      </c>
      <c r="Y1226" s="4">
        <f ca="1">YEARFRAC(metrobank_customers[[#This Row],[Date]],metrobank_customers[[#This Row],[Today]],3)</f>
        <v>0.37534246575342467</v>
      </c>
      <c r="Z1226" s="1" t="s">
        <v>31</v>
      </c>
      <c r="AA1226" s="1" t="s">
        <v>23</v>
      </c>
      <c r="AB1226">
        <v>1</v>
      </c>
    </row>
    <row r="1227" spans="1:28" x14ac:dyDescent="0.25">
      <c r="A1227" s="1" t="s">
        <v>646</v>
      </c>
      <c r="B1227" s="1" t="s">
        <v>2432</v>
      </c>
      <c r="C1227" s="1" t="s">
        <v>2115</v>
      </c>
      <c r="D1227">
        <v>42</v>
      </c>
      <c r="E1227" s="1" t="str" cm="1">
        <f t="array" ref="E1227">_xlfn.IFS(metrobank_customers[[#This Row],[Age]]&lt;= 28,"Gen Z", metrobank_customers[[#This Row],[Age]]&lt;=44,"Millennials", metrobank_customers[[#This Row],[Age]]&lt;=60,"Gen X", metrobank_customers[[#This Row],[Age]]&gt;60,"Baby Boomers")</f>
        <v>Millennials</v>
      </c>
      <c r="F1227" s="1" t="s">
        <v>2124</v>
      </c>
      <c r="G1227" s="1" t="s">
        <v>2129</v>
      </c>
      <c r="H1227">
        <v>181099</v>
      </c>
      <c r="I1227" s="1" t="str" cm="1">
        <f t="array" ref="I1227">_xlfn.IFS(metrobank_customers[[#This Row],[Income]]&lt;=30000,"Low",metrobank_customers[[#This Row],[Income]]&lt;=60000,"Medium",metrobank_customers[[#This Row],[Income]]&lt;=100000,"High", metrobank_customers[[#This Row],[Income]]&gt;100000," Premium")</f>
        <v xml:space="preserve"> Premium</v>
      </c>
      <c r="J1227" s="1" t="s">
        <v>2126</v>
      </c>
      <c r="K1227" s="2">
        <v>44954</v>
      </c>
      <c r="L1227" s="2">
        <f t="shared" ca="1" si="19"/>
        <v>45940</v>
      </c>
      <c r="M1227" s="4">
        <f ca="1">YEARFRAC(metrobank_customers[[#This Row],[Join_Date]],metrobank_customers[[#This Row],[Today]],3)</f>
        <v>2.7013698630136984</v>
      </c>
      <c r="N1227" s="4" t="str" cm="1">
        <f t="array" aca="1" ref="N1227" ca="1">_xlfn.IFS(
   metrobank_customers[[#This Row],[Customer_Tenure]]&lt;=2,"New",
   metrobank_customers[[#This Row],[Customer_Tenure]]&lt;=5,"Emerging",
   metrobank_customers[[#This Row],[Customer_Tenure]]&lt;9,"Established",
   TRUE,"Loyal"
)</f>
        <v>Emerging</v>
      </c>
      <c r="O1227" s="1" t="s">
        <v>1993</v>
      </c>
      <c r="P1227" s="1" t="s">
        <v>1239</v>
      </c>
      <c r="Q1227" s="2">
        <v>45202</v>
      </c>
      <c r="R1227">
        <v>390452</v>
      </c>
      <c r="S1227" s="1" t="str" cm="1">
        <f t="array" ref="S1227">_xlfn.IFS(
    metrobank_customers[[#This Row],[Balance]]&lt;=50000,"Low",
    metrobank_customers[[#This Row],[Balance]]&lt;=200000,"Medium",
    metrobank_customers[[#This Row],[Balance]]&gt;200000,"High"
)</f>
        <v>High</v>
      </c>
      <c r="T1227">
        <v>306</v>
      </c>
      <c r="U1227">
        <v>0</v>
      </c>
      <c r="V1227" s="1" t="s">
        <v>1255</v>
      </c>
      <c r="W1227" s="1" t="s">
        <v>1052</v>
      </c>
      <c r="X1227" s="2">
        <v>45294</v>
      </c>
      <c r="Y1227" s="4">
        <f ca="1">YEARFRAC(metrobank_customers[[#This Row],[Date]],metrobank_customers[[#This Row],[Today]],3)</f>
        <v>1.7698630136986302</v>
      </c>
      <c r="Z1227" s="1" t="s">
        <v>31</v>
      </c>
      <c r="AA1227" s="1" t="s">
        <v>23</v>
      </c>
      <c r="AB1227">
        <v>20</v>
      </c>
    </row>
    <row r="1228" spans="1:28" x14ac:dyDescent="0.25">
      <c r="A1228" s="1" t="s">
        <v>646</v>
      </c>
      <c r="B1228" s="1" t="s">
        <v>2432</v>
      </c>
      <c r="C1228" s="1" t="s">
        <v>2115</v>
      </c>
      <c r="D1228">
        <v>42</v>
      </c>
      <c r="E1228" s="1" t="str" cm="1">
        <f t="array" ref="E1228">_xlfn.IFS(metrobank_customers[[#This Row],[Age]]&lt;= 28,"Gen Z", metrobank_customers[[#This Row],[Age]]&lt;=44,"Millennials", metrobank_customers[[#This Row],[Age]]&lt;=60,"Gen X", metrobank_customers[[#This Row],[Age]]&gt;60,"Baby Boomers")</f>
        <v>Millennials</v>
      </c>
      <c r="F1228" s="1" t="s">
        <v>2124</v>
      </c>
      <c r="G1228" s="1" t="s">
        <v>2129</v>
      </c>
      <c r="H1228">
        <v>181099</v>
      </c>
      <c r="I1228" s="1" t="str" cm="1">
        <f t="array" ref="I1228">_xlfn.IFS(metrobank_customers[[#This Row],[Income]]&lt;=30000,"Low",metrobank_customers[[#This Row],[Income]]&lt;=60000,"Medium",metrobank_customers[[#This Row],[Income]]&lt;=100000,"High", metrobank_customers[[#This Row],[Income]]&gt;100000," Premium")</f>
        <v xml:space="preserve"> Premium</v>
      </c>
      <c r="J1228" s="1" t="s">
        <v>2126</v>
      </c>
      <c r="K1228" s="2">
        <v>44954</v>
      </c>
      <c r="L1228" s="2">
        <f t="shared" ca="1" si="19"/>
        <v>45940</v>
      </c>
      <c r="M1228" s="4">
        <f ca="1">YEARFRAC(metrobank_customers[[#This Row],[Join_Date]],metrobank_customers[[#This Row],[Today]],3)</f>
        <v>2.7013698630136984</v>
      </c>
      <c r="N1228" s="4" t="str" cm="1">
        <f t="array" aca="1" ref="N1228" ca="1">_xlfn.IFS(
   metrobank_customers[[#This Row],[Customer_Tenure]]&lt;=2,"New",
   metrobank_customers[[#This Row],[Customer_Tenure]]&lt;=5,"Emerging",
   metrobank_customers[[#This Row],[Customer_Tenure]]&lt;9,"Established",
   TRUE,"Loyal"
)</f>
        <v>Emerging</v>
      </c>
      <c r="O1228" s="1" t="s">
        <v>1993</v>
      </c>
      <c r="P1228" s="1" t="s">
        <v>1239</v>
      </c>
      <c r="Q1228" s="2">
        <v>45202</v>
      </c>
      <c r="R1228">
        <v>390452</v>
      </c>
      <c r="S1228" s="1" t="str" cm="1">
        <f t="array" ref="S1228">_xlfn.IFS(
    metrobank_customers[[#This Row],[Balance]]&lt;=50000,"Low",
    metrobank_customers[[#This Row],[Balance]]&lt;=200000,"Medium",
    metrobank_customers[[#This Row],[Balance]]&gt;200000,"High"
)</f>
        <v>High</v>
      </c>
      <c r="T1228">
        <v>306</v>
      </c>
      <c r="U1228">
        <v>0</v>
      </c>
      <c r="V1228" s="1" t="s">
        <v>1255</v>
      </c>
      <c r="W1228" s="1" t="s">
        <v>1140</v>
      </c>
      <c r="X1228" s="2">
        <v>45348</v>
      </c>
      <c r="Y1228" s="4">
        <f ca="1">YEARFRAC(metrobank_customers[[#This Row],[Date]],metrobank_customers[[#This Row],[Today]],3)</f>
        <v>1.6219178082191781</v>
      </c>
      <c r="Z1228" s="1" t="s">
        <v>36</v>
      </c>
      <c r="AA1228" s="1" t="s">
        <v>23</v>
      </c>
      <c r="AB1228">
        <v>39</v>
      </c>
    </row>
    <row r="1229" spans="1:28" x14ac:dyDescent="0.25">
      <c r="A1229" s="1" t="s">
        <v>790</v>
      </c>
      <c r="B1229" s="1" t="s">
        <v>2433</v>
      </c>
      <c r="C1229" s="1" t="s">
        <v>2120</v>
      </c>
      <c r="D1229">
        <v>57</v>
      </c>
      <c r="E1229" s="1" t="str" cm="1">
        <f t="array" ref="E1229">_xlfn.IFS(metrobank_customers[[#This Row],[Age]]&lt;= 28,"Gen Z", metrobank_customers[[#This Row],[Age]]&lt;=44,"Millennials", metrobank_customers[[#This Row],[Age]]&lt;=60,"Gen X", metrobank_customers[[#This Row],[Age]]&gt;60,"Baby Boomers")</f>
        <v>Gen X</v>
      </c>
      <c r="F1229" s="1" t="s">
        <v>2124</v>
      </c>
      <c r="G1229" s="1" t="s">
        <v>2117</v>
      </c>
      <c r="H1229">
        <v>98797</v>
      </c>
      <c r="I1229" s="1" t="str" cm="1">
        <f t="array" ref="I1229">_xlfn.IFS(metrobank_customers[[#This Row],[Income]]&lt;=30000,"Low",metrobank_customers[[#This Row],[Income]]&lt;=60000,"Medium",metrobank_customers[[#This Row],[Income]]&lt;=100000,"High", metrobank_customers[[#This Row],[Income]]&gt;100000," Premium")</f>
        <v>High</v>
      </c>
      <c r="J1229" s="1" t="s">
        <v>2135</v>
      </c>
      <c r="K1229" s="2">
        <v>42402</v>
      </c>
      <c r="L1229" s="2">
        <f t="shared" ca="1" si="19"/>
        <v>45940</v>
      </c>
      <c r="M1229" s="4">
        <f ca="1">YEARFRAC(metrobank_customers[[#This Row],[Join_Date]],metrobank_customers[[#This Row],[Today]],3)</f>
        <v>9.6931506849315063</v>
      </c>
      <c r="N1229" s="4" t="str" cm="1">
        <f t="array" aca="1" ref="N1229" ca="1">_xlfn.IFS(
   metrobank_customers[[#This Row],[Customer_Tenure]]&lt;=2,"New",
   metrobank_customers[[#This Row],[Customer_Tenure]]&lt;=5,"Emerging",
   metrobank_customers[[#This Row],[Customer_Tenure]]&lt;9,"Established",
   TRUE,"Loyal"
)</f>
        <v>Loyal</v>
      </c>
      <c r="O1229" s="1" t="s">
        <v>1566</v>
      </c>
      <c r="P1229" s="1" t="s">
        <v>1223</v>
      </c>
      <c r="Q1229" s="2">
        <v>43955</v>
      </c>
      <c r="R1229">
        <v>415551</v>
      </c>
      <c r="S1229" s="1" t="str" cm="1">
        <f t="array" ref="S1229">_xlfn.IFS(
    metrobank_customers[[#This Row],[Balance]]&lt;=50000,"Low",
    metrobank_customers[[#This Row],[Balance]]&lt;=200000,"Medium",
    metrobank_customers[[#This Row],[Balance]]&gt;200000,"High"
)</f>
        <v>High</v>
      </c>
      <c r="T1229">
        <v>421</v>
      </c>
      <c r="U1229">
        <v>0</v>
      </c>
      <c r="V1229" s="1" t="s">
        <v>2652</v>
      </c>
      <c r="W1229" s="1" t="s">
        <v>789</v>
      </c>
      <c r="X1229" s="2">
        <v>45407</v>
      </c>
      <c r="Y1229" s="4">
        <f ca="1">YEARFRAC(metrobank_customers[[#This Row],[Date]],metrobank_customers[[#This Row],[Today]],3)</f>
        <v>1.4602739726027398</v>
      </c>
      <c r="Z1229" s="1" t="s">
        <v>36</v>
      </c>
      <c r="AA1229" s="1" t="s">
        <v>23</v>
      </c>
      <c r="AB1229">
        <v>23</v>
      </c>
    </row>
    <row r="1230" spans="1:28" x14ac:dyDescent="0.25">
      <c r="A1230" s="1" t="s">
        <v>648</v>
      </c>
      <c r="B1230" s="1" t="s">
        <v>2434</v>
      </c>
      <c r="C1230" s="1" t="s">
        <v>2115</v>
      </c>
      <c r="D1230">
        <v>35</v>
      </c>
      <c r="E1230" s="1" t="str" cm="1">
        <f t="array" ref="E1230">_xlfn.IFS(metrobank_customers[[#This Row],[Age]]&lt;= 28,"Gen Z", metrobank_customers[[#This Row],[Age]]&lt;=44,"Millennials", metrobank_customers[[#This Row],[Age]]&lt;=60,"Gen X", metrobank_customers[[#This Row],[Age]]&gt;60,"Baby Boomers")</f>
        <v>Millennials</v>
      </c>
      <c r="F1230" s="1" t="s">
        <v>2121</v>
      </c>
      <c r="G1230" s="1" t="s">
        <v>2153</v>
      </c>
      <c r="H1230">
        <v>169381</v>
      </c>
      <c r="I1230" s="1" t="str" cm="1">
        <f t="array" ref="I1230">_xlfn.IFS(metrobank_customers[[#This Row],[Income]]&lt;=30000,"Low",metrobank_customers[[#This Row],[Income]]&lt;=60000,"Medium",metrobank_customers[[#This Row],[Income]]&lt;=100000,"High", metrobank_customers[[#This Row],[Income]]&gt;100000," Premium")</f>
        <v xml:space="preserve"> Premium</v>
      </c>
      <c r="J1230" s="1" t="s">
        <v>2118</v>
      </c>
      <c r="K1230" s="2">
        <v>44357</v>
      </c>
      <c r="L1230" s="2">
        <f t="shared" ca="1" si="19"/>
        <v>45940</v>
      </c>
      <c r="M1230" s="4">
        <f ca="1">YEARFRAC(metrobank_customers[[#This Row],[Join_Date]],metrobank_customers[[#This Row],[Today]],3)</f>
        <v>4.3369863013698629</v>
      </c>
      <c r="N1230" s="4" t="str" cm="1">
        <f t="array" aca="1" ref="N1230" ca="1">_xlfn.IFS(
   metrobank_customers[[#This Row],[Customer_Tenure]]&lt;=2,"New",
   metrobank_customers[[#This Row],[Customer_Tenure]]&lt;=5,"Emerging",
   metrobank_customers[[#This Row],[Customer_Tenure]]&lt;9,"Established",
   TRUE,"Loyal"
)</f>
        <v>Emerging</v>
      </c>
      <c r="O1230" s="1" t="s">
        <v>1769</v>
      </c>
      <c r="P1230" s="1" t="s">
        <v>1239</v>
      </c>
      <c r="Q1230" s="2">
        <v>45316</v>
      </c>
      <c r="R1230">
        <v>393184</v>
      </c>
      <c r="S1230" s="1" t="str" cm="1">
        <f t="array" ref="S1230">_xlfn.IFS(
    metrobank_customers[[#This Row],[Balance]]&lt;=50000,"Low",
    metrobank_customers[[#This Row],[Balance]]&lt;=200000,"Medium",
    metrobank_customers[[#This Row],[Balance]]&gt;200000,"High"
)</f>
        <v>High</v>
      </c>
      <c r="T1230">
        <v>777</v>
      </c>
      <c r="U1230">
        <v>143266</v>
      </c>
      <c r="V1230" s="1" t="s">
        <v>2652</v>
      </c>
      <c r="W1230" s="1" t="s">
        <v>647</v>
      </c>
      <c r="X1230" s="2">
        <v>45614</v>
      </c>
      <c r="Y1230" s="4">
        <f ca="1">YEARFRAC(metrobank_customers[[#This Row],[Date]],metrobank_customers[[#This Row],[Today]],3)</f>
        <v>0.89315068493150684</v>
      </c>
      <c r="Z1230" s="1" t="s">
        <v>36</v>
      </c>
      <c r="AA1230" s="1" t="s">
        <v>23</v>
      </c>
      <c r="AB1230">
        <v>27</v>
      </c>
    </row>
    <row r="1231" spans="1:28" x14ac:dyDescent="0.25">
      <c r="A1231" s="1" t="s">
        <v>1450</v>
      </c>
      <c r="B1231" s="1" t="s">
        <v>2435</v>
      </c>
      <c r="C1231" s="1" t="s">
        <v>2120</v>
      </c>
      <c r="D1231">
        <v>38</v>
      </c>
      <c r="E1231" s="1" t="str" cm="1">
        <f t="array" ref="E1231">_xlfn.IFS(metrobank_customers[[#This Row],[Age]]&lt;= 28,"Gen Z", metrobank_customers[[#This Row],[Age]]&lt;=44,"Millennials", metrobank_customers[[#This Row],[Age]]&lt;=60,"Gen X", metrobank_customers[[#This Row],[Age]]&gt;60,"Baby Boomers")</f>
        <v>Millennials</v>
      </c>
      <c r="F1231" s="1" t="s">
        <v>2116</v>
      </c>
      <c r="G1231" s="1" t="s">
        <v>2122</v>
      </c>
      <c r="H1231">
        <v>24703</v>
      </c>
      <c r="I1231" s="1" t="str" cm="1">
        <f t="array" ref="I1231">_xlfn.IFS(metrobank_customers[[#This Row],[Income]]&lt;=30000,"Low",metrobank_customers[[#This Row],[Income]]&lt;=60000,"Medium",metrobank_customers[[#This Row],[Income]]&lt;=100000,"High", metrobank_customers[[#This Row],[Income]]&gt;100000," Premium")</f>
        <v>Low</v>
      </c>
      <c r="J1231" s="1" t="s">
        <v>2118</v>
      </c>
      <c r="K1231" s="2">
        <v>44896</v>
      </c>
      <c r="L1231" s="2">
        <f t="shared" ca="1" si="19"/>
        <v>45940</v>
      </c>
      <c r="M1231" s="4">
        <f ca="1">YEARFRAC(metrobank_customers[[#This Row],[Join_Date]],metrobank_customers[[#This Row],[Today]],3)</f>
        <v>2.8602739726027395</v>
      </c>
      <c r="N1231" s="4" t="str" cm="1">
        <f t="array" aca="1" ref="N1231" ca="1">_xlfn.IFS(
   metrobank_customers[[#This Row],[Customer_Tenure]]&lt;=2,"New",
   metrobank_customers[[#This Row],[Customer_Tenure]]&lt;=5,"Emerging",
   metrobank_customers[[#This Row],[Customer_Tenure]]&lt;9,"Established",
   TRUE,"Loyal"
)</f>
        <v>Emerging</v>
      </c>
      <c r="O1231" s="1" t="s">
        <v>1449</v>
      </c>
      <c r="P1231" s="1" t="s">
        <v>1226</v>
      </c>
      <c r="Q1231" s="2">
        <v>44622</v>
      </c>
      <c r="R1231">
        <v>93500</v>
      </c>
      <c r="S1231" s="1" t="str" cm="1">
        <f t="array" ref="S1231">_xlfn.IFS(
    metrobank_customers[[#This Row],[Balance]]&lt;=50000,"Low",
    metrobank_customers[[#This Row],[Balance]]&lt;=200000,"Medium",
    metrobank_customers[[#This Row],[Balance]]&gt;200000,"High"
)</f>
        <v>Medium</v>
      </c>
      <c r="T1231">
        <v>439</v>
      </c>
      <c r="U1231">
        <v>0</v>
      </c>
      <c r="V1231" s="1" t="s">
        <v>2652</v>
      </c>
      <c r="W1231" s="1"/>
      <c r="X1231" s="2"/>
      <c r="Y1231" s="4">
        <f ca="1">YEARFRAC(metrobank_customers[[#This Row],[Date]],metrobank_customers[[#This Row],[Today]],3)</f>
        <v>125.86301369863014</v>
      </c>
      <c r="Z1231" s="1"/>
      <c r="AA1231" s="1"/>
    </row>
    <row r="1232" spans="1:28" x14ac:dyDescent="0.25">
      <c r="A1232" s="1" t="s">
        <v>1450</v>
      </c>
      <c r="B1232" s="1" t="s">
        <v>2435</v>
      </c>
      <c r="C1232" s="1" t="s">
        <v>2120</v>
      </c>
      <c r="D1232">
        <v>38</v>
      </c>
      <c r="E1232" s="1" t="str" cm="1">
        <f t="array" ref="E1232">_xlfn.IFS(metrobank_customers[[#This Row],[Age]]&lt;= 28,"Gen Z", metrobank_customers[[#This Row],[Age]]&lt;=44,"Millennials", metrobank_customers[[#This Row],[Age]]&lt;=60,"Gen X", metrobank_customers[[#This Row],[Age]]&gt;60,"Baby Boomers")</f>
        <v>Millennials</v>
      </c>
      <c r="F1232" s="1" t="s">
        <v>2116</v>
      </c>
      <c r="G1232" s="1" t="s">
        <v>2122</v>
      </c>
      <c r="H1232">
        <v>24703</v>
      </c>
      <c r="I1232" s="1" t="str" cm="1">
        <f t="array" ref="I1232">_xlfn.IFS(metrobank_customers[[#This Row],[Income]]&lt;=30000,"Low",metrobank_customers[[#This Row],[Income]]&lt;=60000,"Medium",metrobank_customers[[#This Row],[Income]]&lt;=100000,"High", metrobank_customers[[#This Row],[Income]]&gt;100000," Premium")</f>
        <v>Low</v>
      </c>
      <c r="J1232" s="1" t="s">
        <v>2118</v>
      </c>
      <c r="K1232" s="2">
        <v>44896</v>
      </c>
      <c r="L1232" s="2">
        <f t="shared" ca="1" si="19"/>
        <v>45940</v>
      </c>
      <c r="M1232" s="4">
        <f ca="1">YEARFRAC(metrobank_customers[[#This Row],[Join_Date]],metrobank_customers[[#This Row],[Today]],3)</f>
        <v>2.8602739726027395</v>
      </c>
      <c r="N1232" s="4" t="str" cm="1">
        <f t="array" aca="1" ref="N1232" ca="1">_xlfn.IFS(
   metrobank_customers[[#This Row],[Customer_Tenure]]&lt;=2,"New",
   metrobank_customers[[#This Row],[Customer_Tenure]]&lt;=5,"Emerging",
   metrobank_customers[[#This Row],[Customer_Tenure]]&lt;9,"Established",
   TRUE,"Loyal"
)</f>
        <v>Emerging</v>
      </c>
      <c r="O1232" s="1" t="s">
        <v>1519</v>
      </c>
      <c r="P1232" s="1" t="s">
        <v>1235</v>
      </c>
      <c r="Q1232" s="2">
        <v>43004</v>
      </c>
      <c r="R1232">
        <v>392974</v>
      </c>
      <c r="S1232" s="1" t="str" cm="1">
        <f t="array" ref="S1232">_xlfn.IFS(
    metrobank_customers[[#This Row],[Balance]]&lt;=50000,"Low",
    metrobank_customers[[#This Row],[Balance]]&lt;=200000,"Medium",
    metrobank_customers[[#This Row],[Balance]]&gt;200000,"High"
)</f>
        <v>High</v>
      </c>
      <c r="T1232">
        <v>725</v>
      </c>
      <c r="U1232">
        <v>282648</v>
      </c>
      <c r="V1232" s="1" t="s">
        <v>2652</v>
      </c>
      <c r="W1232" s="1"/>
      <c r="X1232" s="2"/>
      <c r="Y1232" s="4">
        <f ca="1">YEARFRAC(metrobank_customers[[#This Row],[Date]],metrobank_customers[[#This Row],[Today]],3)</f>
        <v>125.86301369863014</v>
      </c>
      <c r="Z1232" s="1"/>
      <c r="AA1232" s="1"/>
    </row>
    <row r="1233" spans="1:28" x14ac:dyDescent="0.25">
      <c r="A1233" s="1" t="s">
        <v>651</v>
      </c>
      <c r="B1233" s="1" t="s">
        <v>2436</v>
      </c>
      <c r="C1233" s="1" t="s">
        <v>2115</v>
      </c>
      <c r="D1233">
        <v>42</v>
      </c>
      <c r="E1233" s="1" t="str" cm="1">
        <f t="array" ref="E1233">_xlfn.IFS(metrobank_customers[[#This Row],[Age]]&lt;= 28,"Gen Z", metrobank_customers[[#This Row],[Age]]&lt;=44,"Millennials", metrobank_customers[[#This Row],[Age]]&lt;=60,"Gen X", metrobank_customers[[#This Row],[Age]]&gt;60,"Baby Boomers")</f>
        <v>Millennials</v>
      </c>
      <c r="F1233" s="1" t="s">
        <v>2131</v>
      </c>
      <c r="G1233" s="1" t="s">
        <v>2129</v>
      </c>
      <c r="H1233">
        <v>180081</v>
      </c>
      <c r="I1233" s="1" t="str" cm="1">
        <f t="array" ref="I1233">_xlfn.IFS(metrobank_customers[[#This Row],[Income]]&lt;=30000,"Low",metrobank_customers[[#This Row],[Income]]&lt;=60000,"Medium",metrobank_customers[[#This Row],[Income]]&lt;=100000,"High", metrobank_customers[[#This Row],[Income]]&gt;100000," Premium")</f>
        <v xml:space="preserve"> Premium</v>
      </c>
      <c r="J1233" s="1" t="s">
        <v>2118</v>
      </c>
      <c r="K1233" s="2">
        <v>42297</v>
      </c>
      <c r="L1233" s="2">
        <f t="shared" ca="1" si="19"/>
        <v>45940</v>
      </c>
      <c r="M1233" s="4">
        <f ca="1">YEARFRAC(metrobank_customers[[#This Row],[Join_Date]],metrobank_customers[[#This Row],[Today]],3)</f>
        <v>9.9808219178082194</v>
      </c>
      <c r="N1233" s="4" t="str" cm="1">
        <f t="array" aca="1" ref="N1233" ca="1">_xlfn.IFS(
   metrobank_customers[[#This Row],[Customer_Tenure]]&lt;=2,"New",
   metrobank_customers[[#This Row],[Customer_Tenure]]&lt;=5,"Emerging",
   metrobank_customers[[#This Row],[Customer_Tenure]]&lt;9,"Established",
   TRUE,"Loyal"
)</f>
        <v>Loyal</v>
      </c>
      <c r="O1233" s="1" t="s">
        <v>1863</v>
      </c>
      <c r="P1233" s="1" t="s">
        <v>1235</v>
      </c>
      <c r="Q1233" s="2">
        <v>43733</v>
      </c>
      <c r="R1233">
        <v>398448</v>
      </c>
      <c r="S1233" s="1" t="str" cm="1">
        <f t="array" ref="S1233">_xlfn.IFS(
    metrobank_customers[[#This Row],[Balance]]&lt;=50000,"Low",
    metrobank_customers[[#This Row],[Balance]]&lt;=200000,"Medium",
    metrobank_customers[[#This Row],[Balance]]&gt;200000,"High"
)</f>
        <v>High</v>
      </c>
      <c r="T1233">
        <v>427</v>
      </c>
      <c r="U1233">
        <v>0</v>
      </c>
      <c r="V1233" s="1" t="s">
        <v>2652</v>
      </c>
      <c r="W1233" s="1" t="s">
        <v>650</v>
      </c>
      <c r="X1233" s="2">
        <v>45562</v>
      </c>
      <c r="Y1233" s="4">
        <f ca="1">YEARFRAC(metrobank_customers[[#This Row],[Date]],metrobank_customers[[#This Row],[Today]],3)</f>
        <v>1.0356164383561643</v>
      </c>
      <c r="Z1233" s="1" t="s">
        <v>8</v>
      </c>
      <c r="AA1233" s="1" t="s">
        <v>15</v>
      </c>
      <c r="AB1233">
        <v>58</v>
      </c>
    </row>
    <row r="1234" spans="1:28" x14ac:dyDescent="0.25">
      <c r="A1234" s="1" t="s">
        <v>651</v>
      </c>
      <c r="B1234" s="1" t="s">
        <v>2436</v>
      </c>
      <c r="C1234" s="1" t="s">
        <v>2115</v>
      </c>
      <c r="D1234">
        <v>42</v>
      </c>
      <c r="E1234" s="1" t="str" cm="1">
        <f t="array" ref="E1234">_xlfn.IFS(metrobank_customers[[#This Row],[Age]]&lt;= 28,"Gen Z", metrobank_customers[[#This Row],[Age]]&lt;=44,"Millennials", metrobank_customers[[#This Row],[Age]]&lt;=60,"Gen X", metrobank_customers[[#This Row],[Age]]&gt;60,"Baby Boomers")</f>
        <v>Millennials</v>
      </c>
      <c r="F1234" s="1" t="s">
        <v>2131</v>
      </c>
      <c r="G1234" s="1" t="s">
        <v>2129</v>
      </c>
      <c r="H1234">
        <v>180081</v>
      </c>
      <c r="I1234" s="1" t="str" cm="1">
        <f t="array" ref="I1234">_xlfn.IFS(metrobank_customers[[#This Row],[Income]]&lt;=30000,"Low",metrobank_customers[[#This Row],[Income]]&lt;=60000,"Medium",metrobank_customers[[#This Row],[Income]]&lt;=100000,"High", metrobank_customers[[#This Row],[Income]]&gt;100000," Premium")</f>
        <v xml:space="preserve"> Premium</v>
      </c>
      <c r="J1234" s="1" t="s">
        <v>2118</v>
      </c>
      <c r="K1234" s="2">
        <v>42297</v>
      </c>
      <c r="L1234" s="2">
        <f t="shared" ca="1" si="19"/>
        <v>45940</v>
      </c>
      <c r="M1234" s="4">
        <f ca="1">YEARFRAC(metrobank_customers[[#This Row],[Join_Date]],metrobank_customers[[#This Row],[Today]],3)</f>
        <v>9.9808219178082194</v>
      </c>
      <c r="N1234" s="4" t="str" cm="1">
        <f t="array" aca="1" ref="N1234" ca="1">_xlfn.IFS(
   metrobank_customers[[#This Row],[Customer_Tenure]]&lt;=2,"New",
   metrobank_customers[[#This Row],[Customer_Tenure]]&lt;=5,"Emerging",
   metrobank_customers[[#This Row],[Customer_Tenure]]&lt;9,"Established",
   TRUE,"Loyal"
)</f>
        <v>Loyal</v>
      </c>
      <c r="O1234" s="1" t="s">
        <v>1863</v>
      </c>
      <c r="P1234" s="1" t="s">
        <v>1235</v>
      </c>
      <c r="Q1234" s="2">
        <v>43733</v>
      </c>
      <c r="R1234">
        <v>398448</v>
      </c>
      <c r="S1234" s="1" t="str" cm="1">
        <f t="array" ref="S1234">_xlfn.IFS(
    metrobank_customers[[#This Row],[Balance]]&lt;=50000,"Low",
    metrobank_customers[[#This Row],[Balance]]&lt;=200000,"Medium",
    metrobank_customers[[#This Row],[Balance]]&gt;200000,"High"
)</f>
        <v>High</v>
      </c>
      <c r="T1234">
        <v>427</v>
      </c>
      <c r="U1234">
        <v>0</v>
      </c>
      <c r="V1234" s="1" t="s">
        <v>2652</v>
      </c>
      <c r="W1234" s="1" t="s">
        <v>751</v>
      </c>
      <c r="X1234" s="2">
        <v>45623</v>
      </c>
      <c r="Y1234" s="4">
        <f ca="1">YEARFRAC(metrobank_customers[[#This Row],[Date]],metrobank_customers[[#This Row],[Today]],3)</f>
        <v>0.86849315068493149</v>
      </c>
      <c r="Z1234" s="1" t="s">
        <v>31</v>
      </c>
      <c r="AA1234" s="1" t="s">
        <v>23</v>
      </c>
      <c r="AB1234">
        <v>49</v>
      </c>
    </row>
    <row r="1235" spans="1:28" x14ac:dyDescent="0.25">
      <c r="A1235" s="1" t="s">
        <v>653</v>
      </c>
      <c r="B1235" s="1" t="s">
        <v>2437</v>
      </c>
      <c r="C1235" s="1" t="s">
        <v>2115</v>
      </c>
      <c r="D1235">
        <v>19</v>
      </c>
      <c r="E1235" s="1" t="str" cm="1">
        <f t="array" ref="E1235">_xlfn.IFS(metrobank_customers[[#This Row],[Age]]&lt;= 28,"Gen Z", metrobank_customers[[#This Row],[Age]]&lt;=44,"Millennials", metrobank_customers[[#This Row],[Age]]&lt;=60,"Gen X", metrobank_customers[[#This Row],[Age]]&gt;60,"Baby Boomers")</f>
        <v>Gen Z</v>
      </c>
      <c r="F1235" s="1" t="s">
        <v>2131</v>
      </c>
      <c r="G1235" s="1" t="s">
        <v>2125</v>
      </c>
      <c r="H1235">
        <v>190286</v>
      </c>
      <c r="I1235" s="1" t="str" cm="1">
        <f t="array" ref="I1235">_xlfn.IFS(metrobank_customers[[#This Row],[Income]]&lt;=30000,"Low",metrobank_customers[[#This Row],[Income]]&lt;=60000,"Medium",metrobank_customers[[#This Row],[Income]]&lt;=100000,"High", metrobank_customers[[#This Row],[Income]]&gt;100000," Premium")</f>
        <v xml:space="preserve"> Premium</v>
      </c>
      <c r="J1235" s="1" t="s">
        <v>2126</v>
      </c>
      <c r="K1235" s="2">
        <v>43918</v>
      </c>
      <c r="L1235" s="2">
        <f t="shared" ca="1" si="19"/>
        <v>45940</v>
      </c>
      <c r="M1235" s="4">
        <f ca="1">YEARFRAC(metrobank_customers[[#This Row],[Join_Date]],metrobank_customers[[#This Row],[Today]],3)</f>
        <v>5.5397260273972604</v>
      </c>
      <c r="N1235" s="4" t="str" cm="1">
        <f t="array" aca="1" ref="N1235" ca="1">_xlfn.IFS(
   metrobank_customers[[#This Row],[Customer_Tenure]]&lt;=2,"New",
   metrobank_customers[[#This Row],[Customer_Tenure]]&lt;=5,"Emerging",
   metrobank_customers[[#This Row],[Customer_Tenure]]&lt;9,"Established",
   TRUE,"Loyal"
)</f>
        <v>Established</v>
      </c>
      <c r="O1235" s="1" t="s">
        <v>1823</v>
      </c>
      <c r="P1235" s="1" t="s">
        <v>1226</v>
      </c>
      <c r="Q1235" s="2">
        <v>42428</v>
      </c>
      <c r="R1235">
        <v>254466</v>
      </c>
      <c r="S1235" s="1" t="str" cm="1">
        <f t="array" ref="S1235">_xlfn.IFS(
    metrobank_customers[[#This Row],[Balance]]&lt;=50000,"Low",
    metrobank_customers[[#This Row],[Balance]]&lt;=200000,"Medium",
    metrobank_customers[[#This Row],[Balance]]&gt;200000,"High"
)</f>
        <v>High</v>
      </c>
      <c r="T1235">
        <v>660</v>
      </c>
      <c r="U1235">
        <v>0</v>
      </c>
      <c r="V1235" s="1" t="s">
        <v>2652</v>
      </c>
      <c r="W1235" s="1" t="s">
        <v>652</v>
      </c>
      <c r="X1235" s="2">
        <v>45720</v>
      </c>
      <c r="Y1235" s="4">
        <f ca="1">YEARFRAC(metrobank_customers[[#This Row],[Date]],metrobank_customers[[#This Row],[Today]],3)</f>
        <v>0.60273972602739723</v>
      </c>
      <c r="Z1235" s="1" t="s">
        <v>8</v>
      </c>
      <c r="AA1235" s="1" t="s">
        <v>23</v>
      </c>
      <c r="AB1235">
        <v>40</v>
      </c>
    </row>
    <row r="1236" spans="1:28" x14ac:dyDescent="0.25">
      <c r="A1236" s="1" t="s">
        <v>1741</v>
      </c>
      <c r="B1236" s="1" t="s">
        <v>2438</v>
      </c>
      <c r="C1236" s="1" t="s">
        <v>2115</v>
      </c>
      <c r="D1236">
        <v>46</v>
      </c>
      <c r="E1236" s="1" t="str" cm="1">
        <f t="array" ref="E1236">_xlfn.IFS(metrobank_customers[[#This Row],[Age]]&lt;= 28,"Gen Z", metrobank_customers[[#This Row],[Age]]&lt;=44,"Millennials", metrobank_customers[[#This Row],[Age]]&lt;=60,"Gen X", metrobank_customers[[#This Row],[Age]]&gt;60,"Baby Boomers")</f>
        <v>Gen X</v>
      </c>
      <c r="F1236" s="1" t="s">
        <v>2124</v>
      </c>
      <c r="G1236" s="1" t="s">
        <v>2153</v>
      </c>
      <c r="H1236">
        <v>72930</v>
      </c>
      <c r="I1236" s="1" t="str" cm="1">
        <f t="array" ref="I1236">_xlfn.IFS(metrobank_customers[[#This Row],[Income]]&lt;=30000,"Low",metrobank_customers[[#This Row],[Income]]&lt;=60000,"Medium",metrobank_customers[[#This Row],[Income]]&lt;=100000,"High", metrobank_customers[[#This Row],[Income]]&gt;100000," Premium")</f>
        <v>High</v>
      </c>
      <c r="J1236" s="1" t="s">
        <v>2135</v>
      </c>
      <c r="K1236" s="2">
        <v>42971</v>
      </c>
      <c r="L1236" s="2">
        <f t="shared" ca="1" si="19"/>
        <v>45940</v>
      </c>
      <c r="M1236" s="4">
        <f ca="1">YEARFRAC(metrobank_customers[[#This Row],[Join_Date]],metrobank_customers[[#This Row],[Today]],3)</f>
        <v>8.1342465753424662</v>
      </c>
      <c r="N1236" s="4" t="str" cm="1">
        <f t="array" aca="1" ref="N1236" ca="1">_xlfn.IFS(
   metrobank_customers[[#This Row],[Customer_Tenure]]&lt;=2,"New",
   metrobank_customers[[#This Row],[Customer_Tenure]]&lt;=5,"Emerging",
   metrobank_customers[[#This Row],[Customer_Tenure]]&lt;9,"Established",
   TRUE,"Loyal"
)</f>
        <v>Established</v>
      </c>
      <c r="O1236" s="1" t="s">
        <v>1740</v>
      </c>
      <c r="P1236" s="1" t="s">
        <v>1226</v>
      </c>
      <c r="Q1236" s="2">
        <v>44081</v>
      </c>
      <c r="R1236">
        <v>156255</v>
      </c>
      <c r="S1236" s="1" t="str" cm="1">
        <f t="array" ref="S1236">_xlfn.IFS(
    metrobank_customers[[#This Row],[Balance]]&lt;=50000,"Low",
    metrobank_customers[[#This Row],[Balance]]&lt;=200000,"Medium",
    metrobank_customers[[#This Row],[Balance]]&gt;200000,"High"
)</f>
        <v>Medium</v>
      </c>
      <c r="T1236">
        <v>523</v>
      </c>
      <c r="U1236">
        <v>0</v>
      </c>
      <c r="V1236" s="1" t="s">
        <v>2652</v>
      </c>
      <c r="W1236" s="1"/>
      <c r="X1236" s="2"/>
      <c r="Y1236" s="4">
        <f ca="1">YEARFRAC(metrobank_customers[[#This Row],[Date]],metrobank_customers[[#This Row],[Today]],3)</f>
        <v>125.86301369863014</v>
      </c>
      <c r="Z1236" s="1"/>
      <c r="AA1236" s="1"/>
    </row>
    <row r="1237" spans="1:28" x14ac:dyDescent="0.25">
      <c r="A1237" s="1" t="s">
        <v>1741</v>
      </c>
      <c r="B1237" s="1" t="s">
        <v>2438</v>
      </c>
      <c r="C1237" s="1" t="s">
        <v>2115</v>
      </c>
      <c r="D1237">
        <v>46</v>
      </c>
      <c r="E1237" s="1" t="str" cm="1">
        <f t="array" ref="E1237">_xlfn.IFS(metrobank_customers[[#This Row],[Age]]&lt;= 28,"Gen Z", metrobank_customers[[#This Row],[Age]]&lt;=44,"Millennials", metrobank_customers[[#This Row],[Age]]&lt;=60,"Gen X", metrobank_customers[[#This Row],[Age]]&gt;60,"Baby Boomers")</f>
        <v>Gen X</v>
      </c>
      <c r="F1237" s="1" t="s">
        <v>2124</v>
      </c>
      <c r="G1237" s="1" t="s">
        <v>2153</v>
      </c>
      <c r="H1237">
        <v>72930</v>
      </c>
      <c r="I1237" s="1" t="str" cm="1">
        <f t="array" ref="I1237">_xlfn.IFS(metrobank_customers[[#This Row],[Income]]&lt;=30000,"Low",metrobank_customers[[#This Row],[Income]]&lt;=60000,"Medium",metrobank_customers[[#This Row],[Income]]&lt;=100000,"High", metrobank_customers[[#This Row],[Income]]&gt;100000," Premium")</f>
        <v>High</v>
      </c>
      <c r="J1237" s="1" t="s">
        <v>2135</v>
      </c>
      <c r="K1237" s="2">
        <v>42971</v>
      </c>
      <c r="L1237" s="2">
        <f t="shared" ca="1" si="19"/>
        <v>45940</v>
      </c>
      <c r="M1237" s="4">
        <f ca="1">YEARFRAC(metrobank_customers[[#This Row],[Join_Date]],metrobank_customers[[#This Row],[Today]],3)</f>
        <v>8.1342465753424662</v>
      </c>
      <c r="N1237" s="4" t="str" cm="1">
        <f t="array" aca="1" ref="N1237" ca="1">_xlfn.IFS(
   metrobank_customers[[#This Row],[Customer_Tenure]]&lt;=2,"New",
   metrobank_customers[[#This Row],[Customer_Tenure]]&lt;=5,"Emerging",
   metrobank_customers[[#This Row],[Customer_Tenure]]&lt;9,"Established",
   TRUE,"Loyal"
)</f>
        <v>Established</v>
      </c>
      <c r="O1237" s="1" t="s">
        <v>1818</v>
      </c>
      <c r="P1237" s="1" t="s">
        <v>1226</v>
      </c>
      <c r="Q1237" s="2">
        <v>42689</v>
      </c>
      <c r="R1237">
        <v>358606</v>
      </c>
      <c r="S1237" s="1" t="str" cm="1">
        <f t="array" ref="S1237">_xlfn.IFS(
    metrobank_customers[[#This Row],[Balance]]&lt;=50000,"Low",
    metrobank_customers[[#This Row],[Balance]]&lt;=200000,"Medium",
    metrobank_customers[[#This Row],[Balance]]&gt;200000,"High"
)</f>
        <v>High</v>
      </c>
      <c r="T1237">
        <v>329</v>
      </c>
      <c r="U1237">
        <v>0</v>
      </c>
      <c r="V1237" s="1" t="s">
        <v>2652</v>
      </c>
      <c r="W1237" s="1"/>
      <c r="X1237" s="2"/>
      <c r="Y1237" s="4">
        <f ca="1">YEARFRAC(metrobank_customers[[#This Row],[Date]],metrobank_customers[[#This Row],[Today]],3)</f>
        <v>125.86301369863014</v>
      </c>
      <c r="Z1237" s="1"/>
      <c r="AA1237" s="1"/>
    </row>
    <row r="1238" spans="1:28" x14ac:dyDescent="0.25">
      <c r="A1238" s="1" t="s">
        <v>1741</v>
      </c>
      <c r="B1238" s="1" t="s">
        <v>2438</v>
      </c>
      <c r="C1238" s="1" t="s">
        <v>2115</v>
      </c>
      <c r="D1238">
        <v>46</v>
      </c>
      <c r="E1238" s="1" t="str" cm="1">
        <f t="array" ref="E1238">_xlfn.IFS(metrobank_customers[[#This Row],[Age]]&lt;= 28,"Gen Z", metrobank_customers[[#This Row],[Age]]&lt;=44,"Millennials", metrobank_customers[[#This Row],[Age]]&lt;=60,"Gen X", metrobank_customers[[#This Row],[Age]]&gt;60,"Baby Boomers")</f>
        <v>Gen X</v>
      </c>
      <c r="F1238" s="1" t="s">
        <v>2124</v>
      </c>
      <c r="G1238" s="1" t="s">
        <v>2153</v>
      </c>
      <c r="H1238">
        <v>72930</v>
      </c>
      <c r="I1238" s="1" t="str" cm="1">
        <f t="array" ref="I1238">_xlfn.IFS(metrobank_customers[[#This Row],[Income]]&lt;=30000,"Low",metrobank_customers[[#This Row],[Income]]&lt;=60000,"Medium",metrobank_customers[[#This Row],[Income]]&lt;=100000,"High", metrobank_customers[[#This Row],[Income]]&gt;100000," Premium")</f>
        <v>High</v>
      </c>
      <c r="J1238" s="1" t="s">
        <v>2135</v>
      </c>
      <c r="K1238" s="2">
        <v>42971</v>
      </c>
      <c r="L1238" s="2">
        <f t="shared" ca="1" si="19"/>
        <v>45940</v>
      </c>
      <c r="M1238" s="4">
        <f ca="1">YEARFRAC(metrobank_customers[[#This Row],[Join_Date]],metrobank_customers[[#This Row],[Today]],3)</f>
        <v>8.1342465753424662</v>
      </c>
      <c r="N1238" s="4" t="str" cm="1">
        <f t="array" aca="1" ref="N1238" ca="1">_xlfn.IFS(
   metrobank_customers[[#This Row],[Customer_Tenure]]&lt;=2,"New",
   metrobank_customers[[#This Row],[Customer_Tenure]]&lt;=5,"Emerging",
   metrobank_customers[[#This Row],[Customer_Tenure]]&lt;9,"Established",
   TRUE,"Loyal"
)</f>
        <v>Established</v>
      </c>
      <c r="O1238" s="1" t="s">
        <v>1900</v>
      </c>
      <c r="P1238" s="1" t="s">
        <v>1235</v>
      </c>
      <c r="Q1238" s="2">
        <v>43673</v>
      </c>
      <c r="R1238">
        <v>39104</v>
      </c>
      <c r="S1238" s="1" t="str" cm="1">
        <f t="array" ref="S1238">_xlfn.IFS(
    metrobank_customers[[#This Row],[Balance]]&lt;=50000,"Low",
    metrobank_customers[[#This Row],[Balance]]&lt;=200000,"Medium",
    metrobank_customers[[#This Row],[Balance]]&gt;200000,"High"
)</f>
        <v>Low</v>
      </c>
      <c r="T1238">
        <v>505</v>
      </c>
      <c r="U1238">
        <v>108475</v>
      </c>
      <c r="V1238" s="1" t="s">
        <v>2652</v>
      </c>
      <c r="W1238" s="1"/>
      <c r="X1238" s="2"/>
      <c r="Y1238" s="4">
        <f ca="1">YEARFRAC(metrobank_customers[[#This Row],[Date]],metrobank_customers[[#This Row],[Today]],3)</f>
        <v>125.86301369863014</v>
      </c>
      <c r="Z1238" s="1"/>
      <c r="AA1238" s="1"/>
    </row>
    <row r="1239" spans="1:28" x14ac:dyDescent="0.25">
      <c r="A1239" s="1" t="s">
        <v>659</v>
      </c>
      <c r="B1239" s="1" t="s">
        <v>2439</v>
      </c>
      <c r="C1239" s="1" t="s">
        <v>2120</v>
      </c>
      <c r="D1239">
        <v>52</v>
      </c>
      <c r="E1239" s="1" t="str" cm="1">
        <f t="array" ref="E1239">_xlfn.IFS(metrobank_customers[[#This Row],[Age]]&lt;= 28,"Gen Z", metrobank_customers[[#This Row],[Age]]&lt;=44,"Millennials", metrobank_customers[[#This Row],[Age]]&lt;=60,"Gen X", metrobank_customers[[#This Row],[Age]]&gt;60,"Baby Boomers")</f>
        <v>Gen X</v>
      </c>
      <c r="F1239" s="1" t="s">
        <v>2121</v>
      </c>
      <c r="G1239" s="1" t="s">
        <v>2129</v>
      </c>
      <c r="H1239">
        <v>156727</v>
      </c>
      <c r="I1239" s="1" t="str" cm="1">
        <f t="array" ref="I1239">_xlfn.IFS(metrobank_customers[[#This Row],[Income]]&lt;=30000,"Low",metrobank_customers[[#This Row],[Income]]&lt;=60000,"Medium",metrobank_customers[[#This Row],[Income]]&lt;=100000,"High", metrobank_customers[[#This Row],[Income]]&gt;100000," Premium")</f>
        <v xml:space="preserve"> Premium</v>
      </c>
      <c r="J1239" s="1" t="s">
        <v>2118</v>
      </c>
      <c r="K1239" s="2">
        <v>44108</v>
      </c>
      <c r="L1239" s="2">
        <f t="shared" ca="1" si="19"/>
        <v>45940</v>
      </c>
      <c r="M1239" s="4">
        <f ca="1">YEARFRAC(metrobank_customers[[#This Row],[Join_Date]],metrobank_customers[[#This Row],[Today]],3)</f>
        <v>5.0191780821917806</v>
      </c>
      <c r="N1239" s="4" t="str" cm="1">
        <f t="array" aca="1" ref="N1239" ca="1">_xlfn.IFS(
   metrobank_customers[[#This Row],[Customer_Tenure]]&lt;=2,"New",
   metrobank_customers[[#This Row],[Customer_Tenure]]&lt;=5,"Emerging",
   metrobank_customers[[#This Row],[Customer_Tenure]]&lt;9,"Established",
   TRUE,"Loyal"
)</f>
        <v>Established</v>
      </c>
      <c r="O1239" s="1" t="s">
        <v>1586</v>
      </c>
      <c r="P1239" s="1" t="s">
        <v>1239</v>
      </c>
      <c r="Q1239" s="2">
        <v>44546</v>
      </c>
      <c r="R1239">
        <v>271421</v>
      </c>
      <c r="S1239" s="1" t="str" cm="1">
        <f t="array" ref="S1239">_xlfn.IFS(
    metrobank_customers[[#This Row],[Balance]]&lt;=50000,"Low",
    metrobank_customers[[#This Row],[Balance]]&lt;=200000,"Medium",
    metrobank_customers[[#This Row],[Balance]]&gt;200000,"High"
)</f>
        <v>High</v>
      </c>
      <c r="T1239">
        <v>687</v>
      </c>
      <c r="U1239">
        <v>0</v>
      </c>
      <c r="V1239" s="1" t="s">
        <v>2652</v>
      </c>
      <c r="W1239" s="1" t="s">
        <v>658</v>
      </c>
      <c r="X1239" s="2">
        <v>45187</v>
      </c>
      <c r="Y1239" s="4">
        <f ca="1">YEARFRAC(metrobank_customers[[#This Row],[Date]],metrobank_customers[[#This Row],[Today]],3)</f>
        <v>2.0630136986301371</v>
      </c>
      <c r="Z1239" s="1" t="s">
        <v>36</v>
      </c>
      <c r="AA1239" s="1" t="s">
        <v>15</v>
      </c>
      <c r="AB1239">
        <v>19</v>
      </c>
    </row>
    <row r="1240" spans="1:28" x14ac:dyDescent="0.25">
      <c r="A1240" s="1" t="s">
        <v>659</v>
      </c>
      <c r="B1240" s="1" t="s">
        <v>2439</v>
      </c>
      <c r="C1240" s="1" t="s">
        <v>2120</v>
      </c>
      <c r="D1240">
        <v>52</v>
      </c>
      <c r="E1240" s="1" t="str" cm="1">
        <f t="array" ref="E1240">_xlfn.IFS(metrobank_customers[[#This Row],[Age]]&lt;= 28,"Gen Z", metrobank_customers[[#This Row],[Age]]&lt;=44,"Millennials", metrobank_customers[[#This Row],[Age]]&lt;=60,"Gen X", metrobank_customers[[#This Row],[Age]]&gt;60,"Baby Boomers")</f>
        <v>Gen X</v>
      </c>
      <c r="F1240" s="1" t="s">
        <v>2121</v>
      </c>
      <c r="G1240" s="1" t="s">
        <v>2129</v>
      </c>
      <c r="H1240">
        <v>156727</v>
      </c>
      <c r="I1240" s="1" t="str" cm="1">
        <f t="array" ref="I1240">_xlfn.IFS(metrobank_customers[[#This Row],[Income]]&lt;=30000,"Low",metrobank_customers[[#This Row],[Income]]&lt;=60000,"Medium",metrobank_customers[[#This Row],[Income]]&lt;=100000,"High", metrobank_customers[[#This Row],[Income]]&gt;100000," Premium")</f>
        <v xml:space="preserve"> Premium</v>
      </c>
      <c r="J1240" s="1" t="s">
        <v>2118</v>
      </c>
      <c r="K1240" s="2">
        <v>44108</v>
      </c>
      <c r="L1240" s="2">
        <f t="shared" ca="1" si="19"/>
        <v>45940</v>
      </c>
      <c r="M1240" s="4">
        <f ca="1">YEARFRAC(metrobank_customers[[#This Row],[Join_Date]],metrobank_customers[[#This Row],[Today]],3)</f>
        <v>5.0191780821917806</v>
      </c>
      <c r="N1240" s="4" t="str" cm="1">
        <f t="array" aca="1" ref="N1240" ca="1">_xlfn.IFS(
   metrobank_customers[[#This Row],[Customer_Tenure]]&lt;=2,"New",
   metrobank_customers[[#This Row],[Customer_Tenure]]&lt;=5,"Emerging",
   metrobank_customers[[#This Row],[Customer_Tenure]]&lt;9,"Established",
   TRUE,"Loyal"
)</f>
        <v>Established</v>
      </c>
      <c r="O1240" s="1" t="s">
        <v>1586</v>
      </c>
      <c r="P1240" s="1" t="s">
        <v>1239</v>
      </c>
      <c r="Q1240" s="2">
        <v>44546</v>
      </c>
      <c r="R1240">
        <v>271421</v>
      </c>
      <c r="S1240" s="1" t="str" cm="1">
        <f t="array" ref="S1240">_xlfn.IFS(
    metrobank_customers[[#This Row],[Balance]]&lt;=50000,"Low",
    metrobank_customers[[#This Row],[Balance]]&lt;=200000,"Medium",
    metrobank_customers[[#This Row],[Balance]]&gt;200000,"High"
)</f>
        <v>High</v>
      </c>
      <c r="T1240">
        <v>687</v>
      </c>
      <c r="U1240">
        <v>0</v>
      </c>
      <c r="V1240" s="1" t="s">
        <v>2652</v>
      </c>
      <c r="W1240" s="1" t="s">
        <v>1189</v>
      </c>
      <c r="X1240" s="2">
        <v>45361</v>
      </c>
      <c r="Y1240" s="4">
        <f ca="1">YEARFRAC(metrobank_customers[[#This Row],[Date]],metrobank_customers[[#This Row],[Today]],3)</f>
        <v>1.5863013698630137</v>
      </c>
      <c r="Z1240" s="1" t="s">
        <v>20</v>
      </c>
      <c r="AA1240" s="1" t="s">
        <v>15</v>
      </c>
      <c r="AB1240">
        <v>26</v>
      </c>
    </row>
    <row r="1241" spans="1:28" x14ac:dyDescent="0.25">
      <c r="A1241" s="1" t="s">
        <v>968</v>
      </c>
      <c r="B1241" s="1" t="s">
        <v>2440</v>
      </c>
      <c r="C1241" s="1" t="s">
        <v>2120</v>
      </c>
      <c r="D1241">
        <v>68</v>
      </c>
      <c r="E1241" s="1" t="str" cm="1">
        <f t="array" ref="E1241">_xlfn.IFS(metrobank_customers[[#This Row],[Age]]&lt;= 28,"Gen Z", metrobank_customers[[#This Row],[Age]]&lt;=44,"Millennials", metrobank_customers[[#This Row],[Age]]&lt;=60,"Gen X", metrobank_customers[[#This Row],[Age]]&gt;60,"Baby Boomers")</f>
        <v>Baby Boomers</v>
      </c>
      <c r="F1241" s="1" t="s">
        <v>2121</v>
      </c>
      <c r="G1241" s="1" t="s">
        <v>2117</v>
      </c>
      <c r="H1241">
        <v>179674</v>
      </c>
      <c r="I1241" s="1" t="str" cm="1">
        <f t="array" ref="I1241">_xlfn.IFS(metrobank_customers[[#This Row],[Income]]&lt;=30000,"Low",metrobank_customers[[#This Row],[Income]]&lt;=60000,"Medium",metrobank_customers[[#This Row],[Income]]&lt;=100000,"High", metrobank_customers[[#This Row],[Income]]&gt;100000," Premium")</f>
        <v xml:space="preserve"> Premium</v>
      </c>
      <c r="J1241" s="1" t="s">
        <v>2118</v>
      </c>
      <c r="K1241" s="2">
        <v>43431</v>
      </c>
      <c r="L1241" s="2">
        <f t="shared" ca="1" si="19"/>
        <v>45940</v>
      </c>
      <c r="M1241" s="4">
        <f ca="1">YEARFRAC(metrobank_customers[[#This Row],[Join_Date]],metrobank_customers[[#This Row],[Today]],3)</f>
        <v>6.8739726027397259</v>
      </c>
      <c r="N1241" s="4" t="str" cm="1">
        <f t="array" aca="1" ref="N1241" ca="1">_xlfn.IFS(
   metrobank_customers[[#This Row],[Customer_Tenure]]&lt;=2,"New",
   metrobank_customers[[#This Row],[Customer_Tenure]]&lt;=5,"Emerging",
   metrobank_customers[[#This Row],[Customer_Tenure]]&lt;9,"Established",
   TRUE,"Loyal"
)</f>
        <v>Established</v>
      </c>
      <c r="O1241" s="1" t="s">
        <v>1777</v>
      </c>
      <c r="P1241" s="1" t="s">
        <v>1223</v>
      </c>
      <c r="Q1241" s="2">
        <v>44392</v>
      </c>
      <c r="R1241">
        <v>75403</v>
      </c>
      <c r="S1241" s="1" t="str" cm="1">
        <f t="array" ref="S1241">_xlfn.IFS(
    metrobank_customers[[#This Row],[Balance]]&lt;=50000,"Low",
    metrobank_customers[[#This Row],[Balance]]&lt;=200000,"Medium",
    metrobank_customers[[#This Row],[Balance]]&gt;200000,"High"
)</f>
        <v>Medium</v>
      </c>
      <c r="T1241">
        <v>638</v>
      </c>
      <c r="U1241">
        <v>0</v>
      </c>
      <c r="V1241" s="1" t="s">
        <v>1229</v>
      </c>
      <c r="W1241" s="1" t="s">
        <v>967</v>
      </c>
      <c r="X1241" s="2">
        <v>45449</v>
      </c>
      <c r="Y1241" s="4">
        <f ca="1">YEARFRAC(metrobank_customers[[#This Row],[Date]],metrobank_customers[[#This Row],[Today]],3)</f>
        <v>1.3452054794520547</v>
      </c>
      <c r="Z1241" s="1" t="s">
        <v>12</v>
      </c>
      <c r="AA1241" s="1" t="s">
        <v>15</v>
      </c>
      <c r="AB1241">
        <v>42</v>
      </c>
    </row>
    <row r="1242" spans="1:28" x14ac:dyDescent="0.25">
      <c r="A1242" s="1" t="s">
        <v>661</v>
      </c>
      <c r="B1242" s="1" t="s">
        <v>2441</v>
      </c>
      <c r="C1242" s="1" t="s">
        <v>2120</v>
      </c>
      <c r="D1242">
        <v>21</v>
      </c>
      <c r="E1242" s="1" t="str" cm="1">
        <f t="array" ref="E1242">_xlfn.IFS(metrobank_customers[[#This Row],[Age]]&lt;= 28,"Gen Z", metrobank_customers[[#This Row],[Age]]&lt;=44,"Millennials", metrobank_customers[[#This Row],[Age]]&lt;=60,"Gen X", metrobank_customers[[#This Row],[Age]]&gt;60,"Baby Boomers")</f>
        <v>Gen Z</v>
      </c>
      <c r="F1242" s="1" t="s">
        <v>2116</v>
      </c>
      <c r="G1242" s="1" t="s">
        <v>2153</v>
      </c>
      <c r="H1242">
        <v>92715</v>
      </c>
      <c r="I1242" s="1" t="str" cm="1">
        <f t="array" ref="I1242">_xlfn.IFS(metrobank_customers[[#This Row],[Income]]&lt;=30000,"Low",metrobank_customers[[#This Row],[Income]]&lt;=60000,"Medium",metrobank_customers[[#This Row],[Income]]&lt;=100000,"High", metrobank_customers[[#This Row],[Income]]&gt;100000," Premium")</f>
        <v>High</v>
      </c>
      <c r="J1242" s="1" t="s">
        <v>2118</v>
      </c>
      <c r="K1242" s="2">
        <v>42927</v>
      </c>
      <c r="L1242" s="2">
        <f t="shared" ca="1" si="19"/>
        <v>45940</v>
      </c>
      <c r="M1242" s="4">
        <f ca="1">YEARFRAC(metrobank_customers[[#This Row],[Join_Date]],metrobank_customers[[#This Row],[Today]],3)</f>
        <v>8.2547945205479447</v>
      </c>
      <c r="N1242" s="4" t="str" cm="1">
        <f t="array" aca="1" ref="N1242" ca="1">_xlfn.IFS(
   metrobank_customers[[#This Row],[Customer_Tenure]]&lt;=2,"New",
   metrobank_customers[[#This Row],[Customer_Tenure]]&lt;=5,"Emerging",
   metrobank_customers[[#This Row],[Customer_Tenure]]&lt;9,"Established",
   TRUE,"Loyal"
)</f>
        <v>Established</v>
      </c>
      <c r="O1242" s="1" t="s">
        <v>1985</v>
      </c>
      <c r="P1242" s="1" t="s">
        <v>1226</v>
      </c>
      <c r="Q1242" s="2">
        <v>44117</v>
      </c>
      <c r="R1242">
        <v>187655</v>
      </c>
      <c r="S1242" s="1" t="str" cm="1">
        <f t="array" ref="S1242">_xlfn.IFS(
    metrobank_customers[[#This Row],[Balance]]&lt;=50000,"Low",
    metrobank_customers[[#This Row],[Balance]]&lt;=200000,"Medium",
    metrobank_customers[[#This Row],[Balance]]&gt;200000,"High"
)</f>
        <v>Medium</v>
      </c>
      <c r="T1242">
        <v>568</v>
      </c>
      <c r="U1242">
        <v>0</v>
      </c>
      <c r="V1242" s="1" t="s">
        <v>2652</v>
      </c>
      <c r="W1242" s="1" t="s">
        <v>660</v>
      </c>
      <c r="X1242" s="2">
        <v>45161</v>
      </c>
      <c r="Y1242" s="4">
        <f ca="1">YEARFRAC(metrobank_customers[[#This Row],[Date]],metrobank_customers[[#This Row],[Today]],3)</f>
        <v>2.1342465753424658</v>
      </c>
      <c r="Z1242" s="1" t="s">
        <v>31</v>
      </c>
      <c r="AA1242" s="1" t="s">
        <v>23</v>
      </c>
      <c r="AB1242">
        <v>24</v>
      </c>
    </row>
    <row r="1243" spans="1:28" x14ac:dyDescent="0.25">
      <c r="A1243" s="1" t="s">
        <v>661</v>
      </c>
      <c r="B1243" s="1" t="s">
        <v>2441</v>
      </c>
      <c r="C1243" s="1" t="s">
        <v>2120</v>
      </c>
      <c r="D1243">
        <v>21</v>
      </c>
      <c r="E1243" s="1" t="str" cm="1">
        <f t="array" ref="E1243">_xlfn.IFS(metrobank_customers[[#This Row],[Age]]&lt;= 28,"Gen Z", metrobank_customers[[#This Row],[Age]]&lt;=44,"Millennials", metrobank_customers[[#This Row],[Age]]&lt;=60,"Gen X", metrobank_customers[[#This Row],[Age]]&gt;60,"Baby Boomers")</f>
        <v>Gen Z</v>
      </c>
      <c r="F1243" s="1" t="s">
        <v>2116</v>
      </c>
      <c r="G1243" s="1" t="s">
        <v>2153</v>
      </c>
      <c r="H1243">
        <v>92715</v>
      </c>
      <c r="I1243" s="1" t="str" cm="1">
        <f t="array" ref="I1243">_xlfn.IFS(metrobank_customers[[#This Row],[Income]]&lt;=30000,"Low",metrobank_customers[[#This Row],[Income]]&lt;=60000,"Medium",metrobank_customers[[#This Row],[Income]]&lt;=100000,"High", metrobank_customers[[#This Row],[Income]]&gt;100000," Premium")</f>
        <v>High</v>
      </c>
      <c r="J1243" s="1" t="s">
        <v>2118</v>
      </c>
      <c r="K1243" s="2">
        <v>42927</v>
      </c>
      <c r="L1243" s="2">
        <f t="shared" ca="1" si="19"/>
        <v>45940</v>
      </c>
      <c r="M1243" s="4">
        <f ca="1">YEARFRAC(metrobank_customers[[#This Row],[Join_Date]],metrobank_customers[[#This Row],[Today]],3)</f>
        <v>8.2547945205479447</v>
      </c>
      <c r="N1243" s="4" t="str" cm="1">
        <f t="array" aca="1" ref="N1243" ca="1">_xlfn.IFS(
   metrobank_customers[[#This Row],[Customer_Tenure]]&lt;=2,"New",
   metrobank_customers[[#This Row],[Customer_Tenure]]&lt;=5,"Emerging",
   metrobank_customers[[#This Row],[Customer_Tenure]]&lt;9,"Established",
   TRUE,"Loyal"
)</f>
        <v>Established</v>
      </c>
      <c r="O1243" s="1" t="s">
        <v>1985</v>
      </c>
      <c r="P1243" s="1" t="s">
        <v>1226</v>
      </c>
      <c r="Q1243" s="2">
        <v>44117</v>
      </c>
      <c r="R1243">
        <v>187655</v>
      </c>
      <c r="S1243" s="1" t="str" cm="1">
        <f t="array" ref="S1243">_xlfn.IFS(
    metrobank_customers[[#This Row],[Balance]]&lt;=50000,"Low",
    metrobank_customers[[#This Row],[Balance]]&lt;=200000,"Medium",
    metrobank_customers[[#This Row],[Balance]]&gt;200000,"High"
)</f>
        <v>Medium</v>
      </c>
      <c r="T1243">
        <v>568</v>
      </c>
      <c r="U1243">
        <v>0</v>
      </c>
      <c r="V1243" s="1" t="s">
        <v>2652</v>
      </c>
      <c r="W1243" s="1" t="s">
        <v>990</v>
      </c>
      <c r="X1243" s="2">
        <v>45876</v>
      </c>
      <c r="Y1243" s="4">
        <f ca="1">YEARFRAC(metrobank_customers[[#This Row],[Date]],metrobank_customers[[#This Row],[Today]],3)</f>
        <v>0.17534246575342466</v>
      </c>
      <c r="Z1243" s="1" t="s">
        <v>36</v>
      </c>
      <c r="AA1243" s="1" t="s">
        <v>23</v>
      </c>
      <c r="AB1243">
        <v>16</v>
      </c>
    </row>
    <row r="1244" spans="1:28" x14ac:dyDescent="0.25">
      <c r="A1244" s="1" t="s">
        <v>661</v>
      </c>
      <c r="B1244" s="1" t="s">
        <v>2441</v>
      </c>
      <c r="C1244" s="1" t="s">
        <v>2120</v>
      </c>
      <c r="D1244">
        <v>21</v>
      </c>
      <c r="E1244" s="1" t="str" cm="1">
        <f t="array" ref="E1244">_xlfn.IFS(metrobank_customers[[#This Row],[Age]]&lt;= 28,"Gen Z", metrobank_customers[[#This Row],[Age]]&lt;=44,"Millennials", metrobank_customers[[#This Row],[Age]]&lt;=60,"Gen X", metrobank_customers[[#This Row],[Age]]&gt;60,"Baby Boomers")</f>
        <v>Gen Z</v>
      </c>
      <c r="F1244" s="1" t="s">
        <v>2116</v>
      </c>
      <c r="G1244" s="1" t="s">
        <v>2153</v>
      </c>
      <c r="H1244">
        <v>92715</v>
      </c>
      <c r="I1244" s="1" t="str" cm="1">
        <f t="array" ref="I1244">_xlfn.IFS(metrobank_customers[[#This Row],[Income]]&lt;=30000,"Low",metrobank_customers[[#This Row],[Income]]&lt;=60000,"Medium",metrobank_customers[[#This Row],[Income]]&lt;=100000,"High", metrobank_customers[[#This Row],[Income]]&gt;100000," Premium")</f>
        <v>High</v>
      </c>
      <c r="J1244" s="1" t="s">
        <v>2118</v>
      </c>
      <c r="K1244" s="2">
        <v>42927</v>
      </c>
      <c r="L1244" s="2">
        <f t="shared" ca="1" si="19"/>
        <v>45940</v>
      </c>
      <c r="M1244" s="4">
        <f ca="1">YEARFRAC(metrobank_customers[[#This Row],[Join_Date]],metrobank_customers[[#This Row],[Today]],3)</f>
        <v>8.2547945205479447</v>
      </c>
      <c r="N1244" s="4" t="str" cm="1">
        <f t="array" aca="1" ref="N1244" ca="1">_xlfn.IFS(
   metrobank_customers[[#This Row],[Customer_Tenure]]&lt;=2,"New",
   metrobank_customers[[#This Row],[Customer_Tenure]]&lt;=5,"Emerging",
   metrobank_customers[[#This Row],[Customer_Tenure]]&lt;9,"Established",
   TRUE,"Loyal"
)</f>
        <v>Established</v>
      </c>
      <c r="O1244" s="1" t="s">
        <v>2068</v>
      </c>
      <c r="P1244" s="1" t="s">
        <v>1226</v>
      </c>
      <c r="Q1244" s="2">
        <v>44649</v>
      </c>
      <c r="R1244">
        <v>416957</v>
      </c>
      <c r="S1244" s="1" t="str" cm="1">
        <f t="array" ref="S1244">_xlfn.IFS(
    metrobank_customers[[#This Row],[Balance]]&lt;=50000,"Low",
    metrobank_customers[[#This Row],[Balance]]&lt;=200000,"Medium",
    metrobank_customers[[#This Row],[Balance]]&gt;200000,"High"
)</f>
        <v>High</v>
      </c>
      <c r="T1244">
        <v>603</v>
      </c>
      <c r="U1244">
        <v>0</v>
      </c>
      <c r="V1244" s="1" t="s">
        <v>1229</v>
      </c>
      <c r="W1244" s="1" t="s">
        <v>660</v>
      </c>
      <c r="X1244" s="2">
        <v>45161</v>
      </c>
      <c r="Y1244" s="4">
        <f ca="1">YEARFRAC(metrobank_customers[[#This Row],[Date]],metrobank_customers[[#This Row],[Today]],3)</f>
        <v>2.1342465753424658</v>
      </c>
      <c r="Z1244" s="1" t="s">
        <v>31</v>
      </c>
      <c r="AA1244" s="1" t="s">
        <v>23</v>
      </c>
      <c r="AB1244">
        <v>24</v>
      </c>
    </row>
    <row r="1245" spans="1:28" x14ac:dyDescent="0.25">
      <c r="A1245" s="1" t="s">
        <v>661</v>
      </c>
      <c r="B1245" s="1" t="s">
        <v>2441</v>
      </c>
      <c r="C1245" s="1" t="s">
        <v>2120</v>
      </c>
      <c r="D1245">
        <v>21</v>
      </c>
      <c r="E1245" s="1" t="str" cm="1">
        <f t="array" ref="E1245">_xlfn.IFS(metrobank_customers[[#This Row],[Age]]&lt;= 28,"Gen Z", metrobank_customers[[#This Row],[Age]]&lt;=44,"Millennials", metrobank_customers[[#This Row],[Age]]&lt;=60,"Gen X", metrobank_customers[[#This Row],[Age]]&gt;60,"Baby Boomers")</f>
        <v>Gen Z</v>
      </c>
      <c r="F1245" s="1" t="s">
        <v>2116</v>
      </c>
      <c r="G1245" s="1" t="s">
        <v>2153</v>
      </c>
      <c r="H1245">
        <v>92715</v>
      </c>
      <c r="I1245" s="1" t="str" cm="1">
        <f t="array" ref="I1245">_xlfn.IFS(metrobank_customers[[#This Row],[Income]]&lt;=30000,"Low",metrobank_customers[[#This Row],[Income]]&lt;=60000,"Medium",metrobank_customers[[#This Row],[Income]]&lt;=100000,"High", metrobank_customers[[#This Row],[Income]]&gt;100000," Premium")</f>
        <v>High</v>
      </c>
      <c r="J1245" s="1" t="s">
        <v>2118</v>
      </c>
      <c r="K1245" s="2">
        <v>42927</v>
      </c>
      <c r="L1245" s="2">
        <f t="shared" ca="1" si="19"/>
        <v>45940</v>
      </c>
      <c r="M1245" s="4">
        <f ca="1">YEARFRAC(metrobank_customers[[#This Row],[Join_Date]],metrobank_customers[[#This Row],[Today]],3)</f>
        <v>8.2547945205479447</v>
      </c>
      <c r="N1245" s="4" t="str" cm="1">
        <f t="array" aca="1" ref="N1245" ca="1">_xlfn.IFS(
   metrobank_customers[[#This Row],[Customer_Tenure]]&lt;=2,"New",
   metrobank_customers[[#This Row],[Customer_Tenure]]&lt;=5,"Emerging",
   metrobank_customers[[#This Row],[Customer_Tenure]]&lt;9,"Established",
   TRUE,"Loyal"
)</f>
        <v>Established</v>
      </c>
      <c r="O1245" s="1" t="s">
        <v>2068</v>
      </c>
      <c r="P1245" s="1" t="s">
        <v>1226</v>
      </c>
      <c r="Q1245" s="2">
        <v>44649</v>
      </c>
      <c r="R1245">
        <v>416957</v>
      </c>
      <c r="S1245" s="1" t="str" cm="1">
        <f t="array" ref="S1245">_xlfn.IFS(
    metrobank_customers[[#This Row],[Balance]]&lt;=50000,"Low",
    metrobank_customers[[#This Row],[Balance]]&lt;=200000,"Medium",
    metrobank_customers[[#This Row],[Balance]]&gt;200000,"High"
)</f>
        <v>High</v>
      </c>
      <c r="T1245">
        <v>603</v>
      </c>
      <c r="U1245">
        <v>0</v>
      </c>
      <c r="V1245" s="1" t="s">
        <v>1229</v>
      </c>
      <c r="W1245" s="1" t="s">
        <v>990</v>
      </c>
      <c r="X1245" s="2">
        <v>45876</v>
      </c>
      <c r="Y1245" s="4">
        <f ca="1">YEARFRAC(metrobank_customers[[#This Row],[Date]],metrobank_customers[[#This Row],[Today]],3)</f>
        <v>0.17534246575342466</v>
      </c>
      <c r="Z1245" s="1" t="s">
        <v>36</v>
      </c>
      <c r="AA1245" s="1" t="s">
        <v>23</v>
      </c>
      <c r="AB1245">
        <v>16</v>
      </c>
    </row>
    <row r="1246" spans="1:28" x14ac:dyDescent="0.25">
      <c r="A1246" s="1" t="s">
        <v>768</v>
      </c>
      <c r="B1246" s="1" t="s">
        <v>2442</v>
      </c>
      <c r="C1246" s="1" t="s">
        <v>2120</v>
      </c>
      <c r="D1246">
        <v>62</v>
      </c>
      <c r="E1246" s="1" t="str" cm="1">
        <f t="array" ref="E1246">_xlfn.IFS(metrobank_customers[[#This Row],[Age]]&lt;= 28,"Gen Z", metrobank_customers[[#This Row],[Age]]&lt;=44,"Millennials", metrobank_customers[[#This Row],[Age]]&lt;=60,"Gen X", metrobank_customers[[#This Row],[Age]]&gt;60,"Baby Boomers")</f>
        <v>Baby Boomers</v>
      </c>
      <c r="F1246" s="1" t="s">
        <v>2121</v>
      </c>
      <c r="G1246" s="1" t="s">
        <v>2117</v>
      </c>
      <c r="H1246">
        <v>90326</v>
      </c>
      <c r="I1246" s="1" t="str" cm="1">
        <f t="array" ref="I1246">_xlfn.IFS(metrobank_customers[[#This Row],[Income]]&lt;=30000,"Low",metrobank_customers[[#This Row],[Income]]&lt;=60000,"Medium",metrobank_customers[[#This Row],[Income]]&lt;=100000,"High", metrobank_customers[[#This Row],[Income]]&gt;100000," Premium")</f>
        <v>High</v>
      </c>
      <c r="J1246" s="1" t="s">
        <v>2126</v>
      </c>
      <c r="K1246" s="2">
        <v>43758</v>
      </c>
      <c r="L1246" s="2">
        <f t="shared" ca="1" si="19"/>
        <v>45940</v>
      </c>
      <c r="M1246" s="4">
        <f ca="1">YEARFRAC(metrobank_customers[[#This Row],[Join_Date]],metrobank_customers[[#This Row],[Today]],3)</f>
        <v>5.978082191780822</v>
      </c>
      <c r="N1246" s="4" t="str" cm="1">
        <f t="array" aca="1" ref="N1246" ca="1">_xlfn.IFS(
   metrobank_customers[[#This Row],[Customer_Tenure]]&lt;=2,"New",
   metrobank_customers[[#This Row],[Customer_Tenure]]&lt;=5,"Emerging",
   metrobank_customers[[#This Row],[Customer_Tenure]]&lt;9,"Established",
   TRUE,"Loyal"
)</f>
        <v>Established</v>
      </c>
      <c r="O1246" s="1" t="s">
        <v>1459</v>
      </c>
      <c r="P1246" s="1" t="s">
        <v>1226</v>
      </c>
      <c r="Q1246" s="2">
        <v>45855</v>
      </c>
      <c r="R1246">
        <v>58692</v>
      </c>
      <c r="S1246" s="1" t="str" cm="1">
        <f t="array" ref="S1246">_xlfn.IFS(
    metrobank_customers[[#This Row],[Balance]]&lt;=50000,"Low",
    metrobank_customers[[#This Row],[Balance]]&lt;=200000,"Medium",
    metrobank_customers[[#This Row],[Balance]]&gt;200000,"High"
)</f>
        <v>Medium</v>
      </c>
      <c r="T1246">
        <v>448</v>
      </c>
      <c r="U1246">
        <v>204215</v>
      </c>
      <c r="V1246" s="1" t="s">
        <v>2652</v>
      </c>
      <c r="W1246" s="1" t="s">
        <v>767</v>
      </c>
      <c r="X1246" s="2">
        <v>45859</v>
      </c>
      <c r="Y1246" s="4">
        <f ca="1">YEARFRAC(metrobank_customers[[#This Row],[Date]],metrobank_customers[[#This Row],[Today]],3)</f>
        <v>0.22191780821917809</v>
      </c>
      <c r="Z1246" s="1" t="s">
        <v>36</v>
      </c>
      <c r="AA1246" s="1" t="s">
        <v>23</v>
      </c>
      <c r="AB1246">
        <v>31</v>
      </c>
    </row>
    <row r="1247" spans="1:28" x14ac:dyDescent="0.25">
      <c r="A1247" s="1" t="s">
        <v>768</v>
      </c>
      <c r="B1247" s="1" t="s">
        <v>2442</v>
      </c>
      <c r="C1247" s="1" t="s">
        <v>2120</v>
      </c>
      <c r="D1247">
        <v>62</v>
      </c>
      <c r="E1247" s="1" t="str" cm="1">
        <f t="array" ref="E1247">_xlfn.IFS(metrobank_customers[[#This Row],[Age]]&lt;= 28,"Gen Z", metrobank_customers[[#This Row],[Age]]&lt;=44,"Millennials", metrobank_customers[[#This Row],[Age]]&lt;=60,"Gen X", metrobank_customers[[#This Row],[Age]]&gt;60,"Baby Boomers")</f>
        <v>Baby Boomers</v>
      </c>
      <c r="F1247" s="1" t="s">
        <v>2121</v>
      </c>
      <c r="G1247" s="1" t="s">
        <v>2117</v>
      </c>
      <c r="H1247">
        <v>90326</v>
      </c>
      <c r="I1247" s="1" t="str" cm="1">
        <f t="array" ref="I1247">_xlfn.IFS(metrobank_customers[[#This Row],[Income]]&lt;=30000,"Low",metrobank_customers[[#This Row],[Income]]&lt;=60000,"Medium",metrobank_customers[[#This Row],[Income]]&lt;=100000,"High", metrobank_customers[[#This Row],[Income]]&gt;100000," Premium")</f>
        <v>High</v>
      </c>
      <c r="J1247" s="1" t="s">
        <v>2126</v>
      </c>
      <c r="K1247" s="2">
        <v>43758</v>
      </c>
      <c r="L1247" s="2">
        <f t="shared" ca="1" si="19"/>
        <v>45940</v>
      </c>
      <c r="M1247" s="4">
        <f ca="1">YEARFRAC(metrobank_customers[[#This Row],[Join_Date]],metrobank_customers[[#This Row],[Today]],3)</f>
        <v>5.978082191780822</v>
      </c>
      <c r="N1247" s="4" t="str" cm="1">
        <f t="array" aca="1" ref="N1247" ca="1">_xlfn.IFS(
   metrobank_customers[[#This Row],[Customer_Tenure]]&lt;=2,"New",
   metrobank_customers[[#This Row],[Customer_Tenure]]&lt;=5,"Emerging",
   metrobank_customers[[#This Row],[Customer_Tenure]]&lt;9,"Established",
   TRUE,"Loyal"
)</f>
        <v>Established</v>
      </c>
      <c r="O1247" s="1" t="s">
        <v>1789</v>
      </c>
      <c r="P1247" s="1" t="s">
        <v>1223</v>
      </c>
      <c r="Q1247" s="2">
        <v>45482</v>
      </c>
      <c r="R1247">
        <v>23386</v>
      </c>
      <c r="S1247" s="1" t="str" cm="1">
        <f t="array" ref="S1247">_xlfn.IFS(
    metrobank_customers[[#This Row],[Balance]]&lt;=50000,"Low",
    metrobank_customers[[#This Row],[Balance]]&lt;=200000,"Medium",
    metrobank_customers[[#This Row],[Balance]]&gt;200000,"High"
)</f>
        <v>Low</v>
      </c>
      <c r="T1247">
        <v>601</v>
      </c>
      <c r="U1247">
        <v>0</v>
      </c>
      <c r="V1247" s="1" t="s">
        <v>2652</v>
      </c>
      <c r="W1247" s="1" t="s">
        <v>767</v>
      </c>
      <c r="X1247" s="2">
        <v>45859</v>
      </c>
      <c r="Y1247" s="4">
        <f ca="1">YEARFRAC(metrobank_customers[[#This Row],[Date]],metrobank_customers[[#This Row],[Today]],3)</f>
        <v>0.22191780821917809</v>
      </c>
      <c r="Z1247" s="1" t="s">
        <v>36</v>
      </c>
      <c r="AA1247" s="1" t="s">
        <v>23</v>
      </c>
      <c r="AB1247">
        <v>31</v>
      </c>
    </row>
    <row r="1248" spans="1:28" x14ac:dyDescent="0.25">
      <c r="A1248" s="1" t="s">
        <v>1462</v>
      </c>
      <c r="B1248" s="1" t="s">
        <v>2443</v>
      </c>
      <c r="C1248" s="1" t="s">
        <v>2120</v>
      </c>
      <c r="D1248">
        <v>23</v>
      </c>
      <c r="E1248" s="1" t="str" cm="1">
        <f t="array" ref="E1248">_xlfn.IFS(metrobank_customers[[#This Row],[Age]]&lt;= 28,"Gen Z", metrobank_customers[[#This Row],[Age]]&lt;=44,"Millennials", metrobank_customers[[#This Row],[Age]]&lt;=60,"Gen X", metrobank_customers[[#This Row],[Age]]&gt;60,"Baby Boomers")</f>
        <v>Gen Z</v>
      </c>
      <c r="F1248" s="1" t="s">
        <v>2121</v>
      </c>
      <c r="G1248" s="1" t="s">
        <v>2122</v>
      </c>
      <c r="H1248">
        <v>131453</v>
      </c>
      <c r="I1248" s="1" t="str" cm="1">
        <f t="array" ref="I1248">_xlfn.IFS(metrobank_customers[[#This Row],[Income]]&lt;=30000,"Low",metrobank_customers[[#This Row],[Income]]&lt;=60000,"Medium",metrobank_customers[[#This Row],[Income]]&lt;=100000,"High", metrobank_customers[[#This Row],[Income]]&gt;100000," Premium")</f>
        <v xml:space="preserve"> Premium</v>
      </c>
      <c r="J1248" s="1" t="s">
        <v>2118</v>
      </c>
      <c r="K1248" s="2">
        <v>44692</v>
      </c>
      <c r="L1248" s="2">
        <f t="shared" ca="1" si="19"/>
        <v>45940</v>
      </c>
      <c r="M1248" s="4">
        <f ca="1">YEARFRAC(metrobank_customers[[#This Row],[Join_Date]],metrobank_customers[[#This Row],[Today]],3)</f>
        <v>3.419178082191781</v>
      </c>
      <c r="N1248" s="4" t="str" cm="1">
        <f t="array" aca="1" ref="N1248" ca="1">_xlfn.IFS(
   metrobank_customers[[#This Row],[Customer_Tenure]]&lt;=2,"New",
   metrobank_customers[[#This Row],[Customer_Tenure]]&lt;=5,"Emerging",
   metrobank_customers[[#This Row],[Customer_Tenure]]&lt;9,"Established",
   TRUE,"Loyal"
)</f>
        <v>Emerging</v>
      </c>
      <c r="O1248" s="1" t="s">
        <v>1461</v>
      </c>
      <c r="P1248" s="1" t="s">
        <v>1223</v>
      </c>
      <c r="Q1248" s="2">
        <v>42633</v>
      </c>
      <c r="R1248">
        <v>192816</v>
      </c>
      <c r="S1248" s="1" t="str" cm="1">
        <f t="array" ref="S1248">_xlfn.IFS(
    metrobank_customers[[#This Row],[Balance]]&lt;=50000,"Low",
    metrobank_customers[[#This Row],[Balance]]&lt;=200000,"Medium",
    metrobank_customers[[#This Row],[Balance]]&gt;200000,"High"
)</f>
        <v>Medium</v>
      </c>
      <c r="T1248">
        <v>768</v>
      </c>
      <c r="U1248">
        <v>371378</v>
      </c>
      <c r="V1248" s="1" t="s">
        <v>2652</v>
      </c>
      <c r="W1248" s="1"/>
      <c r="X1248" s="2"/>
      <c r="Y1248" s="4">
        <f ca="1">YEARFRAC(metrobank_customers[[#This Row],[Date]],metrobank_customers[[#This Row],[Today]],3)</f>
        <v>125.86301369863014</v>
      </c>
      <c r="Z1248" s="1"/>
      <c r="AA1248" s="1"/>
    </row>
    <row r="1249" spans="1:28" x14ac:dyDescent="0.25">
      <c r="A1249" s="1" t="s">
        <v>1462</v>
      </c>
      <c r="B1249" s="1" t="s">
        <v>2443</v>
      </c>
      <c r="C1249" s="1" t="s">
        <v>2120</v>
      </c>
      <c r="D1249">
        <v>23</v>
      </c>
      <c r="E1249" s="1" t="str" cm="1">
        <f t="array" ref="E1249">_xlfn.IFS(metrobank_customers[[#This Row],[Age]]&lt;= 28,"Gen Z", metrobank_customers[[#This Row],[Age]]&lt;=44,"Millennials", metrobank_customers[[#This Row],[Age]]&lt;=60,"Gen X", metrobank_customers[[#This Row],[Age]]&gt;60,"Baby Boomers")</f>
        <v>Gen Z</v>
      </c>
      <c r="F1249" s="1" t="s">
        <v>2121</v>
      </c>
      <c r="G1249" s="1" t="s">
        <v>2122</v>
      </c>
      <c r="H1249">
        <v>131453</v>
      </c>
      <c r="I1249" s="1" t="str" cm="1">
        <f t="array" ref="I1249">_xlfn.IFS(metrobank_customers[[#This Row],[Income]]&lt;=30000,"Low",metrobank_customers[[#This Row],[Income]]&lt;=60000,"Medium",metrobank_customers[[#This Row],[Income]]&lt;=100000,"High", metrobank_customers[[#This Row],[Income]]&gt;100000," Premium")</f>
        <v xml:space="preserve"> Premium</v>
      </c>
      <c r="J1249" s="1" t="s">
        <v>2118</v>
      </c>
      <c r="K1249" s="2">
        <v>44692</v>
      </c>
      <c r="L1249" s="2">
        <f t="shared" ca="1" si="19"/>
        <v>45940</v>
      </c>
      <c r="M1249" s="4">
        <f ca="1">YEARFRAC(metrobank_customers[[#This Row],[Join_Date]],metrobank_customers[[#This Row],[Today]],3)</f>
        <v>3.419178082191781</v>
      </c>
      <c r="N1249" s="4" t="str" cm="1">
        <f t="array" aca="1" ref="N1249" ca="1">_xlfn.IFS(
   metrobank_customers[[#This Row],[Customer_Tenure]]&lt;=2,"New",
   metrobank_customers[[#This Row],[Customer_Tenure]]&lt;=5,"Emerging",
   metrobank_customers[[#This Row],[Customer_Tenure]]&lt;9,"Established",
   TRUE,"Loyal"
)</f>
        <v>Emerging</v>
      </c>
      <c r="O1249" s="1" t="s">
        <v>1753</v>
      </c>
      <c r="P1249" s="1" t="s">
        <v>1235</v>
      </c>
      <c r="Q1249" s="2">
        <v>44462</v>
      </c>
      <c r="R1249">
        <v>395319</v>
      </c>
      <c r="S1249" s="1" t="str" cm="1">
        <f t="array" ref="S1249">_xlfn.IFS(
    metrobank_customers[[#This Row],[Balance]]&lt;=50000,"Low",
    metrobank_customers[[#This Row],[Balance]]&lt;=200000,"Medium",
    metrobank_customers[[#This Row],[Balance]]&gt;200000,"High"
)</f>
        <v>High</v>
      </c>
      <c r="T1249">
        <v>415</v>
      </c>
      <c r="U1249">
        <v>0</v>
      </c>
      <c r="V1249" s="1" t="s">
        <v>2652</v>
      </c>
      <c r="W1249" s="1"/>
      <c r="X1249" s="2"/>
      <c r="Y1249" s="4">
        <f ca="1">YEARFRAC(metrobank_customers[[#This Row],[Date]],metrobank_customers[[#This Row],[Today]],3)</f>
        <v>125.86301369863014</v>
      </c>
      <c r="Z1249" s="1"/>
      <c r="AA1249" s="1"/>
    </row>
    <row r="1250" spans="1:28" x14ac:dyDescent="0.25">
      <c r="A1250" s="1" t="s">
        <v>1589</v>
      </c>
      <c r="B1250" s="1" t="s">
        <v>2444</v>
      </c>
      <c r="C1250" s="1" t="s">
        <v>2115</v>
      </c>
      <c r="D1250">
        <v>40</v>
      </c>
      <c r="E1250" s="1" t="str" cm="1">
        <f t="array" ref="E1250">_xlfn.IFS(metrobank_customers[[#This Row],[Age]]&lt;= 28,"Gen Z", metrobank_customers[[#This Row],[Age]]&lt;=44,"Millennials", metrobank_customers[[#This Row],[Age]]&lt;=60,"Gen X", metrobank_customers[[#This Row],[Age]]&gt;60,"Baby Boomers")</f>
        <v>Millennials</v>
      </c>
      <c r="F1250" s="1" t="s">
        <v>2124</v>
      </c>
      <c r="G1250" s="1" t="s">
        <v>2153</v>
      </c>
      <c r="H1250">
        <v>183268</v>
      </c>
      <c r="I1250" s="1" t="str" cm="1">
        <f t="array" ref="I1250">_xlfn.IFS(metrobank_customers[[#This Row],[Income]]&lt;=30000,"Low",metrobank_customers[[#This Row],[Income]]&lt;=60000,"Medium",metrobank_customers[[#This Row],[Income]]&lt;=100000,"High", metrobank_customers[[#This Row],[Income]]&gt;100000," Premium")</f>
        <v xml:space="preserve"> Premium</v>
      </c>
      <c r="J1250" s="1" t="s">
        <v>2126</v>
      </c>
      <c r="K1250" s="2">
        <v>43742</v>
      </c>
      <c r="L1250" s="2">
        <f t="shared" ca="1" si="19"/>
        <v>45940</v>
      </c>
      <c r="M1250" s="4">
        <f ca="1">YEARFRAC(metrobank_customers[[#This Row],[Join_Date]],metrobank_customers[[#This Row],[Today]],3)</f>
        <v>6.021917808219178</v>
      </c>
      <c r="N1250" s="4" t="str" cm="1">
        <f t="array" aca="1" ref="N1250" ca="1">_xlfn.IFS(
   metrobank_customers[[#This Row],[Customer_Tenure]]&lt;=2,"New",
   metrobank_customers[[#This Row],[Customer_Tenure]]&lt;=5,"Emerging",
   metrobank_customers[[#This Row],[Customer_Tenure]]&lt;9,"Established",
   TRUE,"Loyal"
)</f>
        <v>Established</v>
      </c>
      <c r="O1250" s="1" t="s">
        <v>1588</v>
      </c>
      <c r="P1250" s="1" t="s">
        <v>1235</v>
      </c>
      <c r="Q1250" s="2">
        <v>43884</v>
      </c>
      <c r="R1250">
        <v>440880</v>
      </c>
      <c r="S1250" s="1" t="str" cm="1">
        <f t="array" ref="S1250">_xlfn.IFS(
    metrobank_customers[[#This Row],[Balance]]&lt;=50000,"Low",
    metrobank_customers[[#This Row],[Balance]]&lt;=200000,"Medium",
    metrobank_customers[[#This Row],[Balance]]&gt;200000,"High"
)</f>
        <v>High</v>
      </c>
      <c r="T1250">
        <v>583</v>
      </c>
      <c r="U1250">
        <v>0</v>
      </c>
      <c r="V1250" s="1" t="s">
        <v>2652</v>
      </c>
      <c r="W1250" s="1"/>
      <c r="X1250" s="2"/>
      <c r="Y1250" s="4">
        <f ca="1">YEARFRAC(metrobank_customers[[#This Row],[Date]],metrobank_customers[[#This Row],[Today]],3)</f>
        <v>125.86301369863014</v>
      </c>
      <c r="Z1250" s="1"/>
      <c r="AA1250" s="1"/>
    </row>
    <row r="1251" spans="1:28" x14ac:dyDescent="0.25">
      <c r="A1251" s="1" t="s">
        <v>1589</v>
      </c>
      <c r="B1251" s="1" t="s">
        <v>2444</v>
      </c>
      <c r="C1251" s="1" t="s">
        <v>2115</v>
      </c>
      <c r="D1251">
        <v>40</v>
      </c>
      <c r="E1251" s="1" t="str" cm="1">
        <f t="array" ref="E1251">_xlfn.IFS(metrobank_customers[[#This Row],[Age]]&lt;= 28,"Gen Z", metrobank_customers[[#This Row],[Age]]&lt;=44,"Millennials", metrobank_customers[[#This Row],[Age]]&lt;=60,"Gen X", metrobank_customers[[#This Row],[Age]]&gt;60,"Baby Boomers")</f>
        <v>Millennials</v>
      </c>
      <c r="F1251" s="1" t="s">
        <v>2124</v>
      </c>
      <c r="G1251" s="1" t="s">
        <v>2153</v>
      </c>
      <c r="H1251">
        <v>183268</v>
      </c>
      <c r="I1251" s="1" t="str" cm="1">
        <f t="array" ref="I1251">_xlfn.IFS(metrobank_customers[[#This Row],[Income]]&lt;=30000,"Low",metrobank_customers[[#This Row],[Income]]&lt;=60000,"Medium",metrobank_customers[[#This Row],[Income]]&lt;=100000,"High", metrobank_customers[[#This Row],[Income]]&gt;100000," Premium")</f>
        <v xml:space="preserve"> Premium</v>
      </c>
      <c r="J1251" s="1" t="s">
        <v>2126</v>
      </c>
      <c r="K1251" s="2">
        <v>43742</v>
      </c>
      <c r="L1251" s="2">
        <f t="shared" ca="1" si="19"/>
        <v>45940</v>
      </c>
      <c r="M1251" s="4">
        <f ca="1">YEARFRAC(metrobank_customers[[#This Row],[Join_Date]],metrobank_customers[[#This Row],[Today]],3)</f>
        <v>6.021917808219178</v>
      </c>
      <c r="N1251" s="4" t="str" cm="1">
        <f t="array" aca="1" ref="N1251" ca="1">_xlfn.IFS(
   metrobank_customers[[#This Row],[Customer_Tenure]]&lt;=2,"New",
   metrobank_customers[[#This Row],[Customer_Tenure]]&lt;=5,"Emerging",
   metrobank_customers[[#This Row],[Customer_Tenure]]&lt;9,"Established",
   TRUE,"Loyal"
)</f>
        <v>Established</v>
      </c>
      <c r="O1251" s="1" t="s">
        <v>1778</v>
      </c>
      <c r="P1251" s="1" t="s">
        <v>1226</v>
      </c>
      <c r="Q1251" s="2">
        <v>45883</v>
      </c>
      <c r="R1251">
        <v>434474</v>
      </c>
      <c r="S1251" s="1" t="str" cm="1">
        <f t="array" ref="S1251">_xlfn.IFS(
    metrobank_customers[[#This Row],[Balance]]&lt;=50000,"Low",
    metrobank_customers[[#This Row],[Balance]]&lt;=200000,"Medium",
    metrobank_customers[[#This Row],[Balance]]&gt;200000,"High"
)</f>
        <v>High</v>
      </c>
      <c r="T1251">
        <v>480</v>
      </c>
      <c r="U1251">
        <v>0</v>
      </c>
      <c r="V1251" s="1" t="s">
        <v>2652</v>
      </c>
      <c r="W1251" s="1"/>
      <c r="X1251" s="2"/>
      <c r="Y1251" s="4">
        <f ca="1">YEARFRAC(metrobank_customers[[#This Row],[Date]],metrobank_customers[[#This Row],[Today]],3)</f>
        <v>125.86301369863014</v>
      </c>
      <c r="Z1251" s="1"/>
      <c r="AA1251" s="1"/>
    </row>
    <row r="1252" spans="1:28" x14ac:dyDescent="0.25">
      <c r="A1252" s="1" t="s">
        <v>1589</v>
      </c>
      <c r="B1252" s="1" t="s">
        <v>2444</v>
      </c>
      <c r="C1252" s="1" t="s">
        <v>2115</v>
      </c>
      <c r="D1252">
        <v>40</v>
      </c>
      <c r="E1252" s="1" t="str" cm="1">
        <f t="array" ref="E1252">_xlfn.IFS(metrobank_customers[[#This Row],[Age]]&lt;= 28,"Gen Z", metrobank_customers[[#This Row],[Age]]&lt;=44,"Millennials", metrobank_customers[[#This Row],[Age]]&lt;=60,"Gen X", metrobank_customers[[#This Row],[Age]]&gt;60,"Baby Boomers")</f>
        <v>Millennials</v>
      </c>
      <c r="F1252" s="1" t="s">
        <v>2124</v>
      </c>
      <c r="G1252" s="1" t="s">
        <v>2153</v>
      </c>
      <c r="H1252">
        <v>183268</v>
      </c>
      <c r="I1252" s="1" t="str" cm="1">
        <f t="array" ref="I1252">_xlfn.IFS(metrobank_customers[[#This Row],[Income]]&lt;=30000,"Low",metrobank_customers[[#This Row],[Income]]&lt;=60000,"Medium",metrobank_customers[[#This Row],[Income]]&lt;=100000,"High", metrobank_customers[[#This Row],[Income]]&gt;100000," Premium")</f>
        <v xml:space="preserve"> Premium</v>
      </c>
      <c r="J1252" s="1" t="s">
        <v>2126</v>
      </c>
      <c r="K1252" s="2">
        <v>43742</v>
      </c>
      <c r="L1252" s="2">
        <f t="shared" ca="1" si="19"/>
        <v>45940</v>
      </c>
      <c r="M1252" s="4">
        <f ca="1">YEARFRAC(metrobank_customers[[#This Row],[Join_Date]],metrobank_customers[[#This Row],[Today]],3)</f>
        <v>6.021917808219178</v>
      </c>
      <c r="N1252" s="4" t="str" cm="1">
        <f t="array" aca="1" ref="N1252" ca="1">_xlfn.IFS(
   metrobank_customers[[#This Row],[Customer_Tenure]]&lt;=2,"New",
   metrobank_customers[[#This Row],[Customer_Tenure]]&lt;=5,"Emerging",
   metrobank_customers[[#This Row],[Customer_Tenure]]&lt;9,"Established",
   TRUE,"Loyal"
)</f>
        <v>Established</v>
      </c>
      <c r="O1252" s="1" t="s">
        <v>1961</v>
      </c>
      <c r="P1252" s="1" t="s">
        <v>1226</v>
      </c>
      <c r="Q1252" s="2">
        <v>43273</v>
      </c>
      <c r="R1252">
        <v>415466</v>
      </c>
      <c r="S1252" s="1" t="str" cm="1">
        <f t="array" ref="S1252">_xlfn.IFS(
    metrobank_customers[[#This Row],[Balance]]&lt;=50000,"Low",
    metrobank_customers[[#This Row],[Balance]]&lt;=200000,"Medium",
    metrobank_customers[[#This Row],[Balance]]&gt;200000,"High"
)</f>
        <v>High</v>
      </c>
      <c r="T1252">
        <v>506</v>
      </c>
      <c r="U1252">
        <v>0</v>
      </c>
      <c r="V1252" s="1" t="s">
        <v>1244</v>
      </c>
      <c r="W1252" s="1"/>
      <c r="X1252" s="2"/>
      <c r="Y1252" s="4">
        <f ca="1">YEARFRAC(metrobank_customers[[#This Row],[Date]],metrobank_customers[[#This Row],[Today]],3)</f>
        <v>125.86301369863014</v>
      </c>
      <c r="Z1252" s="1"/>
      <c r="AA1252" s="1"/>
    </row>
    <row r="1253" spans="1:28" x14ac:dyDescent="0.25">
      <c r="A1253" s="1" t="s">
        <v>820</v>
      </c>
      <c r="B1253" s="1" t="s">
        <v>2445</v>
      </c>
      <c r="C1253" s="1" t="s">
        <v>2115</v>
      </c>
      <c r="D1253">
        <v>43</v>
      </c>
      <c r="E1253" s="1" t="str" cm="1">
        <f t="array" ref="E1253">_xlfn.IFS(metrobank_customers[[#This Row],[Age]]&lt;= 28,"Gen Z", metrobank_customers[[#This Row],[Age]]&lt;=44,"Millennials", metrobank_customers[[#This Row],[Age]]&lt;=60,"Gen X", metrobank_customers[[#This Row],[Age]]&gt;60,"Baby Boomers")</f>
        <v>Millennials</v>
      </c>
      <c r="F1253" s="1" t="s">
        <v>2116</v>
      </c>
      <c r="G1253" s="1" t="s">
        <v>2122</v>
      </c>
      <c r="H1253">
        <v>25626</v>
      </c>
      <c r="I1253" s="1" t="str" cm="1">
        <f t="array" ref="I1253">_xlfn.IFS(metrobank_customers[[#This Row],[Income]]&lt;=30000,"Low",metrobank_customers[[#This Row],[Income]]&lt;=60000,"Medium",metrobank_customers[[#This Row],[Income]]&lt;=100000,"High", metrobank_customers[[#This Row],[Income]]&gt;100000," Premium")</f>
        <v>Low</v>
      </c>
      <c r="J1253" s="1" t="s">
        <v>2126</v>
      </c>
      <c r="K1253" s="2">
        <v>43477</v>
      </c>
      <c r="L1253" s="2">
        <f t="shared" ca="1" si="19"/>
        <v>45940</v>
      </c>
      <c r="M1253" s="4">
        <f ca="1">YEARFRAC(metrobank_customers[[#This Row],[Join_Date]],metrobank_customers[[#This Row],[Today]],3)</f>
        <v>6.7479452054794518</v>
      </c>
      <c r="N1253" s="4" t="str" cm="1">
        <f t="array" aca="1" ref="N1253" ca="1">_xlfn.IFS(
   metrobank_customers[[#This Row],[Customer_Tenure]]&lt;=2,"New",
   metrobank_customers[[#This Row],[Customer_Tenure]]&lt;=5,"Emerging",
   metrobank_customers[[#This Row],[Customer_Tenure]]&lt;9,"Established",
   TRUE,"Loyal"
)</f>
        <v>Established</v>
      </c>
      <c r="O1253" s="1" t="s">
        <v>1728</v>
      </c>
      <c r="P1253" s="1" t="s">
        <v>1239</v>
      </c>
      <c r="Q1253" s="2">
        <v>42778</v>
      </c>
      <c r="R1253">
        <v>153939</v>
      </c>
      <c r="S1253" s="1" t="str" cm="1">
        <f t="array" ref="S1253">_xlfn.IFS(
    metrobank_customers[[#This Row],[Balance]]&lt;=50000,"Low",
    metrobank_customers[[#This Row],[Balance]]&lt;=200000,"Medium",
    metrobank_customers[[#This Row],[Balance]]&gt;200000,"High"
)</f>
        <v>Medium</v>
      </c>
      <c r="T1253">
        <v>527</v>
      </c>
      <c r="U1253">
        <v>229970</v>
      </c>
      <c r="V1253" s="1" t="s">
        <v>2652</v>
      </c>
      <c r="W1253" s="1" t="s">
        <v>819</v>
      </c>
      <c r="X1253" s="2">
        <v>45501</v>
      </c>
      <c r="Y1253" s="4">
        <f ca="1">YEARFRAC(metrobank_customers[[#This Row],[Date]],metrobank_customers[[#This Row],[Today]],3)</f>
        <v>1.2027397260273973</v>
      </c>
      <c r="Z1253" s="1" t="s">
        <v>12</v>
      </c>
      <c r="AA1253" s="1" t="s">
        <v>23</v>
      </c>
      <c r="AB1253">
        <v>52</v>
      </c>
    </row>
    <row r="1254" spans="1:28" x14ac:dyDescent="0.25">
      <c r="A1254" s="1" t="s">
        <v>820</v>
      </c>
      <c r="B1254" s="1" t="s">
        <v>2445</v>
      </c>
      <c r="C1254" s="1" t="s">
        <v>2115</v>
      </c>
      <c r="D1254">
        <v>43</v>
      </c>
      <c r="E1254" s="1" t="str" cm="1">
        <f t="array" ref="E1254">_xlfn.IFS(metrobank_customers[[#This Row],[Age]]&lt;= 28,"Gen Z", metrobank_customers[[#This Row],[Age]]&lt;=44,"Millennials", metrobank_customers[[#This Row],[Age]]&lt;=60,"Gen X", metrobank_customers[[#This Row],[Age]]&gt;60,"Baby Boomers")</f>
        <v>Millennials</v>
      </c>
      <c r="F1254" s="1" t="s">
        <v>2116</v>
      </c>
      <c r="G1254" s="1" t="s">
        <v>2122</v>
      </c>
      <c r="H1254">
        <v>25626</v>
      </c>
      <c r="I1254" s="1" t="str" cm="1">
        <f t="array" ref="I1254">_xlfn.IFS(metrobank_customers[[#This Row],[Income]]&lt;=30000,"Low",metrobank_customers[[#This Row],[Income]]&lt;=60000,"Medium",metrobank_customers[[#This Row],[Income]]&lt;=100000,"High", metrobank_customers[[#This Row],[Income]]&gt;100000," Premium")</f>
        <v>Low</v>
      </c>
      <c r="J1254" s="1" t="s">
        <v>2126</v>
      </c>
      <c r="K1254" s="2">
        <v>43477</v>
      </c>
      <c r="L1254" s="2">
        <f t="shared" ca="1" si="19"/>
        <v>45940</v>
      </c>
      <c r="M1254" s="4">
        <f ca="1">YEARFRAC(metrobank_customers[[#This Row],[Join_Date]],metrobank_customers[[#This Row],[Today]],3)</f>
        <v>6.7479452054794518</v>
      </c>
      <c r="N1254" s="4" t="str" cm="1">
        <f t="array" aca="1" ref="N1254" ca="1">_xlfn.IFS(
   metrobank_customers[[#This Row],[Customer_Tenure]]&lt;=2,"New",
   metrobank_customers[[#This Row],[Customer_Tenure]]&lt;=5,"Emerging",
   metrobank_customers[[#This Row],[Customer_Tenure]]&lt;9,"Established",
   TRUE,"Loyal"
)</f>
        <v>Established</v>
      </c>
      <c r="O1254" s="1" t="s">
        <v>1728</v>
      </c>
      <c r="P1254" s="1" t="s">
        <v>1239</v>
      </c>
      <c r="Q1254" s="2">
        <v>42778</v>
      </c>
      <c r="R1254">
        <v>153939</v>
      </c>
      <c r="S1254" s="1" t="str" cm="1">
        <f t="array" ref="S1254">_xlfn.IFS(
    metrobank_customers[[#This Row],[Balance]]&lt;=50000,"Low",
    metrobank_customers[[#This Row],[Balance]]&lt;=200000,"Medium",
    metrobank_customers[[#This Row],[Balance]]&gt;200000,"High"
)</f>
        <v>Medium</v>
      </c>
      <c r="T1254">
        <v>527</v>
      </c>
      <c r="U1254">
        <v>229970</v>
      </c>
      <c r="V1254" s="1" t="s">
        <v>2652</v>
      </c>
      <c r="W1254" s="1" t="s">
        <v>1183</v>
      </c>
      <c r="X1254" s="2">
        <v>45433</v>
      </c>
      <c r="Y1254" s="4">
        <f ca="1">YEARFRAC(metrobank_customers[[#This Row],[Date]],metrobank_customers[[#This Row],[Today]],3)</f>
        <v>1.3890410958904109</v>
      </c>
      <c r="Z1254" s="1" t="s">
        <v>31</v>
      </c>
      <c r="AA1254" s="1" t="s">
        <v>9</v>
      </c>
      <c r="AB1254">
        <v>49</v>
      </c>
    </row>
    <row r="1255" spans="1:28" x14ac:dyDescent="0.25">
      <c r="A1255" s="1" t="s">
        <v>1467</v>
      </c>
      <c r="B1255" s="1" t="s">
        <v>2446</v>
      </c>
      <c r="C1255" s="1" t="s">
        <v>2120</v>
      </c>
      <c r="D1255">
        <v>45</v>
      </c>
      <c r="E1255" s="1" t="str" cm="1">
        <f t="array" ref="E1255">_xlfn.IFS(metrobank_customers[[#This Row],[Age]]&lt;= 28,"Gen Z", metrobank_customers[[#This Row],[Age]]&lt;=44,"Millennials", metrobank_customers[[#This Row],[Age]]&lt;=60,"Gen X", metrobank_customers[[#This Row],[Age]]&gt;60,"Baby Boomers")</f>
        <v>Gen X</v>
      </c>
      <c r="F1255" s="1" t="s">
        <v>2121</v>
      </c>
      <c r="G1255" s="1" t="s">
        <v>2153</v>
      </c>
      <c r="H1255">
        <v>65893</v>
      </c>
      <c r="I1255" s="1" t="str" cm="1">
        <f t="array" ref="I1255">_xlfn.IFS(metrobank_customers[[#This Row],[Income]]&lt;=30000,"Low",metrobank_customers[[#This Row],[Income]]&lt;=60000,"Medium",metrobank_customers[[#This Row],[Income]]&lt;=100000,"High", metrobank_customers[[#This Row],[Income]]&gt;100000," Premium")</f>
        <v>High</v>
      </c>
      <c r="J1255" s="1" t="s">
        <v>2126</v>
      </c>
      <c r="K1255" s="2">
        <v>44513</v>
      </c>
      <c r="L1255" s="2">
        <f t="shared" ca="1" si="19"/>
        <v>45940</v>
      </c>
      <c r="M1255" s="4">
        <f ca="1">YEARFRAC(metrobank_customers[[#This Row],[Join_Date]],metrobank_customers[[#This Row],[Today]],3)</f>
        <v>3.9095890410958902</v>
      </c>
      <c r="N1255" s="4" t="str" cm="1">
        <f t="array" aca="1" ref="N1255" ca="1">_xlfn.IFS(
   metrobank_customers[[#This Row],[Customer_Tenure]]&lt;=2,"New",
   metrobank_customers[[#This Row],[Customer_Tenure]]&lt;=5,"Emerging",
   metrobank_customers[[#This Row],[Customer_Tenure]]&lt;9,"Established",
   TRUE,"Loyal"
)</f>
        <v>Emerging</v>
      </c>
      <c r="O1255" s="1" t="s">
        <v>1466</v>
      </c>
      <c r="P1255" s="1" t="s">
        <v>1226</v>
      </c>
      <c r="Q1255" s="2">
        <v>43801</v>
      </c>
      <c r="R1255">
        <v>161081</v>
      </c>
      <c r="S1255" s="1" t="str" cm="1">
        <f t="array" ref="S1255">_xlfn.IFS(
    metrobank_customers[[#This Row],[Balance]]&lt;=50000,"Low",
    metrobank_customers[[#This Row],[Balance]]&lt;=200000,"Medium",
    metrobank_customers[[#This Row],[Balance]]&gt;200000,"High"
)</f>
        <v>Medium</v>
      </c>
      <c r="T1255">
        <v>593</v>
      </c>
      <c r="U1255">
        <v>0</v>
      </c>
      <c r="V1255" s="1" t="s">
        <v>2652</v>
      </c>
      <c r="W1255" s="1"/>
      <c r="X1255" s="2"/>
      <c r="Y1255" s="4">
        <f ca="1">YEARFRAC(metrobank_customers[[#This Row],[Date]],metrobank_customers[[#This Row],[Today]],3)</f>
        <v>125.86301369863014</v>
      </c>
      <c r="Z1255" s="1"/>
      <c r="AA1255" s="1"/>
    </row>
    <row r="1256" spans="1:28" x14ac:dyDescent="0.25">
      <c r="A1256" s="1" t="s">
        <v>1467</v>
      </c>
      <c r="B1256" s="1" t="s">
        <v>2446</v>
      </c>
      <c r="C1256" s="1" t="s">
        <v>2120</v>
      </c>
      <c r="D1256">
        <v>45</v>
      </c>
      <c r="E1256" s="1" t="str" cm="1">
        <f t="array" ref="E1256">_xlfn.IFS(metrobank_customers[[#This Row],[Age]]&lt;= 28,"Gen Z", metrobank_customers[[#This Row],[Age]]&lt;=44,"Millennials", metrobank_customers[[#This Row],[Age]]&lt;=60,"Gen X", metrobank_customers[[#This Row],[Age]]&gt;60,"Baby Boomers")</f>
        <v>Gen X</v>
      </c>
      <c r="F1256" s="1" t="s">
        <v>2121</v>
      </c>
      <c r="G1256" s="1" t="s">
        <v>2153</v>
      </c>
      <c r="H1256">
        <v>65893</v>
      </c>
      <c r="I1256" s="1" t="str" cm="1">
        <f t="array" ref="I1256">_xlfn.IFS(metrobank_customers[[#This Row],[Income]]&lt;=30000,"Low",metrobank_customers[[#This Row],[Income]]&lt;=60000,"Medium",metrobank_customers[[#This Row],[Income]]&lt;=100000,"High", metrobank_customers[[#This Row],[Income]]&gt;100000," Premium")</f>
        <v>High</v>
      </c>
      <c r="J1256" s="1" t="s">
        <v>2126</v>
      </c>
      <c r="K1256" s="2">
        <v>44513</v>
      </c>
      <c r="L1256" s="2">
        <f t="shared" ca="1" si="19"/>
        <v>45940</v>
      </c>
      <c r="M1256" s="4">
        <f ca="1">YEARFRAC(metrobank_customers[[#This Row],[Join_Date]],metrobank_customers[[#This Row],[Today]],3)</f>
        <v>3.9095890410958902</v>
      </c>
      <c r="N1256" s="4" t="str" cm="1">
        <f t="array" aca="1" ref="N1256" ca="1">_xlfn.IFS(
   metrobank_customers[[#This Row],[Customer_Tenure]]&lt;=2,"New",
   metrobank_customers[[#This Row],[Customer_Tenure]]&lt;=5,"Emerging",
   metrobank_customers[[#This Row],[Customer_Tenure]]&lt;9,"Established",
   TRUE,"Loyal"
)</f>
        <v>Emerging</v>
      </c>
      <c r="O1256" s="1" t="s">
        <v>1738</v>
      </c>
      <c r="P1256" s="1" t="s">
        <v>1239</v>
      </c>
      <c r="Q1256" s="2">
        <v>44430</v>
      </c>
      <c r="R1256">
        <v>342908</v>
      </c>
      <c r="S1256" s="1" t="str" cm="1">
        <f t="array" ref="S1256">_xlfn.IFS(
    metrobank_customers[[#This Row],[Balance]]&lt;=50000,"Low",
    metrobank_customers[[#This Row],[Balance]]&lt;=200000,"Medium",
    metrobank_customers[[#This Row],[Balance]]&gt;200000,"High"
)</f>
        <v>High</v>
      </c>
      <c r="T1256">
        <v>580</v>
      </c>
      <c r="U1256">
        <v>0</v>
      </c>
      <c r="V1256" s="1" t="s">
        <v>2652</v>
      </c>
      <c r="W1256" s="1"/>
      <c r="X1256" s="2"/>
      <c r="Y1256" s="4">
        <f ca="1">YEARFRAC(metrobank_customers[[#This Row],[Date]],metrobank_customers[[#This Row],[Today]],3)</f>
        <v>125.86301369863014</v>
      </c>
      <c r="Z1256" s="1"/>
      <c r="AA1256" s="1"/>
    </row>
    <row r="1257" spans="1:28" x14ac:dyDescent="0.25">
      <c r="A1257" s="1" t="s">
        <v>1467</v>
      </c>
      <c r="B1257" s="1" t="s">
        <v>2446</v>
      </c>
      <c r="C1257" s="1" t="s">
        <v>2120</v>
      </c>
      <c r="D1257">
        <v>45</v>
      </c>
      <c r="E1257" s="1" t="str" cm="1">
        <f t="array" ref="E1257">_xlfn.IFS(metrobank_customers[[#This Row],[Age]]&lt;= 28,"Gen Z", metrobank_customers[[#This Row],[Age]]&lt;=44,"Millennials", metrobank_customers[[#This Row],[Age]]&lt;=60,"Gen X", metrobank_customers[[#This Row],[Age]]&gt;60,"Baby Boomers")</f>
        <v>Gen X</v>
      </c>
      <c r="F1257" s="1" t="s">
        <v>2121</v>
      </c>
      <c r="G1257" s="1" t="s">
        <v>2153</v>
      </c>
      <c r="H1257">
        <v>65893</v>
      </c>
      <c r="I1257" s="1" t="str" cm="1">
        <f t="array" ref="I1257">_xlfn.IFS(metrobank_customers[[#This Row],[Income]]&lt;=30000,"Low",metrobank_customers[[#This Row],[Income]]&lt;=60000,"Medium",metrobank_customers[[#This Row],[Income]]&lt;=100000,"High", metrobank_customers[[#This Row],[Income]]&gt;100000," Premium")</f>
        <v>High</v>
      </c>
      <c r="J1257" s="1" t="s">
        <v>2126</v>
      </c>
      <c r="K1257" s="2">
        <v>44513</v>
      </c>
      <c r="L1257" s="2">
        <f t="shared" ca="1" si="19"/>
        <v>45940</v>
      </c>
      <c r="M1257" s="4">
        <f ca="1">YEARFRAC(metrobank_customers[[#This Row],[Join_Date]],metrobank_customers[[#This Row],[Today]],3)</f>
        <v>3.9095890410958902</v>
      </c>
      <c r="N1257" s="4" t="str" cm="1">
        <f t="array" aca="1" ref="N1257" ca="1">_xlfn.IFS(
   metrobank_customers[[#This Row],[Customer_Tenure]]&lt;=2,"New",
   metrobank_customers[[#This Row],[Customer_Tenure]]&lt;=5,"Emerging",
   metrobank_customers[[#This Row],[Customer_Tenure]]&lt;9,"Established",
   TRUE,"Loyal"
)</f>
        <v>Emerging</v>
      </c>
      <c r="O1257" s="1" t="s">
        <v>2022</v>
      </c>
      <c r="P1257" s="1" t="s">
        <v>1223</v>
      </c>
      <c r="Q1257" s="2">
        <v>43405</v>
      </c>
      <c r="R1257">
        <v>26616</v>
      </c>
      <c r="S1257" s="1" t="str" cm="1">
        <f t="array" ref="S1257">_xlfn.IFS(
    metrobank_customers[[#This Row],[Balance]]&lt;=50000,"Low",
    metrobank_customers[[#This Row],[Balance]]&lt;=200000,"Medium",
    metrobank_customers[[#This Row],[Balance]]&gt;200000,"High"
)</f>
        <v>Low</v>
      </c>
      <c r="T1257">
        <v>543</v>
      </c>
      <c r="U1257">
        <v>0</v>
      </c>
      <c r="V1257" s="1" t="s">
        <v>2652</v>
      </c>
      <c r="W1257" s="1"/>
      <c r="X1257" s="2"/>
      <c r="Y1257" s="4">
        <f ca="1">YEARFRAC(metrobank_customers[[#This Row],[Date]],metrobank_customers[[#This Row],[Today]],3)</f>
        <v>125.86301369863014</v>
      </c>
      <c r="Z1257" s="1"/>
      <c r="AA1257" s="1"/>
    </row>
    <row r="1258" spans="1:28" x14ac:dyDescent="0.25">
      <c r="A1258" s="1" t="s">
        <v>1467</v>
      </c>
      <c r="B1258" s="1" t="s">
        <v>2446</v>
      </c>
      <c r="C1258" s="1" t="s">
        <v>2120</v>
      </c>
      <c r="D1258">
        <v>45</v>
      </c>
      <c r="E1258" s="1" t="str" cm="1">
        <f t="array" ref="E1258">_xlfn.IFS(metrobank_customers[[#This Row],[Age]]&lt;= 28,"Gen Z", metrobank_customers[[#This Row],[Age]]&lt;=44,"Millennials", metrobank_customers[[#This Row],[Age]]&lt;=60,"Gen X", metrobank_customers[[#This Row],[Age]]&gt;60,"Baby Boomers")</f>
        <v>Gen X</v>
      </c>
      <c r="F1258" s="1" t="s">
        <v>2121</v>
      </c>
      <c r="G1258" s="1" t="s">
        <v>2153</v>
      </c>
      <c r="H1258">
        <v>65893</v>
      </c>
      <c r="I1258" s="1" t="str" cm="1">
        <f t="array" ref="I1258">_xlfn.IFS(metrobank_customers[[#This Row],[Income]]&lt;=30000,"Low",metrobank_customers[[#This Row],[Income]]&lt;=60000,"Medium",metrobank_customers[[#This Row],[Income]]&lt;=100000,"High", metrobank_customers[[#This Row],[Income]]&gt;100000," Premium")</f>
        <v>High</v>
      </c>
      <c r="J1258" s="1" t="s">
        <v>2126</v>
      </c>
      <c r="K1258" s="2">
        <v>44513</v>
      </c>
      <c r="L1258" s="2">
        <f t="shared" ca="1" si="19"/>
        <v>45940</v>
      </c>
      <c r="M1258" s="4">
        <f ca="1">YEARFRAC(metrobank_customers[[#This Row],[Join_Date]],metrobank_customers[[#This Row],[Today]],3)</f>
        <v>3.9095890410958902</v>
      </c>
      <c r="N1258" s="4" t="str" cm="1">
        <f t="array" aca="1" ref="N1258" ca="1">_xlfn.IFS(
   metrobank_customers[[#This Row],[Customer_Tenure]]&lt;=2,"New",
   metrobank_customers[[#This Row],[Customer_Tenure]]&lt;=5,"Emerging",
   metrobank_customers[[#This Row],[Customer_Tenure]]&lt;9,"Established",
   TRUE,"Loyal"
)</f>
        <v>Emerging</v>
      </c>
      <c r="O1258" s="1" t="s">
        <v>2092</v>
      </c>
      <c r="P1258" s="1" t="s">
        <v>1226</v>
      </c>
      <c r="Q1258" s="2">
        <v>44863</v>
      </c>
      <c r="R1258">
        <v>252084</v>
      </c>
      <c r="S1258" s="1" t="str" cm="1">
        <f t="array" ref="S1258">_xlfn.IFS(
    metrobank_customers[[#This Row],[Balance]]&lt;=50000,"Low",
    metrobank_customers[[#This Row],[Balance]]&lt;=200000,"Medium",
    metrobank_customers[[#This Row],[Balance]]&gt;200000,"High"
)</f>
        <v>High</v>
      </c>
      <c r="T1258">
        <v>656</v>
      </c>
      <c r="U1258">
        <v>497442</v>
      </c>
      <c r="V1258" s="1" t="s">
        <v>2652</v>
      </c>
      <c r="W1258" s="1"/>
      <c r="X1258" s="2"/>
      <c r="Y1258" s="4">
        <f ca="1">YEARFRAC(metrobank_customers[[#This Row],[Date]],metrobank_customers[[#This Row],[Today]],3)</f>
        <v>125.86301369863014</v>
      </c>
      <c r="Z1258" s="1"/>
      <c r="AA1258" s="1"/>
    </row>
    <row r="1259" spans="1:28" x14ac:dyDescent="0.25">
      <c r="A1259" s="1" t="s">
        <v>1092</v>
      </c>
      <c r="B1259" s="1" t="s">
        <v>2447</v>
      </c>
      <c r="C1259" s="1" t="s">
        <v>2115</v>
      </c>
      <c r="D1259">
        <v>46</v>
      </c>
      <c r="E1259" s="1" t="str" cm="1">
        <f t="array" ref="E1259">_xlfn.IFS(metrobank_customers[[#This Row],[Age]]&lt;= 28,"Gen Z", metrobank_customers[[#This Row],[Age]]&lt;=44,"Millennials", metrobank_customers[[#This Row],[Age]]&lt;=60,"Gen X", metrobank_customers[[#This Row],[Age]]&gt;60,"Baby Boomers")</f>
        <v>Gen X</v>
      </c>
      <c r="F1259" s="1" t="s">
        <v>2124</v>
      </c>
      <c r="G1259" s="1" t="s">
        <v>2125</v>
      </c>
      <c r="H1259">
        <v>32857</v>
      </c>
      <c r="I1259" s="1" t="str" cm="1">
        <f t="array" ref="I1259">_xlfn.IFS(metrobank_customers[[#This Row],[Income]]&lt;=30000,"Low",metrobank_customers[[#This Row],[Income]]&lt;=60000,"Medium",metrobank_customers[[#This Row],[Income]]&lt;=100000,"High", metrobank_customers[[#This Row],[Income]]&gt;100000," Premium")</f>
        <v>Medium</v>
      </c>
      <c r="J1259" s="1" t="s">
        <v>2118</v>
      </c>
      <c r="K1259" s="2">
        <v>44799</v>
      </c>
      <c r="L1259" s="2">
        <f t="shared" ca="1" si="19"/>
        <v>45940</v>
      </c>
      <c r="M1259" s="4">
        <f ca="1">YEARFRAC(metrobank_customers[[#This Row],[Join_Date]],metrobank_customers[[#This Row],[Today]],3)</f>
        <v>3.1260273972602741</v>
      </c>
      <c r="N1259" s="4" t="str" cm="1">
        <f t="array" aca="1" ref="N1259" ca="1">_xlfn.IFS(
   metrobank_customers[[#This Row],[Customer_Tenure]]&lt;=2,"New",
   metrobank_customers[[#This Row],[Customer_Tenure]]&lt;=5,"Emerging",
   metrobank_customers[[#This Row],[Customer_Tenure]]&lt;9,"Established",
   TRUE,"Loyal"
)</f>
        <v>Emerging</v>
      </c>
      <c r="O1259" s="1" t="s">
        <v>1523</v>
      </c>
      <c r="P1259" s="1" t="s">
        <v>1223</v>
      </c>
      <c r="Q1259" s="2">
        <v>43313</v>
      </c>
      <c r="R1259">
        <v>306093</v>
      </c>
      <c r="S1259" s="1" t="str" cm="1">
        <f t="array" ref="S1259">_xlfn.IFS(
    metrobank_customers[[#This Row],[Balance]]&lt;=50000,"Low",
    metrobank_customers[[#This Row],[Balance]]&lt;=200000,"Medium",
    metrobank_customers[[#This Row],[Balance]]&gt;200000,"High"
)</f>
        <v>High</v>
      </c>
      <c r="T1259">
        <v>321</v>
      </c>
      <c r="U1259">
        <v>0</v>
      </c>
      <c r="V1259" s="1" t="s">
        <v>2652</v>
      </c>
      <c r="W1259" s="1" t="s">
        <v>1091</v>
      </c>
      <c r="X1259" s="2">
        <v>45181</v>
      </c>
      <c r="Y1259" s="4">
        <f ca="1">YEARFRAC(metrobank_customers[[#This Row],[Date]],metrobank_customers[[#This Row],[Today]],3)</f>
        <v>2.0794520547945203</v>
      </c>
      <c r="Z1259" s="1" t="s">
        <v>36</v>
      </c>
      <c r="AA1259" s="1" t="s">
        <v>23</v>
      </c>
      <c r="AB1259">
        <v>52</v>
      </c>
    </row>
    <row r="1260" spans="1:28" x14ac:dyDescent="0.25">
      <c r="A1260" s="1" t="s">
        <v>1092</v>
      </c>
      <c r="B1260" s="1" t="s">
        <v>2447</v>
      </c>
      <c r="C1260" s="1" t="s">
        <v>2115</v>
      </c>
      <c r="D1260">
        <v>46</v>
      </c>
      <c r="E1260" s="1" t="str" cm="1">
        <f t="array" ref="E1260">_xlfn.IFS(metrobank_customers[[#This Row],[Age]]&lt;= 28,"Gen Z", metrobank_customers[[#This Row],[Age]]&lt;=44,"Millennials", metrobank_customers[[#This Row],[Age]]&lt;=60,"Gen X", metrobank_customers[[#This Row],[Age]]&gt;60,"Baby Boomers")</f>
        <v>Gen X</v>
      </c>
      <c r="F1260" s="1" t="s">
        <v>2124</v>
      </c>
      <c r="G1260" s="1" t="s">
        <v>2125</v>
      </c>
      <c r="H1260">
        <v>32857</v>
      </c>
      <c r="I1260" s="1" t="str" cm="1">
        <f t="array" ref="I1260">_xlfn.IFS(metrobank_customers[[#This Row],[Income]]&lt;=30000,"Low",metrobank_customers[[#This Row],[Income]]&lt;=60000,"Medium",metrobank_customers[[#This Row],[Income]]&lt;=100000,"High", metrobank_customers[[#This Row],[Income]]&gt;100000," Premium")</f>
        <v>Medium</v>
      </c>
      <c r="J1260" s="1" t="s">
        <v>2118</v>
      </c>
      <c r="K1260" s="2">
        <v>44799</v>
      </c>
      <c r="L1260" s="2">
        <f t="shared" ca="1" si="19"/>
        <v>45940</v>
      </c>
      <c r="M1260" s="4">
        <f ca="1">YEARFRAC(metrobank_customers[[#This Row],[Join_Date]],metrobank_customers[[#This Row],[Today]],3)</f>
        <v>3.1260273972602741</v>
      </c>
      <c r="N1260" s="4" t="str" cm="1">
        <f t="array" aca="1" ref="N1260" ca="1">_xlfn.IFS(
   metrobank_customers[[#This Row],[Customer_Tenure]]&lt;=2,"New",
   metrobank_customers[[#This Row],[Customer_Tenure]]&lt;=5,"Emerging",
   metrobank_customers[[#This Row],[Customer_Tenure]]&lt;9,"Established",
   TRUE,"Loyal"
)</f>
        <v>Emerging</v>
      </c>
      <c r="O1260" s="1" t="s">
        <v>1529</v>
      </c>
      <c r="P1260" s="1" t="s">
        <v>1235</v>
      </c>
      <c r="Q1260" s="2">
        <v>45121</v>
      </c>
      <c r="R1260">
        <v>444975</v>
      </c>
      <c r="S1260" s="1" t="str" cm="1">
        <f t="array" ref="S1260">_xlfn.IFS(
    metrobank_customers[[#This Row],[Balance]]&lt;=50000,"Low",
    metrobank_customers[[#This Row],[Balance]]&lt;=200000,"Medium",
    metrobank_customers[[#This Row],[Balance]]&gt;200000,"High"
)</f>
        <v>High</v>
      </c>
      <c r="T1260">
        <v>728</v>
      </c>
      <c r="U1260">
        <v>0</v>
      </c>
      <c r="V1260" s="1" t="s">
        <v>2652</v>
      </c>
      <c r="W1260" s="1" t="s">
        <v>1091</v>
      </c>
      <c r="X1260" s="2">
        <v>45181</v>
      </c>
      <c r="Y1260" s="4">
        <f ca="1">YEARFRAC(metrobank_customers[[#This Row],[Date]],metrobank_customers[[#This Row],[Today]],3)</f>
        <v>2.0794520547945203</v>
      </c>
      <c r="Z1260" s="1" t="s">
        <v>36</v>
      </c>
      <c r="AA1260" s="1" t="s">
        <v>23</v>
      </c>
      <c r="AB1260">
        <v>52</v>
      </c>
    </row>
    <row r="1261" spans="1:28" x14ac:dyDescent="0.25">
      <c r="A1261" s="1" t="s">
        <v>1092</v>
      </c>
      <c r="B1261" s="1" t="s">
        <v>2447</v>
      </c>
      <c r="C1261" s="1" t="s">
        <v>2115</v>
      </c>
      <c r="D1261">
        <v>46</v>
      </c>
      <c r="E1261" s="1" t="str" cm="1">
        <f t="array" ref="E1261">_xlfn.IFS(metrobank_customers[[#This Row],[Age]]&lt;= 28,"Gen Z", metrobank_customers[[#This Row],[Age]]&lt;=44,"Millennials", metrobank_customers[[#This Row],[Age]]&lt;=60,"Gen X", metrobank_customers[[#This Row],[Age]]&gt;60,"Baby Boomers")</f>
        <v>Gen X</v>
      </c>
      <c r="F1261" s="1" t="s">
        <v>2124</v>
      </c>
      <c r="G1261" s="1" t="s">
        <v>2125</v>
      </c>
      <c r="H1261">
        <v>32857</v>
      </c>
      <c r="I1261" s="1" t="str" cm="1">
        <f t="array" ref="I1261">_xlfn.IFS(metrobank_customers[[#This Row],[Income]]&lt;=30000,"Low",metrobank_customers[[#This Row],[Income]]&lt;=60000,"Medium",metrobank_customers[[#This Row],[Income]]&lt;=100000,"High", metrobank_customers[[#This Row],[Income]]&gt;100000," Premium")</f>
        <v>Medium</v>
      </c>
      <c r="J1261" s="1" t="s">
        <v>2118</v>
      </c>
      <c r="K1261" s="2">
        <v>44799</v>
      </c>
      <c r="L1261" s="2">
        <f t="shared" ca="1" si="19"/>
        <v>45940</v>
      </c>
      <c r="M1261" s="4">
        <f ca="1">YEARFRAC(metrobank_customers[[#This Row],[Join_Date]],metrobank_customers[[#This Row],[Today]],3)</f>
        <v>3.1260273972602741</v>
      </c>
      <c r="N1261" s="4" t="str" cm="1">
        <f t="array" aca="1" ref="N1261" ca="1">_xlfn.IFS(
   metrobank_customers[[#This Row],[Customer_Tenure]]&lt;=2,"New",
   metrobank_customers[[#This Row],[Customer_Tenure]]&lt;=5,"Emerging",
   metrobank_customers[[#This Row],[Customer_Tenure]]&lt;9,"Established",
   TRUE,"Loyal"
)</f>
        <v>Emerging</v>
      </c>
      <c r="O1261" s="1" t="s">
        <v>1959</v>
      </c>
      <c r="P1261" s="1" t="s">
        <v>1226</v>
      </c>
      <c r="Q1261" s="2">
        <v>42728</v>
      </c>
      <c r="R1261">
        <v>25517</v>
      </c>
      <c r="S1261" s="1" t="str" cm="1">
        <f t="array" ref="S1261">_xlfn.IFS(
    metrobank_customers[[#This Row],[Balance]]&lt;=50000,"Low",
    metrobank_customers[[#This Row],[Balance]]&lt;=200000,"Medium",
    metrobank_customers[[#This Row],[Balance]]&gt;200000,"High"
)</f>
        <v>Low</v>
      </c>
      <c r="T1261">
        <v>510</v>
      </c>
      <c r="U1261">
        <v>0</v>
      </c>
      <c r="V1261" s="1" t="s">
        <v>2652</v>
      </c>
      <c r="W1261" s="1" t="s">
        <v>1091</v>
      </c>
      <c r="X1261" s="2">
        <v>45181</v>
      </c>
      <c r="Y1261" s="4">
        <f ca="1">YEARFRAC(metrobank_customers[[#This Row],[Date]],metrobank_customers[[#This Row],[Today]],3)</f>
        <v>2.0794520547945203</v>
      </c>
      <c r="Z1261" s="1" t="s">
        <v>36</v>
      </c>
      <c r="AA1261" s="1" t="s">
        <v>23</v>
      </c>
      <c r="AB1261">
        <v>52</v>
      </c>
    </row>
    <row r="1262" spans="1:28" x14ac:dyDescent="0.25">
      <c r="A1262" s="1" t="s">
        <v>1686</v>
      </c>
      <c r="B1262" s="1" t="s">
        <v>2448</v>
      </c>
      <c r="C1262" s="1" t="s">
        <v>2115</v>
      </c>
      <c r="D1262">
        <v>27</v>
      </c>
      <c r="E1262" s="1" t="str" cm="1">
        <f t="array" ref="E1262">_xlfn.IFS(metrobank_customers[[#This Row],[Age]]&lt;= 28,"Gen Z", metrobank_customers[[#This Row],[Age]]&lt;=44,"Millennials", metrobank_customers[[#This Row],[Age]]&lt;=60,"Gen X", metrobank_customers[[#This Row],[Age]]&gt;60,"Baby Boomers")</f>
        <v>Gen Z</v>
      </c>
      <c r="F1262" s="1" t="s">
        <v>2124</v>
      </c>
      <c r="G1262" s="1" t="s">
        <v>2133</v>
      </c>
      <c r="H1262">
        <v>153052</v>
      </c>
      <c r="I1262" s="1" t="str" cm="1">
        <f t="array" ref="I1262">_xlfn.IFS(metrobank_customers[[#This Row],[Income]]&lt;=30000,"Low",metrobank_customers[[#This Row],[Income]]&lt;=60000,"Medium",metrobank_customers[[#This Row],[Income]]&lt;=100000,"High", metrobank_customers[[#This Row],[Income]]&gt;100000," Premium")</f>
        <v xml:space="preserve"> Premium</v>
      </c>
      <c r="J1262" s="1" t="s">
        <v>2118</v>
      </c>
      <c r="K1262" s="2">
        <v>42311</v>
      </c>
      <c r="L1262" s="2">
        <f t="shared" ca="1" si="19"/>
        <v>45940</v>
      </c>
      <c r="M1262" s="4">
        <f ca="1">YEARFRAC(metrobank_customers[[#This Row],[Join_Date]],metrobank_customers[[#This Row],[Today]],3)</f>
        <v>9.9424657534246581</v>
      </c>
      <c r="N1262" s="4" t="str" cm="1">
        <f t="array" aca="1" ref="N1262" ca="1">_xlfn.IFS(
   metrobank_customers[[#This Row],[Customer_Tenure]]&lt;=2,"New",
   metrobank_customers[[#This Row],[Customer_Tenure]]&lt;=5,"Emerging",
   metrobank_customers[[#This Row],[Customer_Tenure]]&lt;9,"Established",
   TRUE,"Loyal"
)</f>
        <v>Loyal</v>
      </c>
      <c r="O1262" s="1" t="s">
        <v>1685</v>
      </c>
      <c r="P1262" s="1" t="s">
        <v>1235</v>
      </c>
      <c r="Q1262" s="2">
        <v>45604</v>
      </c>
      <c r="R1262">
        <v>7485</v>
      </c>
      <c r="S1262" s="1" t="str" cm="1">
        <f t="array" ref="S1262">_xlfn.IFS(
    metrobank_customers[[#This Row],[Balance]]&lt;=50000,"Low",
    metrobank_customers[[#This Row],[Balance]]&lt;=200000,"Medium",
    metrobank_customers[[#This Row],[Balance]]&gt;200000,"High"
)</f>
        <v>Low</v>
      </c>
      <c r="T1262">
        <v>557</v>
      </c>
      <c r="U1262">
        <v>0</v>
      </c>
      <c r="V1262" s="1" t="s">
        <v>2652</v>
      </c>
      <c r="W1262" s="1"/>
      <c r="X1262" s="2"/>
      <c r="Y1262" s="4">
        <f ca="1">YEARFRAC(metrobank_customers[[#This Row],[Date]],metrobank_customers[[#This Row],[Today]],3)</f>
        <v>125.86301369863014</v>
      </c>
      <c r="Z1262" s="1"/>
      <c r="AA1262" s="1"/>
    </row>
    <row r="1263" spans="1:28" x14ac:dyDescent="0.25">
      <c r="A1263" s="1" t="s">
        <v>1686</v>
      </c>
      <c r="B1263" s="1" t="s">
        <v>2448</v>
      </c>
      <c r="C1263" s="1" t="s">
        <v>2115</v>
      </c>
      <c r="D1263">
        <v>27</v>
      </c>
      <c r="E1263" s="1" t="str" cm="1">
        <f t="array" ref="E1263">_xlfn.IFS(metrobank_customers[[#This Row],[Age]]&lt;= 28,"Gen Z", metrobank_customers[[#This Row],[Age]]&lt;=44,"Millennials", metrobank_customers[[#This Row],[Age]]&lt;=60,"Gen X", metrobank_customers[[#This Row],[Age]]&gt;60,"Baby Boomers")</f>
        <v>Gen Z</v>
      </c>
      <c r="F1263" s="1" t="s">
        <v>2124</v>
      </c>
      <c r="G1263" s="1" t="s">
        <v>2133</v>
      </c>
      <c r="H1263">
        <v>153052</v>
      </c>
      <c r="I1263" s="1" t="str" cm="1">
        <f t="array" ref="I1263">_xlfn.IFS(metrobank_customers[[#This Row],[Income]]&lt;=30000,"Low",metrobank_customers[[#This Row],[Income]]&lt;=60000,"Medium",metrobank_customers[[#This Row],[Income]]&lt;=100000,"High", metrobank_customers[[#This Row],[Income]]&gt;100000," Premium")</f>
        <v xml:space="preserve"> Premium</v>
      </c>
      <c r="J1263" s="1" t="s">
        <v>2118</v>
      </c>
      <c r="K1263" s="2">
        <v>42311</v>
      </c>
      <c r="L1263" s="2">
        <f t="shared" ca="1" si="19"/>
        <v>45940</v>
      </c>
      <c r="M1263" s="4">
        <f ca="1">YEARFRAC(metrobank_customers[[#This Row],[Join_Date]],metrobank_customers[[#This Row],[Today]],3)</f>
        <v>9.9424657534246581</v>
      </c>
      <c r="N1263" s="4" t="str" cm="1">
        <f t="array" aca="1" ref="N1263" ca="1">_xlfn.IFS(
   metrobank_customers[[#This Row],[Customer_Tenure]]&lt;=2,"New",
   metrobank_customers[[#This Row],[Customer_Tenure]]&lt;=5,"Emerging",
   metrobank_customers[[#This Row],[Customer_Tenure]]&lt;9,"Established",
   TRUE,"Loyal"
)</f>
        <v>Loyal</v>
      </c>
      <c r="O1263" s="1" t="s">
        <v>1907</v>
      </c>
      <c r="P1263" s="1" t="s">
        <v>1226</v>
      </c>
      <c r="Q1263" s="2">
        <v>42796</v>
      </c>
      <c r="R1263">
        <v>154542</v>
      </c>
      <c r="S1263" s="1" t="str" cm="1">
        <f t="array" ref="S1263">_xlfn.IFS(
    metrobank_customers[[#This Row],[Balance]]&lt;=50000,"Low",
    metrobank_customers[[#This Row],[Balance]]&lt;=200000,"Medium",
    metrobank_customers[[#This Row],[Balance]]&gt;200000,"High"
)</f>
        <v>Medium</v>
      </c>
      <c r="T1263">
        <v>409</v>
      </c>
      <c r="U1263">
        <v>0</v>
      </c>
      <c r="V1263" s="1" t="s">
        <v>2652</v>
      </c>
      <c r="W1263" s="1"/>
      <c r="X1263" s="2"/>
      <c r="Y1263" s="4">
        <f ca="1">YEARFRAC(metrobank_customers[[#This Row],[Date]],metrobank_customers[[#This Row],[Today]],3)</f>
        <v>125.86301369863014</v>
      </c>
      <c r="Z1263" s="1"/>
      <c r="AA1263" s="1"/>
    </row>
    <row r="1264" spans="1:28" x14ac:dyDescent="0.25">
      <c r="A1264" s="1" t="s">
        <v>679</v>
      </c>
      <c r="B1264" s="1" t="s">
        <v>2449</v>
      </c>
      <c r="C1264" s="1" t="s">
        <v>2115</v>
      </c>
      <c r="D1264">
        <v>29</v>
      </c>
      <c r="E1264" s="1" t="str" cm="1">
        <f t="array" ref="E1264">_xlfn.IFS(metrobank_customers[[#This Row],[Age]]&lt;= 28,"Gen Z", metrobank_customers[[#This Row],[Age]]&lt;=44,"Millennials", metrobank_customers[[#This Row],[Age]]&lt;=60,"Gen X", metrobank_customers[[#This Row],[Age]]&gt;60,"Baby Boomers")</f>
        <v>Millennials</v>
      </c>
      <c r="F1264" s="1" t="s">
        <v>2121</v>
      </c>
      <c r="G1264" s="1" t="s">
        <v>2117</v>
      </c>
      <c r="H1264">
        <v>193279</v>
      </c>
      <c r="I1264" s="1" t="str" cm="1">
        <f t="array" ref="I1264">_xlfn.IFS(metrobank_customers[[#This Row],[Income]]&lt;=30000,"Low",metrobank_customers[[#This Row],[Income]]&lt;=60000,"Medium",metrobank_customers[[#This Row],[Income]]&lt;=100000,"High", metrobank_customers[[#This Row],[Income]]&gt;100000," Premium")</f>
        <v xml:space="preserve"> Premium</v>
      </c>
      <c r="J1264" s="1" t="s">
        <v>2135</v>
      </c>
      <c r="K1264" s="2">
        <v>43888</v>
      </c>
      <c r="L1264" s="2">
        <f t="shared" ca="1" si="19"/>
        <v>45940</v>
      </c>
      <c r="M1264" s="4">
        <f ca="1">YEARFRAC(metrobank_customers[[#This Row],[Join_Date]],metrobank_customers[[#This Row],[Today]],3)</f>
        <v>5.6219178082191785</v>
      </c>
      <c r="N1264" s="4" t="str" cm="1">
        <f t="array" aca="1" ref="N1264" ca="1">_xlfn.IFS(
   metrobank_customers[[#This Row],[Customer_Tenure]]&lt;=2,"New",
   metrobank_customers[[#This Row],[Customer_Tenure]]&lt;=5,"Emerging",
   metrobank_customers[[#This Row],[Customer_Tenure]]&lt;9,"Established",
   TRUE,"Loyal"
)</f>
        <v>Established</v>
      </c>
      <c r="O1264" s="1" t="s">
        <v>1798</v>
      </c>
      <c r="P1264" s="1" t="s">
        <v>1239</v>
      </c>
      <c r="Q1264" s="2">
        <v>43266</v>
      </c>
      <c r="R1264">
        <v>469450</v>
      </c>
      <c r="S1264" s="1" t="str" cm="1">
        <f t="array" ref="S1264">_xlfn.IFS(
    metrobank_customers[[#This Row],[Balance]]&lt;=50000,"Low",
    metrobank_customers[[#This Row],[Balance]]&lt;=200000,"Medium",
    metrobank_customers[[#This Row],[Balance]]&gt;200000,"High"
)</f>
        <v>High</v>
      </c>
      <c r="T1264">
        <v>709</v>
      </c>
      <c r="U1264">
        <v>0</v>
      </c>
      <c r="V1264" s="1" t="s">
        <v>2652</v>
      </c>
      <c r="W1264" s="1" t="s">
        <v>678</v>
      </c>
      <c r="X1264" s="2">
        <v>45559</v>
      </c>
      <c r="Y1264" s="4">
        <f ca="1">YEARFRAC(metrobank_customers[[#This Row],[Date]],metrobank_customers[[#This Row],[Today]],3)</f>
        <v>1.0438356164383562</v>
      </c>
      <c r="Z1264" s="1" t="s">
        <v>8</v>
      </c>
      <c r="AA1264" s="1" t="s">
        <v>15</v>
      </c>
      <c r="AB1264">
        <v>54</v>
      </c>
    </row>
    <row r="1265" spans="1:28" x14ac:dyDescent="0.25">
      <c r="A1265" s="1" t="s">
        <v>679</v>
      </c>
      <c r="B1265" s="1" t="s">
        <v>2449</v>
      </c>
      <c r="C1265" s="1" t="s">
        <v>2115</v>
      </c>
      <c r="D1265">
        <v>29</v>
      </c>
      <c r="E1265" s="1" t="str" cm="1">
        <f t="array" ref="E1265">_xlfn.IFS(metrobank_customers[[#This Row],[Age]]&lt;= 28,"Gen Z", metrobank_customers[[#This Row],[Age]]&lt;=44,"Millennials", metrobank_customers[[#This Row],[Age]]&lt;=60,"Gen X", metrobank_customers[[#This Row],[Age]]&gt;60,"Baby Boomers")</f>
        <v>Millennials</v>
      </c>
      <c r="F1265" s="1" t="s">
        <v>2121</v>
      </c>
      <c r="G1265" s="1" t="s">
        <v>2117</v>
      </c>
      <c r="H1265">
        <v>193279</v>
      </c>
      <c r="I1265" s="1" t="str" cm="1">
        <f t="array" ref="I1265">_xlfn.IFS(metrobank_customers[[#This Row],[Income]]&lt;=30000,"Low",metrobank_customers[[#This Row],[Income]]&lt;=60000,"Medium",metrobank_customers[[#This Row],[Income]]&lt;=100000,"High", metrobank_customers[[#This Row],[Income]]&gt;100000," Premium")</f>
        <v xml:space="preserve"> Premium</v>
      </c>
      <c r="J1265" s="1" t="s">
        <v>2135</v>
      </c>
      <c r="K1265" s="2">
        <v>43888</v>
      </c>
      <c r="L1265" s="2">
        <f t="shared" ca="1" si="19"/>
        <v>45940</v>
      </c>
      <c r="M1265" s="4">
        <f ca="1">YEARFRAC(metrobank_customers[[#This Row],[Join_Date]],metrobank_customers[[#This Row],[Today]],3)</f>
        <v>5.6219178082191785</v>
      </c>
      <c r="N1265" s="4" t="str" cm="1">
        <f t="array" aca="1" ref="N1265" ca="1">_xlfn.IFS(
   metrobank_customers[[#This Row],[Customer_Tenure]]&lt;=2,"New",
   metrobank_customers[[#This Row],[Customer_Tenure]]&lt;=5,"Emerging",
   metrobank_customers[[#This Row],[Customer_Tenure]]&lt;9,"Established",
   TRUE,"Loyal"
)</f>
        <v>Established</v>
      </c>
      <c r="O1265" s="1" t="s">
        <v>1922</v>
      </c>
      <c r="P1265" s="1" t="s">
        <v>1235</v>
      </c>
      <c r="Q1265" s="2">
        <v>44190</v>
      </c>
      <c r="R1265">
        <v>165159</v>
      </c>
      <c r="S1265" s="1" t="str" cm="1">
        <f t="array" ref="S1265">_xlfn.IFS(
    metrobank_customers[[#This Row],[Balance]]&lt;=50000,"Low",
    metrobank_customers[[#This Row],[Balance]]&lt;=200000,"Medium",
    metrobank_customers[[#This Row],[Balance]]&gt;200000,"High"
)</f>
        <v>Medium</v>
      </c>
      <c r="T1265">
        <v>492</v>
      </c>
      <c r="U1265">
        <v>0</v>
      </c>
      <c r="V1265" s="1" t="s">
        <v>2652</v>
      </c>
      <c r="W1265" s="1" t="s">
        <v>678</v>
      </c>
      <c r="X1265" s="2">
        <v>45559</v>
      </c>
      <c r="Y1265" s="4">
        <f ca="1">YEARFRAC(metrobank_customers[[#This Row],[Date]],metrobank_customers[[#This Row],[Today]],3)</f>
        <v>1.0438356164383562</v>
      </c>
      <c r="Z1265" s="1" t="s">
        <v>8</v>
      </c>
      <c r="AA1265" s="1" t="s">
        <v>15</v>
      </c>
      <c r="AB1265">
        <v>54</v>
      </c>
    </row>
    <row r="1266" spans="1:28" x14ac:dyDescent="0.25">
      <c r="A1266" s="1" t="s">
        <v>679</v>
      </c>
      <c r="B1266" s="1" t="s">
        <v>2449</v>
      </c>
      <c r="C1266" s="1" t="s">
        <v>2115</v>
      </c>
      <c r="D1266">
        <v>29</v>
      </c>
      <c r="E1266" s="1" t="str" cm="1">
        <f t="array" ref="E1266">_xlfn.IFS(metrobank_customers[[#This Row],[Age]]&lt;= 28,"Gen Z", metrobank_customers[[#This Row],[Age]]&lt;=44,"Millennials", metrobank_customers[[#This Row],[Age]]&lt;=60,"Gen X", metrobank_customers[[#This Row],[Age]]&gt;60,"Baby Boomers")</f>
        <v>Millennials</v>
      </c>
      <c r="F1266" s="1" t="s">
        <v>2121</v>
      </c>
      <c r="G1266" s="1" t="s">
        <v>2117</v>
      </c>
      <c r="H1266">
        <v>193279</v>
      </c>
      <c r="I1266" s="1" t="str" cm="1">
        <f t="array" ref="I1266">_xlfn.IFS(metrobank_customers[[#This Row],[Income]]&lt;=30000,"Low",metrobank_customers[[#This Row],[Income]]&lt;=60000,"Medium",metrobank_customers[[#This Row],[Income]]&lt;=100000,"High", metrobank_customers[[#This Row],[Income]]&gt;100000," Premium")</f>
        <v xml:space="preserve"> Premium</v>
      </c>
      <c r="J1266" s="1" t="s">
        <v>2135</v>
      </c>
      <c r="K1266" s="2">
        <v>43888</v>
      </c>
      <c r="L1266" s="2">
        <f t="shared" ca="1" si="19"/>
        <v>45940</v>
      </c>
      <c r="M1266" s="4">
        <f ca="1">YEARFRAC(metrobank_customers[[#This Row],[Join_Date]],metrobank_customers[[#This Row],[Today]],3)</f>
        <v>5.6219178082191785</v>
      </c>
      <c r="N1266" s="4" t="str" cm="1">
        <f t="array" aca="1" ref="N1266" ca="1">_xlfn.IFS(
   metrobank_customers[[#This Row],[Customer_Tenure]]&lt;=2,"New",
   metrobank_customers[[#This Row],[Customer_Tenure]]&lt;=5,"Emerging",
   metrobank_customers[[#This Row],[Customer_Tenure]]&lt;9,"Established",
   TRUE,"Loyal"
)</f>
        <v>Established</v>
      </c>
      <c r="O1266" s="1" t="s">
        <v>2030</v>
      </c>
      <c r="P1266" s="1" t="s">
        <v>1226</v>
      </c>
      <c r="Q1266" s="2">
        <v>43067</v>
      </c>
      <c r="R1266">
        <v>352365</v>
      </c>
      <c r="S1266" s="1" t="str" cm="1">
        <f t="array" ref="S1266">_xlfn.IFS(
    metrobank_customers[[#This Row],[Balance]]&lt;=50000,"Low",
    metrobank_customers[[#This Row],[Balance]]&lt;=200000,"Medium",
    metrobank_customers[[#This Row],[Balance]]&gt;200000,"High"
)</f>
        <v>High</v>
      </c>
      <c r="T1266">
        <v>577</v>
      </c>
      <c r="U1266">
        <v>0</v>
      </c>
      <c r="V1266" s="1" t="s">
        <v>2652</v>
      </c>
      <c r="W1266" s="1" t="s">
        <v>678</v>
      </c>
      <c r="X1266" s="2">
        <v>45559</v>
      </c>
      <c r="Y1266" s="4">
        <f ca="1">YEARFRAC(metrobank_customers[[#This Row],[Date]],metrobank_customers[[#This Row],[Today]],3)</f>
        <v>1.0438356164383562</v>
      </c>
      <c r="Z1266" s="1" t="s">
        <v>8</v>
      </c>
      <c r="AA1266" s="1" t="s">
        <v>15</v>
      </c>
      <c r="AB1266">
        <v>54</v>
      </c>
    </row>
    <row r="1267" spans="1:28" x14ac:dyDescent="0.25">
      <c r="A1267" s="1" t="s">
        <v>679</v>
      </c>
      <c r="B1267" s="1" t="s">
        <v>2449</v>
      </c>
      <c r="C1267" s="1" t="s">
        <v>2115</v>
      </c>
      <c r="D1267">
        <v>29</v>
      </c>
      <c r="E1267" s="1" t="str" cm="1">
        <f t="array" ref="E1267">_xlfn.IFS(metrobank_customers[[#This Row],[Age]]&lt;= 28,"Gen Z", metrobank_customers[[#This Row],[Age]]&lt;=44,"Millennials", metrobank_customers[[#This Row],[Age]]&lt;=60,"Gen X", metrobank_customers[[#This Row],[Age]]&gt;60,"Baby Boomers")</f>
        <v>Millennials</v>
      </c>
      <c r="F1267" s="1" t="s">
        <v>2121</v>
      </c>
      <c r="G1267" s="1" t="s">
        <v>2117</v>
      </c>
      <c r="H1267">
        <v>193279</v>
      </c>
      <c r="I1267" s="1" t="str" cm="1">
        <f t="array" ref="I1267">_xlfn.IFS(metrobank_customers[[#This Row],[Income]]&lt;=30000,"Low",metrobank_customers[[#This Row],[Income]]&lt;=60000,"Medium",metrobank_customers[[#This Row],[Income]]&lt;=100000,"High", metrobank_customers[[#This Row],[Income]]&gt;100000," Premium")</f>
        <v xml:space="preserve"> Premium</v>
      </c>
      <c r="J1267" s="1" t="s">
        <v>2135</v>
      </c>
      <c r="K1267" s="2">
        <v>43888</v>
      </c>
      <c r="L1267" s="2">
        <f t="shared" ca="1" si="19"/>
        <v>45940</v>
      </c>
      <c r="M1267" s="4">
        <f ca="1">YEARFRAC(metrobank_customers[[#This Row],[Join_Date]],metrobank_customers[[#This Row],[Today]],3)</f>
        <v>5.6219178082191785</v>
      </c>
      <c r="N1267" s="4" t="str" cm="1">
        <f t="array" aca="1" ref="N1267" ca="1">_xlfn.IFS(
   metrobank_customers[[#This Row],[Customer_Tenure]]&lt;=2,"New",
   metrobank_customers[[#This Row],[Customer_Tenure]]&lt;=5,"Emerging",
   metrobank_customers[[#This Row],[Customer_Tenure]]&lt;9,"Established",
   TRUE,"Loyal"
)</f>
        <v>Established</v>
      </c>
      <c r="O1267" s="1" t="s">
        <v>2079</v>
      </c>
      <c r="P1267" s="1" t="s">
        <v>1223</v>
      </c>
      <c r="Q1267" s="2">
        <v>45382</v>
      </c>
      <c r="R1267">
        <v>347247</v>
      </c>
      <c r="S1267" s="1" t="str" cm="1">
        <f t="array" ref="S1267">_xlfn.IFS(
    metrobank_customers[[#This Row],[Balance]]&lt;=50000,"Low",
    metrobank_customers[[#This Row],[Balance]]&lt;=200000,"Medium",
    metrobank_customers[[#This Row],[Balance]]&gt;200000,"High"
)</f>
        <v>High</v>
      </c>
      <c r="T1267">
        <v>389</v>
      </c>
      <c r="U1267">
        <v>0</v>
      </c>
      <c r="V1267" s="1" t="s">
        <v>1244</v>
      </c>
      <c r="W1267" s="1" t="s">
        <v>678</v>
      </c>
      <c r="X1267" s="2">
        <v>45559</v>
      </c>
      <c r="Y1267" s="4">
        <f ca="1">YEARFRAC(metrobank_customers[[#This Row],[Date]],metrobank_customers[[#This Row],[Today]],3)</f>
        <v>1.0438356164383562</v>
      </c>
      <c r="Z1267" s="1" t="s">
        <v>8</v>
      </c>
      <c r="AA1267" s="1" t="s">
        <v>15</v>
      </c>
      <c r="AB1267">
        <v>54</v>
      </c>
    </row>
    <row r="1268" spans="1:28" x14ac:dyDescent="0.25">
      <c r="A1268" s="1" t="s">
        <v>1473</v>
      </c>
      <c r="B1268" s="1" t="s">
        <v>2450</v>
      </c>
      <c r="C1268" s="1" t="s">
        <v>2120</v>
      </c>
      <c r="D1268">
        <v>22</v>
      </c>
      <c r="E1268" s="1" t="str" cm="1">
        <f t="array" ref="E1268">_xlfn.IFS(metrobank_customers[[#This Row],[Age]]&lt;= 28,"Gen Z", metrobank_customers[[#This Row],[Age]]&lt;=44,"Millennials", metrobank_customers[[#This Row],[Age]]&lt;=60,"Gen X", metrobank_customers[[#This Row],[Age]]&gt;60,"Baby Boomers")</f>
        <v>Gen Z</v>
      </c>
      <c r="F1268" s="1" t="s">
        <v>2121</v>
      </c>
      <c r="G1268" s="1" t="s">
        <v>2125</v>
      </c>
      <c r="H1268">
        <v>112324</v>
      </c>
      <c r="I1268" s="1" t="str" cm="1">
        <f t="array" ref="I1268">_xlfn.IFS(metrobank_customers[[#This Row],[Income]]&lt;=30000,"Low",metrobank_customers[[#This Row],[Income]]&lt;=60000,"Medium",metrobank_customers[[#This Row],[Income]]&lt;=100000,"High", metrobank_customers[[#This Row],[Income]]&gt;100000," Premium")</f>
        <v xml:space="preserve"> Premium</v>
      </c>
      <c r="J1268" s="1" t="s">
        <v>2118</v>
      </c>
      <c r="K1268" s="2">
        <v>43074</v>
      </c>
      <c r="L1268" s="2">
        <f t="shared" ca="1" si="19"/>
        <v>45940</v>
      </c>
      <c r="M1268" s="4">
        <f ca="1">YEARFRAC(metrobank_customers[[#This Row],[Join_Date]],metrobank_customers[[#This Row],[Today]],3)</f>
        <v>7.8520547945205479</v>
      </c>
      <c r="N1268" s="4" t="str" cm="1">
        <f t="array" aca="1" ref="N1268" ca="1">_xlfn.IFS(
   metrobank_customers[[#This Row],[Customer_Tenure]]&lt;=2,"New",
   metrobank_customers[[#This Row],[Customer_Tenure]]&lt;=5,"Emerging",
   metrobank_customers[[#This Row],[Customer_Tenure]]&lt;9,"Established",
   TRUE,"Loyal"
)</f>
        <v>Established</v>
      </c>
      <c r="O1268" s="1" t="s">
        <v>1472</v>
      </c>
      <c r="P1268" s="1" t="s">
        <v>1226</v>
      </c>
      <c r="Q1268" s="2">
        <v>43736</v>
      </c>
      <c r="R1268">
        <v>247536</v>
      </c>
      <c r="S1268" s="1" t="str" cm="1">
        <f t="array" ref="S1268">_xlfn.IFS(
    metrobank_customers[[#This Row],[Balance]]&lt;=50000,"Low",
    metrobank_customers[[#This Row],[Balance]]&lt;=200000,"Medium",
    metrobank_customers[[#This Row],[Balance]]&gt;200000,"High"
)</f>
        <v>High</v>
      </c>
      <c r="T1268">
        <v>369</v>
      </c>
      <c r="U1268">
        <v>0</v>
      </c>
      <c r="V1268" s="1" t="s">
        <v>2652</v>
      </c>
      <c r="W1268" s="1"/>
      <c r="X1268" s="2"/>
      <c r="Y1268" s="4">
        <f ca="1">YEARFRAC(metrobank_customers[[#This Row],[Date]],metrobank_customers[[#This Row],[Today]],3)</f>
        <v>125.86301369863014</v>
      </c>
      <c r="Z1268" s="1"/>
      <c r="AA1268" s="1"/>
    </row>
    <row r="1269" spans="1:28" x14ac:dyDescent="0.25">
      <c r="A1269" s="1" t="s">
        <v>1473</v>
      </c>
      <c r="B1269" s="1" t="s">
        <v>2450</v>
      </c>
      <c r="C1269" s="1" t="s">
        <v>2120</v>
      </c>
      <c r="D1269">
        <v>22</v>
      </c>
      <c r="E1269" s="1" t="str" cm="1">
        <f t="array" ref="E1269">_xlfn.IFS(metrobank_customers[[#This Row],[Age]]&lt;= 28,"Gen Z", metrobank_customers[[#This Row],[Age]]&lt;=44,"Millennials", metrobank_customers[[#This Row],[Age]]&lt;=60,"Gen X", metrobank_customers[[#This Row],[Age]]&gt;60,"Baby Boomers")</f>
        <v>Gen Z</v>
      </c>
      <c r="F1269" s="1" t="s">
        <v>2121</v>
      </c>
      <c r="G1269" s="1" t="s">
        <v>2125</v>
      </c>
      <c r="H1269">
        <v>112324</v>
      </c>
      <c r="I1269" s="1" t="str" cm="1">
        <f t="array" ref="I1269">_xlfn.IFS(metrobank_customers[[#This Row],[Income]]&lt;=30000,"Low",metrobank_customers[[#This Row],[Income]]&lt;=60000,"Medium",metrobank_customers[[#This Row],[Income]]&lt;=100000,"High", metrobank_customers[[#This Row],[Income]]&gt;100000," Premium")</f>
        <v xml:space="preserve"> Premium</v>
      </c>
      <c r="J1269" s="1" t="s">
        <v>2118</v>
      </c>
      <c r="K1269" s="2">
        <v>43074</v>
      </c>
      <c r="L1269" s="2">
        <f t="shared" ca="1" si="19"/>
        <v>45940</v>
      </c>
      <c r="M1269" s="4">
        <f ca="1">YEARFRAC(metrobank_customers[[#This Row],[Join_Date]],metrobank_customers[[#This Row],[Today]],3)</f>
        <v>7.8520547945205479</v>
      </c>
      <c r="N1269" s="4" t="str" cm="1">
        <f t="array" aca="1" ref="N1269" ca="1">_xlfn.IFS(
   metrobank_customers[[#This Row],[Customer_Tenure]]&lt;=2,"New",
   metrobank_customers[[#This Row],[Customer_Tenure]]&lt;=5,"Emerging",
   metrobank_customers[[#This Row],[Customer_Tenure]]&lt;9,"Established",
   TRUE,"Loyal"
)</f>
        <v>Established</v>
      </c>
      <c r="O1269" s="1" t="s">
        <v>1593</v>
      </c>
      <c r="P1269" s="1" t="s">
        <v>1223</v>
      </c>
      <c r="Q1269" s="2">
        <v>42620</v>
      </c>
      <c r="R1269">
        <v>220283</v>
      </c>
      <c r="S1269" s="1" t="str" cm="1">
        <f t="array" ref="S1269">_xlfn.IFS(
    metrobank_customers[[#This Row],[Balance]]&lt;=50000,"Low",
    metrobank_customers[[#This Row],[Balance]]&lt;=200000,"Medium",
    metrobank_customers[[#This Row],[Balance]]&gt;200000,"High"
)</f>
        <v>High</v>
      </c>
      <c r="T1269">
        <v>435</v>
      </c>
      <c r="U1269">
        <v>316741</v>
      </c>
      <c r="V1269" s="1" t="s">
        <v>2652</v>
      </c>
      <c r="W1269" s="1"/>
      <c r="X1269" s="2"/>
      <c r="Y1269" s="4">
        <f ca="1">YEARFRAC(metrobank_customers[[#This Row],[Date]],metrobank_customers[[#This Row],[Today]],3)</f>
        <v>125.86301369863014</v>
      </c>
      <c r="Z1269" s="1"/>
      <c r="AA1269" s="1"/>
    </row>
    <row r="1270" spans="1:28" x14ac:dyDescent="0.25">
      <c r="A1270" s="1" t="s">
        <v>1473</v>
      </c>
      <c r="B1270" s="1" t="s">
        <v>2450</v>
      </c>
      <c r="C1270" s="1" t="s">
        <v>2120</v>
      </c>
      <c r="D1270">
        <v>22</v>
      </c>
      <c r="E1270" s="1" t="str" cm="1">
        <f t="array" ref="E1270">_xlfn.IFS(metrobank_customers[[#This Row],[Age]]&lt;= 28,"Gen Z", metrobank_customers[[#This Row],[Age]]&lt;=44,"Millennials", metrobank_customers[[#This Row],[Age]]&lt;=60,"Gen X", metrobank_customers[[#This Row],[Age]]&gt;60,"Baby Boomers")</f>
        <v>Gen Z</v>
      </c>
      <c r="F1270" s="1" t="s">
        <v>2121</v>
      </c>
      <c r="G1270" s="1" t="s">
        <v>2125</v>
      </c>
      <c r="H1270">
        <v>112324</v>
      </c>
      <c r="I1270" s="1" t="str" cm="1">
        <f t="array" ref="I1270">_xlfn.IFS(metrobank_customers[[#This Row],[Income]]&lt;=30000,"Low",metrobank_customers[[#This Row],[Income]]&lt;=60000,"Medium",metrobank_customers[[#This Row],[Income]]&lt;=100000,"High", metrobank_customers[[#This Row],[Income]]&gt;100000," Premium")</f>
        <v xml:space="preserve"> Premium</v>
      </c>
      <c r="J1270" s="1" t="s">
        <v>2118</v>
      </c>
      <c r="K1270" s="2">
        <v>43074</v>
      </c>
      <c r="L1270" s="2">
        <f t="shared" ca="1" si="19"/>
        <v>45940</v>
      </c>
      <c r="M1270" s="4">
        <f ca="1">YEARFRAC(metrobank_customers[[#This Row],[Join_Date]],metrobank_customers[[#This Row],[Today]],3)</f>
        <v>7.8520547945205479</v>
      </c>
      <c r="N1270" s="4" t="str" cm="1">
        <f t="array" aca="1" ref="N1270" ca="1">_xlfn.IFS(
   metrobank_customers[[#This Row],[Customer_Tenure]]&lt;=2,"New",
   metrobank_customers[[#This Row],[Customer_Tenure]]&lt;=5,"Emerging",
   metrobank_customers[[#This Row],[Customer_Tenure]]&lt;9,"Established",
   TRUE,"Loyal"
)</f>
        <v>Established</v>
      </c>
      <c r="O1270" s="1" t="s">
        <v>1622</v>
      </c>
      <c r="P1270" s="1" t="s">
        <v>1223</v>
      </c>
      <c r="Q1270" s="2">
        <v>44433</v>
      </c>
      <c r="R1270">
        <v>434219</v>
      </c>
      <c r="S1270" s="1" t="str" cm="1">
        <f t="array" ref="S1270">_xlfn.IFS(
    metrobank_customers[[#This Row],[Balance]]&lt;=50000,"Low",
    metrobank_customers[[#This Row],[Balance]]&lt;=200000,"Medium",
    metrobank_customers[[#This Row],[Balance]]&gt;200000,"High"
)</f>
        <v>High</v>
      </c>
      <c r="T1270">
        <v>723</v>
      </c>
      <c r="U1270">
        <v>0</v>
      </c>
      <c r="V1270" s="1" t="s">
        <v>2652</v>
      </c>
      <c r="W1270" s="1"/>
      <c r="X1270" s="2"/>
      <c r="Y1270" s="4">
        <f ca="1">YEARFRAC(metrobank_customers[[#This Row],[Date]],metrobank_customers[[#This Row],[Today]],3)</f>
        <v>125.86301369863014</v>
      </c>
      <c r="Z1270" s="1"/>
      <c r="AA1270" s="1"/>
    </row>
    <row r="1271" spans="1:28" x14ac:dyDescent="0.25">
      <c r="A1271" s="1" t="s">
        <v>1473</v>
      </c>
      <c r="B1271" s="1" t="s">
        <v>2450</v>
      </c>
      <c r="C1271" s="1" t="s">
        <v>2120</v>
      </c>
      <c r="D1271">
        <v>22</v>
      </c>
      <c r="E1271" s="1" t="str" cm="1">
        <f t="array" ref="E1271">_xlfn.IFS(metrobank_customers[[#This Row],[Age]]&lt;= 28,"Gen Z", metrobank_customers[[#This Row],[Age]]&lt;=44,"Millennials", metrobank_customers[[#This Row],[Age]]&lt;=60,"Gen X", metrobank_customers[[#This Row],[Age]]&gt;60,"Baby Boomers")</f>
        <v>Gen Z</v>
      </c>
      <c r="F1271" s="1" t="s">
        <v>2121</v>
      </c>
      <c r="G1271" s="1" t="s">
        <v>2125</v>
      </c>
      <c r="H1271">
        <v>112324</v>
      </c>
      <c r="I1271" s="1" t="str" cm="1">
        <f t="array" ref="I1271">_xlfn.IFS(metrobank_customers[[#This Row],[Income]]&lt;=30000,"Low",metrobank_customers[[#This Row],[Income]]&lt;=60000,"Medium",metrobank_customers[[#This Row],[Income]]&lt;=100000,"High", metrobank_customers[[#This Row],[Income]]&gt;100000," Premium")</f>
        <v xml:space="preserve"> Premium</v>
      </c>
      <c r="J1271" s="1" t="s">
        <v>2118</v>
      </c>
      <c r="K1271" s="2">
        <v>43074</v>
      </c>
      <c r="L1271" s="2">
        <f t="shared" ca="1" si="19"/>
        <v>45940</v>
      </c>
      <c r="M1271" s="4">
        <f ca="1">YEARFRAC(metrobank_customers[[#This Row],[Join_Date]],metrobank_customers[[#This Row],[Today]],3)</f>
        <v>7.8520547945205479</v>
      </c>
      <c r="N1271" s="4" t="str" cm="1">
        <f t="array" aca="1" ref="N1271" ca="1">_xlfn.IFS(
   metrobank_customers[[#This Row],[Customer_Tenure]]&lt;=2,"New",
   metrobank_customers[[#This Row],[Customer_Tenure]]&lt;=5,"Emerging",
   metrobank_customers[[#This Row],[Customer_Tenure]]&lt;9,"Established",
   TRUE,"Loyal"
)</f>
        <v>Established</v>
      </c>
      <c r="O1271" s="1" t="s">
        <v>1739</v>
      </c>
      <c r="P1271" s="1" t="s">
        <v>1239</v>
      </c>
      <c r="Q1271" s="2">
        <v>42297</v>
      </c>
      <c r="R1271">
        <v>151956</v>
      </c>
      <c r="S1271" s="1" t="str" cm="1">
        <f t="array" ref="S1271">_xlfn.IFS(
    metrobank_customers[[#This Row],[Balance]]&lt;=50000,"Low",
    metrobank_customers[[#This Row],[Balance]]&lt;=200000,"Medium",
    metrobank_customers[[#This Row],[Balance]]&gt;200000,"High"
)</f>
        <v>Medium</v>
      </c>
      <c r="T1271">
        <v>463</v>
      </c>
      <c r="U1271">
        <v>0</v>
      </c>
      <c r="V1271" s="1" t="s">
        <v>2652</v>
      </c>
      <c r="W1271" s="1"/>
      <c r="X1271" s="2"/>
      <c r="Y1271" s="4">
        <f ca="1">YEARFRAC(metrobank_customers[[#This Row],[Date]],metrobank_customers[[#This Row],[Today]],3)</f>
        <v>125.86301369863014</v>
      </c>
      <c r="Z1271" s="1"/>
      <c r="AA1271" s="1"/>
    </row>
    <row r="1272" spans="1:28" x14ac:dyDescent="0.25">
      <c r="A1272" s="1" t="s">
        <v>1059</v>
      </c>
      <c r="B1272" s="1" t="s">
        <v>2451</v>
      </c>
      <c r="C1272" s="1" t="s">
        <v>2120</v>
      </c>
      <c r="D1272">
        <v>27</v>
      </c>
      <c r="E1272" s="1" t="str" cm="1">
        <f t="array" ref="E1272">_xlfn.IFS(metrobank_customers[[#This Row],[Age]]&lt;= 28,"Gen Z", metrobank_customers[[#This Row],[Age]]&lt;=44,"Millennials", metrobank_customers[[#This Row],[Age]]&lt;=60,"Gen X", metrobank_customers[[#This Row],[Age]]&gt;60,"Baby Boomers")</f>
        <v>Gen Z</v>
      </c>
      <c r="F1272" s="1" t="s">
        <v>2121</v>
      </c>
      <c r="G1272" s="1" t="s">
        <v>2133</v>
      </c>
      <c r="H1272">
        <v>32115</v>
      </c>
      <c r="I1272" s="1" t="str" cm="1">
        <f t="array" ref="I1272">_xlfn.IFS(metrobank_customers[[#This Row],[Income]]&lt;=30000,"Low",metrobank_customers[[#This Row],[Income]]&lt;=60000,"Medium",metrobank_customers[[#This Row],[Income]]&lt;=100000,"High", metrobank_customers[[#This Row],[Income]]&gt;100000," Premium")</f>
        <v>Medium</v>
      </c>
      <c r="J1272" s="1" t="s">
        <v>2118</v>
      </c>
      <c r="K1272" s="2">
        <v>44267</v>
      </c>
      <c r="L1272" s="2">
        <f t="shared" ca="1" si="19"/>
        <v>45940</v>
      </c>
      <c r="M1272" s="4">
        <f ca="1">YEARFRAC(metrobank_customers[[#This Row],[Join_Date]],metrobank_customers[[#This Row],[Today]],3)</f>
        <v>4.5835616438356164</v>
      </c>
      <c r="N1272" s="4" t="str" cm="1">
        <f t="array" aca="1" ref="N1272" ca="1">_xlfn.IFS(
   metrobank_customers[[#This Row],[Customer_Tenure]]&lt;=2,"New",
   metrobank_customers[[#This Row],[Customer_Tenure]]&lt;=5,"Emerging",
   metrobank_customers[[#This Row],[Customer_Tenure]]&lt;9,"Established",
   TRUE,"Loyal"
)</f>
        <v>Emerging</v>
      </c>
      <c r="O1272" s="1" t="s">
        <v>1474</v>
      </c>
      <c r="P1272" s="1" t="s">
        <v>1235</v>
      </c>
      <c r="Q1272" s="2">
        <v>42559</v>
      </c>
      <c r="R1272">
        <v>36413</v>
      </c>
      <c r="S1272" s="1" t="str" cm="1">
        <f t="array" ref="S1272">_xlfn.IFS(
    metrobank_customers[[#This Row],[Balance]]&lt;=50000,"Low",
    metrobank_customers[[#This Row],[Balance]]&lt;=200000,"Medium",
    metrobank_customers[[#This Row],[Balance]]&gt;200000,"High"
)</f>
        <v>Low</v>
      </c>
      <c r="T1272">
        <v>411</v>
      </c>
      <c r="U1272">
        <v>0</v>
      </c>
      <c r="V1272" s="1" t="s">
        <v>2652</v>
      </c>
      <c r="W1272" s="1" t="s">
        <v>1058</v>
      </c>
      <c r="X1272" s="2">
        <v>45596</v>
      </c>
      <c r="Y1272" s="4">
        <f ca="1">YEARFRAC(metrobank_customers[[#This Row],[Date]],metrobank_customers[[#This Row],[Today]],3)</f>
        <v>0.94246575342465755</v>
      </c>
      <c r="Z1272" s="1" t="s">
        <v>31</v>
      </c>
      <c r="AA1272" s="1" t="s">
        <v>9</v>
      </c>
      <c r="AB1272">
        <v>43</v>
      </c>
    </row>
    <row r="1273" spans="1:28" x14ac:dyDescent="0.25">
      <c r="A1273" s="1" t="s">
        <v>1059</v>
      </c>
      <c r="B1273" s="1" t="s">
        <v>2451</v>
      </c>
      <c r="C1273" s="1" t="s">
        <v>2120</v>
      </c>
      <c r="D1273">
        <v>27</v>
      </c>
      <c r="E1273" s="1" t="str" cm="1">
        <f t="array" ref="E1273">_xlfn.IFS(metrobank_customers[[#This Row],[Age]]&lt;= 28,"Gen Z", metrobank_customers[[#This Row],[Age]]&lt;=44,"Millennials", metrobank_customers[[#This Row],[Age]]&lt;=60,"Gen X", metrobank_customers[[#This Row],[Age]]&gt;60,"Baby Boomers")</f>
        <v>Gen Z</v>
      </c>
      <c r="F1273" s="1" t="s">
        <v>2121</v>
      </c>
      <c r="G1273" s="1" t="s">
        <v>2133</v>
      </c>
      <c r="H1273">
        <v>32115</v>
      </c>
      <c r="I1273" s="1" t="str" cm="1">
        <f t="array" ref="I1273">_xlfn.IFS(metrobank_customers[[#This Row],[Income]]&lt;=30000,"Low",metrobank_customers[[#This Row],[Income]]&lt;=60000,"Medium",metrobank_customers[[#This Row],[Income]]&lt;=100000,"High", metrobank_customers[[#This Row],[Income]]&gt;100000," Premium")</f>
        <v>Medium</v>
      </c>
      <c r="J1273" s="1" t="s">
        <v>2118</v>
      </c>
      <c r="K1273" s="2">
        <v>44267</v>
      </c>
      <c r="L1273" s="2">
        <f t="shared" ca="1" si="19"/>
        <v>45940</v>
      </c>
      <c r="M1273" s="4">
        <f ca="1">YEARFRAC(metrobank_customers[[#This Row],[Join_Date]],metrobank_customers[[#This Row],[Today]],3)</f>
        <v>4.5835616438356164</v>
      </c>
      <c r="N1273" s="4" t="str" cm="1">
        <f t="array" aca="1" ref="N1273" ca="1">_xlfn.IFS(
   metrobank_customers[[#This Row],[Customer_Tenure]]&lt;=2,"New",
   metrobank_customers[[#This Row],[Customer_Tenure]]&lt;=5,"Emerging",
   metrobank_customers[[#This Row],[Customer_Tenure]]&lt;9,"Established",
   TRUE,"Loyal"
)</f>
        <v>Emerging</v>
      </c>
      <c r="O1273" s="1" t="s">
        <v>1886</v>
      </c>
      <c r="P1273" s="1" t="s">
        <v>1239</v>
      </c>
      <c r="Q1273" s="2">
        <v>45819</v>
      </c>
      <c r="R1273">
        <v>393786</v>
      </c>
      <c r="S1273" s="1" t="str" cm="1">
        <f t="array" ref="S1273">_xlfn.IFS(
    metrobank_customers[[#This Row],[Balance]]&lt;=50000,"Low",
    metrobank_customers[[#This Row],[Balance]]&lt;=200000,"Medium",
    metrobank_customers[[#This Row],[Balance]]&gt;200000,"High"
)</f>
        <v>High</v>
      </c>
      <c r="T1273">
        <v>403</v>
      </c>
      <c r="U1273">
        <v>0</v>
      </c>
      <c r="V1273" s="1" t="s">
        <v>1244</v>
      </c>
      <c r="W1273" s="1" t="s">
        <v>1058</v>
      </c>
      <c r="X1273" s="2">
        <v>45596</v>
      </c>
      <c r="Y1273" s="4">
        <f ca="1">YEARFRAC(metrobank_customers[[#This Row],[Date]],metrobank_customers[[#This Row],[Today]],3)</f>
        <v>0.94246575342465755</v>
      </c>
      <c r="Z1273" s="1" t="s">
        <v>31</v>
      </c>
      <c r="AA1273" s="1" t="s">
        <v>9</v>
      </c>
      <c r="AB1273">
        <v>43</v>
      </c>
    </row>
    <row r="1274" spans="1:28" x14ac:dyDescent="0.25">
      <c r="A1274" s="1" t="s">
        <v>1059</v>
      </c>
      <c r="B1274" s="1" t="s">
        <v>2451</v>
      </c>
      <c r="C1274" s="1" t="s">
        <v>2120</v>
      </c>
      <c r="D1274">
        <v>27</v>
      </c>
      <c r="E1274" s="1" t="str" cm="1">
        <f t="array" ref="E1274">_xlfn.IFS(metrobank_customers[[#This Row],[Age]]&lt;= 28,"Gen Z", metrobank_customers[[#This Row],[Age]]&lt;=44,"Millennials", metrobank_customers[[#This Row],[Age]]&lt;=60,"Gen X", metrobank_customers[[#This Row],[Age]]&gt;60,"Baby Boomers")</f>
        <v>Gen Z</v>
      </c>
      <c r="F1274" s="1" t="s">
        <v>2121</v>
      </c>
      <c r="G1274" s="1" t="s">
        <v>2133</v>
      </c>
      <c r="H1274">
        <v>32115</v>
      </c>
      <c r="I1274" s="1" t="str" cm="1">
        <f t="array" ref="I1274">_xlfn.IFS(metrobank_customers[[#This Row],[Income]]&lt;=30000,"Low",metrobank_customers[[#This Row],[Income]]&lt;=60000,"Medium",metrobank_customers[[#This Row],[Income]]&lt;=100000,"High", metrobank_customers[[#This Row],[Income]]&gt;100000," Premium")</f>
        <v>Medium</v>
      </c>
      <c r="J1274" s="1" t="s">
        <v>2118</v>
      </c>
      <c r="K1274" s="2">
        <v>44267</v>
      </c>
      <c r="L1274" s="2">
        <f t="shared" ca="1" si="19"/>
        <v>45940</v>
      </c>
      <c r="M1274" s="4">
        <f ca="1">YEARFRAC(metrobank_customers[[#This Row],[Join_Date]],metrobank_customers[[#This Row],[Today]],3)</f>
        <v>4.5835616438356164</v>
      </c>
      <c r="N1274" s="4" t="str" cm="1">
        <f t="array" aca="1" ref="N1274" ca="1">_xlfn.IFS(
   metrobank_customers[[#This Row],[Customer_Tenure]]&lt;=2,"New",
   metrobank_customers[[#This Row],[Customer_Tenure]]&lt;=5,"Emerging",
   metrobank_customers[[#This Row],[Customer_Tenure]]&lt;9,"Established",
   TRUE,"Loyal"
)</f>
        <v>Emerging</v>
      </c>
      <c r="O1274" s="1" t="s">
        <v>2029</v>
      </c>
      <c r="P1274" s="1" t="s">
        <v>1223</v>
      </c>
      <c r="Q1274" s="2">
        <v>42800</v>
      </c>
      <c r="R1274">
        <v>323943</v>
      </c>
      <c r="S1274" s="1" t="str" cm="1">
        <f t="array" ref="S1274">_xlfn.IFS(
    metrobank_customers[[#This Row],[Balance]]&lt;=50000,"Low",
    metrobank_customers[[#This Row],[Balance]]&lt;=200000,"Medium",
    metrobank_customers[[#This Row],[Balance]]&gt;200000,"High"
)</f>
        <v>High</v>
      </c>
      <c r="T1274">
        <v>818</v>
      </c>
      <c r="U1274">
        <v>369543</v>
      </c>
      <c r="V1274" s="1" t="s">
        <v>2652</v>
      </c>
      <c r="W1274" s="1" t="s">
        <v>1058</v>
      </c>
      <c r="X1274" s="2">
        <v>45596</v>
      </c>
      <c r="Y1274" s="4">
        <f ca="1">YEARFRAC(metrobank_customers[[#This Row],[Date]],metrobank_customers[[#This Row],[Today]],3)</f>
        <v>0.94246575342465755</v>
      </c>
      <c r="Z1274" s="1" t="s">
        <v>31</v>
      </c>
      <c r="AA1274" s="1" t="s">
        <v>9</v>
      </c>
      <c r="AB1274">
        <v>43</v>
      </c>
    </row>
    <row r="1275" spans="1:28" x14ac:dyDescent="0.25">
      <c r="A1275" s="1" t="s">
        <v>1784</v>
      </c>
      <c r="B1275" s="1" t="s">
        <v>2452</v>
      </c>
      <c r="C1275" s="1" t="s">
        <v>2120</v>
      </c>
      <c r="D1275">
        <v>68</v>
      </c>
      <c r="E1275" s="1" t="str" cm="1">
        <f t="array" ref="E1275">_xlfn.IFS(metrobank_customers[[#This Row],[Age]]&lt;= 28,"Gen Z", metrobank_customers[[#This Row],[Age]]&lt;=44,"Millennials", metrobank_customers[[#This Row],[Age]]&lt;=60,"Gen X", metrobank_customers[[#This Row],[Age]]&gt;60,"Baby Boomers")</f>
        <v>Baby Boomers</v>
      </c>
      <c r="F1275" s="1" t="s">
        <v>2116</v>
      </c>
      <c r="G1275" s="1" t="s">
        <v>2147</v>
      </c>
      <c r="H1275">
        <v>104976</v>
      </c>
      <c r="I1275" s="1" t="str" cm="1">
        <f t="array" ref="I1275">_xlfn.IFS(metrobank_customers[[#This Row],[Income]]&lt;=30000,"Low",metrobank_customers[[#This Row],[Income]]&lt;=60000,"Medium",metrobank_customers[[#This Row],[Income]]&lt;=100000,"High", metrobank_customers[[#This Row],[Income]]&gt;100000," Premium")</f>
        <v xml:space="preserve"> Premium</v>
      </c>
      <c r="J1275" s="1" t="s">
        <v>2118</v>
      </c>
      <c r="K1275" s="2">
        <v>43719</v>
      </c>
      <c r="L1275" s="2">
        <f t="shared" ca="1" si="19"/>
        <v>45940</v>
      </c>
      <c r="M1275" s="4">
        <f ca="1">YEARFRAC(metrobank_customers[[#This Row],[Join_Date]],metrobank_customers[[#This Row],[Today]],3)</f>
        <v>6.0849315068493155</v>
      </c>
      <c r="N1275" s="4" t="str" cm="1">
        <f t="array" aca="1" ref="N1275" ca="1">_xlfn.IFS(
   metrobank_customers[[#This Row],[Customer_Tenure]]&lt;=2,"New",
   metrobank_customers[[#This Row],[Customer_Tenure]]&lt;=5,"Emerging",
   metrobank_customers[[#This Row],[Customer_Tenure]]&lt;9,"Established",
   TRUE,"Loyal"
)</f>
        <v>Established</v>
      </c>
      <c r="O1275" s="1" t="s">
        <v>1783</v>
      </c>
      <c r="P1275" s="1" t="s">
        <v>1223</v>
      </c>
      <c r="Q1275" s="2">
        <v>45883</v>
      </c>
      <c r="R1275">
        <v>277052</v>
      </c>
      <c r="S1275" s="1" t="str" cm="1">
        <f t="array" ref="S1275">_xlfn.IFS(
    metrobank_customers[[#This Row],[Balance]]&lt;=50000,"Low",
    metrobank_customers[[#This Row],[Balance]]&lt;=200000,"Medium",
    metrobank_customers[[#This Row],[Balance]]&gt;200000,"High"
)</f>
        <v>High</v>
      </c>
      <c r="T1275">
        <v>493</v>
      </c>
      <c r="U1275">
        <v>0</v>
      </c>
      <c r="V1275" s="1" t="s">
        <v>2652</v>
      </c>
      <c r="W1275" s="1"/>
      <c r="X1275" s="2"/>
      <c r="Y1275" s="4">
        <f ca="1">YEARFRAC(metrobank_customers[[#This Row],[Date]],metrobank_customers[[#This Row],[Today]],3)</f>
        <v>125.86301369863014</v>
      </c>
      <c r="Z1275" s="1"/>
      <c r="AA1275" s="1"/>
    </row>
    <row r="1276" spans="1:28" x14ac:dyDescent="0.25">
      <c r="A1276" s="1" t="s">
        <v>1479</v>
      </c>
      <c r="B1276" s="1" t="s">
        <v>2453</v>
      </c>
      <c r="C1276" s="1" t="s">
        <v>2120</v>
      </c>
      <c r="D1276">
        <v>25</v>
      </c>
      <c r="E1276" s="1" t="str" cm="1">
        <f t="array" ref="E1276">_xlfn.IFS(metrobank_customers[[#This Row],[Age]]&lt;= 28,"Gen Z", metrobank_customers[[#This Row],[Age]]&lt;=44,"Millennials", metrobank_customers[[#This Row],[Age]]&lt;=60,"Gen X", metrobank_customers[[#This Row],[Age]]&gt;60,"Baby Boomers")</f>
        <v>Gen Z</v>
      </c>
      <c r="F1276" s="1" t="s">
        <v>2131</v>
      </c>
      <c r="G1276" s="1" t="s">
        <v>2117</v>
      </c>
      <c r="H1276">
        <v>31653</v>
      </c>
      <c r="I1276" s="1" t="str" cm="1">
        <f t="array" ref="I1276">_xlfn.IFS(metrobank_customers[[#This Row],[Income]]&lt;=30000,"Low",metrobank_customers[[#This Row],[Income]]&lt;=60000,"Medium",metrobank_customers[[#This Row],[Income]]&lt;=100000,"High", metrobank_customers[[#This Row],[Income]]&gt;100000," Premium")</f>
        <v>Medium</v>
      </c>
      <c r="J1276" s="1" t="s">
        <v>2118</v>
      </c>
      <c r="K1276" s="2">
        <v>42830</v>
      </c>
      <c r="L1276" s="2">
        <f t="shared" ca="1" si="19"/>
        <v>45940</v>
      </c>
      <c r="M1276" s="4">
        <f ca="1">YEARFRAC(metrobank_customers[[#This Row],[Join_Date]],metrobank_customers[[#This Row],[Today]],3)</f>
        <v>8.5205479452054789</v>
      </c>
      <c r="N1276" s="4" t="str" cm="1">
        <f t="array" aca="1" ref="N1276" ca="1">_xlfn.IFS(
   metrobank_customers[[#This Row],[Customer_Tenure]]&lt;=2,"New",
   metrobank_customers[[#This Row],[Customer_Tenure]]&lt;=5,"Emerging",
   metrobank_customers[[#This Row],[Customer_Tenure]]&lt;9,"Established",
   TRUE,"Loyal"
)</f>
        <v>Established</v>
      </c>
      <c r="O1276" s="1" t="s">
        <v>1478</v>
      </c>
      <c r="P1276" s="1" t="s">
        <v>1226</v>
      </c>
      <c r="Q1276" s="2">
        <v>43059</v>
      </c>
      <c r="R1276">
        <v>123130</v>
      </c>
      <c r="S1276" s="1" t="str" cm="1">
        <f t="array" ref="S1276">_xlfn.IFS(
    metrobank_customers[[#This Row],[Balance]]&lt;=50000,"Low",
    metrobank_customers[[#This Row],[Balance]]&lt;=200000,"Medium",
    metrobank_customers[[#This Row],[Balance]]&gt;200000,"High"
)</f>
        <v>Medium</v>
      </c>
      <c r="T1276">
        <v>390</v>
      </c>
      <c r="U1276">
        <v>0</v>
      </c>
      <c r="V1276" s="1" t="s">
        <v>1255</v>
      </c>
      <c r="W1276" s="1"/>
      <c r="X1276" s="2"/>
      <c r="Y1276" s="4">
        <f ca="1">YEARFRAC(metrobank_customers[[#This Row],[Date]],metrobank_customers[[#This Row],[Today]],3)</f>
        <v>125.86301369863014</v>
      </c>
      <c r="Z1276" s="1"/>
      <c r="AA1276" s="1"/>
    </row>
    <row r="1277" spans="1:28" x14ac:dyDescent="0.25">
      <c r="A1277" s="1" t="s">
        <v>1479</v>
      </c>
      <c r="B1277" s="1" t="s">
        <v>2453</v>
      </c>
      <c r="C1277" s="1" t="s">
        <v>2120</v>
      </c>
      <c r="D1277">
        <v>25</v>
      </c>
      <c r="E1277" s="1" t="str" cm="1">
        <f t="array" ref="E1277">_xlfn.IFS(metrobank_customers[[#This Row],[Age]]&lt;= 28,"Gen Z", metrobank_customers[[#This Row],[Age]]&lt;=44,"Millennials", metrobank_customers[[#This Row],[Age]]&lt;=60,"Gen X", metrobank_customers[[#This Row],[Age]]&gt;60,"Baby Boomers")</f>
        <v>Gen Z</v>
      </c>
      <c r="F1277" s="1" t="s">
        <v>2131</v>
      </c>
      <c r="G1277" s="1" t="s">
        <v>2117</v>
      </c>
      <c r="H1277">
        <v>31653</v>
      </c>
      <c r="I1277" s="1" t="str" cm="1">
        <f t="array" ref="I1277">_xlfn.IFS(metrobank_customers[[#This Row],[Income]]&lt;=30000,"Low",metrobank_customers[[#This Row],[Income]]&lt;=60000,"Medium",metrobank_customers[[#This Row],[Income]]&lt;=100000,"High", metrobank_customers[[#This Row],[Income]]&gt;100000," Premium")</f>
        <v>Medium</v>
      </c>
      <c r="J1277" s="1" t="s">
        <v>2118</v>
      </c>
      <c r="K1277" s="2">
        <v>42830</v>
      </c>
      <c r="L1277" s="2">
        <f t="shared" ca="1" si="19"/>
        <v>45940</v>
      </c>
      <c r="M1277" s="4">
        <f ca="1">YEARFRAC(metrobank_customers[[#This Row],[Join_Date]],metrobank_customers[[#This Row],[Today]],3)</f>
        <v>8.5205479452054789</v>
      </c>
      <c r="N1277" s="4" t="str" cm="1">
        <f t="array" aca="1" ref="N1277" ca="1">_xlfn.IFS(
   metrobank_customers[[#This Row],[Customer_Tenure]]&lt;=2,"New",
   metrobank_customers[[#This Row],[Customer_Tenure]]&lt;=5,"Emerging",
   metrobank_customers[[#This Row],[Customer_Tenure]]&lt;9,"Established",
   TRUE,"Loyal"
)</f>
        <v>Established</v>
      </c>
      <c r="O1277" s="1" t="s">
        <v>1489</v>
      </c>
      <c r="P1277" s="1" t="s">
        <v>1223</v>
      </c>
      <c r="Q1277" s="2">
        <v>43399</v>
      </c>
      <c r="R1277">
        <v>423291</v>
      </c>
      <c r="S1277" s="1" t="str" cm="1">
        <f t="array" ref="S1277">_xlfn.IFS(
    metrobank_customers[[#This Row],[Balance]]&lt;=50000,"Low",
    metrobank_customers[[#This Row],[Balance]]&lt;=200000,"Medium",
    metrobank_customers[[#This Row],[Balance]]&gt;200000,"High"
)</f>
        <v>High</v>
      </c>
      <c r="T1277">
        <v>502</v>
      </c>
      <c r="U1277">
        <v>0</v>
      </c>
      <c r="V1277" s="1" t="s">
        <v>2652</v>
      </c>
      <c r="W1277" s="1"/>
      <c r="X1277" s="2"/>
      <c r="Y1277" s="4">
        <f ca="1">YEARFRAC(metrobank_customers[[#This Row],[Date]],metrobank_customers[[#This Row],[Today]],3)</f>
        <v>125.86301369863014</v>
      </c>
      <c r="Z1277" s="1"/>
      <c r="AA1277" s="1"/>
    </row>
    <row r="1278" spans="1:28" x14ac:dyDescent="0.25">
      <c r="A1278" s="1" t="s">
        <v>690</v>
      </c>
      <c r="B1278" s="1" t="s">
        <v>2454</v>
      </c>
      <c r="C1278" s="1" t="s">
        <v>2115</v>
      </c>
      <c r="D1278">
        <v>66</v>
      </c>
      <c r="E1278" s="1" t="str" cm="1">
        <f t="array" ref="E1278">_xlfn.IFS(metrobank_customers[[#This Row],[Age]]&lt;= 28,"Gen Z", metrobank_customers[[#This Row],[Age]]&lt;=44,"Millennials", metrobank_customers[[#This Row],[Age]]&lt;=60,"Gen X", metrobank_customers[[#This Row],[Age]]&gt;60,"Baby Boomers")</f>
        <v>Baby Boomers</v>
      </c>
      <c r="F1278" s="1" t="s">
        <v>2131</v>
      </c>
      <c r="G1278" s="1" t="s">
        <v>2117</v>
      </c>
      <c r="H1278">
        <v>27813</v>
      </c>
      <c r="I1278" s="1" t="str" cm="1">
        <f t="array" ref="I1278">_xlfn.IFS(metrobank_customers[[#This Row],[Income]]&lt;=30000,"Low",metrobank_customers[[#This Row],[Income]]&lt;=60000,"Medium",metrobank_customers[[#This Row],[Income]]&lt;=100000,"High", metrobank_customers[[#This Row],[Income]]&gt;100000," Premium")</f>
        <v>Low</v>
      </c>
      <c r="J1278" s="1" t="s">
        <v>2135</v>
      </c>
      <c r="K1278" s="2">
        <v>42803</v>
      </c>
      <c r="L1278" s="2">
        <f t="shared" ca="1" si="19"/>
        <v>45940</v>
      </c>
      <c r="M1278" s="4">
        <f ca="1">YEARFRAC(metrobank_customers[[#This Row],[Join_Date]],metrobank_customers[[#This Row],[Today]],3)</f>
        <v>8.5945205479452049</v>
      </c>
      <c r="N1278" s="4" t="str" cm="1">
        <f t="array" aca="1" ref="N1278" ca="1">_xlfn.IFS(
   metrobank_customers[[#This Row],[Customer_Tenure]]&lt;=2,"New",
   metrobank_customers[[#This Row],[Customer_Tenure]]&lt;=5,"Emerging",
   metrobank_customers[[#This Row],[Customer_Tenure]]&lt;9,"Established",
   TRUE,"Loyal"
)</f>
        <v>Established</v>
      </c>
      <c r="O1278" s="1" t="s">
        <v>1933</v>
      </c>
      <c r="P1278" s="1" t="s">
        <v>1223</v>
      </c>
      <c r="Q1278" s="2">
        <v>43177</v>
      </c>
      <c r="R1278">
        <v>19404</v>
      </c>
      <c r="S1278" s="1" t="str" cm="1">
        <f t="array" ref="S1278">_xlfn.IFS(
    metrobank_customers[[#This Row],[Balance]]&lt;=50000,"Low",
    metrobank_customers[[#This Row],[Balance]]&lt;=200000,"Medium",
    metrobank_customers[[#This Row],[Balance]]&gt;200000,"High"
)</f>
        <v>Low</v>
      </c>
      <c r="T1278">
        <v>774</v>
      </c>
      <c r="U1278">
        <v>0</v>
      </c>
      <c r="V1278" s="1" t="s">
        <v>2652</v>
      </c>
      <c r="W1278" s="1" t="s">
        <v>689</v>
      </c>
      <c r="X1278" s="2">
        <v>45841</v>
      </c>
      <c r="Y1278" s="4">
        <f ca="1">YEARFRAC(metrobank_customers[[#This Row],[Date]],metrobank_customers[[#This Row],[Today]],3)</f>
        <v>0.27123287671232876</v>
      </c>
      <c r="Z1278" s="1" t="s">
        <v>20</v>
      </c>
      <c r="AA1278" s="1" t="s">
        <v>15</v>
      </c>
      <c r="AB1278">
        <v>43</v>
      </c>
    </row>
    <row r="1279" spans="1:28" x14ac:dyDescent="0.25">
      <c r="A1279" s="1" t="s">
        <v>780</v>
      </c>
      <c r="B1279" s="1" t="s">
        <v>2455</v>
      </c>
      <c r="C1279" s="1" t="s">
        <v>2120</v>
      </c>
      <c r="D1279">
        <v>70</v>
      </c>
      <c r="E1279" s="1" t="str" cm="1">
        <f t="array" ref="E1279">_xlfn.IFS(metrobank_customers[[#This Row],[Age]]&lt;= 28,"Gen Z", metrobank_customers[[#This Row],[Age]]&lt;=44,"Millennials", metrobank_customers[[#This Row],[Age]]&lt;=60,"Gen X", metrobank_customers[[#This Row],[Age]]&gt;60,"Baby Boomers")</f>
        <v>Baby Boomers</v>
      </c>
      <c r="F1279" s="1" t="s">
        <v>2124</v>
      </c>
      <c r="G1279" s="1" t="s">
        <v>2125</v>
      </c>
      <c r="H1279">
        <v>174091</v>
      </c>
      <c r="I1279" s="1" t="str" cm="1">
        <f t="array" ref="I1279">_xlfn.IFS(metrobank_customers[[#This Row],[Income]]&lt;=30000,"Low",metrobank_customers[[#This Row],[Income]]&lt;=60000,"Medium",metrobank_customers[[#This Row],[Income]]&lt;=100000,"High", metrobank_customers[[#This Row],[Income]]&gt;100000," Premium")</f>
        <v xml:space="preserve"> Premium</v>
      </c>
      <c r="J1279" s="1" t="s">
        <v>2126</v>
      </c>
      <c r="K1279" s="2">
        <v>42378</v>
      </c>
      <c r="L1279" s="2">
        <f t="shared" ca="1" si="19"/>
        <v>45940</v>
      </c>
      <c r="M1279" s="4">
        <f ca="1">YEARFRAC(metrobank_customers[[#This Row],[Join_Date]],metrobank_customers[[#This Row],[Today]],3)</f>
        <v>9.7589041095890412</v>
      </c>
      <c r="N1279" s="4" t="str" cm="1">
        <f t="array" aca="1" ref="N1279" ca="1">_xlfn.IFS(
   metrobank_customers[[#This Row],[Customer_Tenure]]&lt;=2,"New",
   metrobank_customers[[#This Row],[Customer_Tenure]]&lt;=5,"Emerging",
   metrobank_customers[[#This Row],[Customer_Tenure]]&lt;9,"Established",
   TRUE,"Loyal"
)</f>
        <v>Loyal</v>
      </c>
      <c r="O1279" s="1" t="s">
        <v>1644</v>
      </c>
      <c r="P1279" s="1" t="s">
        <v>1223</v>
      </c>
      <c r="Q1279" s="2">
        <v>43371</v>
      </c>
      <c r="R1279">
        <v>87796</v>
      </c>
      <c r="S1279" s="1" t="str" cm="1">
        <f t="array" ref="S1279">_xlfn.IFS(
    metrobank_customers[[#This Row],[Balance]]&lt;=50000,"Low",
    metrobank_customers[[#This Row],[Balance]]&lt;=200000,"Medium",
    metrobank_customers[[#This Row],[Balance]]&gt;200000,"High"
)</f>
        <v>Medium</v>
      </c>
      <c r="T1279">
        <v>375</v>
      </c>
      <c r="U1279">
        <v>0</v>
      </c>
      <c r="V1279" s="1" t="s">
        <v>2652</v>
      </c>
      <c r="W1279" s="1" t="s">
        <v>779</v>
      </c>
      <c r="X1279" s="2">
        <v>45358</v>
      </c>
      <c r="Y1279" s="4">
        <f ca="1">YEARFRAC(metrobank_customers[[#This Row],[Date]],metrobank_customers[[#This Row],[Today]],3)</f>
        <v>1.5945205479452054</v>
      </c>
      <c r="Z1279" s="1" t="s">
        <v>8</v>
      </c>
      <c r="AA1279" s="1" t="s">
        <v>23</v>
      </c>
      <c r="AB1279">
        <v>18</v>
      </c>
    </row>
    <row r="1280" spans="1:28" x14ac:dyDescent="0.25">
      <c r="A1280" s="1" t="s">
        <v>780</v>
      </c>
      <c r="B1280" s="1" t="s">
        <v>2455</v>
      </c>
      <c r="C1280" s="1" t="s">
        <v>2120</v>
      </c>
      <c r="D1280">
        <v>70</v>
      </c>
      <c r="E1280" s="1" t="str" cm="1">
        <f t="array" ref="E1280">_xlfn.IFS(metrobank_customers[[#This Row],[Age]]&lt;= 28,"Gen Z", metrobank_customers[[#This Row],[Age]]&lt;=44,"Millennials", metrobank_customers[[#This Row],[Age]]&lt;=60,"Gen X", metrobank_customers[[#This Row],[Age]]&gt;60,"Baby Boomers")</f>
        <v>Baby Boomers</v>
      </c>
      <c r="F1280" s="1" t="s">
        <v>2124</v>
      </c>
      <c r="G1280" s="1" t="s">
        <v>2125</v>
      </c>
      <c r="H1280">
        <v>174091</v>
      </c>
      <c r="I1280" s="1" t="str" cm="1">
        <f t="array" ref="I1280">_xlfn.IFS(metrobank_customers[[#This Row],[Income]]&lt;=30000,"Low",metrobank_customers[[#This Row],[Income]]&lt;=60000,"Medium",metrobank_customers[[#This Row],[Income]]&lt;=100000,"High", metrobank_customers[[#This Row],[Income]]&gt;100000," Premium")</f>
        <v xml:space="preserve"> Premium</v>
      </c>
      <c r="J1280" s="1" t="s">
        <v>2126</v>
      </c>
      <c r="K1280" s="2">
        <v>42378</v>
      </c>
      <c r="L1280" s="2">
        <f t="shared" ca="1" si="19"/>
        <v>45940</v>
      </c>
      <c r="M1280" s="4">
        <f ca="1">YEARFRAC(metrobank_customers[[#This Row],[Join_Date]],metrobank_customers[[#This Row],[Today]],3)</f>
        <v>9.7589041095890412</v>
      </c>
      <c r="N1280" s="4" t="str" cm="1">
        <f t="array" aca="1" ref="N1280" ca="1">_xlfn.IFS(
   metrobank_customers[[#This Row],[Customer_Tenure]]&lt;=2,"New",
   metrobank_customers[[#This Row],[Customer_Tenure]]&lt;=5,"Emerging",
   metrobank_customers[[#This Row],[Customer_Tenure]]&lt;9,"Established",
   TRUE,"Loyal"
)</f>
        <v>Loyal</v>
      </c>
      <c r="O1280" s="1" t="s">
        <v>1644</v>
      </c>
      <c r="P1280" s="1" t="s">
        <v>1223</v>
      </c>
      <c r="Q1280" s="2">
        <v>43371</v>
      </c>
      <c r="R1280">
        <v>87796</v>
      </c>
      <c r="S1280" s="1" t="str" cm="1">
        <f t="array" ref="S1280">_xlfn.IFS(
    metrobank_customers[[#This Row],[Balance]]&lt;=50000,"Low",
    metrobank_customers[[#This Row],[Balance]]&lt;=200000,"Medium",
    metrobank_customers[[#This Row],[Balance]]&gt;200000,"High"
)</f>
        <v>Medium</v>
      </c>
      <c r="T1280">
        <v>375</v>
      </c>
      <c r="U1280">
        <v>0</v>
      </c>
      <c r="V1280" s="1" t="s">
        <v>2652</v>
      </c>
      <c r="W1280" s="1" t="s">
        <v>906</v>
      </c>
      <c r="X1280" s="2">
        <v>45475</v>
      </c>
      <c r="Y1280" s="4">
        <f ca="1">YEARFRAC(metrobank_customers[[#This Row],[Date]],metrobank_customers[[#This Row],[Today]],3)</f>
        <v>1.273972602739726</v>
      </c>
      <c r="Z1280" s="1" t="s">
        <v>8</v>
      </c>
      <c r="AA1280" s="1" t="s">
        <v>23</v>
      </c>
      <c r="AB1280">
        <v>17</v>
      </c>
    </row>
    <row r="1281" spans="1:28" x14ac:dyDescent="0.25">
      <c r="A1281" s="1" t="s">
        <v>699</v>
      </c>
      <c r="B1281" s="1" t="s">
        <v>2456</v>
      </c>
      <c r="C1281" s="1" t="s">
        <v>2120</v>
      </c>
      <c r="D1281">
        <v>64</v>
      </c>
      <c r="E1281" s="1" t="str" cm="1">
        <f t="array" ref="E1281">_xlfn.IFS(metrobank_customers[[#This Row],[Age]]&lt;= 28,"Gen Z", metrobank_customers[[#This Row],[Age]]&lt;=44,"Millennials", metrobank_customers[[#This Row],[Age]]&lt;=60,"Gen X", metrobank_customers[[#This Row],[Age]]&gt;60,"Baby Boomers")</f>
        <v>Baby Boomers</v>
      </c>
      <c r="F1281" s="1" t="s">
        <v>2124</v>
      </c>
      <c r="G1281" s="1" t="s">
        <v>2117</v>
      </c>
      <c r="H1281">
        <v>59063</v>
      </c>
      <c r="I1281" s="1" t="str" cm="1">
        <f t="array" ref="I1281">_xlfn.IFS(metrobank_customers[[#This Row],[Income]]&lt;=30000,"Low",metrobank_customers[[#This Row],[Income]]&lt;=60000,"Medium",metrobank_customers[[#This Row],[Income]]&lt;=100000,"High", metrobank_customers[[#This Row],[Income]]&gt;100000," Premium")</f>
        <v>Medium</v>
      </c>
      <c r="J1281" s="1" t="s">
        <v>2118</v>
      </c>
      <c r="K1281" s="2">
        <v>44972</v>
      </c>
      <c r="L1281" s="2">
        <f t="shared" ca="1" si="19"/>
        <v>45940</v>
      </c>
      <c r="M1281" s="4">
        <f ca="1">YEARFRAC(metrobank_customers[[#This Row],[Join_Date]],metrobank_customers[[#This Row],[Today]],3)</f>
        <v>2.6520547945205482</v>
      </c>
      <c r="N1281" s="4" t="str" cm="1">
        <f t="array" aca="1" ref="N1281" ca="1">_xlfn.IFS(
   metrobank_customers[[#This Row],[Customer_Tenure]]&lt;=2,"New",
   metrobank_customers[[#This Row],[Customer_Tenure]]&lt;=5,"Emerging",
   metrobank_customers[[#This Row],[Customer_Tenure]]&lt;9,"Established",
   TRUE,"Loyal"
)</f>
        <v>Emerging</v>
      </c>
      <c r="O1281" s="1" t="s">
        <v>1562</v>
      </c>
      <c r="P1281" s="1" t="s">
        <v>1226</v>
      </c>
      <c r="Q1281" s="2">
        <v>44749</v>
      </c>
      <c r="R1281">
        <v>79698</v>
      </c>
      <c r="S1281" s="1" t="str" cm="1">
        <f t="array" ref="S1281">_xlfn.IFS(
    metrobank_customers[[#This Row],[Balance]]&lt;=50000,"Low",
    metrobank_customers[[#This Row],[Balance]]&lt;=200000,"Medium",
    metrobank_customers[[#This Row],[Balance]]&gt;200000,"High"
)</f>
        <v>Medium</v>
      </c>
      <c r="T1281">
        <v>790</v>
      </c>
      <c r="U1281">
        <v>0</v>
      </c>
      <c r="V1281" s="1" t="s">
        <v>2652</v>
      </c>
      <c r="W1281" s="1" t="s">
        <v>698</v>
      </c>
      <c r="X1281" s="2">
        <v>45500</v>
      </c>
      <c r="Y1281" s="4">
        <f ca="1">YEARFRAC(metrobank_customers[[#This Row],[Date]],metrobank_customers[[#This Row],[Today]],3)</f>
        <v>1.2054794520547945</v>
      </c>
      <c r="Z1281" s="1" t="s">
        <v>20</v>
      </c>
      <c r="AA1281" s="1" t="s">
        <v>23</v>
      </c>
      <c r="AB1281">
        <v>47</v>
      </c>
    </row>
    <row r="1282" spans="1:28" x14ac:dyDescent="0.25">
      <c r="A1282" s="1" t="s">
        <v>699</v>
      </c>
      <c r="B1282" s="1" t="s">
        <v>2456</v>
      </c>
      <c r="C1282" s="1" t="s">
        <v>2120</v>
      </c>
      <c r="D1282">
        <v>64</v>
      </c>
      <c r="E1282" s="1" t="str" cm="1">
        <f t="array" ref="E1282">_xlfn.IFS(metrobank_customers[[#This Row],[Age]]&lt;= 28,"Gen Z", metrobank_customers[[#This Row],[Age]]&lt;=44,"Millennials", metrobank_customers[[#This Row],[Age]]&lt;=60,"Gen X", metrobank_customers[[#This Row],[Age]]&gt;60,"Baby Boomers")</f>
        <v>Baby Boomers</v>
      </c>
      <c r="F1282" s="1" t="s">
        <v>2124</v>
      </c>
      <c r="G1282" s="1" t="s">
        <v>2117</v>
      </c>
      <c r="H1282">
        <v>59063</v>
      </c>
      <c r="I1282" s="1" t="str" cm="1">
        <f t="array" ref="I1282">_xlfn.IFS(metrobank_customers[[#This Row],[Income]]&lt;=30000,"Low",metrobank_customers[[#This Row],[Income]]&lt;=60000,"Medium",metrobank_customers[[#This Row],[Income]]&lt;=100000,"High", metrobank_customers[[#This Row],[Income]]&gt;100000," Premium")</f>
        <v>Medium</v>
      </c>
      <c r="J1282" s="1" t="s">
        <v>2118</v>
      </c>
      <c r="K1282" s="2">
        <v>44972</v>
      </c>
      <c r="L1282" s="2">
        <f t="shared" ref="L1282:L1345" ca="1" si="20">TODAY()</f>
        <v>45940</v>
      </c>
      <c r="M1282" s="4">
        <f ca="1">YEARFRAC(metrobank_customers[[#This Row],[Join_Date]],metrobank_customers[[#This Row],[Today]],3)</f>
        <v>2.6520547945205482</v>
      </c>
      <c r="N1282" s="4" t="str" cm="1">
        <f t="array" aca="1" ref="N1282" ca="1">_xlfn.IFS(
   metrobank_customers[[#This Row],[Customer_Tenure]]&lt;=2,"New",
   metrobank_customers[[#This Row],[Customer_Tenure]]&lt;=5,"Emerging",
   metrobank_customers[[#This Row],[Customer_Tenure]]&lt;9,"Established",
   TRUE,"Loyal"
)</f>
        <v>Emerging</v>
      </c>
      <c r="O1282" s="1" t="s">
        <v>1562</v>
      </c>
      <c r="P1282" s="1" t="s">
        <v>1226</v>
      </c>
      <c r="Q1282" s="2">
        <v>44749</v>
      </c>
      <c r="R1282">
        <v>79698</v>
      </c>
      <c r="S1282" s="1" t="str" cm="1">
        <f t="array" ref="S1282">_xlfn.IFS(
    metrobank_customers[[#This Row],[Balance]]&lt;=50000,"Low",
    metrobank_customers[[#This Row],[Balance]]&lt;=200000,"Medium",
    metrobank_customers[[#This Row],[Balance]]&gt;200000,"High"
)</f>
        <v>Medium</v>
      </c>
      <c r="T1282">
        <v>790</v>
      </c>
      <c r="U1282">
        <v>0</v>
      </c>
      <c r="V1282" s="1" t="s">
        <v>2652</v>
      </c>
      <c r="W1282" s="1" t="s">
        <v>922</v>
      </c>
      <c r="X1282" s="2">
        <v>45398</v>
      </c>
      <c r="Y1282" s="4">
        <f ca="1">YEARFRAC(metrobank_customers[[#This Row],[Date]],metrobank_customers[[#This Row],[Today]],3)</f>
        <v>1.484931506849315</v>
      </c>
      <c r="Z1282" s="1" t="s">
        <v>20</v>
      </c>
      <c r="AA1282" s="1" t="s">
        <v>23</v>
      </c>
      <c r="AB1282">
        <v>41</v>
      </c>
    </row>
    <row r="1283" spans="1:28" x14ac:dyDescent="0.25">
      <c r="A1283" s="1" t="s">
        <v>699</v>
      </c>
      <c r="B1283" s="1" t="s">
        <v>2456</v>
      </c>
      <c r="C1283" s="1" t="s">
        <v>2120</v>
      </c>
      <c r="D1283">
        <v>64</v>
      </c>
      <c r="E1283" s="1" t="str" cm="1">
        <f t="array" ref="E1283">_xlfn.IFS(metrobank_customers[[#This Row],[Age]]&lt;= 28,"Gen Z", metrobank_customers[[#This Row],[Age]]&lt;=44,"Millennials", metrobank_customers[[#This Row],[Age]]&lt;=60,"Gen X", metrobank_customers[[#This Row],[Age]]&gt;60,"Baby Boomers")</f>
        <v>Baby Boomers</v>
      </c>
      <c r="F1283" s="1" t="s">
        <v>2124</v>
      </c>
      <c r="G1283" s="1" t="s">
        <v>2117</v>
      </c>
      <c r="H1283">
        <v>59063</v>
      </c>
      <c r="I1283" s="1" t="str" cm="1">
        <f t="array" ref="I1283">_xlfn.IFS(metrobank_customers[[#This Row],[Income]]&lt;=30000,"Low",metrobank_customers[[#This Row],[Income]]&lt;=60000,"Medium",metrobank_customers[[#This Row],[Income]]&lt;=100000,"High", metrobank_customers[[#This Row],[Income]]&gt;100000," Premium")</f>
        <v>Medium</v>
      </c>
      <c r="J1283" s="1" t="s">
        <v>2118</v>
      </c>
      <c r="K1283" s="2">
        <v>44972</v>
      </c>
      <c r="L1283" s="2">
        <f t="shared" ca="1" si="20"/>
        <v>45940</v>
      </c>
      <c r="M1283" s="4">
        <f ca="1">YEARFRAC(metrobank_customers[[#This Row],[Join_Date]],metrobank_customers[[#This Row],[Today]],3)</f>
        <v>2.6520547945205482</v>
      </c>
      <c r="N1283" s="4" t="str" cm="1">
        <f t="array" aca="1" ref="N1283" ca="1">_xlfn.IFS(
   metrobank_customers[[#This Row],[Customer_Tenure]]&lt;=2,"New",
   metrobank_customers[[#This Row],[Customer_Tenure]]&lt;=5,"Emerging",
   metrobank_customers[[#This Row],[Customer_Tenure]]&lt;9,"Established",
   TRUE,"Loyal"
)</f>
        <v>Emerging</v>
      </c>
      <c r="O1283" s="1" t="s">
        <v>1562</v>
      </c>
      <c r="P1283" s="1" t="s">
        <v>1226</v>
      </c>
      <c r="Q1283" s="2">
        <v>44749</v>
      </c>
      <c r="R1283">
        <v>79698</v>
      </c>
      <c r="S1283" s="1" t="str" cm="1">
        <f t="array" ref="S1283">_xlfn.IFS(
    metrobank_customers[[#This Row],[Balance]]&lt;=50000,"Low",
    metrobank_customers[[#This Row],[Balance]]&lt;=200000,"Medium",
    metrobank_customers[[#This Row],[Balance]]&gt;200000,"High"
)</f>
        <v>Medium</v>
      </c>
      <c r="T1283">
        <v>790</v>
      </c>
      <c r="U1283">
        <v>0</v>
      </c>
      <c r="V1283" s="1" t="s">
        <v>2652</v>
      </c>
      <c r="W1283" s="1" t="s">
        <v>1154</v>
      </c>
      <c r="X1283" s="2">
        <v>45677</v>
      </c>
      <c r="Y1283" s="4">
        <f ca="1">YEARFRAC(metrobank_customers[[#This Row],[Date]],metrobank_customers[[#This Row],[Today]],3)</f>
        <v>0.72054794520547949</v>
      </c>
      <c r="Z1283" s="1" t="s">
        <v>31</v>
      </c>
      <c r="AA1283" s="1" t="s">
        <v>23</v>
      </c>
      <c r="AB1283">
        <v>5</v>
      </c>
    </row>
    <row r="1284" spans="1:28" x14ac:dyDescent="0.25">
      <c r="A1284" s="1" t="s">
        <v>1494</v>
      </c>
      <c r="B1284" s="1" t="s">
        <v>2457</v>
      </c>
      <c r="C1284" s="1" t="s">
        <v>2120</v>
      </c>
      <c r="D1284">
        <v>66</v>
      </c>
      <c r="E1284" s="1" t="str" cm="1">
        <f t="array" ref="E1284">_xlfn.IFS(metrobank_customers[[#This Row],[Age]]&lt;= 28,"Gen Z", metrobank_customers[[#This Row],[Age]]&lt;=44,"Millennials", metrobank_customers[[#This Row],[Age]]&lt;=60,"Gen X", metrobank_customers[[#This Row],[Age]]&gt;60,"Baby Boomers")</f>
        <v>Baby Boomers</v>
      </c>
      <c r="F1284" s="1" t="s">
        <v>2124</v>
      </c>
      <c r="G1284" s="1" t="s">
        <v>2117</v>
      </c>
      <c r="H1284">
        <v>131822</v>
      </c>
      <c r="I1284" s="1" t="str" cm="1">
        <f t="array" ref="I1284">_xlfn.IFS(metrobank_customers[[#This Row],[Income]]&lt;=30000,"Low",metrobank_customers[[#This Row],[Income]]&lt;=60000,"Medium",metrobank_customers[[#This Row],[Income]]&lt;=100000,"High", metrobank_customers[[#This Row],[Income]]&gt;100000," Premium")</f>
        <v xml:space="preserve"> Premium</v>
      </c>
      <c r="J1284" s="1" t="s">
        <v>2126</v>
      </c>
      <c r="K1284" s="2">
        <v>43811</v>
      </c>
      <c r="L1284" s="2">
        <f t="shared" ca="1" si="20"/>
        <v>45940</v>
      </c>
      <c r="M1284" s="4">
        <f ca="1">YEARFRAC(metrobank_customers[[#This Row],[Join_Date]],metrobank_customers[[#This Row],[Today]],3)</f>
        <v>5.8328767123287673</v>
      </c>
      <c r="N1284" s="4" t="str" cm="1">
        <f t="array" aca="1" ref="N1284" ca="1">_xlfn.IFS(
   metrobank_customers[[#This Row],[Customer_Tenure]]&lt;=2,"New",
   metrobank_customers[[#This Row],[Customer_Tenure]]&lt;=5,"Emerging",
   metrobank_customers[[#This Row],[Customer_Tenure]]&lt;9,"Established",
   TRUE,"Loyal"
)</f>
        <v>Established</v>
      </c>
      <c r="O1284" s="1" t="s">
        <v>1493</v>
      </c>
      <c r="P1284" s="1" t="s">
        <v>1235</v>
      </c>
      <c r="Q1284" s="2">
        <v>43354</v>
      </c>
      <c r="R1284">
        <v>495413</v>
      </c>
      <c r="S1284" s="1" t="str" cm="1">
        <f t="array" ref="S1284">_xlfn.IFS(
    metrobank_customers[[#This Row],[Balance]]&lt;=50000,"Low",
    metrobank_customers[[#This Row],[Balance]]&lt;=200000,"Medium",
    metrobank_customers[[#This Row],[Balance]]&gt;200000,"High"
)</f>
        <v>High</v>
      </c>
      <c r="T1284">
        <v>536</v>
      </c>
      <c r="U1284">
        <v>0</v>
      </c>
      <c r="V1284" s="1" t="s">
        <v>2652</v>
      </c>
      <c r="W1284" s="1"/>
      <c r="X1284" s="2"/>
      <c r="Y1284" s="4">
        <f ca="1">YEARFRAC(metrobank_customers[[#This Row],[Date]],metrobank_customers[[#This Row],[Today]],3)</f>
        <v>125.86301369863014</v>
      </c>
      <c r="Z1284" s="1"/>
      <c r="AA1284" s="1"/>
    </row>
    <row r="1285" spans="1:28" x14ac:dyDescent="0.25">
      <c r="A1285" s="1" t="s">
        <v>1003</v>
      </c>
      <c r="B1285" s="1" t="s">
        <v>2458</v>
      </c>
      <c r="C1285" s="1" t="s">
        <v>2120</v>
      </c>
      <c r="D1285">
        <v>36</v>
      </c>
      <c r="E1285" s="1" t="str" cm="1">
        <f t="array" ref="E1285">_xlfn.IFS(metrobank_customers[[#This Row],[Age]]&lt;= 28,"Gen Z", metrobank_customers[[#This Row],[Age]]&lt;=44,"Millennials", metrobank_customers[[#This Row],[Age]]&lt;=60,"Gen X", metrobank_customers[[#This Row],[Age]]&gt;60,"Baby Boomers")</f>
        <v>Millennials</v>
      </c>
      <c r="F1285" s="1" t="s">
        <v>2131</v>
      </c>
      <c r="G1285" s="1" t="s">
        <v>2129</v>
      </c>
      <c r="H1285">
        <v>99148</v>
      </c>
      <c r="I1285" s="1" t="str" cm="1">
        <f t="array" ref="I1285">_xlfn.IFS(metrobank_customers[[#This Row],[Income]]&lt;=30000,"Low",metrobank_customers[[#This Row],[Income]]&lt;=60000,"Medium",metrobank_customers[[#This Row],[Income]]&lt;=100000,"High", metrobank_customers[[#This Row],[Income]]&gt;100000," Premium")</f>
        <v>High</v>
      </c>
      <c r="J1285" s="1" t="s">
        <v>2135</v>
      </c>
      <c r="K1285" s="2">
        <v>43052</v>
      </c>
      <c r="L1285" s="2">
        <f t="shared" ca="1" si="20"/>
        <v>45940</v>
      </c>
      <c r="M1285" s="4">
        <f ca="1">YEARFRAC(metrobank_customers[[#This Row],[Join_Date]],metrobank_customers[[#This Row],[Today]],3)</f>
        <v>7.912328767123288</v>
      </c>
      <c r="N1285" s="4" t="str" cm="1">
        <f t="array" aca="1" ref="N1285" ca="1">_xlfn.IFS(
   metrobank_customers[[#This Row],[Customer_Tenure]]&lt;=2,"New",
   metrobank_customers[[#This Row],[Customer_Tenure]]&lt;=5,"Emerging",
   metrobank_customers[[#This Row],[Customer_Tenure]]&lt;9,"Established",
   TRUE,"Loyal"
)</f>
        <v>Established</v>
      </c>
      <c r="O1285" s="1" t="s">
        <v>1500</v>
      </c>
      <c r="P1285" s="1" t="s">
        <v>1223</v>
      </c>
      <c r="Q1285" s="2">
        <v>44082</v>
      </c>
      <c r="R1285">
        <v>384092</v>
      </c>
      <c r="S1285" s="1" t="str" cm="1">
        <f t="array" ref="S1285">_xlfn.IFS(
    metrobank_customers[[#This Row],[Balance]]&lt;=50000,"Low",
    metrobank_customers[[#This Row],[Balance]]&lt;=200000,"Medium",
    metrobank_customers[[#This Row],[Balance]]&gt;200000,"High"
)</f>
        <v>High</v>
      </c>
      <c r="T1285">
        <v>496</v>
      </c>
      <c r="U1285">
        <v>92508</v>
      </c>
      <c r="V1285" s="1" t="s">
        <v>2652</v>
      </c>
      <c r="W1285" s="1" t="s">
        <v>1002</v>
      </c>
      <c r="X1285" s="2">
        <v>45173</v>
      </c>
      <c r="Y1285" s="4">
        <f ca="1">YEARFRAC(metrobank_customers[[#This Row],[Date]],metrobank_customers[[#This Row],[Today]],3)</f>
        <v>2.1013698630136988</v>
      </c>
      <c r="Z1285" s="1" t="s">
        <v>36</v>
      </c>
      <c r="AA1285" s="1" t="s">
        <v>15</v>
      </c>
      <c r="AB1285">
        <v>33</v>
      </c>
    </row>
    <row r="1286" spans="1:28" x14ac:dyDescent="0.25">
      <c r="A1286" s="1" t="s">
        <v>1003</v>
      </c>
      <c r="B1286" s="1" t="s">
        <v>2458</v>
      </c>
      <c r="C1286" s="1" t="s">
        <v>2120</v>
      </c>
      <c r="D1286">
        <v>36</v>
      </c>
      <c r="E1286" s="1" t="str" cm="1">
        <f t="array" ref="E1286">_xlfn.IFS(metrobank_customers[[#This Row],[Age]]&lt;= 28,"Gen Z", metrobank_customers[[#This Row],[Age]]&lt;=44,"Millennials", metrobank_customers[[#This Row],[Age]]&lt;=60,"Gen X", metrobank_customers[[#This Row],[Age]]&gt;60,"Baby Boomers")</f>
        <v>Millennials</v>
      </c>
      <c r="F1286" s="1" t="s">
        <v>2131</v>
      </c>
      <c r="G1286" s="1" t="s">
        <v>2129</v>
      </c>
      <c r="H1286">
        <v>99148</v>
      </c>
      <c r="I1286" s="1" t="str" cm="1">
        <f t="array" ref="I1286">_xlfn.IFS(metrobank_customers[[#This Row],[Income]]&lt;=30000,"Low",metrobank_customers[[#This Row],[Income]]&lt;=60000,"Medium",metrobank_customers[[#This Row],[Income]]&lt;=100000,"High", metrobank_customers[[#This Row],[Income]]&gt;100000," Premium")</f>
        <v>High</v>
      </c>
      <c r="J1286" s="1" t="s">
        <v>2135</v>
      </c>
      <c r="K1286" s="2">
        <v>43052</v>
      </c>
      <c r="L1286" s="2">
        <f t="shared" ca="1" si="20"/>
        <v>45940</v>
      </c>
      <c r="M1286" s="4">
        <f ca="1">YEARFRAC(metrobank_customers[[#This Row],[Join_Date]],metrobank_customers[[#This Row],[Today]],3)</f>
        <v>7.912328767123288</v>
      </c>
      <c r="N1286" s="4" t="str" cm="1">
        <f t="array" aca="1" ref="N1286" ca="1">_xlfn.IFS(
   metrobank_customers[[#This Row],[Customer_Tenure]]&lt;=2,"New",
   metrobank_customers[[#This Row],[Customer_Tenure]]&lt;=5,"Emerging",
   metrobank_customers[[#This Row],[Customer_Tenure]]&lt;9,"Established",
   TRUE,"Loyal"
)</f>
        <v>Established</v>
      </c>
      <c r="O1286" s="1" t="s">
        <v>1805</v>
      </c>
      <c r="P1286" s="1" t="s">
        <v>1223</v>
      </c>
      <c r="Q1286" s="2">
        <v>43481</v>
      </c>
      <c r="R1286">
        <v>145406</v>
      </c>
      <c r="S1286" s="1" t="str" cm="1">
        <f t="array" ref="S1286">_xlfn.IFS(
    metrobank_customers[[#This Row],[Balance]]&lt;=50000,"Low",
    metrobank_customers[[#This Row],[Balance]]&lt;=200000,"Medium",
    metrobank_customers[[#This Row],[Balance]]&gt;200000,"High"
)</f>
        <v>Medium</v>
      </c>
      <c r="T1286">
        <v>407</v>
      </c>
      <c r="U1286">
        <v>0</v>
      </c>
      <c r="V1286" s="1" t="s">
        <v>2652</v>
      </c>
      <c r="W1286" s="1" t="s">
        <v>1002</v>
      </c>
      <c r="X1286" s="2">
        <v>45173</v>
      </c>
      <c r="Y1286" s="4">
        <f ca="1">YEARFRAC(metrobank_customers[[#This Row],[Date]],metrobank_customers[[#This Row],[Today]],3)</f>
        <v>2.1013698630136988</v>
      </c>
      <c r="Z1286" s="1" t="s">
        <v>36</v>
      </c>
      <c r="AA1286" s="1" t="s">
        <v>15</v>
      </c>
      <c r="AB1286">
        <v>33</v>
      </c>
    </row>
    <row r="1287" spans="1:28" x14ac:dyDescent="0.25">
      <c r="A1287" s="1" t="s">
        <v>1003</v>
      </c>
      <c r="B1287" s="1" t="s">
        <v>2458</v>
      </c>
      <c r="C1287" s="1" t="s">
        <v>2120</v>
      </c>
      <c r="D1287">
        <v>36</v>
      </c>
      <c r="E1287" s="1" t="str" cm="1">
        <f t="array" ref="E1287">_xlfn.IFS(metrobank_customers[[#This Row],[Age]]&lt;= 28,"Gen Z", metrobank_customers[[#This Row],[Age]]&lt;=44,"Millennials", metrobank_customers[[#This Row],[Age]]&lt;=60,"Gen X", metrobank_customers[[#This Row],[Age]]&gt;60,"Baby Boomers")</f>
        <v>Millennials</v>
      </c>
      <c r="F1287" s="1" t="s">
        <v>2131</v>
      </c>
      <c r="G1287" s="1" t="s">
        <v>2129</v>
      </c>
      <c r="H1287">
        <v>99148</v>
      </c>
      <c r="I1287" s="1" t="str" cm="1">
        <f t="array" ref="I1287">_xlfn.IFS(metrobank_customers[[#This Row],[Income]]&lt;=30000,"Low",metrobank_customers[[#This Row],[Income]]&lt;=60000,"Medium",metrobank_customers[[#This Row],[Income]]&lt;=100000,"High", metrobank_customers[[#This Row],[Income]]&gt;100000," Premium")</f>
        <v>High</v>
      </c>
      <c r="J1287" s="1" t="s">
        <v>2135</v>
      </c>
      <c r="K1287" s="2">
        <v>43052</v>
      </c>
      <c r="L1287" s="2">
        <f t="shared" ca="1" si="20"/>
        <v>45940</v>
      </c>
      <c r="M1287" s="4">
        <f ca="1">YEARFRAC(metrobank_customers[[#This Row],[Join_Date]],metrobank_customers[[#This Row],[Today]],3)</f>
        <v>7.912328767123288</v>
      </c>
      <c r="N1287" s="4" t="str" cm="1">
        <f t="array" aca="1" ref="N1287" ca="1">_xlfn.IFS(
   metrobank_customers[[#This Row],[Customer_Tenure]]&lt;=2,"New",
   metrobank_customers[[#This Row],[Customer_Tenure]]&lt;=5,"Emerging",
   metrobank_customers[[#This Row],[Customer_Tenure]]&lt;9,"Established",
   TRUE,"Loyal"
)</f>
        <v>Established</v>
      </c>
      <c r="O1287" s="1" t="s">
        <v>2013</v>
      </c>
      <c r="P1287" s="1" t="s">
        <v>1223</v>
      </c>
      <c r="Q1287" s="2">
        <v>45063</v>
      </c>
      <c r="R1287">
        <v>111497</v>
      </c>
      <c r="S1287" s="1" t="str" cm="1">
        <f t="array" ref="S1287">_xlfn.IFS(
    metrobank_customers[[#This Row],[Balance]]&lt;=50000,"Low",
    metrobank_customers[[#This Row],[Balance]]&lt;=200000,"Medium",
    metrobank_customers[[#This Row],[Balance]]&gt;200000,"High"
)</f>
        <v>Medium</v>
      </c>
      <c r="T1287">
        <v>713</v>
      </c>
      <c r="U1287">
        <v>0</v>
      </c>
      <c r="V1287" s="1" t="s">
        <v>2652</v>
      </c>
      <c r="W1287" s="1" t="s">
        <v>1002</v>
      </c>
      <c r="X1287" s="2">
        <v>45173</v>
      </c>
      <c r="Y1287" s="4">
        <f ca="1">YEARFRAC(metrobank_customers[[#This Row],[Date]],metrobank_customers[[#This Row],[Today]],3)</f>
        <v>2.1013698630136988</v>
      </c>
      <c r="Z1287" s="1" t="s">
        <v>36</v>
      </c>
      <c r="AA1287" s="1" t="s">
        <v>15</v>
      </c>
      <c r="AB1287">
        <v>33</v>
      </c>
    </row>
    <row r="1288" spans="1:28" x14ac:dyDescent="0.25">
      <c r="A1288" s="1" t="s">
        <v>1003</v>
      </c>
      <c r="B1288" s="1" t="s">
        <v>2458</v>
      </c>
      <c r="C1288" s="1" t="s">
        <v>2120</v>
      </c>
      <c r="D1288">
        <v>36</v>
      </c>
      <c r="E1288" s="1" t="str" cm="1">
        <f t="array" ref="E1288">_xlfn.IFS(metrobank_customers[[#This Row],[Age]]&lt;= 28,"Gen Z", metrobank_customers[[#This Row],[Age]]&lt;=44,"Millennials", metrobank_customers[[#This Row],[Age]]&lt;=60,"Gen X", metrobank_customers[[#This Row],[Age]]&gt;60,"Baby Boomers")</f>
        <v>Millennials</v>
      </c>
      <c r="F1288" s="1" t="s">
        <v>2131</v>
      </c>
      <c r="G1288" s="1" t="s">
        <v>2129</v>
      </c>
      <c r="H1288">
        <v>99148</v>
      </c>
      <c r="I1288" s="1" t="str" cm="1">
        <f t="array" ref="I1288">_xlfn.IFS(metrobank_customers[[#This Row],[Income]]&lt;=30000,"Low",metrobank_customers[[#This Row],[Income]]&lt;=60000,"Medium",metrobank_customers[[#This Row],[Income]]&lt;=100000,"High", metrobank_customers[[#This Row],[Income]]&gt;100000," Premium")</f>
        <v>High</v>
      </c>
      <c r="J1288" s="1" t="s">
        <v>2135</v>
      </c>
      <c r="K1288" s="2">
        <v>43052</v>
      </c>
      <c r="L1288" s="2">
        <f t="shared" ca="1" si="20"/>
        <v>45940</v>
      </c>
      <c r="M1288" s="4">
        <f ca="1">YEARFRAC(metrobank_customers[[#This Row],[Join_Date]],metrobank_customers[[#This Row],[Today]],3)</f>
        <v>7.912328767123288</v>
      </c>
      <c r="N1288" s="4" t="str" cm="1">
        <f t="array" aca="1" ref="N1288" ca="1">_xlfn.IFS(
   metrobank_customers[[#This Row],[Customer_Tenure]]&lt;=2,"New",
   metrobank_customers[[#This Row],[Customer_Tenure]]&lt;=5,"Emerging",
   metrobank_customers[[#This Row],[Customer_Tenure]]&lt;9,"Established",
   TRUE,"Loyal"
)</f>
        <v>Established</v>
      </c>
      <c r="O1288" s="1" t="s">
        <v>2018</v>
      </c>
      <c r="P1288" s="1" t="s">
        <v>1226</v>
      </c>
      <c r="Q1288" s="2">
        <v>42305</v>
      </c>
      <c r="R1288">
        <v>412755</v>
      </c>
      <c r="S1288" s="1" t="str" cm="1">
        <f t="array" ref="S1288">_xlfn.IFS(
    metrobank_customers[[#This Row],[Balance]]&lt;=50000,"Low",
    metrobank_customers[[#This Row],[Balance]]&lt;=200000,"Medium",
    metrobank_customers[[#This Row],[Balance]]&gt;200000,"High"
)</f>
        <v>High</v>
      </c>
      <c r="T1288">
        <v>657</v>
      </c>
      <c r="U1288">
        <v>458318</v>
      </c>
      <c r="V1288" s="1" t="s">
        <v>2652</v>
      </c>
      <c r="W1288" s="1" t="s">
        <v>1002</v>
      </c>
      <c r="X1288" s="2">
        <v>45173</v>
      </c>
      <c r="Y1288" s="4">
        <f ca="1">YEARFRAC(metrobank_customers[[#This Row],[Date]],metrobank_customers[[#This Row],[Today]],3)</f>
        <v>2.1013698630136988</v>
      </c>
      <c r="Z1288" s="1" t="s">
        <v>36</v>
      </c>
      <c r="AA1288" s="1" t="s">
        <v>15</v>
      </c>
      <c r="AB1288">
        <v>33</v>
      </c>
    </row>
    <row r="1289" spans="1:28" x14ac:dyDescent="0.25">
      <c r="A1289" s="1" t="s">
        <v>915</v>
      </c>
      <c r="B1289" s="1" t="s">
        <v>2459</v>
      </c>
      <c r="C1289" s="1" t="s">
        <v>2115</v>
      </c>
      <c r="D1289">
        <v>36</v>
      </c>
      <c r="E1289" s="1" t="str" cm="1">
        <f t="array" ref="E1289">_xlfn.IFS(metrobank_customers[[#This Row],[Age]]&lt;= 28,"Gen Z", metrobank_customers[[#This Row],[Age]]&lt;=44,"Millennials", metrobank_customers[[#This Row],[Age]]&lt;=60,"Gen X", metrobank_customers[[#This Row],[Age]]&gt;60,"Baby Boomers")</f>
        <v>Millennials</v>
      </c>
      <c r="F1289" s="1" t="s">
        <v>2121</v>
      </c>
      <c r="G1289" s="1" t="s">
        <v>2147</v>
      </c>
      <c r="H1289">
        <v>59062</v>
      </c>
      <c r="I1289" s="1" t="str" cm="1">
        <f t="array" ref="I1289">_xlfn.IFS(metrobank_customers[[#This Row],[Income]]&lt;=30000,"Low",metrobank_customers[[#This Row],[Income]]&lt;=60000,"Medium",metrobank_customers[[#This Row],[Income]]&lt;=100000,"High", metrobank_customers[[#This Row],[Income]]&gt;100000," Premium")</f>
        <v>Medium</v>
      </c>
      <c r="J1289" s="1" t="s">
        <v>2118</v>
      </c>
      <c r="K1289" s="2">
        <v>44585</v>
      </c>
      <c r="L1289" s="2">
        <f t="shared" ca="1" si="20"/>
        <v>45940</v>
      </c>
      <c r="M1289" s="4">
        <f ca="1">YEARFRAC(metrobank_customers[[#This Row],[Join_Date]],metrobank_customers[[#This Row],[Today]],3)</f>
        <v>3.7123287671232879</v>
      </c>
      <c r="N1289" s="4" t="str" cm="1">
        <f t="array" aca="1" ref="N1289" ca="1">_xlfn.IFS(
   metrobank_customers[[#This Row],[Customer_Tenure]]&lt;=2,"New",
   metrobank_customers[[#This Row],[Customer_Tenure]]&lt;=5,"Emerging",
   metrobank_customers[[#This Row],[Customer_Tenure]]&lt;9,"Established",
   TRUE,"Loyal"
)</f>
        <v>Emerging</v>
      </c>
      <c r="O1289" s="1" t="s">
        <v>1501</v>
      </c>
      <c r="P1289" s="1" t="s">
        <v>1223</v>
      </c>
      <c r="Q1289" s="2">
        <v>45391</v>
      </c>
      <c r="R1289">
        <v>426488</v>
      </c>
      <c r="S1289" s="1" t="str" cm="1">
        <f t="array" ref="S1289">_xlfn.IFS(
    metrobank_customers[[#This Row],[Balance]]&lt;=50000,"Low",
    metrobank_customers[[#This Row],[Balance]]&lt;=200000,"Medium",
    metrobank_customers[[#This Row],[Balance]]&gt;200000,"High"
)</f>
        <v>High</v>
      </c>
      <c r="T1289">
        <v>813</v>
      </c>
      <c r="U1289">
        <v>0</v>
      </c>
      <c r="V1289" s="1" t="s">
        <v>2652</v>
      </c>
      <c r="W1289" s="1" t="s">
        <v>914</v>
      </c>
      <c r="X1289" s="2">
        <v>45381</v>
      </c>
      <c r="Y1289" s="4">
        <f ca="1">YEARFRAC(metrobank_customers[[#This Row],[Date]],metrobank_customers[[#This Row],[Today]],3)</f>
        <v>1.5315068493150685</v>
      </c>
      <c r="Z1289" s="1" t="s">
        <v>8</v>
      </c>
      <c r="AA1289" s="1" t="s">
        <v>9</v>
      </c>
      <c r="AB1289">
        <v>35</v>
      </c>
    </row>
    <row r="1290" spans="1:28" x14ac:dyDescent="0.25">
      <c r="A1290" s="1" t="s">
        <v>915</v>
      </c>
      <c r="B1290" s="1" t="s">
        <v>2459</v>
      </c>
      <c r="C1290" s="1" t="s">
        <v>2115</v>
      </c>
      <c r="D1290">
        <v>36</v>
      </c>
      <c r="E1290" s="1" t="str" cm="1">
        <f t="array" ref="E1290">_xlfn.IFS(metrobank_customers[[#This Row],[Age]]&lt;= 28,"Gen Z", metrobank_customers[[#This Row],[Age]]&lt;=44,"Millennials", metrobank_customers[[#This Row],[Age]]&lt;=60,"Gen X", metrobank_customers[[#This Row],[Age]]&gt;60,"Baby Boomers")</f>
        <v>Millennials</v>
      </c>
      <c r="F1290" s="1" t="s">
        <v>2121</v>
      </c>
      <c r="G1290" s="1" t="s">
        <v>2147</v>
      </c>
      <c r="H1290">
        <v>59062</v>
      </c>
      <c r="I1290" s="1" t="str" cm="1">
        <f t="array" ref="I1290">_xlfn.IFS(metrobank_customers[[#This Row],[Income]]&lt;=30000,"Low",metrobank_customers[[#This Row],[Income]]&lt;=60000,"Medium",metrobank_customers[[#This Row],[Income]]&lt;=100000,"High", metrobank_customers[[#This Row],[Income]]&gt;100000," Premium")</f>
        <v>Medium</v>
      </c>
      <c r="J1290" s="1" t="s">
        <v>2118</v>
      </c>
      <c r="K1290" s="2">
        <v>44585</v>
      </c>
      <c r="L1290" s="2">
        <f t="shared" ca="1" si="20"/>
        <v>45940</v>
      </c>
      <c r="M1290" s="4">
        <f ca="1">YEARFRAC(metrobank_customers[[#This Row],[Join_Date]],metrobank_customers[[#This Row],[Today]],3)</f>
        <v>3.7123287671232879</v>
      </c>
      <c r="N1290" s="4" t="str" cm="1">
        <f t="array" aca="1" ref="N1290" ca="1">_xlfn.IFS(
   metrobank_customers[[#This Row],[Customer_Tenure]]&lt;=2,"New",
   metrobank_customers[[#This Row],[Customer_Tenure]]&lt;=5,"Emerging",
   metrobank_customers[[#This Row],[Customer_Tenure]]&lt;9,"Established",
   TRUE,"Loyal"
)</f>
        <v>Emerging</v>
      </c>
      <c r="O1290" s="1" t="s">
        <v>1501</v>
      </c>
      <c r="P1290" s="1" t="s">
        <v>1223</v>
      </c>
      <c r="Q1290" s="2">
        <v>45391</v>
      </c>
      <c r="R1290">
        <v>426488</v>
      </c>
      <c r="S1290" s="1" t="str" cm="1">
        <f t="array" ref="S1290">_xlfn.IFS(
    metrobank_customers[[#This Row],[Balance]]&lt;=50000,"Low",
    metrobank_customers[[#This Row],[Balance]]&lt;=200000,"Medium",
    metrobank_customers[[#This Row],[Balance]]&gt;200000,"High"
)</f>
        <v>High</v>
      </c>
      <c r="T1290">
        <v>813</v>
      </c>
      <c r="U1290">
        <v>0</v>
      </c>
      <c r="V1290" s="1" t="s">
        <v>2652</v>
      </c>
      <c r="W1290" s="1" t="s">
        <v>1164</v>
      </c>
      <c r="X1290" s="2">
        <v>45254</v>
      </c>
      <c r="Y1290" s="4">
        <f ca="1">YEARFRAC(metrobank_customers[[#This Row],[Date]],metrobank_customers[[#This Row],[Today]],3)</f>
        <v>1.8794520547945206</v>
      </c>
      <c r="Z1290" s="1" t="s">
        <v>36</v>
      </c>
      <c r="AA1290" s="1" t="s">
        <v>23</v>
      </c>
      <c r="AB1290">
        <v>40</v>
      </c>
    </row>
    <row r="1291" spans="1:28" x14ac:dyDescent="0.25">
      <c r="A1291" s="1" t="s">
        <v>783</v>
      </c>
      <c r="B1291" s="1" t="s">
        <v>2446</v>
      </c>
      <c r="C1291" s="1" t="s">
        <v>2115</v>
      </c>
      <c r="D1291">
        <v>45</v>
      </c>
      <c r="E1291" s="1" t="str" cm="1">
        <f t="array" ref="E1291">_xlfn.IFS(metrobank_customers[[#This Row],[Age]]&lt;= 28,"Gen Z", metrobank_customers[[#This Row],[Age]]&lt;=44,"Millennials", metrobank_customers[[#This Row],[Age]]&lt;=60,"Gen X", metrobank_customers[[#This Row],[Age]]&gt;60,"Baby Boomers")</f>
        <v>Gen X</v>
      </c>
      <c r="F1291" s="1" t="s">
        <v>2121</v>
      </c>
      <c r="G1291" s="1" t="s">
        <v>2117</v>
      </c>
      <c r="H1291">
        <v>121520</v>
      </c>
      <c r="I1291" s="1" t="str" cm="1">
        <f t="array" ref="I1291">_xlfn.IFS(metrobank_customers[[#This Row],[Income]]&lt;=30000,"Low",metrobank_customers[[#This Row],[Income]]&lt;=60000,"Medium",metrobank_customers[[#This Row],[Income]]&lt;=100000,"High", metrobank_customers[[#This Row],[Income]]&gt;100000," Premium")</f>
        <v xml:space="preserve"> Premium</v>
      </c>
      <c r="J1291" s="1" t="s">
        <v>2126</v>
      </c>
      <c r="K1291" s="2">
        <v>44111</v>
      </c>
      <c r="L1291" s="2">
        <f t="shared" ca="1" si="20"/>
        <v>45940</v>
      </c>
      <c r="M1291" s="4">
        <f ca="1">YEARFRAC(metrobank_customers[[#This Row],[Join_Date]],metrobank_customers[[#This Row],[Today]],3)</f>
        <v>5.0109589041095894</v>
      </c>
      <c r="N1291" s="4" t="str" cm="1">
        <f t="array" aca="1" ref="N1291" ca="1">_xlfn.IFS(
   metrobank_customers[[#This Row],[Customer_Tenure]]&lt;=2,"New",
   metrobank_customers[[#This Row],[Customer_Tenure]]&lt;=5,"Emerging",
   metrobank_customers[[#This Row],[Customer_Tenure]]&lt;9,"Established",
   TRUE,"Loyal"
)</f>
        <v>Established</v>
      </c>
      <c r="O1291" s="1" t="s">
        <v>1502</v>
      </c>
      <c r="P1291" s="1" t="s">
        <v>1226</v>
      </c>
      <c r="Q1291" s="2">
        <v>44259</v>
      </c>
      <c r="R1291">
        <v>108117</v>
      </c>
      <c r="S1291" s="1" t="str" cm="1">
        <f t="array" ref="S1291">_xlfn.IFS(
    metrobank_customers[[#This Row],[Balance]]&lt;=50000,"Low",
    metrobank_customers[[#This Row],[Balance]]&lt;=200000,"Medium",
    metrobank_customers[[#This Row],[Balance]]&gt;200000,"High"
)</f>
        <v>Medium</v>
      </c>
      <c r="T1291">
        <v>748</v>
      </c>
      <c r="U1291">
        <v>0</v>
      </c>
      <c r="V1291" s="1" t="s">
        <v>2652</v>
      </c>
      <c r="W1291" s="1" t="s">
        <v>782</v>
      </c>
      <c r="X1291" s="2">
        <v>45285</v>
      </c>
      <c r="Y1291" s="4">
        <f ca="1">YEARFRAC(metrobank_customers[[#This Row],[Date]],metrobank_customers[[#This Row],[Today]],3)</f>
        <v>1.7945205479452055</v>
      </c>
      <c r="Z1291" s="1" t="s">
        <v>8</v>
      </c>
      <c r="AA1291" s="1" t="s">
        <v>9</v>
      </c>
      <c r="AB1291">
        <v>4</v>
      </c>
    </row>
    <row r="1292" spans="1:28" x14ac:dyDescent="0.25">
      <c r="A1292" s="1" t="s">
        <v>783</v>
      </c>
      <c r="B1292" s="1" t="s">
        <v>2446</v>
      </c>
      <c r="C1292" s="1" t="s">
        <v>2115</v>
      </c>
      <c r="D1292">
        <v>45</v>
      </c>
      <c r="E1292" s="1" t="str" cm="1">
        <f t="array" ref="E1292">_xlfn.IFS(metrobank_customers[[#This Row],[Age]]&lt;= 28,"Gen Z", metrobank_customers[[#This Row],[Age]]&lt;=44,"Millennials", metrobank_customers[[#This Row],[Age]]&lt;=60,"Gen X", metrobank_customers[[#This Row],[Age]]&gt;60,"Baby Boomers")</f>
        <v>Gen X</v>
      </c>
      <c r="F1292" s="1" t="s">
        <v>2121</v>
      </c>
      <c r="G1292" s="1" t="s">
        <v>2117</v>
      </c>
      <c r="H1292">
        <v>121520</v>
      </c>
      <c r="I1292" s="1" t="str" cm="1">
        <f t="array" ref="I1292">_xlfn.IFS(metrobank_customers[[#This Row],[Income]]&lt;=30000,"Low",metrobank_customers[[#This Row],[Income]]&lt;=60000,"Medium",metrobank_customers[[#This Row],[Income]]&lt;=100000,"High", metrobank_customers[[#This Row],[Income]]&gt;100000," Premium")</f>
        <v xml:space="preserve"> Premium</v>
      </c>
      <c r="J1292" s="1" t="s">
        <v>2126</v>
      </c>
      <c r="K1292" s="2">
        <v>44111</v>
      </c>
      <c r="L1292" s="2">
        <f t="shared" ca="1" si="20"/>
        <v>45940</v>
      </c>
      <c r="M1292" s="4">
        <f ca="1">YEARFRAC(metrobank_customers[[#This Row],[Join_Date]],metrobank_customers[[#This Row],[Today]],3)</f>
        <v>5.0109589041095894</v>
      </c>
      <c r="N1292" s="4" t="str" cm="1">
        <f t="array" aca="1" ref="N1292" ca="1">_xlfn.IFS(
   metrobank_customers[[#This Row],[Customer_Tenure]]&lt;=2,"New",
   metrobank_customers[[#This Row],[Customer_Tenure]]&lt;=5,"Emerging",
   metrobank_customers[[#This Row],[Customer_Tenure]]&lt;9,"Established",
   TRUE,"Loyal"
)</f>
        <v>Established</v>
      </c>
      <c r="O1292" s="1" t="s">
        <v>1734</v>
      </c>
      <c r="P1292" s="1" t="s">
        <v>1235</v>
      </c>
      <c r="Q1292" s="2">
        <v>44316</v>
      </c>
      <c r="R1292">
        <v>3748</v>
      </c>
      <c r="S1292" s="1" t="str" cm="1">
        <f t="array" ref="S1292">_xlfn.IFS(
    metrobank_customers[[#This Row],[Balance]]&lt;=50000,"Low",
    metrobank_customers[[#This Row],[Balance]]&lt;=200000,"Medium",
    metrobank_customers[[#This Row],[Balance]]&gt;200000,"High"
)</f>
        <v>Low</v>
      </c>
      <c r="T1292">
        <v>464</v>
      </c>
      <c r="U1292">
        <v>0</v>
      </c>
      <c r="V1292" s="1" t="s">
        <v>1229</v>
      </c>
      <c r="W1292" s="1" t="s">
        <v>782</v>
      </c>
      <c r="X1292" s="2">
        <v>45285</v>
      </c>
      <c r="Y1292" s="4">
        <f ca="1">YEARFRAC(metrobank_customers[[#This Row],[Date]],metrobank_customers[[#This Row],[Today]],3)</f>
        <v>1.7945205479452055</v>
      </c>
      <c r="Z1292" s="1" t="s">
        <v>8</v>
      </c>
      <c r="AA1292" s="1" t="s">
        <v>9</v>
      </c>
      <c r="AB1292">
        <v>4</v>
      </c>
    </row>
    <row r="1293" spans="1:28" x14ac:dyDescent="0.25">
      <c r="A1293" s="1" t="s">
        <v>783</v>
      </c>
      <c r="B1293" s="1" t="s">
        <v>2446</v>
      </c>
      <c r="C1293" s="1" t="s">
        <v>2115</v>
      </c>
      <c r="D1293">
        <v>45</v>
      </c>
      <c r="E1293" s="1" t="str" cm="1">
        <f t="array" ref="E1293">_xlfn.IFS(metrobank_customers[[#This Row],[Age]]&lt;= 28,"Gen Z", metrobank_customers[[#This Row],[Age]]&lt;=44,"Millennials", metrobank_customers[[#This Row],[Age]]&lt;=60,"Gen X", metrobank_customers[[#This Row],[Age]]&gt;60,"Baby Boomers")</f>
        <v>Gen X</v>
      </c>
      <c r="F1293" s="1" t="s">
        <v>2121</v>
      </c>
      <c r="G1293" s="1" t="s">
        <v>2117</v>
      </c>
      <c r="H1293">
        <v>121520</v>
      </c>
      <c r="I1293" s="1" t="str" cm="1">
        <f t="array" ref="I1293">_xlfn.IFS(metrobank_customers[[#This Row],[Income]]&lt;=30000,"Low",metrobank_customers[[#This Row],[Income]]&lt;=60000,"Medium",metrobank_customers[[#This Row],[Income]]&lt;=100000,"High", metrobank_customers[[#This Row],[Income]]&gt;100000," Premium")</f>
        <v xml:space="preserve"> Premium</v>
      </c>
      <c r="J1293" s="1" t="s">
        <v>2126</v>
      </c>
      <c r="K1293" s="2">
        <v>44111</v>
      </c>
      <c r="L1293" s="2">
        <f t="shared" ca="1" si="20"/>
        <v>45940</v>
      </c>
      <c r="M1293" s="4">
        <f ca="1">YEARFRAC(metrobank_customers[[#This Row],[Join_Date]],metrobank_customers[[#This Row],[Today]],3)</f>
        <v>5.0109589041095894</v>
      </c>
      <c r="N1293" s="4" t="str" cm="1">
        <f t="array" aca="1" ref="N1293" ca="1">_xlfn.IFS(
   metrobank_customers[[#This Row],[Customer_Tenure]]&lt;=2,"New",
   metrobank_customers[[#This Row],[Customer_Tenure]]&lt;=5,"Emerging",
   metrobank_customers[[#This Row],[Customer_Tenure]]&lt;9,"Established",
   TRUE,"Loyal"
)</f>
        <v>Established</v>
      </c>
      <c r="O1293" s="1" t="s">
        <v>1804</v>
      </c>
      <c r="P1293" s="1" t="s">
        <v>1223</v>
      </c>
      <c r="Q1293" s="2">
        <v>43514</v>
      </c>
      <c r="R1293">
        <v>114589</v>
      </c>
      <c r="S1293" s="1" t="str" cm="1">
        <f t="array" ref="S1293">_xlfn.IFS(
    metrobank_customers[[#This Row],[Balance]]&lt;=50000,"Low",
    metrobank_customers[[#This Row],[Balance]]&lt;=200000,"Medium",
    metrobank_customers[[#This Row],[Balance]]&gt;200000,"High"
)</f>
        <v>Medium</v>
      </c>
      <c r="T1293">
        <v>685</v>
      </c>
      <c r="U1293">
        <v>210827</v>
      </c>
      <c r="V1293" s="1" t="s">
        <v>1229</v>
      </c>
      <c r="W1293" s="1" t="s">
        <v>782</v>
      </c>
      <c r="X1293" s="2">
        <v>45285</v>
      </c>
      <c r="Y1293" s="4">
        <f ca="1">YEARFRAC(metrobank_customers[[#This Row],[Date]],metrobank_customers[[#This Row],[Today]],3)</f>
        <v>1.7945205479452055</v>
      </c>
      <c r="Z1293" s="1" t="s">
        <v>8</v>
      </c>
      <c r="AA1293" s="1" t="s">
        <v>9</v>
      </c>
      <c r="AB1293">
        <v>4</v>
      </c>
    </row>
    <row r="1294" spans="1:28" x14ac:dyDescent="0.25">
      <c r="A1294" s="1" t="s">
        <v>783</v>
      </c>
      <c r="B1294" s="1" t="s">
        <v>2446</v>
      </c>
      <c r="C1294" s="1" t="s">
        <v>2115</v>
      </c>
      <c r="D1294">
        <v>45</v>
      </c>
      <c r="E1294" s="1" t="str" cm="1">
        <f t="array" ref="E1294">_xlfn.IFS(metrobank_customers[[#This Row],[Age]]&lt;= 28,"Gen Z", metrobank_customers[[#This Row],[Age]]&lt;=44,"Millennials", metrobank_customers[[#This Row],[Age]]&lt;=60,"Gen X", metrobank_customers[[#This Row],[Age]]&gt;60,"Baby Boomers")</f>
        <v>Gen X</v>
      </c>
      <c r="F1294" s="1" t="s">
        <v>2121</v>
      </c>
      <c r="G1294" s="1" t="s">
        <v>2117</v>
      </c>
      <c r="H1294">
        <v>121520</v>
      </c>
      <c r="I1294" s="1" t="str" cm="1">
        <f t="array" ref="I1294">_xlfn.IFS(metrobank_customers[[#This Row],[Income]]&lt;=30000,"Low",metrobank_customers[[#This Row],[Income]]&lt;=60000,"Medium",metrobank_customers[[#This Row],[Income]]&lt;=100000,"High", metrobank_customers[[#This Row],[Income]]&gt;100000," Premium")</f>
        <v xml:space="preserve"> Premium</v>
      </c>
      <c r="J1294" s="1" t="s">
        <v>2126</v>
      </c>
      <c r="K1294" s="2">
        <v>44111</v>
      </c>
      <c r="L1294" s="2">
        <f t="shared" ca="1" si="20"/>
        <v>45940</v>
      </c>
      <c r="M1294" s="4">
        <f ca="1">YEARFRAC(metrobank_customers[[#This Row],[Join_Date]],metrobank_customers[[#This Row],[Today]],3)</f>
        <v>5.0109589041095894</v>
      </c>
      <c r="N1294" s="4" t="str" cm="1">
        <f t="array" aca="1" ref="N1294" ca="1">_xlfn.IFS(
   metrobank_customers[[#This Row],[Customer_Tenure]]&lt;=2,"New",
   metrobank_customers[[#This Row],[Customer_Tenure]]&lt;=5,"Emerging",
   metrobank_customers[[#This Row],[Customer_Tenure]]&lt;9,"Established",
   TRUE,"Loyal"
)</f>
        <v>Established</v>
      </c>
      <c r="O1294" s="1" t="s">
        <v>1840</v>
      </c>
      <c r="P1294" s="1" t="s">
        <v>1226</v>
      </c>
      <c r="Q1294" s="2">
        <v>44768</v>
      </c>
      <c r="R1294">
        <v>301994</v>
      </c>
      <c r="S1294" s="1" t="str" cm="1">
        <f t="array" ref="S1294">_xlfn.IFS(
    metrobank_customers[[#This Row],[Balance]]&lt;=50000,"Low",
    metrobank_customers[[#This Row],[Balance]]&lt;=200000,"Medium",
    metrobank_customers[[#This Row],[Balance]]&gt;200000,"High"
)</f>
        <v>High</v>
      </c>
      <c r="T1294">
        <v>311</v>
      </c>
      <c r="U1294">
        <v>445977</v>
      </c>
      <c r="V1294" s="1" t="s">
        <v>2652</v>
      </c>
      <c r="W1294" s="1" t="s">
        <v>782</v>
      </c>
      <c r="X1294" s="2">
        <v>45285</v>
      </c>
      <c r="Y1294" s="4">
        <f ca="1">YEARFRAC(metrobank_customers[[#This Row],[Date]],metrobank_customers[[#This Row],[Today]],3)</f>
        <v>1.7945205479452055</v>
      </c>
      <c r="Z1294" s="1" t="s">
        <v>8</v>
      </c>
      <c r="AA1294" s="1" t="s">
        <v>9</v>
      </c>
      <c r="AB1294">
        <v>4</v>
      </c>
    </row>
    <row r="1295" spans="1:28" x14ac:dyDescent="0.25">
      <c r="A1295" s="1" t="s">
        <v>783</v>
      </c>
      <c r="B1295" s="1" t="s">
        <v>2446</v>
      </c>
      <c r="C1295" s="1" t="s">
        <v>2115</v>
      </c>
      <c r="D1295">
        <v>45</v>
      </c>
      <c r="E1295" s="1" t="str" cm="1">
        <f t="array" ref="E1295">_xlfn.IFS(metrobank_customers[[#This Row],[Age]]&lt;= 28,"Gen Z", metrobank_customers[[#This Row],[Age]]&lt;=44,"Millennials", metrobank_customers[[#This Row],[Age]]&lt;=60,"Gen X", metrobank_customers[[#This Row],[Age]]&gt;60,"Baby Boomers")</f>
        <v>Gen X</v>
      </c>
      <c r="F1295" s="1" t="s">
        <v>2121</v>
      </c>
      <c r="G1295" s="1" t="s">
        <v>2117</v>
      </c>
      <c r="H1295">
        <v>121520</v>
      </c>
      <c r="I1295" s="1" t="str" cm="1">
        <f t="array" ref="I1295">_xlfn.IFS(metrobank_customers[[#This Row],[Income]]&lt;=30000,"Low",metrobank_customers[[#This Row],[Income]]&lt;=60000,"Medium",metrobank_customers[[#This Row],[Income]]&lt;=100000,"High", metrobank_customers[[#This Row],[Income]]&gt;100000," Premium")</f>
        <v xml:space="preserve"> Premium</v>
      </c>
      <c r="J1295" s="1" t="s">
        <v>2126</v>
      </c>
      <c r="K1295" s="2">
        <v>44111</v>
      </c>
      <c r="L1295" s="2">
        <f t="shared" ca="1" si="20"/>
        <v>45940</v>
      </c>
      <c r="M1295" s="4">
        <f ca="1">YEARFRAC(metrobank_customers[[#This Row],[Join_Date]],metrobank_customers[[#This Row],[Today]],3)</f>
        <v>5.0109589041095894</v>
      </c>
      <c r="N1295" s="4" t="str" cm="1">
        <f t="array" aca="1" ref="N1295" ca="1">_xlfn.IFS(
   metrobank_customers[[#This Row],[Customer_Tenure]]&lt;=2,"New",
   metrobank_customers[[#This Row],[Customer_Tenure]]&lt;=5,"Emerging",
   metrobank_customers[[#This Row],[Customer_Tenure]]&lt;9,"Established",
   TRUE,"Loyal"
)</f>
        <v>Established</v>
      </c>
      <c r="O1295" s="1" t="s">
        <v>1914</v>
      </c>
      <c r="P1295" s="1" t="s">
        <v>1223</v>
      </c>
      <c r="Q1295" s="2">
        <v>45046</v>
      </c>
      <c r="R1295">
        <v>397745</v>
      </c>
      <c r="S1295" s="1" t="str" cm="1">
        <f t="array" ref="S1295">_xlfn.IFS(
    metrobank_customers[[#This Row],[Balance]]&lt;=50000,"Low",
    metrobank_customers[[#This Row],[Balance]]&lt;=200000,"Medium",
    metrobank_customers[[#This Row],[Balance]]&gt;200000,"High"
)</f>
        <v>High</v>
      </c>
      <c r="T1295">
        <v>708</v>
      </c>
      <c r="U1295">
        <v>333634</v>
      </c>
      <c r="V1295" s="1" t="s">
        <v>2652</v>
      </c>
      <c r="W1295" s="1" t="s">
        <v>782</v>
      </c>
      <c r="X1295" s="2">
        <v>45285</v>
      </c>
      <c r="Y1295" s="4">
        <f ca="1">YEARFRAC(metrobank_customers[[#This Row],[Date]],metrobank_customers[[#This Row],[Today]],3)</f>
        <v>1.7945205479452055</v>
      </c>
      <c r="Z1295" s="1" t="s">
        <v>8</v>
      </c>
      <c r="AA1295" s="1" t="s">
        <v>9</v>
      </c>
      <c r="AB1295">
        <v>4</v>
      </c>
    </row>
    <row r="1296" spans="1:28" x14ac:dyDescent="0.25">
      <c r="A1296" s="1" t="s">
        <v>783</v>
      </c>
      <c r="B1296" s="1" t="s">
        <v>2446</v>
      </c>
      <c r="C1296" s="1" t="s">
        <v>2115</v>
      </c>
      <c r="D1296">
        <v>45</v>
      </c>
      <c r="E1296" s="1" t="str" cm="1">
        <f t="array" ref="E1296">_xlfn.IFS(metrobank_customers[[#This Row],[Age]]&lt;= 28,"Gen Z", metrobank_customers[[#This Row],[Age]]&lt;=44,"Millennials", metrobank_customers[[#This Row],[Age]]&lt;=60,"Gen X", metrobank_customers[[#This Row],[Age]]&gt;60,"Baby Boomers")</f>
        <v>Gen X</v>
      </c>
      <c r="F1296" s="1" t="s">
        <v>2121</v>
      </c>
      <c r="G1296" s="1" t="s">
        <v>2117</v>
      </c>
      <c r="H1296">
        <v>121520</v>
      </c>
      <c r="I1296" s="1" t="str" cm="1">
        <f t="array" ref="I1296">_xlfn.IFS(metrobank_customers[[#This Row],[Income]]&lt;=30000,"Low",metrobank_customers[[#This Row],[Income]]&lt;=60000,"Medium",metrobank_customers[[#This Row],[Income]]&lt;=100000,"High", metrobank_customers[[#This Row],[Income]]&gt;100000," Premium")</f>
        <v xml:space="preserve"> Premium</v>
      </c>
      <c r="J1296" s="1" t="s">
        <v>2126</v>
      </c>
      <c r="K1296" s="2">
        <v>44111</v>
      </c>
      <c r="L1296" s="2">
        <f t="shared" ca="1" si="20"/>
        <v>45940</v>
      </c>
      <c r="M1296" s="4">
        <f ca="1">YEARFRAC(metrobank_customers[[#This Row],[Join_Date]],metrobank_customers[[#This Row],[Today]],3)</f>
        <v>5.0109589041095894</v>
      </c>
      <c r="N1296" s="4" t="str" cm="1">
        <f t="array" aca="1" ref="N1296" ca="1">_xlfn.IFS(
   metrobank_customers[[#This Row],[Customer_Tenure]]&lt;=2,"New",
   metrobank_customers[[#This Row],[Customer_Tenure]]&lt;=5,"Emerging",
   metrobank_customers[[#This Row],[Customer_Tenure]]&lt;9,"Established",
   TRUE,"Loyal"
)</f>
        <v>Established</v>
      </c>
      <c r="O1296" s="1" t="s">
        <v>1979</v>
      </c>
      <c r="P1296" s="1" t="s">
        <v>1226</v>
      </c>
      <c r="Q1296" s="2">
        <v>42460</v>
      </c>
      <c r="R1296">
        <v>213456</v>
      </c>
      <c r="S1296" s="1" t="str" cm="1">
        <f t="array" ref="S1296">_xlfn.IFS(
    metrobank_customers[[#This Row],[Balance]]&lt;=50000,"Low",
    metrobank_customers[[#This Row],[Balance]]&lt;=200000,"Medium",
    metrobank_customers[[#This Row],[Balance]]&gt;200000,"High"
)</f>
        <v>High</v>
      </c>
      <c r="T1296">
        <v>658</v>
      </c>
      <c r="U1296">
        <v>0</v>
      </c>
      <c r="V1296" s="1" t="s">
        <v>1255</v>
      </c>
      <c r="W1296" s="1" t="s">
        <v>782</v>
      </c>
      <c r="X1296" s="2">
        <v>45285</v>
      </c>
      <c r="Y1296" s="4">
        <f ca="1">YEARFRAC(metrobank_customers[[#This Row],[Date]],metrobank_customers[[#This Row],[Today]],3)</f>
        <v>1.7945205479452055</v>
      </c>
      <c r="Z1296" s="1" t="s">
        <v>8</v>
      </c>
      <c r="AA1296" s="1" t="s">
        <v>9</v>
      </c>
      <c r="AB1296">
        <v>4</v>
      </c>
    </row>
    <row r="1297" spans="1:28" x14ac:dyDescent="0.25">
      <c r="A1297" s="1" t="s">
        <v>783</v>
      </c>
      <c r="B1297" s="1" t="s">
        <v>2446</v>
      </c>
      <c r="C1297" s="1" t="s">
        <v>2115</v>
      </c>
      <c r="D1297">
        <v>45</v>
      </c>
      <c r="E1297" s="1" t="str" cm="1">
        <f t="array" ref="E1297">_xlfn.IFS(metrobank_customers[[#This Row],[Age]]&lt;= 28,"Gen Z", metrobank_customers[[#This Row],[Age]]&lt;=44,"Millennials", metrobank_customers[[#This Row],[Age]]&lt;=60,"Gen X", metrobank_customers[[#This Row],[Age]]&gt;60,"Baby Boomers")</f>
        <v>Gen X</v>
      </c>
      <c r="F1297" s="1" t="s">
        <v>2121</v>
      </c>
      <c r="G1297" s="1" t="s">
        <v>2117</v>
      </c>
      <c r="H1297">
        <v>121520</v>
      </c>
      <c r="I1297" s="1" t="str" cm="1">
        <f t="array" ref="I1297">_xlfn.IFS(metrobank_customers[[#This Row],[Income]]&lt;=30000,"Low",metrobank_customers[[#This Row],[Income]]&lt;=60000,"Medium",metrobank_customers[[#This Row],[Income]]&lt;=100000,"High", metrobank_customers[[#This Row],[Income]]&gt;100000," Premium")</f>
        <v xml:space="preserve"> Premium</v>
      </c>
      <c r="J1297" s="1" t="s">
        <v>2126</v>
      </c>
      <c r="K1297" s="2">
        <v>44111</v>
      </c>
      <c r="L1297" s="2">
        <f t="shared" ca="1" si="20"/>
        <v>45940</v>
      </c>
      <c r="M1297" s="4">
        <f ca="1">YEARFRAC(metrobank_customers[[#This Row],[Join_Date]],metrobank_customers[[#This Row],[Today]],3)</f>
        <v>5.0109589041095894</v>
      </c>
      <c r="N1297" s="4" t="str" cm="1">
        <f t="array" aca="1" ref="N1297" ca="1">_xlfn.IFS(
   metrobank_customers[[#This Row],[Customer_Tenure]]&lt;=2,"New",
   metrobank_customers[[#This Row],[Customer_Tenure]]&lt;=5,"Emerging",
   metrobank_customers[[#This Row],[Customer_Tenure]]&lt;9,"Established",
   TRUE,"Loyal"
)</f>
        <v>Established</v>
      </c>
      <c r="O1297" s="1" t="s">
        <v>2082</v>
      </c>
      <c r="P1297" s="1" t="s">
        <v>1235</v>
      </c>
      <c r="Q1297" s="2">
        <v>44038</v>
      </c>
      <c r="R1297">
        <v>169302</v>
      </c>
      <c r="S1297" s="1" t="str" cm="1">
        <f t="array" ref="S1297">_xlfn.IFS(
    metrobank_customers[[#This Row],[Balance]]&lt;=50000,"Low",
    metrobank_customers[[#This Row],[Balance]]&lt;=200000,"Medium",
    metrobank_customers[[#This Row],[Balance]]&gt;200000,"High"
)</f>
        <v>Medium</v>
      </c>
      <c r="T1297">
        <v>552</v>
      </c>
      <c r="U1297">
        <v>0</v>
      </c>
      <c r="V1297" s="1" t="s">
        <v>2652</v>
      </c>
      <c r="W1297" s="1" t="s">
        <v>782</v>
      </c>
      <c r="X1297" s="2">
        <v>45285</v>
      </c>
      <c r="Y1297" s="4">
        <f ca="1">YEARFRAC(metrobank_customers[[#This Row],[Date]],metrobank_customers[[#This Row],[Today]],3)</f>
        <v>1.7945205479452055</v>
      </c>
      <c r="Z1297" s="1" t="s">
        <v>8</v>
      </c>
      <c r="AA1297" s="1" t="s">
        <v>9</v>
      </c>
      <c r="AB1297">
        <v>4</v>
      </c>
    </row>
    <row r="1298" spans="1:28" x14ac:dyDescent="0.25">
      <c r="A1298" s="1" t="s">
        <v>714</v>
      </c>
      <c r="B1298" s="1" t="s">
        <v>2460</v>
      </c>
      <c r="C1298" s="1" t="s">
        <v>2120</v>
      </c>
      <c r="D1298">
        <v>37</v>
      </c>
      <c r="E1298" s="1" t="str" cm="1">
        <f t="array" ref="E1298">_xlfn.IFS(metrobank_customers[[#This Row],[Age]]&lt;= 28,"Gen Z", metrobank_customers[[#This Row],[Age]]&lt;=44,"Millennials", metrobank_customers[[#This Row],[Age]]&lt;=60,"Gen X", metrobank_customers[[#This Row],[Age]]&gt;60,"Baby Boomers")</f>
        <v>Millennials</v>
      </c>
      <c r="F1298" s="1" t="s">
        <v>2121</v>
      </c>
      <c r="G1298" s="1" t="s">
        <v>2122</v>
      </c>
      <c r="H1298">
        <v>27906</v>
      </c>
      <c r="I1298" s="1" t="str" cm="1">
        <f t="array" ref="I1298">_xlfn.IFS(metrobank_customers[[#This Row],[Income]]&lt;=30000,"Low",metrobank_customers[[#This Row],[Income]]&lt;=60000,"Medium",metrobank_customers[[#This Row],[Income]]&lt;=100000,"High", metrobank_customers[[#This Row],[Income]]&gt;100000," Premium")</f>
        <v>Low</v>
      </c>
      <c r="J1298" s="1" t="s">
        <v>2118</v>
      </c>
      <c r="K1298" s="2">
        <v>44323</v>
      </c>
      <c r="L1298" s="2">
        <f t="shared" ca="1" si="20"/>
        <v>45940</v>
      </c>
      <c r="M1298" s="4">
        <f ca="1">YEARFRAC(metrobank_customers[[#This Row],[Join_Date]],metrobank_customers[[#This Row],[Today]],3)</f>
        <v>4.4301369863013695</v>
      </c>
      <c r="N1298" s="4" t="str" cm="1">
        <f t="array" aca="1" ref="N1298" ca="1">_xlfn.IFS(
   metrobank_customers[[#This Row],[Customer_Tenure]]&lt;=2,"New",
   metrobank_customers[[#This Row],[Customer_Tenure]]&lt;=5,"Emerging",
   metrobank_customers[[#This Row],[Customer_Tenure]]&lt;9,"Established",
   TRUE,"Loyal"
)</f>
        <v>Emerging</v>
      </c>
      <c r="O1298" s="1" t="s">
        <v>1791</v>
      </c>
      <c r="P1298" s="1" t="s">
        <v>1239</v>
      </c>
      <c r="Q1298" s="2">
        <v>45335</v>
      </c>
      <c r="R1298">
        <v>290446</v>
      </c>
      <c r="S1298" s="1" t="str" cm="1">
        <f t="array" ref="S1298">_xlfn.IFS(
    metrobank_customers[[#This Row],[Balance]]&lt;=50000,"Low",
    metrobank_customers[[#This Row],[Balance]]&lt;=200000,"Medium",
    metrobank_customers[[#This Row],[Balance]]&gt;200000,"High"
)</f>
        <v>High</v>
      </c>
      <c r="T1298">
        <v>544</v>
      </c>
      <c r="U1298">
        <v>0</v>
      </c>
      <c r="V1298" s="1" t="s">
        <v>2652</v>
      </c>
      <c r="W1298" s="1" t="s">
        <v>713</v>
      </c>
      <c r="X1298" s="2">
        <v>45740</v>
      </c>
      <c r="Y1298" s="4">
        <f ca="1">YEARFRAC(metrobank_customers[[#This Row],[Date]],metrobank_customers[[#This Row],[Today]],3)</f>
        <v>0.54794520547945202</v>
      </c>
      <c r="Z1298" s="1" t="s">
        <v>12</v>
      </c>
      <c r="AA1298" s="1" t="s">
        <v>23</v>
      </c>
      <c r="AB1298">
        <v>31</v>
      </c>
    </row>
    <row r="1299" spans="1:28" x14ac:dyDescent="0.25">
      <c r="A1299" s="1" t="s">
        <v>714</v>
      </c>
      <c r="B1299" s="1" t="s">
        <v>2460</v>
      </c>
      <c r="C1299" s="1" t="s">
        <v>2120</v>
      </c>
      <c r="D1299">
        <v>37</v>
      </c>
      <c r="E1299" s="1" t="str" cm="1">
        <f t="array" ref="E1299">_xlfn.IFS(metrobank_customers[[#This Row],[Age]]&lt;= 28,"Gen Z", metrobank_customers[[#This Row],[Age]]&lt;=44,"Millennials", metrobank_customers[[#This Row],[Age]]&lt;=60,"Gen X", metrobank_customers[[#This Row],[Age]]&gt;60,"Baby Boomers")</f>
        <v>Millennials</v>
      </c>
      <c r="F1299" s="1" t="s">
        <v>2121</v>
      </c>
      <c r="G1299" s="1" t="s">
        <v>2122</v>
      </c>
      <c r="H1299">
        <v>27906</v>
      </c>
      <c r="I1299" s="1" t="str" cm="1">
        <f t="array" ref="I1299">_xlfn.IFS(metrobank_customers[[#This Row],[Income]]&lt;=30000,"Low",metrobank_customers[[#This Row],[Income]]&lt;=60000,"Medium",metrobank_customers[[#This Row],[Income]]&lt;=100000,"High", metrobank_customers[[#This Row],[Income]]&gt;100000," Premium")</f>
        <v>Low</v>
      </c>
      <c r="J1299" s="1" t="s">
        <v>2118</v>
      </c>
      <c r="K1299" s="2">
        <v>44323</v>
      </c>
      <c r="L1299" s="2">
        <f t="shared" ca="1" si="20"/>
        <v>45940</v>
      </c>
      <c r="M1299" s="4">
        <f ca="1">YEARFRAC(metrobank_customers[[#This Row],[Join_Date]],metrobank_customers[[#This Row],[Today]],3)</f>
        <v>4.4301369863013695</v>
      </c>
      <c r="N1299" s="4" t="str" cm="1">
        <f t="array" aca="1" ref="N1299" ca="1">_xlfn.IFS(
   metrobank_customers[[#This Row],[Customer_Tenure]]&lt;=2,"New",
   metrobank_customers[[#This Row],[Customer_Tenure]]&lt;=5,"Emerging",
   metrobank_customers[[#This Row],[Customer_Tenure]]&lt;9,"Established",
   TRUE,"Loyal"
)</f>
        <v>Emerging</v>
      </c>
      <c r="O1299" s="1" t="s">
        <v>1791</v>
      </c>
      <c r="P1299" s="1" t="s">
        <v>1239</v>
      </c>
      <c r="Q1299" s="2">
        <v>45335</v>
      </c>
      <c r="R1299">
        <v>290446</v>
      </c>
      <c r="S1299" s="1" t="str" cm="1">
        <f t="array" ref="S1299">_xlfn.IFS(
    metrobank_customers[[#This Row],[Balance]]&lt;=50000,"Low",
    metrobank_customers[[#This Row],[Balance]]&lt;=200000,"Medium",
    metrobank_customers[[#This Row],[Balance]]&gt;200000,"High"
)</f>
        <v>High</v>
      </c>
      <c r="T1299">
        <v>544</v>
      </c>
      <c r="U1299">
        <v>0</v>
      </c>
      <c r="V1299" s="1" t="s">
        <v>2652</v>
      </c>
      <c r="W1299" s="1" t="s">
        <v>766</v>
      </c>
      <c r="X1299" s="2">
        <v>45543</v>
      </c>
      <c r="Y1299" s="4">
        <f ca="1">YEARFRAC(metrobank_customers[[#This Row],[Date]],metrobank_customers[[#This Row],[Today]],3)</f>
        <v>1.0876712328767124</v>
      </c>
      <c r="Z1299" s="1" t="s">
        <v>31</v>
      </c>
      <c r="AA1299" s="1" t="s">
        <v>23</v>
      </c>
      <c r="AB1299">
        <v>1</v>
      </c>
    </row>
    <row r="1300" spans="1:28" x14ac:dyDescent="0.25">
      <c r="A1300" s="1" t="s">
        <v>714</v>
      </c>
      <c r="B1300" s="1" t="s">
        <v>2460</v>
      </c>
      <c r="C1300" s="1" t="s">
        <v>2120</v>
      </c>
      <c r="D1300">
        <v>37</v>
      </c>
      <c r="E1300" s="1" t="str" cm="1">
        <f t="array" ref="E1300">_xlfn.IFS(metrobank_customers[[#This Row],[Age]]&lt;= 28,"Gen Z", metrobank_customers[[#This Row],[Age]]&lt;=44,"Millennials", metrobank_customers[[#This Row],[Age]]&lt;=60,"Gen X", metrobank_customers[[#This Row],[Age]]&gt;60,"Baby Boomers")</f>
        <v>Millennials</v>
      </c>
      <c r="F1300" s="1" t="s">
        <v>2121</v>
      </c>
      <c r="G1300" s="1" t="s">
        <v>2122</v>
      </c>
      <c r="H1300">
        <v>27906</v>
      </c>
      <c r="I1300" s="1" t="str" cm="1">
        <f t="array" ref="I1300">_xlfn.IFS(metrobank_customers[[#This Row],[Income]]&lt;=30000,"Low",metrobank_customers[[#This Row],[Income]]&lt;=60000,"Medium",metrobank_customers[[#This Row],[Income]]&lt;=100000,"High", metrobank_customers[[#This Row],[Income]]&gt;100000," Premium")</f>
        <v>Low</v>
      </c>
      <c r="J1300" s="1" t="s">
        <v>2118</v>
      </c>
      <c r="K1300" s="2">
        <v>44323</v>
      </c>
      <c r="L1300" s="2">
        <f t="shared" ca="1" si="20"/>
        <v>45940</v>
      </c>
      <c r="M1300" s="4">
        <f ca="1">YEARFRAC(metrobank_customers[[#This Row],[Join_Date]],metrobank_customers[[#This Row],[Today]],3)</f>
        <v>4.4301369863013695</v>
      </c>
      <c r="N1300" s="4" t="str" cm="1">
        <f t="array" aca="1" ref="N1300" ca="1">_xlfn.IFS(
   metrobank_customers[[#This Row],[Customer_Tenure]]&lt;=2,"New",
   metrobank_customers[[#This Row],[Customer_Tenure]]&lt;=5,"Emerging",
   metrobank_customers[[#This Row],[Customer_Tenure]]&lt;9,"Established",
   TRUE,"Loyal"
)</f>
        <v>Emerging</v>
      </c>
      <c r="O1300" s="1" t="s">
        <v>1791</v>
      </c>
      <c r="P1300" s="1" t="s">
        <v>1239</v>
      </c>
      <c r="Q1300" s="2">
        <v>45335</v>
      </c>
      <c r="R1300">
        <v>290446</v>
      </c>
      <c r="S1300" s="1" t="str" cm="1">
        <f t="array" ref="S1300">_xlfn.IFS(
    metrobank_customers[[#This Row],[Balance]]&lt;=50000,"Low",
    metrobank_customers[[#This Row],[Balance]]&lt;=200000,"Medium",
    metrobank_customers[[#This Row],[Balance]]&gt;200000,"High"
)</f>
        <v>High</v>
      </c>
      <c r="T1300">
        <v>544</v>
      </c>
      <c r="U1300">
        <v>0</v>
      </c>
      <c r="V1300" s="1" t="s">
        <v>2652</v>
      </c>
      <c r="W1300" s="1" t="s">
        <v>1194</v>
      </c>
      <c r="X1300" s="2">
        <v>45429</v>
      </c>
      <c r="Y1300" s="4">
        <f ca="1">YEARFRAC(metrobank_customers[[#This Row],[Date]],metrobank_customers[[#This Row],[Today]],3)</f>
        <v>1.4</v>
      </c>
      <c r="Z1300" s="1" t="s">
        <v>20</v>
      </c>
      <c r="AA1300" s="1" t="s">
        <v>23</v>
      </c>
      <c r="AB1300">
        <v>45</v>
      </c>
    </row>
    <row r="1301" spans="1:28" x14ac:dyDescent="0.25">
      <c r="A1301" s="1" t="s">
        <v>714</v>
      </c>
      <c r="B1301" s="1" t="s">
        <v>2460</v>
      </c>
      <c r="C1301" s="1" t="s">
        <v>2120</v>
      </c>
      <c r="D1301">
        <v>37</v>
      </c>
      <c r="E1301" s="1" t="str" cm="1">
        <f t="array" ref="E1301">_xlfn.IFS(metrobank_customers[[#This Row],[Age]]&lt;= 28,"Gen Z", metrobank_customers[[#This Row],[Age]]&lt;=44,"Millennials", metrobank_customers[[#This Row],[Age]]&lt;=60,"Gen X", metrobank_customers[[#This Row],[Age]]&gt;60,"Baby Boomers")</f>
        <v>Millennials</v>
      </c>
      <c r="F1301" s="1" t="s">
        <v>2121</v>
      </c>
      <c r="G1301" s="1" t="s">
        <v>2122</v>
      </c>
      <c r="H1301">
        <v>27906</v>
      </c>
      <c r="I1301" s="1" t="str" cm="1">
        <f t="array" ref="I1301">_xlfn.IFS(metrobank_customers[[#This Row],[Income]]&lt;=30000,"Low",metrobank_customers[[#This Row],[Income]]&lt;=60000,"Medium",metrobank_customers[[#This Row],[Income]]&lt;=100000,"High", metrobank_customers[[#This Row],[Income]]&gt;100000," Premium")</f>
        <v>Low</v>
      </c>
      <c r="J1301" s="1" t="s">
        <v>2118</v>
      </c>
      <c r="K1301" s="2">
        <v>44323</v>
      </c>
      <c r="L1301" s="2">
        <f t="shared" ca="1" si="20"/>
        <v>45940</v>
      </c>
      <c r="M1301" s="4">
        <f ca="1">YEARFRAC(metrobank_customers[[#This Row],[Join_Date]],metrobank_customers[[#This Row],[Today]],3)</f>
        <v>4.4301369863013695</v>
      </c>
      <c r="N1301" s="4" t="str" cm="1">
        <f t="array" aca="1" ref="N1301" ca="1">_xlfn.IFS(
   metrobank_customers[[#This Row],[Customer_Tenure]]&lt;=2,"New",
   metrobank_customers[[#This Row],[Customer_Tenure]]&lt;=5,"Emerging",
   metrobank_customers[[#This Row],[Customer_Tenure]]&lt;9,"Established",
   TRUE,"Loyal"
)</f>
        <v>Emerging</v>
      </c>
      <c r="O1301" s="1" t="s">
        <v>2034</v>
      </c>
      <c r="P1301" s="1" t="s">
        <v>1223</v>
      </c>
      <c r="Q1301" s="2">
        <v>44258</v>
      </c>
      <c r="R1301">
        <v>361309</v>
      </c>
      <c r="S1301" s="1" t="str" cm="1">
        <f t="array" ref="S1301">_xlfn.IFS(
    metrobank_customers[[#This Row],[Balance]]&lt;=50000,"Low",
    metrobank_customers[[#This Row],[Balance]]&lt;=200000,"Medium",
    metrobank_customers[[#This Row],[Balance]]&gt;200000,"High"
)</f>
        <v>High</v>
      </c>
      <c r="T1301">
        <v>690</v>
      </c>
      <c r="U1301">
        <v>0</v>
      </c>
      <c r="V1301" s="1" t="s">
        <v>2652</v>
      </c>
      <c r="W1301" s="1" t="s">
        <v>713</v>
      </c>
      <c r="X1301" s="2">
        <v>45740</v>
      </c>
      <c r="Y1301" s="4">
        <f ca="1">YEARFRAC(metrobank_customers[[#This Row],[Date]],metrobank_customers[[#This Row],[Today]],3)</f>
        <v>0.54794520547945202</v>
      </c>
      <c r="Z1301" s="1" t="s">
        <v>12</v>
      </c>
      <c r="AA1301" s="1" t="s">
        <v>23</v>
      </c>
      <c r="AB1301">
        <v>31</v>
      </c>
    </row>
    <row r="1302" spans="1:28" x14ac:dyDescent="0.25">
      <c r="A1302" s="1" t="s">
        <v>714</v>
      </c>
      <c r="B1302" s="1" t="s">
        <v>2460</v>
      </c>
      <c r="C1302" s="1" t="s">
        <v>2120</v>
      </c>
      <c r="D1302">
        <v>37</v>
      </c>
      <c r="E1302" s="1" t="str" cm="1">
        <f t="array" ref="E1302">_xlfn.IFS(metrobank_customers[[#This Row],[Age]]&lt;= 28,"Gen Z", metrobank_customers[[#This Row],[Age]]&lt;=44,"Millennials", metrobank_customers[[#This Row],[Age]]&lt;=60,"Gen X", metrobank_customers[[#This Row],[Age]]&gt;60,"Baby Boomers")</f>
        <v>Millennials</v>
      </c>
      <c r="F1302" s="1" t="s">
        <v>2121</v>
      </c>
      <c r="G1302" s="1" t="s">
        <v>2122</v>
      </c>
      <c r="H1302">
        <v>27906</v>
      </c>
      <c r="I1302" s="1" t="str" cm="1">
        <f t="array" ref="I1302">_xlfn.IFS(metrobank_customers[[#This Row],[Income]]&lt;=30000,"Low",metrobank_customers[[#This Row],[Income]]&lt;=60000,"Medium",metrobank_customers[[#This Row],[Income]]&lt;=100000,"High", metrobank_customers[[#This Row],[Income]]&gt;100000," Premium")</f>
        <v>Low</v>
      </c>
      <c r="J1302" s="1" t="s">
        <v>2118</v>
      </c>
      <c r="K1302" s="2">
        <v>44323</v>
      </c>
      <c r="L1302" s="2">
        <f t="shared" ca="1" si="20"/>
        <v>45940</v>
      </c>
      <c r="M1302" s="4">
        <f ca="1">YEARFRAC(metrobank_customers[[#This Row],[Join_Date]],metrobank_customers[[#This Row],[Today]],3)</f>
        <v>4.4301369863013695</v>
      </c>
      <c r="N1302" s="4" t="str" cm="1">
        <f t="array" aca="1" ref="N1302" ca="1">_xlfn.IFS(
   metrobank_customers[[#This Row],[Customer_Tenure]]&lt;=2,"New",
   metrobank_customers[[#This Row],[Customer_Tenure]]&lt;=5,"Emerging",
   metrobank_customers[[#This Row],[Customer_Tenure]]&lt;9,"Established",
   TRUE,"Loyal"
)</f>
        <v>Emerging</v>
      </c>
      <c r="O1302" s="1" t="s">
        <v>2034</v>
      </c>
      <c r="P1302" s="1" t="s">
        <v>1223</v>
      </c>
      <c r="Q1302" s="2">
        <v>44258</v>
      </c>
      <c r="R1302">
        <v>361309</v>
      </c>
      <c r="S1302" s="1" t="str" cm="1">
        <f t="array" ref="S1302">_xlfn.IFS(
    metrobank_customers[[#This Row],[Balance]]&lt;=50000,"Low",
    metrobank_customers[[#This Row],[Balance]]&lt;=200000,"Medium",
    metrobank_customers[[#This Row],[Balance]]&gt;200000,"High"
)</f>
        <v>High</v>
      </c>
      <c r="T1302">
        <v>690</v>
      </c>
      <c r="U1302">
        <v>0</v>
      </c>
      <c r="V1302" s="1" t="s">
        <v>2652</v>
      </c>
      <c r="W1302" s="1" t="s">
        <v>766</v>
      </c>
      <c r="X1302" s="2">
        <v>45543</v>
      </c>
      <c r="Y1302" s="4">
        <f ca="1">YEARFRAC(metrobank_customers[[#This Row],[Date]],metrobank_customers[[#This Row],[Today]],3)</f>
        <v>1.0876712328767124</v>
      </c>
      <c r="Z1302" s="1" t="s">
        <v>31</v>
      </c>
      <c r="AA1302" s="1" t="s">
        <v>23</v>
      </c>
      <c r="AB1302">
        <v>1</v>
      </c>
    </row>
    <row r="1303" spans="1:28" x14ac:dyDescent="0.25">
      <c r="A1303" s="1" t="s">
        <v>714</v>
      </c>
      <c r="B1303" s="1" t="s">
        <v>2460</v>
      </c>
      <c r="C1303" s="1" t="s">
        <v>2120</v>
      </c>
      <c r="D1303">
        <v>37</v>
      </c>
      <c r="E1303" s="1" t="str" cm="1">
        <f t="array" ref="E1303">_xlfn.IFS(metrobank_customers[[#This Row],[Age]]&lt;= 28,"Gen Z", metrobank_customers[[#This Row],[Age]]&lt;=44,"Millennials", metrobank_customers[[#This Row],[Age]]&lt;=60,"Gen X", metrobank_customers[[#This Row],[Age]]&gt;60,"Baby Boomers")</f>
        <v>Millennials</v>
      </c>
      <c r="F1303" s="1" t="s">
        <v>2121</v>
      </c>
      <c r="G1303" s="1" t="s">
        <v>2122</v>
      </c>
      <c r="H1303">
        <v>27906</v>
      </c>
      <c r="I1303" s="1" t="str" cm="1">
        <f t="array" ref="I1303">_xlfn.IFS(metrobank_customers[[#This Row],[Income]]&lt;=30000,"Low",metrobank_customers[[#This Row],[Income]]&lt;=60000,"Medium",metrobank_customers[[#This Row],[Income]]&lt;=100000,"High", metrobank_customers[[#This Row],[Income]]&gt;100000," Premium")</f>
        <v>Low</v>
      </c>
      <c r="J1303" s="1" t="s">
        <v>2118</v>
      </c>
      <c r="K1303" s="2">
        <v>44323</v>
      </c>
      <c r="L1303" s="2">
        <f t="shared" ca="1" si="20"/>
        <v>45940</v>
      </c>
      <c r="M1303" s="4">
        <f ca="1">YEARFRAC(metrobank_customers[[#This Row],[Join_Date]],metrobank_customers[[#This Row],[Today]],3)</f>
        <v>4.4301369863013695</v>
      </c>
      <c r="N1303" s="4" t="str" cm="1">
        <f t="array" aca="1" ref="N1303" ca="1">_xlfn.IFS(
   metrobank_customers[[#This Row],[Customer_Tenure]]&lt;=2,"New",
   metrobank_customers[[#This Row],[Customer_Tenure]]&lt;=5,"Emerging",
   metrobank_customers[[#This Row],[Customer_Tenure]]&lt;9,"Established",
   TRUE,"Loyal"
)</f>
        <v>Emerging</v>
      </c>
      <c r="O1303" s="1" t="s">
        <v>2034</v>
      </c>
      <c r="P1303" s="1" t="s">
        <v>1223</v>
      </c>
      <c r="Q1303" s="2">
        <v>44258</v>
      </c>
      <c r="R1303">
        <v>361309</v>
      </c>
      <c r="S1303" s="1" t="str" cm="1">
        <f t="array" ref="S1303">_xlfn.IFS(
    metrobank_customers[[#This Row],[Balance]]&lt;=50000,"Low",
    metrobank_customers[[#This Row],[Balance]]&lt;=200000,"Medium",
    metrobank_customers[[#This Row],[Balance]]&gt;200000,"High"
)</f>
        <v>High</v>
      </c>
      <c r="T1303">
        <v>690</v>
      </c>
      <c r="U1303">
        <v>0</v>
      </c>
      <c r="V1303" s="1" t="s">
        <v>2652</v>
      </c>
      <c r="W1303" s="1" t="s">
        <v>1194</v>
      </c>
      <c r="X1303" s="2">
        <v>45429</v>
      </c>
      <c r="Y1303" s="4">
        <f ca="1">YEARFRAC(metrobank_customers[[#This Row],[Date]],metrobank_customers[[#This Row],[Today]],3)</f>
        <v>1.4</v>
      </c>
      <c r="Z1303" s="1" t="s">
        <v>20</v>
      </c>
      <c r="AA1303" s="1" t="s">
        <v>23</v>
      </c>
      <c r="AB1303">
        <v>45</v>
      </c>
    </row>
    <row r="1304" spans="1:28" x14ac:dyDescent="0.25">
      <c r="A1304" s="1" t="s">
        <v>721</v>
      </c>
      <c r="B1304" s="1" t="s">
        <v>2461</v>
      </c>
      <c r="C1304" s="1" t="s">
        <v>2120</v>
      </c>
      <c r="D1304">
        <v>23</v>
      </c>
      <c r="E1304" s="1" t="str" cm="1">
        <f t="array" ref="E1304">_xlfn.IFS(metrobank_customers[[#This Row],[Age]]&lt;= 28,"Gen Z", metrobank_customers[[#This Row],[Age]]&lt;=44,"Millennials", metrobank_customers[[#This Row],[Age]]&lt;=60,"Gen X", metrobank_customers[[#This Row],[Age]]&gt;60,"Baby Boomers")</f>
        <v>Gen Z</v>
      </c>
      <c r="F1304" s="1" t="s">
        <v>2131</v>
      </c>
      <c r="G1304" s="1" t="s">
        <v>2125</v>
      </c>
      <c r="H1304">
        <v>186129</v>
      </c>
      <c r="I1304" s="1" t="str" cm="1">
        <f t="array" ref="I1304">_xlfn.IFS(metrobank_customers[[#This Row],[Income]]&lt;=30000,"Low",metrobank_customers[[#This Row],[Income]]&lt;=60000,"Medium",metrobank_customers[[#This Row],[Income]]&lt;=100000,"High", metrobank_customers[[#This Row],[Income]]&gt;100000," Premium")</f>
        <v xml:space="preserve"> Premium</v>
      </c>
      <c r="J1304" s="1" t="s">
        <v>2118</v>
      </c>
      <c r="K1304" s="2">
        <v>45476</v>
      </c>
      <c r="L1304" s="2">
        <f t="shared" ca="1" si="20"/>
        <v>45940</v>
      </c>
      <c r="M1304" s="4">
        <f ca="1">YEARFRAC(metrobank_customers[[#This Row],[Join_Date]],metrobank_customers[[#This Row],[Today]],3)</f>
        <v>1.2712328767123289</v>
      </c>
      <c r="N1304" s="4" t="str" cm="1">
        <f t="array" aca="1" ref="N1304" ca="1">_xlfn.IFS(
   metrobank_customers[[#This Row],[Customer_Tenure]]&lt;=2,"New",
   metrobank_customers[[#This Row],[Customer_Tenure]]&lt;=5,"Emerging",
   metrobank_customers[[#This Row],[Customer_Tenure]]&lt;9,"Established",
   TRUE,"Loyal"
)</f>
        <v>New</v>
      </c>
      <c r="O1304" s="1" t="s">
        <v>1908</v>
      </c>
      <c r="P1304" s="1" t="s">
        <v>1226</v>
      </c>
      <c r="Q1304" s="2">
        <v>45843</v>
      </c>
      <c r="R1304">
        <v>129744</v>
      </c>
      <c r="S1304" s="1" t="str" cm="1">
        <f t="array" ref="S1304">_xlfn.IFS(
    metrobank_customers[[#This Row],[Balance]]&lt;=50000,"Low",
    metrobank_customers[[#This Row],[Balance]]&lt;=200000,"Medium",
    metrobank_customers[[#This Row],[Balance]]&gt;200000,"High"
)</f>
        <v>Medium</v>
      </c>
      <c r="T1304">
        <v>489</v>
      </c>
      <c r="U1304">
        <v>0</v>
      </c>
      <c r="V1304" s="1" t="s">
        <v>2652</v>
      </c>
      <c r="W1304" s="1" t="s">
        <v>720</v>
      </c>
      <c r="X1304" s="2">
        <v>45178</v>
      </c>
      <c r="Y1304" s="4">
        <f ca="1">YEARFRAC(metrobank_customers[[#This Row],[Date]],metrobank_customers[[#This Row],[Today]],3)</f>
        <v>2.0876712328767124</v>
      </c>
      <c r="Z1304" s="1" t="s">
        <v>31</v>
      </c>
      <c r="AA1304" s="1" t="s">
        <v>23</v>
      </c>
      <c r="AB1304">
        <v>14</v>
      </c>
    </row>
    <row r="1305" spans="1:28" x14ac:dyDescent="0.25">
      <c r="A1305" s="1" t="s">
        <v>1513</v>
      </c>
      <c r="B1305" s="1" t="s">
        <v>2462</v>
      </c>
      <c r="C1305" s="1" t="s">
        <v>2120</v>
      </c>
      <c r="D1305">
        <v>19</v>
      </c>
      <c r="E1305" s="1" t="str" cm="1">
        <f t="array" ref="E1305">_xlfn.IFS(metrobank_customers[[#This Row],[Age]]&lt;= 28,"Gen Z", metrobank_customers[[#This Row],[Age]]&lt;=44,"Millennials", metrobank_customers[[#This Row],[Age]]&lt;=60,"Gen X", metrobank_customers[[#This Row],[Age]]&gt;60,"Baby Boomers")</f>
        <v>Gen Z</v>
      </c>
      <c r="F1305" s="1" t="s">
        <v>2131</v>
      </c>
      <c r="G1305" s="1" t="s">
        <v>2129</v>
      </c>
      <c r="H1305">
        <v>128856</v>
      </c>
      <c r="I1305" s="1" t="str" cm="1">
        <f t="array" ref="I1305">_xlfn.IFS(metrobank_customers[[#This Row],[Income]]&lt;=30000,"Low",metrobank_customers[[#This Row],[Income]]&lt;=60000,"Medium",metrobank_customers[[#This Row],[Income]]&lt;=100000,"High", metrobank_customers[[#This Row],[Income]]&gt;100000," Premium")</f>
        <v xml:space="preserve"> Premium</v>
      </c>
      <c r="J1305" s="1" t="s">
        <v>2118</v>
      </c>
      <c r="K1305" s="2">
        <v>44493</v>
      </c>
      <c r="L1305" s="2">
        <f t="shared" ca="1" si="20"/>
        <v>45940</v>
      </c>
      <c r="M1305" s="4">
        <f ca="1">YEARFRAC(metrobank_customers[[#This Row],[Join_Date]],metrobank_customers[[#This Row],[Today]],3)</f>
        <v>3.9643835616438357</v>
      </c>
      <c r="N1305" s="4" t="str" cm="1">
        <f t="array" aca="1" ref="N1305" ca="1">_xlfn.IFS(
   metrobank_customers[[#This Row],[Customer_Tenure]]&lt;=2,"New",
   metrobank_customers[[#This Row],[Customer_Tenure]]&lt;=5,"Emerging",
   metrobank_customers[[#This Row],[Customer_Tenure]]&lt;9,"Established",
   TRUE,"Loyal"
)</f>
        <v>Emerging</v>
      </c>
      <c r="O1305" s="1" t="s">
        <v>1512</v>
      </c>
      <c r="P1305" s="1" t="s">
        <v>1235</v>
      </c>
      <c r="Q1305" s="2">
        <v>44736</v>
      </c>
      <c r="R1305">
        <v>273820</v>
      </c>
      <c r="S1305" s="1" t="str" cm="1">
        <f t="array" ref="S1305">_xlfn.IFS(
    metrobank_customers[[#This Row],[Balance]]&lt;=50000,"Low",
    metrobank_customers[[#This Row],[Balance]]&lt;=200000,"Medium",
    metrobank_customers[[#This Row],[Balance]]&gt;200000,"High"
)</f>
        <v>High</v>
      </c>
      <c r="T1305">
        <v>738</v>
      </c>
      <c r="U1305">
        <v>0</v>
      </c>
      <c r="V1305" s="1" t="s">
        <v>2652</v>
      </c>
      <c r="W1305" s="1"/>
      <c r="X1305" s="2"/>
      <c r="Y1305" s="4">
        <f ca="1">YEARFRAC(metrobank_customers[[#This Row],[Date]],metrobank_customers[[#This Row],[Today]],3)</f>
        <v>125.86301369863014</v>
      </c>
      <c r="Z1305" s="1"/>
      <c r="AA1305" s="1"/>
    </row>
    <row r="1306" spans="1:28" x14ac:dyDescent="0.25">
      <c r="A1306" s="1" t="s">
        <v>1775</v>
      </c>
      <c r="B1306" s="1" t="s">
        <v>2463</v>
      </c>
      <c r="C1306" s="1" t="s">
        <v>2115</v>
      </c>
      <c r="D1306">
        <v>66</v>
      </c>
      <c r="E1306" s="1" t="str" cm="1">
        <f t="array" ref="E1306">_xlfn.IFS(metrobank_customers[[#This Row],[Age]]&lt;= 28,"Gen Z", metrobank_customers[[#This Row],[Age]]&lt;=44,"Millennials", metrobank_customers[[#This Row],[Age]]&lt;=60,"Gen X", metrobank_customers[[#This Row],[Age]]&gt;60,"Baby Boomers")</f>
        <v>Baby Boomers</v>
      </c>
      <c r="F1306" s="1" t="s">
        <v>2121</v>
      </c>
      <c r="G1306" s="1" t="s">
        <v>2153</v>
      </c>
      <c r="H1306">
        <v>85455</v>
      </c>
      <c r="I1306" s="1" t="str" cm="1">
        <f t="array" ref="I1306">_xlfn.IFS(metrobank_customers[[#This Row],[Income]]&lt;=30000,"Low",metrobank_customers[[#This Row],[Income]]&lt;=60000,"Medium",metrobank_customers[[#This Row],[Income]]&lt;=100000,"High", metrobank_customers[[#This Row],[Income]]&gt;100000," Premium")</f>
        <v>High</v>
      </c>
      <c r="J1306" s="1" t="s">
        <v>2126</v>
      </c>
      <c r="K1306" s="2">
        <v>45078</v>
      </c>
      <c r="L1306" s="2">
        <f t="shared" ca="1" si="20"/>
        <v>45940</v>
      </c>
      <c r="M1306" s="4">
        <f ca="1">YEARFRAC(metrobank_customers[[#This Row],[Join_Date]],metrobank_customers[[#This Row],[Today]],3)</f>
        <v>2.3616438356164382</v>
      </c>
      <c r="N1306" s="4" t="str" cm="1">
        <f t="array" aca="1" ref="N1306" ca="1">_xlfn.IFS(
   metrobank_customers[[#This Row],[Customer_Tenure]]&lt;=2,"New",
   metrobank_customers[[#This Row],[Customer_Tenure]]&lt;=5,"Emerging",
   metrobank_customers[[#This Row],[Customer_Tenure]]&lt;9,"Established",
   TRUE,"Loyal"
)</f>
        <v>Emerging</v>
      </c>
      <c r="O1306" s="1" t="s">
        <v>1774</v>
      </c>
      <c r="P1306" s="1" t="s">
        <v>1223</v>
      </c>
      <c r="Q1306" s="2">
        <v>43590</v>
      </c>
      <c r="R1306">
        <v>489498</v>
      </c>
      <c r="S1306" s="1" t="str" cm="1">
        <f t="array" ref="S1306">_xlfn.IFS(
    metrobank_customers[[#This Row],[Balance]]&lt;=50000,"Low",
    metrobank_customers[[#This Row],[Balance]]&lt;=200000,"Medium",
    metrobank_customers[[#This Row],[Balance]]&gt;200000,"High"
)</f>
        <v>High</v>
      </c>
      <c r="T1306">
        <v>488</v>
      </c>
      <c r="U1306">
        <v>0</v>
      </c>
      <c r="V1306" s="1" t="s">
        <v>1229</v>
      </c>
      <c r="W1306" s="1"/>
      <c r="X1306" s="2"/>
      <c r="Y1306" s="4">
        <f ca="1">YEARFRAC(metrobank_customers[[#This Row],[Date]],metrobank_customers[[#This Row],[Today]],3)</f>
        <v>125.86301369863014</v>
      </c>
      <c r="Z1306" s="1"/>
      <c r="AA1306" s="1"/>
    </row>
    <row r="1307" spans="1:28" x14ac:dyDescent="0.25">
      <c r="A1307" s="1" t="s">
        <v>970</v>
      </c>
      <c r="B1307" s="1" t="s">
        <v>2464</v>
      </c>
      <c r="C1307" s="1" t="s">
        <v>2120</v>
      </c>
      <c r="D1307">
        <v>37</v>
      </c>
      <c r="E1307" s="1" t="str" cm="1">
        <f t="array" ref="E1307">_xlfn.IFS(metrobank_customers[[#This Row],[Age]]&lt;= 28,"Gen Z", metrobank_customers[[#This Row],[Age]]&lt;=44,"Millennials", metrobank_customers[[#This Row],[Age]]&lt;=60,"Gen X", metrobank_customers[[#This Row],[Age]]&gt;60,"Baby Boomers")</f>
        <v>Millennials</v>
      </c>
      <c r="F1307" s="1" t="s">
        <v>2131</v>
      </c>
      <c r="G1307" s="1" t="s">
        <v>2153</v>
      </c>
      <c r="H1307">
        <v>177661</v>
      </c>
      <c r="I1307" s="1" t="str" cm="1">
        <f t="array" ref="I1307">_xlfn.IFS(metrobank_customers[[#This Row],[Income]]&lt;=30000,"Low",metrobank_customers[[#This Row],[Income]]&lt;=60000,"Medium",metrobank_customers[[#This Row],[Income]]&lt;=100000,"High", metrobank_customers[[#This Row],[Income]]&gt;100000," Premium")</f>
        <v xml:space="preserve"> Premium</v>
      </c>
      <c r="J1307" s="1" t="s">
        <v>2118</v>
      </c>
      <c r="K1307" s="2">
        <v>45516</v>
      </c>
      <c r="L1307" s="2">
        <f t="shared" ca="1" si="20"/>
        <v>45940</v>
      </c>
      <c r="M1307" s="4">
        <f ca="1">YEARFRAC(metrobank_customers[[#This Row],[Join_Date]],metrobank_customers[[#This Row],[Today]],3)</f>
        <v>1.1616438356164382</v>
      </c>
      <c r="N1307" s="4" t="str" cm="1">
        <f t="array" aca="1" ref="N1307" ca="1">_xlfn.IFS(
   metrobank_customers[[#This Row],[Customer_Tenure]]&lt;=2,"New",
   metrobank_customers[[#This Row],[Customer_Tenure]]&lt;=5,"Emerging",
   metrobank_customers[[#This Row],[Customer_Tenure]]&lt;9,"Established",
   TRUE,"Loyal"
)</f>
        <v>New</v>
      </c>
      <c r="O1307" s="1" t="s">
        <v>1557</v>
      </c>
      <c r="P1307" s="1" t="s">
        <v>1239</v>
      </c>
      <c r="Q1307" s="2">
        <v>45436</v>
      </c>
      <c r="R1307">
        <v>481215</v>
      </c>
      <c r="S1307" s="1" t="str" cm="1">
        <f t="array" ref="S1307">_xlfn.IFS(
    metrobank_customers[[#This Row],[Balance]]&lt;=50000,"Low",
    metrobank_customers[[#This Row],[Balance]]&lt;=200000,"Medium",
    metrobank_customers[[#This Row],[Balance]]&gt;200000,"High"
)</f>
        <v>High</v>
      </c>
      <c r="T1307">
        <v>761</v>
      </c>
      <c r="U1307">
        <v>0</v>
      </c>
      <c r="V1307" s="1" t="s">
        <v>1255</v>
      </c>
      <c r="W1307" s="1" t="s">
        <v>969</v>
      </c>
      <c r="X1307" s="2">
        <v>45840</v>
      </c>
      <c r="Y1307" s="4">
        <f ca="1">YEARFRAC(metrobank_customers[[#This Row],[Date]],metrobank_customers[[#This Row],[Today]],3)</f>
        <v>0.27397260273972601</v>
      </c>
      <c r="Z1307" s="1" t="s">
        <v>31</v>
      </c>
      <c r="AA1307" s="1" t="s">
        <v>23</v>
      </c>
      <c r="AB1307">
        <v>44</v>
      </c>
    </row>
    <row r="1308" spans="1:28" x14ac:dyDescent="0.25">
      <c r="A1308" s="1" t="s">
        <v>970</v>
      </c>
      <c r="B1308" s="1" t="s">
        <v>2464</v>
      </c>
      <c r="C1308" s="1" t="s">
        <v>2120</v>
      </c>
      <c r="D1308">
        <v>37</v>
      </c>
      <c r="E1308" s="1" t="str" cm="1">
        <f t="array" ref="E1308">_xlfn.IFS(metrobank_customers[[#This Row],[Age]]&lt;= 28,"Gen Z", metrobank_customers[[#This Row],[Age]]&lt;=44,"Millennials", metrobank_customers[[#This Row],[Age]]&lt;=60,"Gen X", metrobank_customers[[#This Row],[Age]]&gt;60,"Baby Boomers")</f>
        <v>Millennials</v>
      </c>
      <c r="F1308" s="1" t="s">
        <v>2131</v>
      </c>
      <c r="G1308" s="1" t="s">
        <v>2153</v>
      </c>
      <c r="H1308">
        <v>177661</v>
      </c>
      <c r="I1308" s="1" t="str" cm="1">
        <f t="array" ref="I1308">_xlfn.IFS(metrobank_customers[[#This Row],[Income]]&lt;=30000,"Low",metrobank_customers[[#This Row],[Income]]&lt;=60000,"Medium",metrobank_customers[[#This Row],[Income]]&lt;=100000,"High", metrobank_customers[[#This Row],[Income]]&gt;100000," Premium")</f>
        <v xml:space="preserve"> Premium</v>
      </c>
      <c r="J1308" s="1" t="s">
        <v>2118</v>
      </c>
      <c r="K1308" s="2">
        <v>45516</v>
      </c>
      <c r="L1308" s="2">
        <f t="shared" ca="1" si="20"/>
        <v>45940</v>
      </c>
      <c r="M1308" s="4">
        <f ca="1">YEARFRAC(metrobank_customers[[#This Row],[Join_Date]],metrobank_customers[[#This Row],[Today]],3)</f>
        <v>1.1616438356164382</v>
      </c>
      <c r="N1308" s="4" t="str" cm="1">
        <f t="array" aca="1" ref="N1308" ca="1">_xlfn.IFS(
   metrobank_customers[[#This Row],[Customer_Tenure]]&lt;=2,"New",
   metrobank_customers[[#This Row],[Customer_Tenure]]&lt;=5,"Emerging",
   metrobank_customers[[#This Row],[Customer_Tenure]]&lt;9,"Established",
   TRUE,"Loyal"
)</f>
        <v>New</v>
      </c>
      <c r="O1308" s="1" t="s">
        <v>1958</v>
      </c>
      <c r="P1308" s="1" t="s">
        <v>1226</v>
      </c>
      <c r="Q1308" s="2">
        <v>42465</v>
      </c>
      <c r="R1308">
        <v>439439</v>
      </c>
      <c r="S1308" s="1" t="str" cm="1">
        <f t="array" ref="S1308">_xlfn.IFS(
    metrobank_customers[[#This Row],[Balance]]&lt;=50000,"Low",
    metrobank_customers[[#This Row],[Balance]]&lt;=200000,"Medium",
    metrobank_customers[[#This Row],[Balance]]&gt;200000,"High"
)</f>
        <v>High</v>
      </c>
      <c r="T1308">
        <v>739</v>
      </c>
      <c r="U1308">
        <v>0</v>
      </c>
      <c r="V1308" s="1" t="s">
        <v>2652</v>
      </c>
      <c r="W1308" s="1" t="s">
        <v>969</v>
      </c>
      <c r="X1308" s="2">
        <v>45840</v>
      </c>
      <c r="Y1308" s="4">
        <f ca="1">YEARFRAC(metrobank_customers[[#This Row],[Date]],metrobank_customers[[#This Row],[Today]],3)</f>
        <v>0.27397260273972601</v>
      </c>
      <c r="Z1308" s="1" t="s">
        <v>31</v>
      </c>
      <c r="AA1308" s="1" t="s">
        <v>23</v>
      </c>
      <c r="AB1308">
        <v>44</v>
      </c>
    </row>
    <row r="1309" spans="1:28" x14ac:dyDescent="0.25">
      <c r="A1309" s="1" t="s">
        <v>970</v>
      </c>
      <c r="B1309" s="1" t="s">
        <v>2464</v>
      </c>
      <c r="C1309" s="1" t="s">
        <v>2120</v>
      </c>
      <c r="D1309">
        <v>37</v>
      </c>
      <c r="E1309" s="1" t="str" cm="1">
        <f t="array" ref="E1309">_xlfn.IFS(metrobank_customers[[#This Row],[Age]]&lt;= 28,"Gen Z", metrobank_customers[[#This Row],[Age]]&lt;=44,"Millennials", metrobank_customers[[#This Row],[Age]]&lt;=60,"Gen X", metrobank_customers[[#This Row],[Age]]&gt;60,"Baby Boomers")</f>
        <v>Millennials</v>
      </c>
      <c r="F1309" s="1" t="s">
        <v>2131</v>
      </c>
      <c r="G1309" s="1" t="s">
        <v>2153</v>
      </c>
      <c r="H1309">
        <v>177661</v>
      </c>
      <c r="I1309" s="1" t="str" cm="1">
        <f t="array" ref="I1309">_xlfn.IFS(metrobank_customers[[#This Row],[Income]]&lt;=30000,"Low",metrobank_customers[[#This Row],[Income]]&lt;=60000,"Medium",metrobank_customers[[#This Row],[Income]]&lt;=100000,"High", metrobank_customers[[#This Row],[Income]]&gt;100000," Premium")</f>
        <v xml:space="preserve"> Premium</v>
      </c>
      <c r="J1309" s="1" t="s">
        <v>2118</v>
      </c>
      <c r="K1309" s="2">
        <v>45516</v>
      </c>
      <c r="L1309" s="2">
        <f t="shared" ca="1" si="20"/>
        <v>45940</v>
      </c>
      <c r="M1309" s="4">
        <f ca="1">YEARFRAC(metrobank_customers[[#This Row],[Join_Date]],metrobank_customers[[#This Row],[Today]],3)</f>
        <v>1.1616438356164382</v>
      </c>
      <c r="N1309" s="4" t="str" cm="1">
        <f t="array" aca="1" ref="N1309" ca="1">_xlfn.IFS(
   metrobank_customers[[#This Row],[Customer_Tenure]]&lt;=2,"New",
   metrobank_customers[[#This Row],[Customer_Tenure]]&lt;=5,"Emerging",
   metrobank_customers[[#This Row],[Customer_Tenure]]&lt;9,"Established",
   TRUE,"Loyal"
)</f>
        <v>New</v>
      </c>
      <c r="O1309" s="1" t="s">
        <v>1965</v>
      </c>
      <c r="P1309" s="1" t="s">
        <v>1235</v>
      </c>
      <c r="Q1309" s="2">
        <v>43772</v>
      </c>
      <c r="R1309">
        <v>484282</v>
      </c>
      <c r="S1309" s="1" t="str" cm="1">
        <f t="array" ref="S1309">_xlfn.IFS(
    metrobank_customers[[#This Row],[Balance]]&lt;=50000,"Low",
    metrobank_customers[[#This Row],[Balance]]&lt;=200000,"Medium",
    metrobank_customers[[#This Row],[Balance]]&gt;200000,"High"
)</f>
        <v>High</v>
      </c>
      <c r="T1309">
        <v>822</v>
      </c>
      <c r="U1309">
        <v>0</v>
      </c>
      <c r="V1309" s="1" t="s">
        <v>2652</v>
      </c>
      <c r="W1309" s="1" t="s">
        <v>969</v>
      </c>
      <c r="X1309" s="2">
        <v>45840</v>
      </c>
      <c r="Y1309" s="4">
        <f ca="1">YEARFRAC(metrobank_customers[[#This Row],[Date]],metrobank_customers[[#This Row],[Today]],3)</f>
        <v>0.27397260273972601</v>
      </c>
      <c r="Z1309" s="1" t="s">
        <v>31</v>
      </c>
      <c r="AA1309" s="1" t="s">
        <v>23</v>
      </c>
      <c r="AB1309">
        <v>44</v>
      </c>
    </row>
    <row r="1310" spans="1:28" x14ac:dyDescent="0.25">
      <c r="A1310" s="1" t="s">
        <v>737</v>
      </c>
      <c r="B1310" s="1" t="s">
        <v>2465</v>
      </c>
      <c r="C1310" s="1" t="s">
        <v>2115</v>
      </c>
      <c r="D1310">
        <v>70</v>
      </c>
      <c r="E1310" s="1" t="str" cm="1">
        <f t="array" ref="E1310">_xlfn.IFS(metrobank_customers[[#This Row],[Age]]&lt;= 28,"Gen Z", metrobank_customers[[#This Row],[Age]]&lt;=44,"Millennials", metrobank_customers[[#This Row],[Age]]&lt;=60,"Gen X", metrobank_customers[[#This Row],[Age]]&gt;60,"Baby Boomers")</f>
        <v>Baby Boomers</v>
      </c>
      <c r="F1310" s="1" t="s">
        <v>2131</v>
      </c>
      <c r="G1310" s="1" t="s">
        <v>2133</v>
      </c>
      <c r="H1310">
        <v>163660</v>
      </c>
      <c r="I1310" s="1" t="str" cm="1">
        <f t="array" ref="I1310">_xlfn.IFS(metrobank_customers[[#This Row],[Income]]&lt;=30000,"Low",metrobank_customers[[#This Row],[Income]]&lt;=60000,"Medium",metrobank_customers[[#This Row],[Income]]&lt;=100000,"High", metrobank_customers[[#This Row],[Income]]&gt;100000," Premium")</f>
        <v xml:space="preserve"> Premium</v>
      </c>
      <c r="J1310" s="1" t="s">
        <v>2126</v>
      </c>
      <c r="K1310" s="2">
        <v>43774</v>
      </c>
      <c r="L1310" s="2">
        <f t="shared" ca="1" si="20"/>
        <v>45940</v>
      </c>
      <c r="M1310" s="4">
        <f ca="1">YEARFRAC(metrobank_customers[[#This Row],[Join_Date]],metrobank_customers[[#This Row],[Today]],3)</f>
        <v>5.934246575342466</v>
      </c>
      <c r="N1310" s="4" t="str" cm="1">
        <f t="array" aca="1" ref="N1310" ca="1">_xlfn.IFS(
   metrobank_customers[[#This Row],[Customer_Tenure]]&lt;=2,"New",
   metrobank_customers[[#This Row],[Customer_Tenure]]&lt;=5,"Emerging",
   metrobank_customers[[#This Row],[Customer_Tenure]]&lt;9,"Established",
   TRUE,"Loyal"
)</f>
        <v>Established</v>
      </c>
      <c r="O1310" s="1" t="s">
        <v>2004</v>
      </c>
      <c r="P1310" s="1" t="s">
        <v>1223</v>
      </c>
      <c r="Q1310" s="2">
        <v>43503</v>
      </c>
      <c r="R1310">
        <v>481201</v>
      </c>
      <c r="S1310" s="1" t="str" cm="1">
        <f t="array" ref="S1310">_xlfn.IFS(
    metrobank_customers[[#This Row],[Balance]]&lt;=50000,"Low",
    metrobank_customers[[#This Row],[Balance]]&lt;=200000,"Medium",
    metrobank_customers[[#This Row],[Balance]]&gt;200000,"High"
)</f>
        <v>High</v>
      </c>
      <c r="T1310">
        <v>837</v>
      </c>
      <c r="U1310">
        <v>0</v>
      </c>
      <c r="V1310" s="1" t="s">
        <v>2652</v>
      </c>
      <c r="W1310" s="1" t="s">
        <v>736</v>
      </c>
      <c r="X1310" s="2">
        <v>45750</v>
      </c>
      <c r="Y1310" s="4">
        <f ca="1">YEARFRAC(metrobank_customers[[#This Row],[Date]],metrobank_customers[[#This Row],[Today]],3)</f>
        <v>0.52054794520547942</v>
      </c>
      <c r="Z1310" s="1" t="s">
        <v>8</v>
      </c>
      <c r="AA1310" s="1" t="s">
        <v>23</v>
      </c>
      <c r="AB1310">
        <v>47</v>
      </c>
    </row>
    <row r="1311" spans="1:28" x14ac:dyDescent="0.25">
      <c r="A1311" s="1" t="s">
        <v>1598</v>
      </c>
      <c r="B1311" s="1" t="s">
        <v>2466</v>
      </c>
      <c r="C1311" s="1" t="s">
        <v>2115</v>
      </c>
      <c r="D1311">
        <v>65</v>
      </c>
      <c r="E1311" s="1" t="str" cm="1">
        <f t="array" ref="E1311">_xlfn.IFS(metrobank_customers[[#This Row],[Age]]&lt;= 28,"Gen Z", metrobank_customers[[#This Row],[Age]]&lt;=44,"Millennials", metrobank_customers[[#This Row],[Age]]&lt;=60,"Gen X", metrobank_customers[[#This Row],[Age]]&gt;60,"Baby Boomers")</f>
        <v>Baby Boomers</v>
      </c>
      <c r="F1311" s="1" t="s">
        <v>2124</v>
      </c>
      <c r="G1311" s="1" t="s">
        <v>2125</v>
      </c>
      <c r="H1311">
        <v>181087</v>
      </c>
      <c r="I1311" s="1" t="str" cm="1">
        <f t="array" ref="I1311">_xlfn.IFS(metrobank_customers[[#This Row],[Income]]&lt;=30000,"Low",metrobank_customers[[#This Row],[Income]]&lt;=60000,"Medium",metrobank_customers[[#This Row],[Income]]&lt;=100000,"High", metrobank_customers[[#This Row],[Income]]&gt;100000," Premium")</f>
        <v xml:space="preserve"> Premium</v>
      </c>
      <c r="J1311" s="1" t="s">
        <v>2135</v>
      </c>
      <c r="K1311" s="2">
        <v>43829</v>
      </c>
      <c r="L1311" s="2">
        <f t="shared" ca="1" si="20"/>
        <v>45940</v>
      </c>
      <c r="M1311" s="4">
        <f ca="1">YEARFRAC(metrobank_customers[[#This Row],[Join_Date]],metrobank_customers[[#This Row],[Today]],3)</f>
        <v>5.7835616438356166</v>
      </c>
      <c r="N1311" s="4" t="str" cm="1">
        <f t="array" aca="1" ref="N1311" ca="1">_xlfn.IFS(
   metrobank_customers[[#This Row],[Customer_Tenure]]&lt;=2,"New",
   metrobank_customers[[#This Row],[Customer_Tenure]]&lt;=5,"Emerging",
   metrobank_customers[[#This Row],[Customer_Tenure]]&lt;9,"Established",
   TRUE,"Loyal"
)</f>
        <v>Established</v>
      </c>
      <c r="O1311" s="1" t="s">
        <v>1597</v>
      </c>
      <c r="P1311" s="1" t="s">
        <v>1226</v>
      </c>
      <c r="Q1311" s="2">
        <v>43225</v>
      </c>
      <c r="R1311">
        <v>175607</v>
      </c>
      <c r="S1311" s="1" t="str" cm="1">
        <f t="array" ref="S1311">_xlfn.IFS(
    metrobank_customers[[#This Row],[Balance]]&lt;=50000,"Low",
    metrobank_customers[[#This Row],[Balance]]&lt;=200000,"Medium",
    metrobank_customers[[#This Row],[Balance]]&gt;200000,"High"
)</f>
        <v>Medium</v>
      </c>
      <c r="T1311">
        <v>500</v>
      </c>
      <c r="U1311">
        <v>0</v>
      </c>
      <c r="V1311" s="1" t="s">
        <v>2652</v>
      </c>
      <c r="W1311" s="1"/>
      <c r="X1311" s="2"/>
      <c r="Y1311" s="4">
        <f ca="1">YEARFRAC(metrobank_customers[[#This Row],[Date]],metrobank_customers[[#This Row],[Today]],3)</f>
        <v>125.86301369863014</v>
      </c>
      <c r="Z1311" s="1"/>
      <c r="AA1311" s="1"/>
    </row>
    <row r="1312" spans="1:28" x14ac:dyDescent="0.25">
      <c r="A1312" s="1" t="s">
        <v>1666</v>
      </c>
      <c r="B1312" s="1" t="s">
        <v>2467</v>
      </c>
      <c r="C1312" s="1" t="s">
        <v>2115</v>
      </c>
      <c r="D1312">
        <v>39</v>
      </c>
      <c r="E1312" s="1" t="str" cm="1">
        <f t="array" ref="E1312">_xlfn.IFS(metrobank_customers[[#This Row],[Age]]&lt;= 28,"Gen Z", metrobank_customers[[#This Row],[Age]]&lt;=44,"Millennials", metrobank_customers[[#This Row],[Age]]&lt;=60,"Gen X", metrobank_customers[[#This Row],[Age]]&gt;60,"Baby Boomers")</f>
        <v>Millennials</v>
      </c>
      <c r="F1312" s="1" t="s">
        <v>2116</v>
      </c>
      <c r="G1312" s="1" t="s">
        <v>2147</v>
      </c>
      <c r="H1312">
        <v>103309</v>
      </c>
      <c r="I1312" s="1" t="str" cm="1">
        <f t="array" ref="I1312">_xlfn.IFS(metrobank_customers[[#This Row],[Income]]&lt;=30000,"Low",metrobank_customers[[#This Row],[Income]]&lt;=60000,"Medium",metrobank_customers[[#This Row],[Income]]&lt;=100000,"High", metrobank_customers[[#This Row],[Income]]&gt;100000," Premium")</f>
        <v xml:space="preserve"> Premium</v>
      </c>
      <c r="J1312" s="1" t="s">
        <v>2118</v>
      </c>
      <c r="K1312" s="2">
        <v>44102</v>
      </c>
      <c r="L1312" s="2">
        <f t="shared" ca="1" si="20"/>
        <v>45940</v>
      </c>
      <c r="M1312" s="4">
        <f ca="1">YEARFRAC(metrobank_customers[[#This Row],[Join_Date]],metrobank_customers[[#This Row],[Today]],3)</f>
        <v>5.0356164383561648</v>
      </c>
      <c r="N1312" s="4" t="str" cm="1">
        <f t="array" aca="1" ref="N1312" ca="1">_xlfn.IFS(
   metrobank_customers[[#This Row],[Customer_Tenure]]&lt;=2,"New",
   metrobank_customers[[#This Row],[Customer_Tenure]]&lt;=5,"Emerging",
   metrobank_customers[[#This Row],[Customer_Tenure]]&lt;9,"Established",
   TRUE,"Loyal"
)</f>
        <v>Established</v>
      </c>
      <c r="O1312" s="1" t="s">
        <v>1665</v>
      </c>
      <c r="P1312" s="1" t="s">
        <v>1235</v>
      </c>
      <c r="Q1312" s="2">
        <v>45397</v>
      </c>
      <c r="R1312">
        <v>469725</v>
      </c>
      <c r="S1312" s="1" t="str" cm="1">
        <f t="array" ref="S1312">_xlfn.IFS(
    metrobank_customers[[#This Row],[Balance]]&lt;=50000,"Low",
    metrobank_customers[[#This Row],[Balance]]&lt;=200000,"Medium",
    metrobank_customers[[#This Row],[Balance]]&gt;200000,"High"
)</f>
        <v>High</v>
      </c>
      <c r="T1312">
        <v>789</v>
      </c>
      <c r="U1312">
        <v>0</v>
      </c>
      <c r="V1312" s="1" t="s">
        <v>2652</v>
      </c>
      <c r="W1312" s="1"/>
      <c r="X1312" s="2"/>
      <c r="Y1312" s="4">
        <f ca="1">YEARFRAC(metrobank_customers[[#This Row],[Date]],metrobank_customers[[#This Row],[Today]],3)</f>
        <v>125.86301369863014</v>
      </c>
      <c r="Z1312" s="1"/>
      <c r="AA1312" s="1"/>
    </row>
    <row r="1313" spans="1:28" x14ac:dyDescent="0.25">
      <c r="A1313" s="1" t="s">
        <v>1666</v>
      </c>
      <c r="B1313" s="1" t="s">
        <v>2467</v>
      </c>
      <c r="C1313" s="1" t="s">
        <v>2115</v>
      </c>
      <c r="D1313">
        <v>39</v>
      </c>
      <c r="E1313" s="1" t="str" cm="1">
        <f t="array" ref="E1313">_xlfn.IFS(metrobank_customers[[#This Row],[Age]]&lt;= 28,"Gen Z", metrobank_customers[[#This Row],[Age]]&lt;=44,"Millennials", metrobank_customers[[#This Row],[Age]]&lt;=60,"Gen X", metrobank_customers[[#This Row],[Age]]&gt;60,"Baby Boomers")</f>
        <v>Millennials</v>
      </c>
      <c r="F1313" s="1" t="s">
        <v>2116</v>
      </c>
      <c r="G1313" s="1" t="s">
        <v>2147</v>
      </c>
      <c r="H1313">
        <v>103309</v>
      </c>
      <c r="I1313" s="1" t="str" cm="1">
        <f t="array" ref="I1313">_xlfn.IFS(metrobank_customers[[#This Row],[Income]]&lt;=30000,"Low",metrobank_customers[[#This Row],[Income]]&lt;=60000,"Medium",metrobank_customers[[#This Row],[Income]]&lt;=100000,"High", metrobank_customers[[#This Row],[Income]]&gt;100000," Premium")</f>
        <v xml:space="preserve"> Premium</v>
      </c>
      <c r="J1313" s="1" t="s">
        <v>2118</v>
      </c>
      <c r="K1313" s="2">
        <v>44102</v>
      </c>
      <c r="L1313" s="2">
        <f t="shared" ca="1" si="20"/>
        <v>45940</v>
      </c>
      <c r="M1313" s="4">
        <f ca="1">YEARFRAC(metrobank_customers[[#This Row],[Join_Date]],metrobank_customers[[#This Row],[Today]],3)</f>
        <v>5.0356164383561648</v>
      </c>
      <c r="N1313" s="4" t="str" cm="1">
        <f t="array" aca="1" ref="N1313" ca="1">_xlfn.IFS(
   metrobank_customers[[#This Row],[Customer_Tenure]]&lt;=2,"New",
   metrobank_customers[[#This Row],[Customer_Tenure]]&lt;=5,"Emerging",
   metrobank_customers[[#This Row],[Customer_Tenure]]&lt;9,"Established",
   TRUE,"Loyal"
)</f>
        <v>Established</v>
      </c>
      <c r="O1313" s="1" t="s">
        <v>1844</v>
      </c>
      <c r="P1313" s="1" t="s">
        <v>1223</v>
      </c>
      <c r="Q1313" s="2">
        <v>44193</v>
      </c>
      <c r="R1313">
        <v>113711</v>
      </c>
      <c r="S1313" s="1" t="str" cm="1">
        <f t="array" ref="S1313">_xlfn.IFS(
    metrobank_customers[[#This Row],[Balance]]&lt;=50000,"Low",
    metrobank_customers[[#This Row],[Balance]]&lt;=200000,"Medium",
    metrobank_customers[[#This Row],[Balance]]&gt;200000,"High"
)</f>
        <v>Medium</v>
      </c>
      <c r="T1313">
        <v>500</v>
      </c>
      <c r="U1313">
        <v>0</v>
      </c>
      <c r="V1313" s="1" t="s">
        <v>2652</v>
      </c>
      <c r="W1313" s="1"/>
      <c r="X1313" s="2"/>
      <c r="Y1313" s="4">
        <f ca="1">YEARFRAC(metrobank_customers[[#This Row],[Date]],metrobank_customers[[#This Row],[Today]],3)</f>
        <v>125.86301369863014</v>
      </c>
      <c r="Z1313" s="1"/>
      <c r="AA1313" s="1"/>
    </row>
    <row r="1314" spans="1:28" x14ac:dyDescent="0.25">
      <c r="A1314" s="1" t="s">
        <v>1666</v>
      </c>
      <c r="B1314" s="1" t="s">
        <v>2467</v>
      </c>
      <c r="C1314" s="1" t="s">
        <v>2115</v>
      </c>
      <c r="D1314">
        <v>39</v>
      </c>
      <c r="E1314" s="1" t="str" cm="1">
        <f t="array" ref="E1314">_xlfn.IFS(metrobank_customers[[#This Row],[Age]]&lt;= 28,"Gen Z", metrobank_customers[[#This Row],[Age]]&lt;=44,"Millennials", metrobank_customers[[#This Row],[Age]]&lt;=60,"Gen X", metrobank_customers[[#This Row],[Age]]&gt;60,"Baby Boomers")</f>
        <v>Millennials</v>
      </c>
      <c r="F1314" s="1" t="s">
        <v>2116</v>
      </c>
      <c r="G1314" s="1" t="s">
        <v>2147</v>
      </c>
      <c r="H1314">
        <v>103309</v>
      </c>
      <c r="I1314" s="1" t="str" cm="1">
        <f t="array" ref="I1314">_xlfn.IFS(metrobank_customers[[#This Row],[Income]]&lt;=30000,"Low",metrobank_customers[[#This Row],[Income]]&lt;=60000,"Medium",metrobank_customers[[#This Row],[Income]]&lt;=100000,"High", metrobank_customers[[#This Row],[Income]]&gt;100000," Premium")</f>
        <v xml:space="preserve"> Premium</v>
      </c>
      <c r="J1314" s="1" t="s">
        <v>2118</v>
      </c>
      <c r="K1314" s="2">
        <v>44102</v>
      </c>
      <c r="L1314" s="2">
        <f t="shared" ca="1" si="20"/>
        <v>45940</v>
      </c>
      <c r="M1314" s="4">
        <f ca="1">YEARFRAC(metrobank_customers[[#This Row],[Join_Date]],metrobank_customers[[#This Row],[Today]],3)</f>
        <v>5.0356164383561648</v>
      </c>
      <c r="N1314" s="4" t="str" cm="1">
        <f t="array" aca="1" ref="N1314" ca="1">_xlfn.IFS(
   metrobank_customers[[#This Row],[Customer_Tenure]]&lt;=2,"New",
   metrobank_customers[[#This Row],[Customer_Tenure]]&lt;=5,"Emerging",
   metrobank_customers[[#This Row],[Customer_Tenure]]&lt;9,"Established",
   TRUE,"Loyal"
)</f>
        <v>Established</v>
      </c>
      <c r="O1314" s="1" t="s">
        <v>2012</v>
      </c>
      <c r="P1314" s="1" t="s">
        <v>1223</v>
      </c>
      <c r="Q1314" s="2">
        <v>43020</v>
      </c>
      <c r="R1314">
        <v>2775</v>
      </c>
      <c r="S1314" s="1" t="str" cm="1">
        <f t="array" ref="S1314">_xlfn.IFS(
    metrobank_customers[[#This Row],[Balance]]&lt;=50000,"Low",
    metrobank_customers[[#This Row],[Balance]]&lt;=200000,"Medium",
    metrobank_customers[[#This Row],[Balance]]&gt;200000,"High"
)</f>
        <v>Low</v>
      </c>
      <c r="T1314">
        <v>572</v>
      </c>
      <c r="U1314">
        <v>0</v>
      </c>
      <c r="V1314" s="1" t="s">
        <v>2652</v>
      </c>
      <c r="W1314" s="1"/>
      <c r="X1314" s="2"/>
      <c r="Y1314" s="4">
        <f ca="1">YEARFRAC(metrobank_customers[[#This Row],[Date]],metrobank_customers[[#This Row],[Today]],3)</f>
        <v>125.86301369863014</v>
      </c>
      <c r="Z1314" s="1"/>
      <c r="AA1314" s="1"/>
    </row>
    <row r="1315" spans="1:28" x14ac:dyDescent="0.25">
      <c r="A1315" s="1" t="s">
        <v>1069</v>
      </c>
      <c r="B1315" s="1" t="s">
        <v>2468</v>
      </c>
      <c r="C1315" s="1" t="s">
        <v>2120</v>
      </c>
      <c r="D1315">
        <v>66</v>
      </c>
      <c r="E1315" s="1" t="str" cm="1">
        <f t="array" ref="E1315">_xlfn.IFS(metrobank_customers[[#This Row],[Age]]&lt;= 28,"Gen Z", metrobank_customers[[#This Row],[Age]]&lt;=44,"Millennials", metrobank_customers[[#This Row],[Age]]&lt;=60,"Gen X", metrobank_customers[[#This Row],[Age]]&gt;60,"Baby Boomers")</f>
        <v>Baby Boomers</v>
      </c>
      <c r="F1315" s="1" t="s">
        <v>2131</v>
      </c>
      <c r="G1315" s="1" t="s">
        <v>2133</v>
      </c>
      <c r="H1315">
        <v>177215</v>
      </c>
      <c r="I1315" s="1" t="str" cm="1">
        <f t="array" ref="I1315">_xlfn.IFS(metrobank_customers[[#This Row],[Income]]&lt;=30000,"Low",metrobank_customers[[#This Row],[Income]]&lt;=60000,"Medium",metrobank_customers[[#This Row],[Income]]&lt;=100000,"High", metrobank_customers[[#This Row],[Income]]&gt;100000," Premium")</f>
        <v xml:space="preserve"> Premium</v>
      </c>
      <c r="J1315" s="1" t="s">
        <v>2118</v>
      </c>
      <c r="K1315" s="2">
        <v>43819</v>
      </c>
      <c r="L1315" s="2">
        <f t="shared" ca="1" si="20"/>
        <v>45940</v>
      </c>
      <c r="M1315" s="4">
        <f ca="1">YEARFRAC(metrobank_customers[[#This Row],[Join_Date]],metrobank_customers[[#This Row],[Today]],3)</f>
        <v>5.8109589041095893</v>
      </c>
      <c r="N1315" s="4" t="str" cm="1">
        <f t="array" aca="1" ref="N1315" ca="1">_xlfn.IFS(
   metrobank_customers[[#This Row],[Customer_Tenure]]&lt;=2,"New",
   metrobank_customers[[#This Row],[Customer_Tenure]]&lt;=5,"Emerging",
   metrobank_customers[[#This Row],[Customer_Tenure]]&lt;9,"Established",
   TRUE,"Loyal"
)</f>
        <v>Established</v>
      </c>
      <c r="O1315" s="1" t="s">
        <v>1569</v>
      </c>
      <c r="P1315" s="1" t="s">
        <v>1235</v>
      </c>
      <c r="Q1315" s="2">
        <v>45842</v>
      </c>
      <c r="R1315">
        <v>392118</v>
      </c>
      <c r="S1315" s="1" t="str" cm="1">
        <f t="array" ref="S1315">_xlfn.IFS(
    metrobank_customers[[#This Row],[Balance]]&lt;=50000,"Low",
    metrobank_customers[[#This Row],[Balance]]&lt;=200000,"Medium",
    metrobank_customers[[#This Row],[Balance]]&gt;200000,"High"
)</f>
        <v>High</v>
      </c>
      <c r="T1315">
        <v>616</v>
      </c>
      <c r="U1315">
        <v>422876</v>
      </c>
      <c r="V1315" s="1" t="s">
        <v>2652</v>
      </c>
      <c r="W1315" s="1" t="s">
        <v>1068</v>
      </c>
      <c r="X1315" s="2">
        <v>45319</v>
      </c>
      <c r="Y1315" s="4">
        <f ca="1">YEARFRAC(metrobank_customers[[#This Row],[Date]],metrobank_customers[[#This Row],[Today]],3)</f>
        <v>1.7013698630136986</v>
      </c>
      <c r="Z1315" s="1" t="s">
        <v>8</v>
      </c>
      <c r="AA1315" s="1" t="s">
        <v>9</v>
      </c>
      <c r="AB1315">
        <v>30</v>
      </c>
    </row>
    <row r="1316" spans="1:28" x14ac:dyDescent="0.25">
      <c r="A1316" s="1" t="s">
        <v>1069</v>
      </c>
      <c r="B1316" s="1" t="s">
        <v>2468</v>
      </c>
      <c r="C1316" s="1" t="s">
        <v>2120</v>
      </c>
      <c r="D1316">
        <v>66</v>
      </c>
      <c r="E1316" s="1" t="str" cm="1">
        <f t="array" ref="E1316">_xlfn.IFS(metrobank_customers[[#This Row],[Age]]&lt;= 28,"Gen Z", metrobank_customers[[#This Row],[Age]]&lt;=44,"Millennials", metrobank_customers[[#This Row],[Age]]&lt;=60,"Gen X", metrobank_customers[[#This Row],[Age]]&gt;60,"Baby Boomers")</f>
        <v>Baby Boomers</v>
      </c>
      <c r="F1316" s="1" t="s">
        <v>2131</v>
      </c>
      <c r="G1316" s="1" t="s">
        <v>2133</v>
      </c>
      <c r="H1316">
        <v>177215</v>
      </c>
      <c r="I1316" s="1" t="str" cm="1">
        <f t="array" ref="I1316">_xlfn.IFS(metrobank_customers[[#This Row],[Income]]&lt;=30000,"Low",metrobank_customers[[#This Row],[Income]]&lt;=60000,"Medium",metrobank_customers[[#This Row],[Income]]&lt;=100000,"High", metrobank_customers[[#This Row],[Income]]&gt;100000," Premium")</f>
        <v xml:space="preserve"> Premium</v>
      </c>
      <c r="J1316" s="1" t="s">
        <v>2118</v>
      </c>
      <c r="K1316" s="2">
        <v>43819</v>
      </c>
      <c r="L1316" s="2">
        <f t="shared" ca="1" si="20"/>
        <v>45940</v>
      </c>
      <c r="M1316" s="4">
        <f ca="1">YEARFRAC(metrobank_customers[[#This Row],[Join_Date]],metrobank_customers[[#This Row],[Today]],3)</f>
        <v>5.8109589041095893</v>
      </c>
      <c r="N1316" s="4" t="str" cm="1">
        <f t="array" aca="1" ref="N1316" ca="1">_xlfn.IFS(
   metrobank_customers[[#This Row],[Customer_Tenure]]&lt;=2,"New",
   metrobank_customers[[#This Row],[Customer_Tenure]]&lt;=5,"Emerging",
   metrobank_customers[[#This Row],[Customer_Tenure]]&lt;9,"Established",
   TRUE,"Loyal"
)</f>
        <v>Established</v>
      </c>
      <c r="O1316" s="1" t="s">
        <v>1594</v>
      </c>
      <c r="P1316" s="1" t="s">
        <v>1223</v>
      </c>
      <c r="Q1316" s="2">
        <v>45641</v>
      </c>
      <c r="R1316">
        <v>148961</v>
      </c>
      <c r="S1316" s="1" t="str" cm="1">
        <f t="array" ref="S1316">_xlfn.IFS(
    metrobank_customers[[#This Row],[Balance]]&lt;=50000,"Low",
    metrobank_customers[[#This Row],[Balance]]&lt;=200000,"Medium",
    metrobank_customers[[#This Row],[Balance]]&gt;200000,"High"
)</f>
        <v>Medium</v>
      </c>
      <c r="T1316">
        <v>470</v>
      </c>
      <c r="U1316">
        <v>437348</v>
      </c>
      <c r="V1316" s="1" t="s">
        <v>2652</v>
      </c>
      <c r="W1316" s="1" t="s">
        <v>1068</v>
      </c>
      <c r="X1316" s="2">
        <v>45319</v>
      </c>
      <c r="Y1316" s="4">
        <f ca="1">YEARFRAC(metrobank_customers[[#This Row],[Date]],metrobank_customers[[#This Row],[Today]],3)</f>
        <v>1.7013698630136986</v>
      </c>
      <c r="Z1316" s="1" t="s">
        <v>8</v>
      </c>
      <c r="AA1316" s="1" t="s">
        <v>9</v>
      </c>
      <c r="AB1316">
        <v>30</v>
      </c>
    </row>
    <row r="1317" spans="1:28" x14ac:dyDescent="0.25">
      <c r="A1317" s="1" t="s">
        <v>1069</v>
      </c>
      <c r="B1317" s="1" t="s">
        <v>2468</v>
      </c>
      <c r="C1317" s="1" t="s">
        <v>2120</v>
      </c>
      <c r="D1317">
        <v>66</v>
      </c>
      <c r="E1317" s="1" t="str" cm="1">
        <f t="array" ref="E1317">_xlfn.IFS(metrobank_customers[[#This Row],[Age]]&lt;= 28,"Gen Z", metrobank_customers[[#This Row],[Age]]&lt;=44,"Millennials", metrobank_customers[[#This Row],[Age]]&lt;=60,"Gen X", metrobank_customers[[#This Row],[Age]]&gt;60,"Baby Boomers")</f>
        <v>Baby Boomers</v>
      </c>
      <c r="F1317" s="1" t="s">
        <v>2131</v>
      </c>
      <c r="G1317" s="1" t="s">
        <v>2133</v>
      </c>
      <c r="H1317">
        <v>177215</v>
      </c>
      <c r="I1317" s="1" t="str" cm="1">
        <f t="array" ref="I1317">_xlfn.IFS(metrobank_customers[[#This Row],[Income]]&lt;=30000,"Low",metrobank_customers[[#This Row],[Income]]&lt;=60000,"Medium",metrobank_customers[[#This Row],[Income]]&lt;=100000,"High", metrobank_customers[[#This Row],[Income]]&gt;100000," Premium")</f>
        <v xml:space="preserve"> Premium</v>
      </c>
      <c r="J1317" s="1" t="s">
        <v>2118</v>
      </c>
      <c r="K1317" s="2">
        <v>43819</v>
      </c>
      <c r="L1317" s="2">
        <f t="shared" ca="1" si="20"/>
        <v>45940</v>
      </c>
      <c r="M1317" s="4">
        <f ca="1">YEARFRAC(metrobank_customers[[#This Row],[Join_Date]],metrobank_customers[[#This Row],[Today]],3)</f>
        <v>5.8109589041095893</v>
      </c>
      <c r="N1317" s="4" t="str" cm="1">
        <f t="array" aca="1" ref="N1317" ca="1">_xlfn.IFS(
   metrobank_customers[[#This Row],[Customer_Tenure]]&lt;=2,"New",
   metrobank_customers[[#This Row],[Customer_Tenure]]&lt;=5,"Emerging",
   metrobank_customers[[#This Row],[Customer_Tenure]]&lt;9,"Established",
   TRUE,"Loyal"
)</f>
        <v>Established</v>
      </c>
      <c r="O1317" s="1" t="s">
        <v>1881</v>
      </c>
      <c r="P1317" s="1" t="s">
        <v>1226</v>
      </c>
      <c r="Q1317" s="2">
        <v>43297</v>
      </c>
      <c r="R1317">
        <v>222123</v>
      </c>
      <c r="S1317" s="1" t="str" cm="1">
        <f t="array" ref="S1317">_xlfn.IFS(
    metrobank_customers[[#This Row],[Balance]]&lt;=50000,"Low",
    metrobank_customers[[#This Row],[Balance]]&lt;=200000,"Medium",
    metrobank_customers[[#This Row],[Balance]]&gt;200000,"High"
)</f>
        <v>High</v>
      </c>
      <c r="T1317">
        <v>779</v>
      </c>
      <c r="U1317">
        <v>482397</v>
      </c>
      <c r="V1317" s="1" t="s">
        <v>2652</v>
      </c>
      <c r="W1317" s="1" t="s">
        <v>1068</v>
      </c>
      <c r="X1317" s="2">
        <v>45319</v>
      </c>
      <c r="Y1317" s="4">
        <f ca="1">YEARFRAC(metrobank_customers[[#This Row],[Date]],metrobank_customers[[#This Row],[Today]],3)</f>
        <v>1.7013698630136986</v>
      </c>
      <c r="Z1317" s="1" t="s">
        <v>8</v>
      </c>
      <c r="AA1317" s="1" t="s">
        <v>9</v>
      </c>
      <c r="AB1317">
        <v>30</v>
      </c>
    </row>
    <row r="1318" spans="1:28" x14ac:dyDescent="0.25">
      <c r="A1318" s="1" t="s">
        <v>1069</v>
      </c>
      <c r="B1318" s="1" t="s">
        <v>2468</v>
      </c>
      <c r="C1318" s="1" t="s">
        <v>2120</v>
      </c>
      <c r="D1318">
        <v>66</v>
      </c>
      <c r="E1318" s="1" t="str" cm="1">
        <f t="array" ref="E1318">_xlfn.IFS(metrobank_customers[[#This Row],[Age]]&lt;= 28,"Gen Z", metrobank_customers[[#This Row],[Age]]&lt;=44,"Millennials", metrobank_customers[[#This Row],[Age]]&lt;=60,"Gen X", metrobank_customers[[#This Row],[Age]]&gt;60,"Baby Boomers")</f>
        <v>Baby Boomers</v>
      </c>
      <c r="F1318" s="1" t="s">
        <v>2131</v>
      </c>
      <c r="G1318" s="1" t="s">
        <v>2133</v>
      </c>
      <c r="H1318">
        <v>177215</v>
      </c>
      <c r="I1318" s="1" t="str" cm="1">
        <f t="array" ref="I1318">_xlfn.IFS(metrobank_customers[[#This Row],[Income]]&lt;=30000,"Low",metrobank_customers[[#This Row],[Income]]&lt;=60000,"Medium",metrobank_customers[[#This Row],[Income]]&lt;=100000,"High", metrobank_customers[[#This Row],[Income]]&gt;100000," Premium")</f>
        <v xml:space="preserve"> Premium</v>
      </c>
      <c r="J1318" s="1" t="s">
        <v>2118</v>
      </c>
      <c r="K1318" s="2">
        <v>43819</v>
      </c>
      <c r="L1318" s="2">
        <f t="shared" ca="1" si="20"/>
        <v>45940</v>
      </c>
      <c r="M1318" s="4">
        <f ca="1">YEARFRAC(metrobank_customers[[#This Row],[Join_Date]],metrobank_customers[[#This Row],[Today]],3)</f>
        <v>5.8109589041095893</v>
      </c>
      <c r="N1318" s="4" t="str" cm="1">
        <f t="array" aca="1" ref="N1318" ca="1">_xlfn.IFS(
   metrobank_customers[[#This Row],[Customer_Tenure]]&lt;=2,"New",
   metrobank_customers[[#This Row],[Customer_Tenure]]&lt;=5,"Emerging",
   metrobank_customers[[#This Row],[Customer_Tenure]]&lt;9,"Established",
   TRUE,"Loyal"
)</f>
        <v>Established</v>
      </c>
      <c r="O1318" s="1" t="s">
        <v>1964</v>
      </c>
      <c r="P1318" s="1" t="s">
        <v>1223</v>
      </c>
      <c r="Q1318" s="2">
        <v>45400</v>
      </c>
      <c r="R1318">
        <v>351276</v>
      </c>
      <c r="S1318" s="1" t="str" cm="1">
        <f t="array" ref="S1318">_xlfn.IFS(
    metrobank_customers[[#This Row],[Balance]]&lt;=50000,"Low",
    metrobank_customers[[#This Row],[Balance]]&lt;=200000,"Medium",
    metrobank_customers[[#This Row],[Balance]]&gt;200000,"High"
)</f>
        <v>High</v>
      </c>
      <c r="T1318">
        <v>710</v>
      </c>
      <c r="U1318">
        <v>330188</v>
      </c>
      <c r="V1318" s="1" t="s">
        <v>1244</v>
      </c>
      <c r="W1318" s="1" t="s">
        <v>1068</v>
      </c>
      <c r="X1318" s="2">
        <v>45319</v>
      </c>
      <c r="Y1318" s="4">
        <f ca="1">YEARFRAC(metrobank_customers[[#This Row],[Date]],metrobank_customers[[#This Row],[Today]],3)</f>
        <v>1.7013698630136986</v>
      </c>
      <c r="Z1318" s="1" t="s">
        <v>8</v>
      </c>
      <c r="AA1318" s="1" t="s">
        <v>9</v>
      </c>
      <c r="AB1318">
        <v>30</v>
      </c>
    </row>
    <row r="1319" spans="1:28" x14ac:dyDescent="0.25">
      <c r="A1319" s="1" t="s">
        <v>1069</v>
      </c>
      <c r="B1319" s="1" t="s">
        <v>2468</v>
      </c>
      <c r="C1319" s="1" t="s">
        <v>2120</v>
      </c>
      <c r="D1319">
        <v>66</v>
      </c>
      <c r="E1319" s="1" t="str" cm="1">
        <f t="array" ref="E1319">_xlfn.IFS(metrobank_customers[[#This Row],[Age]]&lt;= 28,"Gen Z", metrobank_customers[[#This Row],[Age]]&lt;=44,"Millennials", metrobank_customers[[#This Row],[Age]]&lt;=60,"Gen X", metrobank_customers[[#This Row],[Age]]&gt;60,"Baby Boomers")</f>
        <v>Baby Boomers</v>
      </c>
      <c r="F1319" s="1" t="s">
        <v>2131</v>
      </c>
      <c r="G1319" s="1" t="s">
        <v>2133</v>
      </c>
      <c r="H1319">
        <v>177215</v>
      </c>
      <c r="I1319" s="1" t="str" cm="1">
        <f t="array" ref="I1319">_xlfn.IFS(metrobank_customers[[#This Row],[Income]]&lt;=30000,"Low",metrobank_customers[[#This Row],[Income]]&lt;=60000,"Medium",metrobank_customers[[#This Row],[Income]]&lt;=100000,"High", metrobank_customers[[#This Row],[Income]]&gt;100000," Premium")</f>
        <v xml:space="preserve"> Premium</v>
      </c>
      <c r="J1319" s="1" t="s">
        <v>2118</v>
      </c>
      <c r="K1319" s="2">
        <v>43819</v>
      </c>
      <c r="L1319" s="2">
        <f t="shared" ca="1" si="20"/>
        <v>45940</v>
      </c>
      <c r="M1319" s="4">
        <f ca="1">YEARFRAC(metrobank_customers[[#This Row],[Join_Date]],metrobank_customers[[#This Row],[Today]],3)</f>
        <v>5.8109589041095893</v>
      </c>
      <c r="N1319" s="4" t="str" cm="1">
        <f t="array" aca="1" ref="N1319" ca="1">_xlfn.IFS(
   metrobank_customers[[#This Row],[Customer_Tenure]]&lt;=2,"New",
   metrobank_customers[[#This Row],[Customer_Tenure]]&lt;=5,"Emerging",
   metrobank_customers[[#This Row],[Customer_Tenure]]&lt;9,"Established",
   TRUE,"Loyal"
)</f>
        <v>Established</v>
      </c>
      <c r="O1319" s="1" t="s">
        <v>2046</v>
      </c>
      <c r="P1319" s="1" t="s">
        <v>1235</v>
      </c>
      <c r="Q1319" s="2">
        <v>45267</v>
      </c>
      <c r="R1319">
        <v>247908</v>
      </c>
      <c r="S1319" s="1" t="str" cm="1">
        <f t="array" ref="S1319">_xlfn.IFS(
    metrobank_customers[[#This Row],[Balance]]&lt;=50000,"Low",
    metrobank_customers[[#This Row],[Balance]]&lt;=200000,"Medium",
    metrobank_customers[[#This Row],[Balance]]&gt;200000,"High"
)</f>
        <v>High</v>
      </c>
      <c r="T1319">
        <v>370</v>
      </c>
      <c r="U1319">
        <v>424972</v>
      </c>
      <c r="V1319" s="1" t="s">
        <v>2652</v>
      </c>
      <c r="W1319" s="1" t="s">
        <v>1068</v>
      </c>
      <c r="X1319" s="2">
        <v>45319</v>
      </c>
      <c r="Y1319" s="4">
        <f ca="1">YEARFRAC(metrobank_customers[[#This Row],[Date]],metrobank_customers[[#This Row],[Today]],3)</f>
        <v>1.7013698630136986</v>
      </c>
      <c r="Z1319" s="1" t="s">
        <v>8</v>
      </c>
      <c r="AA1319" s="1" t="s">
        <v>9</v>
      </c>
      <c r="AB1319">
        <v>30</v>
      </c>
    </row>
    <row r="1320" spans="1:28" x14ac:dyDescent="0.25">
      <c r="A1320" s="1" t="s">
        <v>1724</v>
      </c>
      <c r="B1320" s="1" t="s">
        <v>2469</v>
      </c>
      <c r="C1320" s="1" t="s">
        <v>2120</v>
      </c>
      <c r="D1320">
        <v>58</v>
      </c>
      <c r="E1320" s="1" t="str" cm="1">
        <f t="array" ref="E1320">_xlfn.IFS(metrobank_customers[[#This Row],[Age]]&lt;= 28,"Gen Z", metrobank_customers[[#This Row],[Age]]&lt;=44,"Millennials", metrobank_customers[[#This Row],[Age]]&lt;=60,"Gen X", metrobank_customers[[#This Row],[Age]]&gt;60,"Baby Boomers")</f>
        <v>Gen X</v>
      </c>
      <c r="F1320" s="1" t="s">
        <v>2116</v>
      </c>
      <c r="G1320" s="1" t="s">
        <v>2153</v>
      </c>
      <c r="H1320">
        <v>192760</v>
      </c>
      <c r="I1320" s="1" t="str" cm="1">
        <f t="array" ref="I1320">_xlfn.IFS(metrobank_customers[[#This Row],[Income]]&lt;=30000,"Low",metrobank_customers[[#This Row],[Income]]&lt;=60000,"Medium",metrobank_customers[[#This Row],[Income]]&lt;=100000,"High", metrobank_customers[[#This Row],[Income]]&gt;100000," Premium")</f>
        <v xml:space="preserve"> Premium</v>
      </c>
      <c r="J1320" s="1" t="s">
        <v>2126</v>
      </c>
      <c r="K1320" s="2">
        <v>45051</v>
      </c>
      <c r="L1320" s="2">
        <f t="shared" ca="1" si="20"/>
        <v>45940</v>
      </c>
      <c r="M1320" s="4">
        <f ca="1">YEARFRAC(metrobank_customers[[#This Row],[Join_Date]],metrobank_customers[[#This Row],[Today]],3)</f>
        <v>2.4356164383561643</v>
      </c>
      <c r="N1320" s="4" t="str" cm="1">
        <f t="array" aca="1" ref="N1320" ca="1">_xlfn.IFS(
   metrobank_customers[[#This Row],[Customer_Tenure]]&lt;=2,"New",
   metrobank_customers[[#This Row],[Customer_Tenure]]&lt;=5,"Emerging",
   metrobank_customers[[#This Row],[Customer_Tenure]]&lt;9,"Established",
   TRUE,"Loyal"
)</f>
        <v>Emerging</v>
      </c>
      <c r="O1320" s="1" t="s">
        <v>1723</v>
      </c>
      <c r="P1320" s="1" t="s">
        <v>1239</v>
      </c>
      <c r="Q1320" s="2">
        <v>43451</v>
      </c>
      <c r="R1320">
        <v>374743</v>
      </c>
      <c r="S1320" s="1" t="str" cm="1">
        <f t="array" ref="S1320">_xlfn.IFS(
    metrobank_customers[[#This Row],[Balance]]&lt;=50000,"Low",
    metrobank_customers[[#This Row],[Balance]]&lt;=200000,"Medium",
    metrobank_customers[[#This Row],[Balance]]&gt;200000,"High"
)</f>
        <v>High</v>
      </c>
      <c r="T1320">
        <v>423</v>
      </c>
      <c r="U1320">
        <v>0</v>
      </c>
      <c r="V1320" s="1" t="s">
        <v>1244</v>
      </c>
      <c r="W1320" s="1"/>
      <c r="X1320" s="2"/>
      <c r="Y1320" s="4">
        <f ca="1">YEARFRAC(metrobank_customers[[#This Row],[Date]],metrobank_customers[[#This Row],[Today]],3)</f>
        <v>125.86301369863014</v>
      </c>
      <c r="Z1320" s="1"/>
      <c r="AA1320" s="1"/>
    </row>
    <row r="1321" spans="1:28" x14ac:dyDescent="0.25">
      <c r="A1321" s="1" t="s">
        <v>1534</v>
      </c>
      <c r="B1321" s="1" t="s">
        <v>2470</v>
      </c>
      <c r="C1321" s="1" t="s">
        <v>2115</v>
      </c>
      <c r="D1321">
        <v>25</v>
      </c>
      <c r="E1321" s="1" t="str" cm="1">
        <f t="array" ref="E1321">_xlfn.IFS(metrobank_customers[[#This Row],[Age]]&lt;= 28,"Gen Z", metrobank_customers[[#This Row],[Age]]&lt;=44,"Millennials", metrobank_customers[[#This Row],[Age]]&lt;=60,"Gen X", metrobank_customers[[#This Row],[Age]]&gt;60,"Baby Boomers")</f>
        <v>Gen Z</v>
      </c>
      <c r="F1321" s="1" t="s">
        <v>2116</v>
      </c>
      <c r="G1321" s="1" t="s">
        <v>2129</v>
      </c>
      <c r="H1321">
        <v>53142</v>
      </c>
      <c r="I1321" s="1" t="str" cm="1">
        <f t="array" ref="I1321">_xlfn.IFS(metrobank_customers[[#This Row],[Income]]&lt;=30000,"Low",metrobank_customers[[#This Row],[Income]]&lt;=60000,"Medium",metrobank_customers[[#This Row],[Income]]&lt;=100000,"High", metrobank_customers[[#This Row],[Income]]&gt;100000," Premium")</f>
        <v>Medium</v>
      </c>
      <c r="J1321" s="1" t="s">
        <v>2126</v>
      </c>
      <c r="K1321" s="2">
        <v>43411</v>
      </c>
      <c r="L1321" s="2">
        <f t="shared" ca="1" si="20"/>
        <v>45940</v>
      </c>
      <c r="M1321" s="4">
        <f ca="1">YEARFRAC(metrobank_customers[[#This Row],[Join_Date]],metrobank_customers[[#This Row],[Today]],3)</f>
        <v>6.9287671232876713</v>
      </c>
      <c r="N1321" s="4" t="str" cm="1">
        <f t="array" aca="1" ref="N1321" ca="1">_xlfn.IFS(
   metrobank_customers[[#This Row],[Customer_Tenure]]&lt;=2,"New",
   metrobank_customers[[#This Row],[Customer_Tenure]]&lt;=5,"Emerging",
   metrobank_customers[[#This Row],[Customer_Tenure]]&lt;9,"Established",
   TRUE,"Loyal"
)</f>
        <v>Established</v>
      </c>
      <c r="O1321" s="1" t="s">
        <v>1533</v>
      </c>
      <c r="P1321" s="1" t="s">
        <v>1223</v>
      </c>
      <c r="Q1321" s="2">
        <v>43250</v>
      </c>
      <c r="R1321">
        <v>133653</v>
      </c>
      <c r="S1321" s="1" t="str" cm="1">
        <f t="array" ref="S1321">_xlfn.IFS(
    metrobank_customers[[#This Row],[Balance]]&lt;=50000,"Low",
    metrobank_customers[[#This Row],[Balance]]&lt;=200000,"Medium",
    metrobank_customers[[#This Row],[Balance]]&gt;200000,"High"
)</f>
        <v>Medium</v>
      </c>
      <c r="T1321">
        <v>538</v>
      </c>
      <c r="U1321">
        <v>0</v>
      </c>
      <c r="V1321" s="1" t="s">
        <v>2652</v>
      </c>
      <c r="W1321" s="1"/>
      <c r="X1321" s="2"/>
      <c r="Y1321" s="4">
        <f ca="1">YEARFRAC(metrobank_customers[[#This Row],[Date]],metrobank_customers[[#This Row],[Today]],3)</f>
        <v>125.86301369863014</v>
      </c>
      <c r="Z1321" s="1"/>
      <c r="AA1321" s="1"/>
    </row>
    <row r="1322" spans="1:28" x14ac:dyDescent="0.25">
      <c r="A1322" s="1" t="s">
        <v>792</v>
      </c>
      <c r="B1322" s="1" t="s">
        <v>2471</v>
      </c>
      <c r="C1322" s="1" t="s">
        <v>2120</v>
      </c>
      <c r="D1322">
        <v>36</v>
      </c>
      <c r="E1322" s="1" t="str" cm="1">
        <f t="array" ref="E1322">_xlfn.IFS(metrobank_customers[[#This Row],[Age]]&lt;= 28,"Gen Z", metrobank_customers[[#This Row],[Age]]&lt;=44,"Millennials", metrobank_customers[[#This Row],[Age]]&lt;=60,"Gen X", metrobank_customers[[#This Row],[Age]]&gt;60,"Baby Boomers")</f>
        <v>Millennials</v>
      </c>
      <c r="F1322" s="1" t="s">
        <v>2124</v>
      </c>
      <c r="G1322" s="1" t="s">
        <v>2125</v>
      </c>
      <c r="H1322">
        <v>84288</v>
      </c>
      <c r="I1322" s="1" t="str" cm="1">
        <f t="array" ref="I1322">_xlfn.IFS(metrobank_customers[[#This Row],[Income]]&lt;=30000,"Low",metrobank_customers[[#This Row],[Income]]&lt;=60000,"Medium",metrobank_customers[[#This Row],[Income]]&lt;=100000,"High", metrobank_customers[[#This Row],[Income]]&gt;100000," Premium")</f>
        <v>High</v>
      </c>
      <c r="J1322" s="1" t="s">
        <v>2126</v>
      </c>
      <c r="K1322" s="2">
        <v>43890</v>
      </c>
      <c r="L1322" s="2">
        <f t="shared" ca="1" si="20"/>
        <v>45940</v>
      </c>
      <c r="M1322" s="4">
        <f ca="1">YEARFRAC(metrobank_customers[[#This Row],[Join_Date]],metrobank_customers[[#This Row],[Today]],3)</f>
        <v>5.6164383561643838</v>
      </c>
      <c r="N1322" s="4" t="str" cm="1">
        <f t="array" aca="1" ref="N1322" ca="1">_xlfn.IFS(
   metrobank_customers[[#This Row],[Customer_Tenure]]&lt;=2,"New",
   metrobank_customers[[#This Row],[Customer_Tenure]]&lt;=5,"Emerging",
   metrobank_customers[[#This Row],[Customer_Tenure]]&lt;9,"Established",
   TRUE,"Loyal"
)</f>
        <v>Established</v>
      </c>
      <c r="O1322" s="1" t="s">
        <v>1730</v>
      </c>
      <c r="P1322" s="1" t="s">
        <v>1226</v>
      </c>
      <c r="Q1322" s="2">
        <v>43828</v>
      </c>
      <c r="R1322">
        <v>409760</v>
      </c>
      <c r="S1322" s="1" t="str" cm="1">
        <f t="array" ref="S1322">_xlfn.IFS(
    metrobank_customers[[#This Row],[Balance]]&lt;=50000,"Low",
    metrobank_customers[[#This Row],[Balance]]&lt;=200000,"Medium",
    metrobank_customers[[#This Row],[Balance]]&gt;200000,"High"
)</f>
        <v>High</v>
      </c>
      <c r="T1322">
        <v>735</v>
      </c>
      <c r="U1322">
        <v>0</v>
      </c>
      <c r="V1322" s="1" t="s">
        <v>2652</v>
      </c>
      <c r="W1322" s="1" t="s">
        <v>791</v>
      </c>
      <c r="X1322" s="2">
        <v>45259</v>
      </c>
      <c r="Y1322" s="4">
        <f ca="1">YEARFRAC(metrobank_customers[[#This Row],[Date]],metrobank_customers[[#This Row],[Today]],3)</f>
        <v>1.8657534246575342</v>
      </c>
      <c r="Z1322" s="1" t="s">
        <v>31</v>
      </c>
      <c r="AA1322" s="1" t="s">
        <v>23</v>
      </c>
      <c r="AB1322">
        <v>15</v>
      </c>
    </row>
    <row r="1323" spans="1:28" x14ac:dyDescent="0.25">
      <c r="A1323" s="1" t="s">
        <v>792</v>
      </c>
      <c r="B1323" s="1" t="s">
        <v>2471</v>
      </c>
      <c r="C1323" s="1" t="s">
        <v>2120</v>
      </c>
      <c r="D1323">
        <v>36</v>
      </c>
      <c r="E1323" s="1" t="str" cm="1">
        <f t="array" ref="E1323">_xlfn.IFS(metrobank_customers[[#This Row],[Age]]&lt;= 28,"Gen Z", metrobank_customers[[#This Row],[Age]]&lt;=44,"Millennials", metrobank_customers[[#This Row],[Age]]&lt;=60,"Gen X", metrobank_customers[[#This Row],[Age]]&gt;60,"Baby Boomers")</f>
        <v>Millennials</v>
      </c>
      <c r="F1323" s="1" t="s">
        <v>2124</v>
      </c>
      <c r="G1323" s="1" t="s">
        <v>2125</v>
      </c>
      <c r="H1323">
        <v>84288</v>
      </c>
      <c r="I1323" s="1" t="str" cm="1">
        <f t="array" ref="I1323">_xlfn.IFS(metrobank_customers[[#This Row],[Income]]&lt;=30000,"Low",metrobank_customers[[#This Row],[Income]]&lt;=60000,"Medium",metrobank_customers[[#This Row],[Income]]&lt;=100000,"High", metrobank_customers[[#This Row],[Income]]&gt;100000," Premium")</f>
        <v>High</v>
      </c>
      <c r="J1323" s="1" t="s">
        <v>2126</v>
      </c>
      <c r="K1323" s="2">
        <v>43890</v>
      </c>
      <c r="L1323" s="2">
        <f t="shared" ca="1" si="20"/>
        <v>45940</v>
      </c>
      <c r="M1323" s="4">
        <f ca="1">YEARFRAC(metrobank_customers[[#This Row],[Join_Date]],metrobank_customers[[#This Row],[Today]],3)</f>
        <v>5.6164383561643838</v>
      </c>
      <c r="N1323" s="4" t="str" cm="1">
        <f t="array" aca="1" ref="N1323" ca="1">_xlfn.IFS(
   metrobank_customers[[#This Row],[Customer_Tenure]]&lt;=2,"New",
   metrobank_customers[[#This Row],[Customer_Tenure]]&lt;=5,"Emerging",
   metrobank_customers[[#This Row],[Customer_Tenure]]&lt;9,"Established",
   TRUE,"Loyal"
)</f>
        <v>Established</v>
      </c>
      <c r="O1323" s="1" t="s">
        <v>1730</v>
      </c>
      <c r="P1323" s="1" t="s">
        <v>1226</v>
      </c>
      <c r="Q1323" s="2">
        <v>43828</v>
      </c>
      <c r="R1323">
        <v>409760</v>
      </c>
      <c r="S1323" s="1" t="str" cm="1">
        <f t="array" ref="S1323">_xlfn.IFS(
    metrobank_customers[[#This Row],[Balance]]&lt;=50000,"Low",
    metrobank_customers[[#This Row],[Balance]]&lt;=200000,"Medium",
    metrobank_customers[[#This Row],[Balance]]&gt;200000,"High"
)</f>
        <v>High</v>
      </c>
      <c r="T1323">
        <v>735</v>
      </c>
      <c r="U1323">
        <v>0</v>
      </c>
      <c r="V1323" s="1" t="s">
        <v>2652</v>
      </c>
      <c r="W1323" s="1" t="s">
        <v>1132</v>
      </c>
      <c r="X1323" s="2">
        <v>45676</v>
      </c>
      <c r="Y1323" s="4">
        <f ca="1">YEARFRAC(metrobank_customers[[#This Row],[Date]],metrobank_customers[[#This Row],[Today]],3)</f>
        <v>0.72328767123287674</v>
      </c>
      <c r="Z1323" s="1" t="s">
        <v>31</v>
      </c>
      <c r="AA1323" s="1" t="s">
        <v>9</v>
      </c>
      <c r="AB1323">
        <v>21</v>
      </c>
    </row>
    <row r="1324" spans="1:28" x14ac:dyDescent="0.25">
      <c r="A1324" s="1" t="s">
        <v>1061</v>
      </c>
      <c r="B1324" s="1" t="s">
        <v>2472</v>
      </c>
      <c r="C1324" s="1" t="s">
        <v>2115</v>
      </c>
      <c r="D1324">
        <v>69</v>
      </c>
      <c r="E1324" s="1" t="str" cm="1">
        <f t="array" ref="E1324">_xlfn.IFS(metrobank_customers[[#This Row],[Age]]&lt;= 28,"Gen Z", metrobank_customers[[#This Row],[Age]]&lt;=44,"Millennials", metrobank_customers[[#This Row],[Age]]&lt;=60,"Gen X", metrobank_customers[[#This Row],[Age]]&gt;60,"Baby Boomers")</f>
        <v>Baby Boomers</v>
      </c>
      <c r="F1324" s="1" t="s">
        <v>2131</v>
      </c>
      <c r="G1324" s="1" t="s">
        <v>2129</v>
      </c>
      <c r="H1324">
        <v>194480</v>
      </c>
      <c r="I1324" s="1" t="str" cm="1">
        <f t="array" ref="I1324">_xlfn.IFS(metrobank_customers[[#This Row],[Income]]&lt;=30000,"Low",metrobank_customers[[#This Row],[Income]]&lt;=60000,"Medium",metrobank_customers[[#This Row],[Income]]&lt;=100000,"High", metrobank_customers[[#This Row],[Income]]&gt;100000," Premium")</f>
        <v xml:space="preserve"> Premium</v>
      </c>
      <c r="J1324" s="1" t="s">
        <v>2118</v>
      </c>
      <c r="K1324" s="2">
        <v>43316</v>
      </c>
      <c r="L1324" s="2">
        <f t="shared" ca="1" si="20"/>
        <v>45940</v>
      </c>
      <c r="M1324" s="4">
        <f ca="1">YEARFRAC(metrobank_customers[[#This Row],[Join_Date]],metrobank_customers[[#This Row],[Today]],3)</f>
        <v>7.1890410958904107</v>
      </c>
      <c r="N1324" s="4" t="str" cm="1">
        <f t="array" aca="1" ref="N1324" ca="1">_xlfn.IFS(
   metrobank_customers[[#This Row],[Customer_Tenure]]&lt;=2,"New",
   metrobank_customers[[#This Row],[Customer_Tenure]]&lt;=5,"Emerging",
   metrobank_customers[[#This Row],[Customer_Tenure]]&lt;9,"Established",
   TRUE,"Loyal"
)</f>
        <v>Established</v>
      </c>
      <c r="O1324" s="1" t="s">
        <v>1560</v>
      </c>
      <c r="P1324" s="1" t="s">
        <v>1223</v>
      </c>
      <c r="Q1324" s="2">
        <v>45521</v>
      </c>
      <c r="R1324">
        <v>485097</v>
      </c>
      <c r="S1324" s="1" t="str" cm="1">
        <f t="array" ref="S1324">_xlfn.IFS(
    metrobank_customers[[#This Row],[Balance]]&lt;=50000,"Low",
    metrobank_customers[[#This Row],[Balance]]&lt;=200000,"Medium",
    metrobank_customers[[#This Row],[Balance]]&gt;200000,"High"
)</f>
        <v>High</v>
      </c>
      <c r="T1324">
        <v>698</v>
      </c>
      <c r="U1324">
        <v>301379</v>
      </c>
      <c r="V1324" s="1" t="s">
        <v>2652</v>
      </c>
      <c r="W1324" s="1" t="s">
        <v>1060</v>
      </c>
      <c r="X1324" s="2">
        <v>45859</v>
      </c>
      <c r="Y1324" s="4">
        <f ca="1">YEARFRAC(metrobank_customers[[#This Row],[Date]],metrobank_customers[[#This Row],[Today]],3)</f>
        <v>0.22191780821917809</v>
      </c>
      <c r="Z1324" s="1" t="s">
        <v>12</v>
      </c>
      <c r="AA1324" s="1" t="s">
        <v>23</v>
      </c>
      <c r="AB1324">
        <v>24</v>
      </c>
    </row>
    <row r="1325" spans="1:28" x14ac:dyDescent="0.25">
      <c r="A1325" s="1" t="s">
        <v>1061</v>
      </c>
      <c r="B1325" s="1" t="s">
        <v>2472</v>
      </c>
      <c r="C1325" s="1" t="s">
        <v>2115</v>
      </c>
      <c r="D1325">
        <v>69</v>
      </c>
      <c r="E1325" s="1" t="str" cm="1">
        <f t="array" ref="E1325">_xlfn.IFS(metrobank_customers[[#This Row],[Age]]&lt;= 28,"Gen Z", metrobank_customers[[#This Row],[Age]]&lt;=44,"Millennials", metrobank_customers[[#This Row],[Age]]&lt;=60,"Gen X", metrobank_customers[[#This Row],[Age]]&gt;60,"Baby Boomers")</f>
        <v>Baby Boomers</v>
      </c>
      <c r="F1325" s="1" t="s">
        <v>2131</v>
      </c>
      <c r="G1325" s="1" t="s">
        <v>2129</v>
      </c>
      <c r="H1325">
        <v>194480</v>
      </c>
      <c r="I1325" s="1" t="str" cm="1">
        <f t="array" ref="I1325">_xlfn.IFS(metrobank_customers[[#This Row],[Income]]&lt;=30000,"Low",metrobank_customers[[#This Row],[Income]]&lt;=60000,"Medium",metrobank_customers[[#This Row],[Income]]&lt;=100000,"High", metrobank_customers[[#This Row],[Income]]&gt;100000," Premium")</f>
        <v xml:space="preserve"> Premium</v>
      </c>
      <c r="J1325" s="1" t="s">
        <v>2118</v>
      </c>
      <c r="K1325" s="2">
        <v>43316</v>
      </c>
      <c r="L1325" s="2">
        <f t="shared" ca="1" si="20"/>
        <v>45940</v>
      </c>
      <c r="M1325" s="4">
        <f ca="1">YEARFRAC(metrobank_customers[[#This Row],[Join_Date]],metrobank_customers[[#This Row],[Today]],3)</f>
        <v>7.1890410958904107</v>
      </c>
      <c r="N1325" s="4" t="str" cm="1">
        <f t="array" aca="1" ref="N1325" ca="1">_xlfn.IFS(
   metrobank_customers[[#This Row],[Customer_Tenure]]&lt;=2,"New",
   metrobank_customers[[#This Row],[Customer_Tenure]]&lt;=5,"Emerging",
   metrobank_customers[[#This Row],[Customer_Tenure]]&lt;9,"Established",
   TRUE,"Loyal"
)</f>
        <v>Established</v>
      </c>
      <c r="O1325" s="1" t="s">
        <v>1714</v>
      </c>
      <c r="P1325" s="1" t="s">
        <v>1226</v>
      </c>
      <c r="Q1325" s="2">
        <v>43710</v>
      </c>
      <c r="R1325">
        <v>128585</v>
      </c>
      <c r="S1325" s="1" t="str" cm="1">
        <f t="array" ref="S1325">_xlfn.IFS(
    metrobank_customers[[#This Row],[Balance]]&lt;=50000,"Low",
    metrobank_customers[[#This Row],[Balance]]&lt;=200000,"Medium",
    metrobank_customers[[#This Row],[Balance]]&gt;200000,"High"
)</f>
        <v>Medium</v>
      </c>
      <c r="T1325">
        <v>764</v>
      </c>
      <c r="U1325">
        <v>0</v>
      </c>
      <c r="V1325" s="1" t="s">
        <v>1255</v>
      </c>
      <c r="W1325" s="1" t="s">
        <v>1060</v>
      </c>
      <c r="X1325" s="2">
        <v>45859</v>
      </c>
      <c r="Y1325" s="4">
        <f ca="1">YEARFRAC(metrobank_customers[[#This Row],[Date]],metrobank_customers[[#This Row],[Today]],3)</f>
        <v>0.22191780821917809</v>
      </c>
      <c r="Z1325" s="1" t="s">
        <v>12</v>
      </c>
      <c r="AA1325" s="1" t="s">
        <v>23</v>
      </c>
      <c r="AB1325">
        <v>24</v>
      </c>
    </row>
    <row r="1326" spans="1:28" x14ac:dyDescent="0.25">
      <c r="A1326" s="1" t="s">
        <v>1149</v>
      </c>
      <c r="B1326" s="1" t="s">
        <v>2473</v>
      </c>
      <c r="C1326" s="1" t="s">
        <v>2120</v>
      </c>
      <c r="D1326">
        <v>64</v>
      </c>
      <c r="E1326" s="1" t="str" cm="1">
        <f t="array" ref="E1326">_xlfn.IFS(metrobank_customers[[#This Row],[Age]]&lt;= 28,"Gen Z", metrobank_customers[[#This Row],[Age]]&lt;=44,"Millennials", metrobank_customers[[#This Row],[Age]]&lt;=60,"Gen X", metrobank_customers[[#This Row],[Age]]&gt;60,"Baby Boomers")</f>
        <v>Baby Boomers</v>
      </c>
      <c r="F1326" s="1" t="s">
        <v>2131</v>
      </c>
      <c r="G1326" s="1" t="s">
        <v>2147</v>
      </c>
      <c r="H1326">
        <v>145816</v>
      </c>
      <c r="I1326" s="1" t="str" cm="1">
        <f t="array" ref="I1326">_xlfn.IFS(metrobank_customers[[#This Row],[Income]]&lt;=30000,"Low",metrobank_customers[[#This Row],[Income]]&lt;=60000,"Medium",metrobank_customers[[#This Row],[Income]]&lt;=100000,"High", metrobank_customers[[#This Row],[Income]]&gt;100000," Premium")</f>
        <v xml:space="preserve"> Premium</v>
      </c>
      <c r="J1326" s="1" t="s">
        <v>2135</v>
      </c>
      <c r="K1326" s="2">
        <v>44500</v>
      </c>
      <c r="L1326" s="2">
        <f t="shared" ca="1" si="20"/>
        <v>45940</v>
      </c>
      <c r="M1326" s="4">
        <f ca="1">YEARFRAC(metrobank_customers[[#This Row],[Join_Date]],metrobank_customers[[#This Row],[Today]],3)</f>
        <v>3.9452054794520546</v>
      </c>
      <c r="N1326" s="4" t="str" cm="1">
        <f t="array" aca="1" ref="N1326" ca="1">_xlfn.IFS(
   metrobank_customers[[#This Row],[Customer_Tenure]]&lt;=2,"New",
   metrobank_customers[[#This Row],[Customer_Tenure]]&lt;=5,"Emerging",
   metrobank_customers[[#This Row],[Customer_Tenure]]&lt;9,"Established",
   TRUE,"Loyal"
)</f>
        <v>Emerging</v>
      </c>
      <c r="O1326" s="1" t="s">
        <v>1654</v>
      </c>
      <c r="P1326" s="1" t="s">
        <v>1223</v>
      </c>
      <c r="Q1326" s="2">
        <v>43144</v>
      </c>
      <c r="R1326">
        <v>444943</v>
      </c>
      <c r="S1326" s="1" t="str" cm="1">
        <f t="array" ref="S1326">_xlfn.IFS(
    metrobank_customers[[#This Row],[Balance]]&lt;=50000,"Low",
    metrobank_customers[[#This Row],[Balance]]&lt;=200000,"Medium",
    metrobank_customers[[#This Row],[Balance]]&gt;200000,"High"
)</f>
        <v>High</v>
      </c>
      <c r="T1326">
        <v>368</v>
      </c>
      <c r="U1326">
        <v>493815</v>
      </c>
      <c r="V1326" s="1" t="s">
        <v>2652</v>
      </c>
      <c r="W1326" s="1" t="s">
        <v>1148</v>
      </c>
      <c r="X1326" s="2">
        <v>45268</v>
      </c>
      <c r="Y1326" s="4">
        <f ca="1">YEARFRAC(metrobank_customers[[#This Row],[Date]],metrobank_customers[[#This Row],[Today]],3)</f>
        <v>1.8410958904109589</v>
      </c>
      <c r="Z1326" s="1" t="s">
        <v>36</v>
      </c>
      <c r="AA1326" s="1" t="s">
        <v>23</v>
      </c>
      <c r="AB1326">
        <v>31</v>
      </c>
    </row>
    <row r="1327" spans="1:28" x14ac:dyDescent="0.25">
      <c r="A1327" s="1" t="s">
        <v>1149</v>
      </c>
      <c r="B1327" s="1" t="s">
        <v>2473</v>
      </c>
      <c r="C1327" s="1" t="s">
        <v>2120</v>
      </c>
      <c r="D1327">
        <v>64</v>
      </c>
      <c r="E1327" s="1" t="str" cm="1">
        <f t="array" ref="E1327">_xlfn.IFS(metrobank_customers[[#This Row],[Age]]&lt;= 28,"Gen Z", metrobank_customers[[#This Row],[Age]]&lt;=44,"Millennials", metrobank_customers[[#This Row],[Age]]&lt;=60,"Gen X", metrobank_customers[[#This Row],[Age]]&gt;60,"Baby Boomers")</f>
        <v>Baby Boomers</v>
      </c>
      <c r="F1327" s="1" t="s">
        <v>2131</v>
      </c>
      <c r="G1327" s="1" t="s">
        <v>2147</v>
      </c>
      <c r="H1327">
        <v>145816</v>
      </c>
      <c r="I1327" s="1" t="str" cm="1">
        <f t="array" ref="I1327">_xlfn.IFS(metrobank_customers[[#This Row],[Income]]&lt;=30000,"Low",metrobank_customers[[#This Row],[Income]]&lt;=60000,"Medium",metrobank_customers[[#This Row],[Income]]&lt;=100000,"High", metrobank_customers[[#This Row],[Income]]&gt;100000," Premium")</f>
        <v xml:space="preserve"> Premium</v>
      </c>
      <c r="J1327" s="1" t="s">
        <v>2135</v>
      </c>
      <c r="K1327" s="2">
        <v>44500</v>
      </c>
      <c r="L1327" s="2">
        <f t="shared" ca="1" si="20"/>
        <v>45940</v>
      </c>
      <c r="M1327" s="4">
        <f ca="1">YEARFRAC(metrobank_customers[[#This Row],[Join_Date]],metrobank_customers[[#This Row],[Today]],3)</f>
        <v>3.9452054794520546</v>
      </c>
      <c r="N1327" s="4" t="str" cm="1">
        <f t="array" aca="1" ref="N1327" ca="1">_xlfn.IFS(
   metrobank_customers[[#This Row],[Customer_Tenure]]&lt;=2,"New",
   metrobank_customers[[#This Row],[Customer_Tenure]]&lt;=5,"Emerging",
   metrobank_customers[[#This Row],[Customer_Tenure]]&lt;9,"Established",
   TRUE,"Loyal"
)</f>
        <v>Emerging</v>
      </c>
      <c r="O1327" s="1" t="s">
        <v>1803</v>
      </c>
      <c r="P1327" s="1" t="s">
        <v>1235</v>
      </c>
      <c r="Q1327" s="2">
        <v>45803</v>
      </c>
      <c r="R1327">
        <v>79818</v>
      </c>
      <c r="S1327" s="1" t="str" cm="1">
        <f t="array" ref="S1327">_xlfn.IFS(
    metrobank_customers[[#This Row],[Balance]]&lt;=50000,"Low",
    metrobank_customers[[#This Row],[Balance]]&lt;=200000,"Medium",
    metrobank_customers[[#This Row],[Balance]]&gt;200000,"High"
)</f>
        <v>Medium</v>
      </c>
      <c r="T1327">
        <v>480</v>
      </c>
      <c r="U1327">
        <v>0</v>
      </c>
      <c r="V1327" s="1" t="s">
        <v>2652</v>
      </c>
      <c r="W1327" s="1" t="s">
        <v>1148</v>
      </c>
      <c r="X1327" s="2">
        <v>45268</v>
      </c>
      <c r="Y1327" s="4">
        <f ca="1">YEARFRAC(metrobank_customers[[#This Row],[Date]],metrobank_customers[[#This Row],[Today]],3)</f>
        <v>1.8410958904109589</v>
      </c>
      <c r="Z1327" s="1" t="s">
        <v>36</v>
      </c>
      <c r="AA1327" s="1" t="s">
        <v>23</v>
      </c>
      <c r="AB1327">
        <v>31</v>
      </c>
    </row>
    <row r="1328" spans="1:28" x14ac:dyDescent="0.25">
      <c r="A1328" s="1" t="s">
        <v>1604</v>
      </c>
      <c r="B1328" s="1" t="s">
        <v>2474</v>
      </c>
      <c r="C1328" s="1" t="s">
        <v>2120</v>
      </c>
      <c r="D1328">
        <v>70</v>
      </c>
      <c r="E1328" s="1" t="str" cm="1">
        <f t="array" ref="E1328">_xlfn.IFS(metrobank_customers[[#This Row],[Age]]&lt;= 28,"Gen Z", metrobank_customers[[#This Row],[Age]]&lt;=44,"Millennials", metrobank_customers[[#This Row],[Age]]&lt;=60,"Gen X", metrobank_customers[[#This Row],[Age]]&gt;60,"Baby Boomers")</f>
        <v>Baby Boomers</v>
      </c>
      <c r="F1328" s="1" t="s">
        <v>2121</v>
      </c>
      <c r="G1328" s="1" t="s">
        <v>2153</v>
      </c>
      <c r="H1328">
        <v>116347</v>
      </c>
      <c r="I1328" s="1" t="str" cm="1">
        <f t="array" ref="I1328">_xlfn.IFS(metrobank_customers[[#This Row],[Income]]&lt;=30000,"Low",metrobank_customers[[#This Row],[Income]]&lt;=60000,"Medium",metrobank_customers[[#This Row],[Income]]&lt;=100000,"High", metrobank_customers[[#This Row],[Income]]&gt;100000," Premium")</f>
        <v xml:space="preserve"> Premium</v>
      </c>
      <c r="J1328" s="1" t="s">
        <v>2118</v>
      </c>
      <c r="K1328" s="2">
        <v>42754</v>
      </c>
      <c r="L1328" s="2">
        <f t="shared" ca="1" si="20"/>
        <v>45940</v>
      </c>
      <c r="M1328" s="4">
        <f ca="1">YEARFRAC(metrobank_customers[[#This Row],[Join_Date]],metrobank_customers[[#This Row],[Today]],3)</f>
        <v>8.7287671232876711</v>
      </c>
      <c r="N1328" s="4" t="str" cm="1">
        <f t="array" aca="1" ref="N1328" ca="1">_xlfn.IFS(
   metrobank_customers[[#This Row],[Customer_Tenure]]&lt;=2,"New",
   metrobank_customers[[#This Row],[Customer_Tenure]]&lt;=5,"Emerging",
   metrobank_customers[[#This Row],[Customer_Tenure]]&lt;9,"Established",
   TRUE,"Loyal"
)</f>
        <v>Established</v>
      </c>
      <c r="O1328" s="1" t="s">
        <v>1603</v>
      </c>
      <c r="P1328" s="1" t="s">
        <v>1226</v>
      </c>
      <c r="Q1328" s="2">
        <v>43227</v>
      </c>
      <c r="R1328">
        <v>152711</v>
      </c>
      <c r="S1328" s="1" t="str" cm="1">
        <f t="array" ref="S1328">_xlfn.IFS(
    metrobank_customers[[#This Row],[Balance]]&lt;=50000,"Low",
    metrobank_customers[[#This Row],[Balance]]&lt;=200000,"Medium",
    metrobank_customers[[#This Row],[Balance]]&gt;200000,"High"
)</f>
        <v>Medium</v>
      </c>
      <c r="T1328">
        <v>424</v>
      </c>
      <c r="U1328">
        <v>0</v>
      </c>
      <c r="V1328" s="1" t="s">
        <v>2652</v>
      </c>
      <c r="W1328" s="1"/>
      <c r="X1328" s="2"/>
      <c r="Y1328" s="4">
        <f ca="1">YEARFRAC(metrobank_customers[[#This Row],[Date]],metrobank_customers[[#This Row],[Today]],3)</f>
        <v>125.86301369863014</v>
      </c>
      <c r="Z1328" s="1"/>
      <c r="AA1328" s="1"/>
    </row>
    <row r="1329" spans="1:28" x14ac:dyDescent="0.25">
      <c r="A1329" s="1" t="s">
        <v>1604</v>
      </c>
      <c r="B1329" s="1" t="s">
        <v>2474</v>
      </c>
      <c r="C1329" s="1" t="s">
        <v>2120</v>
      </c>
      <c r="D1329">
        <v>70</v>
      </c>
      <c r="E1329" s="1" t="str" cm="1">
        <f t="array" ref="E1329">_xlfn.IFS(metrobank_customers[[#This Row],[Age]]&lt;= 28,"Gen Z", metrobank_customers[[#This Row],[Age]]&lt;=44,"Millennials", metrobank_customers[[#This Row],[Age]]&lt;=60,"Gen X", metrobank_customers[[#This Row],[Age]]&gt;60,"Baby Boomers")</f>
        <v>Baby Boomers</v>
      </c>
      <c r="F1329" s="1" t="s">
        <v>2121</v>
      </c>
      <c r="G1329" s="1" t="s">
        <v>2153</v>
      </c>
      <c r="H1329">
        <v>116347</v>
      </c>
      <c r="I1329" s="1" t="str" cm="1">
        <f t="array" ref="I1329">_xlfn.IFS(metrobank_customers[[#This Row],[Income]]&lt;=30000,"Low",metrobank_customers[[#This Row],[Income]]&lt;=60000,"Medium",metrobank_customers[[#This Row],[Income]]&lt;=100000,"High", metrobank_customers[[#This Row],[Income]]&gt;100000," Premium")</f>
        <v xml:space="preserve"> Premium</v>
      </c>
      <c r="J1329" s="1" t="s">
        <v>2118</v>
      </c>
      <c r="K1329" s="2">
        <v>42754</v>
      </c>
      <c r="L1329" s="2">
        <f t="shared" ca="1" si="20"/>
        <v>45940</v>
      </c>
      <c r="M1329" s="4">
        <f ca="1">YEARFRAC(metrobank_customers[[#This Row],[Join_Date]],metrobank_customers[[#This Row],[Today]],3)</f>
        <v>8.7287671232876711</v>
      </c>
      <c r="N1329" s="4" t="str" cm="1">
        <f t="array" aca="1" ref="N1329" ca="1">_xlfn.IFS(
   metrobank_customers[[#This Row],[Customer_Tenure]]&lt;=2,"New",
   metrobank_customers[[#This Row],[Customer_Tenure]]&lt;=5,"Emerging",
   metrobank_customers[[#This Row],[Customer_Tenure]]&lt;9,"Established",
   TRUE,"Loyal"
)</f>
        <v>Established</v>
      </c>
      <c r="O1329" s="1" t="s">
        <v>1648</v>
      </c>
      <c r="P1329" s="1" t="s">
        <v>1226</v>
      </c>
      <c r="Q1329" s="2">
        <v>45779</v>
      </c>
      <c r="R1329">
        <v>84811</v>
      </c>
      <c r="S1329" s="1" t="str" cm="1">
        <f t="array" ref="S1329">_xlfn.IFS(
    metrobank_customers[[#This Row],[Balance]]&lt;=50000,"Low",
    metrobank_customers[[#This Row],[Balance]]&lt;=200000,"Medium",
    metrobank_customers[[#This Row],[Balance]]&gt;200000,"High"
)</f>
        <v>Medium</v>
      </c>
      <c r="T1329">
        <v>412</v>
      </c>
      <c r="U1329">
        <v>0</v>
      </c>
      <c r="V1329" s="1" t="s">
        <v>2652</v>
      </c>
      <c r="W1329" s="1"/>
      <c r="X1329" s="2"/>
      <c r="Y1329" s="4">
        <f ca="1">YEARFRAC(metrobank_customers[[#This Row],[Date]],metrobank_customers[[#This Row],[Today]],3)</f>
        <v>125.86301369863014</v>
      </c>
      <c r="Z1329" s="1"/>
      <c r="AA1329" s="1"/>
    </row>
    <row r="1330" spans="1:28" x14ac:dyDescent="0.25">
      <c r="A1330" s="1" t="s">
        <v>1604</v>
      </c>
      <c r="B1330" s="1" t="s">
        <v>2474</v>
      </c>
      <c r="C1330" s="1" t="s">
        <v>2120</v>
      </c>
      <c r="D1330">
        <v>70</v>
      </c>
      <c r="E1330" s="1" t="str" cm="1">
        <f t="array" ref="E1330">_xlfn.IFS(metrobank_customers[[#This Row],[Age]]&lt;= 28,"Gen Z", metrobank_customers[[#This Row],[Age]]&lt;=44,"Millennials", metrobank_customers[[#This Row],[Age]]&lt;=60,"Gen X", metrobank_customers[[#This Row],[Age]]&gt;60,"Baby Boomers")</f>
        <v>Baby Boomers</v>
      </c>
      <c r="F1330" s="1" t="s">
        <v>2121</v>
      </c>
      <c r="G1330" s="1" t="s">
        <v>2153</v>
      </c>
      <c r="H1330">
        <v>116347</v>
      </c>
      <c r="I1330" s="1" t="str" cm="1">
        <f t="array" ref="I1330">_xlfn.IFS(metrobank_customers[[#This Row],[Income]]&lt;=30000,"Low",metrobank_customers[[#This Row],[Income]]&lt;=60000,"Medium",metrobank_customers[[#This Row],[Income]]&lt;=100000,"High", metrobank_customers[[#This Row],[Income]]&gt;100000," Premium")</f>
        <v xml:space="preserve"> Premium</v>
      </c>
      <c r="J1330" s="1" t="s">
        <v>2118</v>
      </c>
      <c r="K1330" s="2">
        <v>42754</v>
      </c>
      <c r="L1330" s="2">
        <f t="shared" ca="1" si="20"/>
        <v>45940</v>
      </c>
      <c r="M1330" s="4">
        <f ca="1">YEARFRAC(metrobank_customers[[#This Row],[Join_Date]],metrobank_customers[[#This Row],[Today]],3)</f>
        <v>8.7287671232876711</v>
      </c>
      <c r="N1330" s="4" t="str" cm="1">
        <f t="array" aca="1" ref="N1330" ca="1">_xlfn.IFS(
   metrobank_customers[[#This Row],[Customer_Tenure]]&lt;=2,"New",
   metrobank_customers[[#This Row],[Customer_Tenure]]&lt;=5,"Emerging",
   metrobank_customers[[#This Row],[Customer_Tenure]]&lt;9,"Established",
   TRUE,"Loyal"
)</f>
        <v>Established</v>
      </c>
      <c r="O1330" s="1" t="s">
        <v>1967</v>
      </c>
      <c r="P1330" s="1" t="s">
        <v>1226</v>
      </c>
      <c r="Q1330" s="2">
        <v>42769</v>
      </c>
      <c r="R1330">
        <v>447415</v>
      </c>
      <c r="S1330" s="1" t="str" cm="1">
        <f t="array" ref="S1330">_xlfn.IFS(
    metrobank_customers[[#This Row],[Balance]]&lt;=50000,"Low",
    metrobank_customers[[#This Row],[Balance]]&lt;=200000,"Medium",
    metrobank_customers[[#This Row],[Balance]]&gt;200000,"High"
)</f>
        <v>High</v>
      </c>
      <c r="T1330">
        <v>574</v>
      </c>
      <c r="U1330">
        <v>0</v>
      </c>
      <c r="V1330" s="1" t="s">
        <v>1244</v>
      </c>
      <c r="W1330" s="1"/>
      <c r="X1330" s="2"/>
      <c r="Y1330" s="4">
        <f ca="1">YEARFRAC(metrobank_customers[[#This Row],[Date]],metrobank_customers[[#This Row],[Today]],3)</f>
        <v>125.86301369863014</v>
      </c>
      <c r="Z1330" s="1"/>
      <c r="AA1330" s="1"/>
    </row>
    <row r="1331" spans="1:28" x14ac:dyDescent="0.25">
      <c r="A1331" s="1" t="s">
        <v>1550</v>
      </c>
      <c r="B1331" s="1" t="s">
        <v>2475</v>
      </c>
      <c r="C1331" s="1" t="s">
        <v>2115</v>
      </c>
      <c r="D1331">
        <v>73</v>
      </c>
      <c r="E1331" s="1" t="str" cm="1">
        <f t="array" ref="E1331">_xlfn.IFS(metrobank_customers[[#This Row],[Age]]&lt;= 28,"Gen Z", metrobank_customers[[#This Row],[Age]]&lt;=44,"Millennials", metrobank_customers[[#This Row],[Age]]&lt;=60,"Gen X", metrobank_customers[[#This Row],[Age]]&gt;60,"Baby Boomers")</f>
        <v>Baby Boomers</v>
      </c>
      <c r="F1331" s="1" t="s">
        <v>2131</v>
      </c>
      <c r="G1331" s="1" t="s">
        <v>2153</v>
      </c>
      <c r="H1331">
        <v>46155</v>
      </c>
      <c r="I1331" s="1" t="str" cm="1">
        <f t="array" ref="I1331">_xlfn.IFS(metrobank_customers[[#This Row],[Income]]&lt;=30000,"Low",metrobank_customers[[#This Row],[Income]]&lt;=60000,"Medium",metrobank_customers[[#This Row],[Income]]&lt;=100000,"High", metrobank_customers[[#This Row],[Income]]&gt;100000," Premium")</f>
        <v>Medium</v>
      </c>
      <c r="J1331" s="1" t="s">
        <v>2118</v>
      </c>
      <c r="K1331" s="2">
        <v>42386</v>
      </c>
      <c r="L1331" s="2">
        <f t="shared" ca="1" si="20"/>
        <v>45940</v>
      </c>
      <c r="M1331" s="4">
        <f ca="1">YEARFRAC(metrobank_customers[[#This Row],[Join_Date]],metrobank_customers[[#This Row],[Today]],3)</f>
        <v>9.7369863013698623</v>
      </c>
      <c r="N1331" s="4" t="str" cm="1">
        <f t="array" aca="1" ref="N1331" ca="1">_xlfn.IFS(
   metrobank_customers[[#This Row],[Customer_Tenure]]&lt;=2,"New",
   metrobank_customers[[#This Row],[Customer_Tenure]]&lt;=5,"Emerging",
   metrobank_customers[[#This Row],[Customer_Tenure]]&lt;9,"Established",
   TRUE,"Loyal"
)</f>
        <v>Loyal</v>
      </c>
      <c r="O1331" s="1" t="s">
        <v>1549</v>
      </c>
      <c r="P1331" s="1" t="s">
        <v>1226</v>
      </c>
      <c r="Q1331" s="2">
        <v>44424</v>
      </c>
      <c r="R1331">
        <v>441153</v>
      </c>
      <c r="S1331" s="1" t="str" cm="1">
        <f t="array" ref="S1331">_xlfn.IFS(
    metrobank_customers[[#This Row],[Balance]]&lt;=50000,"Low",
    metrobank_customers[[#This Row],[Balance]]&lt;=200000,"Medium",
    metrobank_customers[[#This Row],[Balance]]&gt;200000,"High"
)</f>
        <v>High</v>
      </c>
      <c r="T1331">
        <v>689</v>
      </c>
      <c r="U1331">
        <v>34992</v>
      </c>
      <c r="V1331" s="1" t="s">
        <v>2652</v>
      </c>
      <c r="W1331" s="1"/>
      <c r="X1331" s="2"/>
      <c r="Y1331" s="4">
        <f ca="1">YEARFRAC(metrobank_customers[[#This Row],[Date]],metrobank_customers[[#This Row],[Today]],3)</f>
        <v>125.86301369863014</v>
      </c>
      <c r="Z1331" s="1"/>
      <c r="AA1331" s="1"/>
    </row>
    <row r="1332" spans="1:28" x14ac:dyDescent="0.25">
      <c r="A1332" s="1" t="s">
        <v>1550</v>
      </c>
      <c r="B1332" s="1" t="s">
        <v>2475</v>
      </c>
      <c r="C1332" s="1" t="s">
        <v>2115</v>
      </c>
      <c r="D1332">
        <v>73</v>
      </c>
      <c r="E1332" s="1" t="str" cm="1">
        <f t="array" ref="E1332">_xlfn.IFS(metrobank_customers[[#This Row],[Age]]&lt;= 28,"Gen Z", metrobank_customers[[#This Row],[Age]]&lt;=44,"Millennials", metrobank_customers[[#This Row],[Age]]&lt;=60,"Gen X", metrobank_customers[[#This Row],[Age]]&gt;60,"Baby Boomers")</f>
        <v>Baby Boomers</v>
      </c>
      <c r="F1332" s="1" t="s">
        <v>2131</v>
      </c>
      <c r="G1332" s="1" t="s">
        <v>2153</v>
      </c>
      <c r="H1332">
        <v>46155</v>
      </c>
      <c r="I1332" s="1" t="str" cm="1">
        <f t="array" ref="I1332">_xlfn.IFS(metrobank_customers[[#This Row],[Income]]&lt;=30000,"Low",metrobank_customers[[#This Row],[Income]]&lt;=60000,"Medium",metrobank_customers[[#This Row],[Income]]&lt;=100000,"High", metrobank_customers[[#This Row],[Income]]&gt;100000," Premium")</f>
        <v>Medium</v>
      </c>
      <c r="J1332" s="1" t="s">
        <v>2118</v>
      </c>
      <c r="K1332" s="2">
        <v>42386</v>
      </c>
      <c r="L1332" s="2">
        <f t="shared" ca="1" si="20"/>
        <v>45940</v>
      </c>
      <c r="M1332" s="4">
        <f ca="1">YEARFRAC(metrobank_customers[[#This Row],[Join_Date]],metrobank_customers[[#This Row],[Today]],3)</f>
        <v>9.7369863013698623</v>
      </c>
      <c r="N1332" s="4" t="str" cm="1">
        <f t="array" aca="1" ref="N1332" ca="1">_xlfn.IFS(
   metrobank_customers[[#This Row],[Customer_Tenure]]&lt;=2,"New",
   metrobank_customers[[#This Row],[Customer_Tenure]]&lt;=5,"Emerging",
   metrobank_customers[[#This Row],[Customer_Tenure]]&lt;9,"Established",
   TRUE,"Loyal"
)</f>
        <v>Loyal</v>
      </c>
      <c r="O1332" s="1" t="s">
        <v>1746</v>
      </c>
      <c r="P1332" s="1" t="s">
        <v>1226</v>
      </c>
      <c r="Q1332" s="2">
        <v>44958</v>
      </c>
      <c r="R1332">
        <v>150331</v>
      </c>
      <c r="S1332" s="1" t="str" cm="1">
        <f t="array" ref="S1332">_xlfn.IFS(
    metrobank_customers[[#This Row],[Balance]]&lt;=50000,"Low",
    metrobank_customers[[#This Row],[Balance]]&lt;=200000,"Medium",
    metrobank_customers[[#This Row],[Balance]]&gt;200000,"High"
)</f>
        <v>Medium</v>
      </c>
      <c r="T1332">
        <v>770</v>
      </c>
      <c r="U1332">
        <v>0</v>
      </c>
      <c r="V1332" s="1" t="s">
        <v>2652</v>
      </c>
      <c r="W1332" s="1"/>
      <c r="X1332" s="2"/>
      <c r="Y1332" s="4">
        <f ca="1">YEARFRAC(metrobank_customers[[#This Row],[Date]],metrobank_customers[[#This Row],[Today]],3)</f>
        <v>125.86301369863014</v>
      </c>
      <c r="Z1332" s="1"/>
      <c r="AA1332" s="1"/>
    </row>
    <row r="1333" spans="1:28" x14ac:dyDescent="0.25">
      <c r="A1333" s="1" t="s">
        <v>1550</v>
      </c>
      <c r="B1333" s="1" t="s">
        <v>2475</v>
      </c>
      <c r="C1333" s="1" t="s">
        <v>2115</v>
      </c>
      <c r="D1333">
        <v>73</v>
      </c>
      <c r="E1333" s="1" t="str" cm="1">
        <f t="array" ref="E1333">_xlfn.IFS(metrobank_customers[[#This Row],[Age]]&lt;= 28,"Gen Z", metrobank_customers[[#This Row],[Age]]&lt;=44,"Millennials", metrobank_customers[[#This Row],[Age]]&lt;=60,"Gen X", metrobank_customers[[#This Row],[Age]]&gt;60,"Baby Boomers")</f>
        <v>Baby Boomers</v>
      </c>
      <c r="F1333" s="1" t="s">
        <v>2131</v>
      </c>
      <c r="G1333" s="1" t="s">
        <v>2153</v>
      </c>
      <c r="H1333">
        <v>46155</v>
      </c>
      <c r="I1333" s="1" t="str" cm="1">
        <f t="array" ref="I1333">_xlfn.IFS(metrobank_customers[[#This Row],[Income]]&lt;=30000,"Low",metrobank_customers[[#This Row],[Income]]&lt;=60000,"Medium",metrobank_customers[[#This Row],[Income]]&lt;=100000,"High", metrobank_customers[[#This Row],[Income]]&gt;100000," Premium")</f>
        <v>Medium</v>
      </c>
      <c r="J1333" s="1" t="s">
        <v>2118</v>
      </c>
      <c r="K1333" s="2">
        <v>42386</v>
      </c>
      <c r="L1333" s="2">
        <f t="shared" ca="1" si="20"/>
        <v>45940</v>
      </c>
      <c r="M1333" s="4">
        <f ca="1">YEARFRAC(metrobank_customers[[#This Row],[Join_Date]],metrobank_customers[[#This Row],[Today]],3)</f>
        <v>9.7369863013698623</v>
      </c>
      <c r="N1333" s="4" t="str" cm="1">
        <f t="array" aca="1" ref="N1333" ca="1">_xlfn.IFS(
   metrobank_customers[[#This Row],[Customer_Tenure]]&lt;=2,"New",
   metrobank_customers[[#This Row],[Customer_Tenure]]&lt;=5,"Emerging",
   metrobank_customers[[#This Row],[Customer_Tenure]]&lt;9,"Established",
   TRUE,"Loyal"
)</f>
        <v>Loyal</v>
      </c>
      <c r="O1333" s="1" t="s">
        <v>2043</v>
      </c>
      <c r="P1333" s="1" t="s">
        <v>1226</v>
      </c>
      <c r="Q1333" s="2">
        <v>42268</v>
      </c>
      <c r="R1333">
        <v>476172</v>
      </c>
      <c r="S1333" s="1" t="str" cm="1">
        <f t="array" ref="S1333">_xlfn.IFS(
    metrobank_customers[[#This Row],[Balance]]&lt;=50000,"Low",
    metrobank_customers[[#This Row],[Balance]]&lt;=200000,"Medium",
    metrobank_customers[[#This Row],[Balance]]&gt;200000,"High"
)</f>
        <v>High</v>
      </c>
      <c r="T1333">
        <v>801</v>
      </c>
      <c r="U1333">
        <v>0</v>
      </c>
      <c r="V1333" s="1" t="s">
        <v>2652</v>
      </c>
      <c r="W1333" s="1"/>
      <c r="X1333" s="2"/>
      <c r="Y1333" s="4">
        <f ca="1">YEARFRAC(metrobank_customers[[#This Row],[Date]],metrobank_customers[[#This Row],[Today]],3)</f>
        <v>125.86301369863014</v>
      </c>
      <c r="Z1333" s="1"/>
      <c r="AA1333" s="1"/>
    </row>
    <row r="1334" spans="1:28" x14ac:dyDescent="0.25">
      <c r="A1334" s="1" t="s">
        <v>823</v>
      </c>
      <c r="B1334" s="1" t="s">
        <v>2476</v>
      </c>
      <c r="C1334" s="1" t="s">
        <v>2115</v>
      </c>
      <c r="D1334">
        <v>29</v>
      </c>
      <c r="E1334" s="1" t="str" cm="1">
        <f t="array" ref="E1334">_xlfn.IFS(metrobank_customers[[#This Row],[Age]]&lt;= 28,"Gen Z", metrobank_customers[[#This Row],[Age]]&lt;=44,"Millennials", metrobank_customers[[#This Row],[Age]]&lt;=60,"Gen X", metrobank_customers[[#This Row],[Age]]&gt;60,"Baby Boomers")</f>
        <v>Millennials</v>
      </c>
      <c r="F1334" s="1" t="s">
        <v>2124</v>
      </c>
      <c r="G1334" s="1" t="s">
        <v>2129</v>
      </c>
      <c r="H1334">
        <v>94441</v>
      </c>
      <c r="I1334" s="1" t="str" cm="1">
        <f t="array" ref="I1334">_xlfn.IFS(metrobank_customers[[#This Row],[Income]]&lt;=30000,"Low",metrobank_customers[[#This Row],[Income]]&lt;=60000,"Medium",metrobank_customers[[#This Row],[Income]]&lt;=100000,"High", metrobank_customers[[#This Row],[Income]]&gt;100000," Premium")</f>
        <v>High</v>
      </c>
      <c r="J1334" s="1" t="s">
        <v>2118</v>
      </c>
      <c r="K1334" s="2">
        <v>43856</v>
      </c>
      <c r="L1334" s="2">
        <f t="shared" ca="1" si="20"/>
        <v>45940</v>
      </c>
      <c r="M1334" s="4">
        <f ca="1">YEARFRAC(metrobank_customers[[#This Row],[Join_Date]],metrobank_customers[[#This Row],[Today]],3)</f>
        <v>5.7095890410958905</v>
      </c>
      <c r="N1334" s="4" t="str" cm="1">
        <f t="array" aca="1" ref="N1334" ca="1">_xlfn.IFS(
   metrobank_customers[[#This Row],[Customer_Tenure]]&lt;=2,"New",
   metrobank_customers[[#This Row],[Customer_Tenure]]&lt;=5,"Emerging",
   metrobank_customers[[#This Row],[Customer_Tenure]]&lt;9,"Established",
   TRUE,"Loyal"
)</f>
        <v>Established</v>
      </c>
      <c r="O1334" s="1" t="s">
        <v>1692</v>
      </c>
      <c r="P1334" s="1" t="s">
        <v>1223</v>
      </c>
      <c r="Q1334" s="2">
        <v>45531</v>
      </c>
      <c r="R1334">
        <v>207352</v>
      </c>
      <c r="S1334" s="1" t="str" cm="1">
        <f t="array" ref="S1334">_xlfn.IFS(
    metrobank_customers[[#This Row],[Balance]]&lt;=50000,"Low",
    metrobank_customers[[#This Row],[Balance]]&lt;=200000,"Medium",
    metrobank_customers[[#This Row],[Balance]]&gt;200000,"High"
)</f>
        <v>High</v>
      </c>
      <c r="T1334">
        <v>782</v>
      </c>
      <c r="U1334">
        <v>0</v>
      </c>
      <c r="V1334" s="1" t="s">
        <v>2652</v>
      </c>
      <c r="W1334" s="1" t="s">
        <v>822</v>
      </c>
      <c r="X1334" s="2">
        <v>45525</v>
      </c>
      <c r="Y1334" s="4">
        <f ca="1">YEARFRAC(metrobank_customers[[#This Row],[Date]],metrobank_customers[[#This Row],[Today]],3)</f>
        <v>1.1369863013698631</v>
      </c>
      <c r="Z1334" s="1" t="s">
        <v>8</v>
      </c>
      <c r="AA1334" s="1" t="s">
        <v>23</v>
      </c>
      <c r="AB1334">
        <v>59</v>
      </c>
    </row>
    <row r="1335" spans="1:28" x14ac:dyDescent="0.25">
      <c r="A1335" s="1" t="s">
        <v>823</v>
      </c>
      <c r="B1335" s="1" t="s">
        <v>2476</v>
      </c>
      <c r="C1335" s="1" t="s">
        <v>2115</v>
      </c>
      <c r="D1335">
        <v>29</v>
      </c>
      <c r="E1335" s="1" t="str" cm="1">
        <f t="array" ref="E1335">_xlfn.IFS(metrobank_customers[[#This Row],[Age]]&lt;= 28,"Gen Z", metrobank_customers[[#This Row],[Age]]&lt;=44,"Millennials", metrobank_customers[[#This Row],[Age]]&lt;=60,"Gen X", metrobank_customers[[#This Row],[Age]]&gt;60,"Baby Boomers")</f>
        <v>Millennials</v>
      </c>
      <c r="F1335" s="1" t="s">
        <v>2124</v>
      </c>
      <c r="G1335" s="1" t="s">
        <v>2129</v>
      </c>
      <c r="H1335">
        <v>94441</v>
      </c>
      <c r="I1335" s="1" t="str" cm="1">
        <f t="array" ref="I1335">_xlfn.IFS(metrobank_customers[[#This Row],[Income]]&lt;=30000,"Low",metrobank_customers[[#This Row],[Income]]&lt;=60000,"Medium",metrobank_customers[[#This Row],[Income]]&lt;=100000,"High", metrobank_customers[[#This Row],[Income]]&gt;100000," Premium")</f>
        <v>High</v>
      </c>
      <c r="J1335" s="1" t="s">
        <v>2118</v>
      </c>
      <c r="K1335" s="2">
        <v>43856</v>
      </c>
      <c r="L1335" s="2">
        <f t="shared" ca="1" si="20"/>
        <v>45940</v>
      </c>
      <c r="M1335" s="4">
        <f ca="1">YEARFRAC(metrobank_customers[[#This Row],[Join_Date]],metrobank_customers[[#This Row],[Today]],3)</f>
        <v>5.7095890410958905</v>
      </c>
      <c r="N1335" s="4" t="str" cm="1">
        <f t="array" aca="1" ref="N1335" ca="1">_xlfn.IFS(
   metrobank_customers[[#This Row],[Customer_Tenure]]&lt;=2,"New",
   metrobank_customers[[#This Row],[Customer_Tenure]]&lt;=5,"Emerging",
   metrobank_customers[[#This Row],[Customer_Tenure]]&lt;9,"Established",
   TRUE,"Loyal"
)</f>
        <v>Established</v>
      </c>
      <c r="O1335" s="1" t="s">
        <v>1843</v>
      </c>
      <c r="P1335" s="1" t="s">
        <v>1223</v>
      </c>
      <c r="Q1335" s="2">
        <v>45828</v>
      </c>
      <c r="R1335">
        <v>496915</v>
      </c>
      <c r="S1335" s="1" t="str" cm="1">
        <f t="array" ref="S1335">_xlfn.IFS(
    metrobank_customers[[#This Row],[Balance]]&lt;=50000,"Low",
    metrobank_customers[[#This Row],[Balance]]&lt;=200000,"Medium",
    metrobank_customers[[#This Row],[Balance]]&gt;200000,"High"
)</f>
        <v>High</v>
      </c>
      <c r="T1335">
        <v>372</v>
      </c>
      <c r="U1335">
        <v>0</v>
      </c>
      <c r="V1335" s="1" t="s">
        <v>1255</v>
      </c>
      <c r="W1335" s="1" t="s">
        <v>822</v>
      </c>
      <c r="X1335" s="2">
        <v>45525</v>
      </c>
      <c r="Y1335" s="4">
        <f ca="1">YEARFRAC(metrobank_customers[[#This Row],[Date]],metrobank_customers[[#This Row],[Today]],3)</f>
        <v>1.1369863013698631</v>
      </c>
      <c r="Z1335" s="1" t="s">
        <v>8</v>
      </c>
      <c r="AA1335" s="1" t="s">
        <v>23</v>
      </c>
      <c r="AB1335">
        <v>59</v>
      </c>
    </row>
    <row r="1336" spans="1:28" x14ac:dyDescent="0.25">
      <c r="A1336" s="1" t="s">
        <v>1018</v>
      </c>
      <c r="B1336" s="1" t="s">
        <v>2477</v>
      </c>
      <c r="C1336" s="1" t="s">
        <v>2120</v>
      </c>
      <c r="D1336">
        <v>45</v>
      </c>
      <c r="E1336" s="1" t="str" cm="1">
        <f t="array" ref="E1336">_xlfn.IFS(metrobank_customers[[#This Row],[Age]]&lt;= 28,"Gen Z", metrobank_customers[[#This Row],[Age]]&lt;=44,"Millennials", metrobank_customers[[#This Row],[Age]]&lt;=60,"Gen X", metrobank_customers[[#This Row],[Age]]&gt;60,"Baby Boomers")</f>
        <v>Gen X</v>
      </c>
      <c r="F1336" s="1" t="s">
        <v>2124</v>
      </c>
      <c r="G1336" s="1" t="s">
        <v>2133</v>
      </c>
      <c r="H1336">
        <v>64738</v>
      </c>
      <c r="I1336" s="1" t="str" cm="1">
        <f t="array" ref="I1336">_xlfn.IFS(metrobank_customers[[#This Row],[Income]]&lt;=30000,"Low",metrobank_customers[[#This Row],[Income]]&lt;=60000,"Medium",metrobank_customers[[#This Row],[Income]]&lt;=100000,"High", metrobank_customers[[#This Row],[Income]]&gt;100000," Premium")</f>
        <v>High</v>
      </c>
      <c r="J1336" s="1" t="s">
        <v>2126</v>
      </c>
      <c r="K1336" s="2">
        <v>43760</v>
      </c>
      <c r="L1336" s="2">
        <f t="shared" ca="1" si="20"/>
        <v>45940</v>
      </c>
      <c r="M1336" s="4">
        <f ca="1">YEARFRAC(metrobank_customers[[#This Row],[Join_Date]],metrobank_customers[[#This Row],[Today]],3)</f>
        <v>5.9726027397260273</v>
      </c>
      <c r="N1336" s="4" t="str" cm="1">
        <f t="array" aca="1" ref="N1336" ca="1">_xlfn.IFS(
   metrobank_customers[[#This Row],[Customer_Tenure]]&lt;=2,"New",
   metrobank_customers[[#This Row],[Customer_Tenure]]&lt;=5,"Emerging",
   metrobank_customers[[#This Row],[Customer_Tenure]]&lt;9,"Established",
   TRUE,"Loyal"
)</f>
        <v>Established</v>
      </c>
      <c r="O1336" s="1" t="s">
        <v>1559</v>
      </c>
      <c r="P1336" s="1" t="s">
        <v>1223</v>
      </c>
      <c r="Q1336" s="2">
        <v>45120</v>
      </c>
      <c r="R1336">
        <v>426618</v>
      </c>
      <c r="S1336" s="1" t="str" cm="1">
        <f t="array" ref="S1336">_xlfn.IFS(
    metrobank_customers[[#This Row],[Balance]]&lt;=50000,"Low",
    metrobank_customers[[#This Row],[Balance]]&lt;=200000,"Medium",
    metrobank_customers[[#This Row],[Balance]]&gt;200000,"High"
)</f>
        <v>High</v>
      </c>
      <c r="T1336">
        <v>683</v>
      </c>
      <c r="U1336">
        <v>0</v>
      </c>
      <c r="V1336" s="1" t="s">
        <v>2652</v>
      </c>
      <c r="W1336" s="1" t="s">
        <v>1017</v>
      </c>
      <c r="X1336" s="2">
        <v>45198</v>
      </c>
      <c r="Y1336" s="4">
        <f ca="1">YEARFRAC(metrobank_customers[[#This Row],[Date]],metrobank_customers[[#This Row],[Today]],3)</f>
        <v>2.032876712328767</v>
      </c>
      <c r="Z1336" s="1" t="s">
        <v>36</v>
      </c>
      <c r="AA1336" s="1" t="s">
        <v>23</v>
      </c>
      <c r="AB1336">
        <v>29</v>
      </c>
    </row>
    <row r="1337" spans="1:28" x14ac:dyDescent="0.25">
      <c r="A1337" s="1" t="s">
        <v>1018</v>
      </c>
      <c r="B1337" s="1" t="s">
        <v>2477</v>
      </c>
      <c r="C1337" s="1" t="s">
        <v>2120</v>
      </c>
      <c r="D1337">
        <v>45</v>
      </c>
      <c r="E1337" s="1" t="str" cm="1">
        <f t="array" ref="E1337">_xlfn.IFS(metrobank_customers[[#This Row],[Age]]&lt;= 28,"Gen Z", metrobank_customers[[#This Row],[Age]]&lt;=44,"Millennials", metrobank_customers[[#This Row],[Age]]&lt;=60,"Gen X", metrobank_customers[[#This Row],[Age]]&gt;60,"Baby Boomers")</f>
        <v>Gen X</v>
      </c>
      <c r="F1337" s="1" t="s">
        <v>2124</v>
      </c>
      <c r="G1337" s="1" t="s">
        <v>2133</v>
      </c>
      <c r="H1337">
        <v>64738</v>
      </c>
      <c r="I1337" s="1" t="str" cm="1">
        <f t="array" ref="I1337">_xlfn.IFS(metrobank_customers[[#This Row],[Income]]&lt;=30000,"Low",metrobank_customers[[#This Row],[Income]]&lt;=60000,"Medium",metrobank_customers[[#This Row],[Income]]&lt;=100000,"High", metrobank_customers[[#This Row],[Income]]&gt;100000," Premium")</f>
        <v>High</v>
      </c>
      <c r="J1337" s="1" t="s">
        <v>2126</v>
      </c>
      <c r="K1337" s="2">
        <v>43760</v>
      </c>
      <c r="L1337" s="2">
        <f t="shared" ca="1" si="20"/>
        <v>45940</v>
      </c>
      <c r="M1337" s="4">
        <f ca="1">YEARFRAC(metrobank_customers[[#This Row],[Join_Date]],metrobank_customers[[#This Row],[Today]],3)</f>
        <v>5.9726027397260273</v>
      </c>
      <c r="N1337" s="4" t="str" cm="1">
        <f t="array" aca="1" ref="N1337" ca="1">_xlfn.IFS(
   metrobank_customers[[#This Row],[Customer_Tenure]]&lt;=2,"New",
   metrobank_customers[[#This Row],[Customer_Tenure]]&lt;=5,"Emerging",
   metrobank_customers[[#This Row],[Customer_Tenure]]&lt;9,"Established",
   TRUE,"Loyal"
)</f>
        <v>Established</v>
      </c>
      <c r="O1337" s="1" t="s">
        <v>1559</v>
      </c>
      <c r="P1337" s="1" t="s">
        <v>1223</v>
      </c>
      <c r="Q1337" s="2">
        <v>45120</v>
      </c>
      <c r="R1337">
        <v>426618</v>
      </c>
      <c r="S1337" s="1" t="str" cm="1">
        <f t="array" ref="S1337">_xlfn.IFS(
    metrobank_customers[[#This Row],[Balance]]&lt;=50000,"Low",
    metrobank_customers[[#This Row],[Balance]]&lt;=200000,"Medium",
    metrobank_customers[[#This Row],[Balance]]&gt;200000,"High"
)</f>
        <v>High</v>
      </c>
      <c r="T1337">
        <v>683</v>
      </c>
      <c r="U1337">
        <v>0</v>
      </c>
      <c r="V1337" s="1" t="s">
        <v>2652</v>
      </c>
      <c r="W1337" s="1" t="s">
        <v>1021</v>
      </c>
      <c r="X1337" s="2">
        <v>45575</v>
      </c>
      <c r="Y1337" s="4">
        <f ca="1">YEARFRAC(metrobank_customers[[#This Row],[Date]],metrobank_customers[[#This Row],[Today]],3)</f>
        <v>1</v>
      </c>
      <c r="Z1337" s="1" t="s">
        <v>8</v>
      </c>
      <c r="AA1337" s="1" t="s">
        <v>23</v>
      </c>
      <c r="AB1337">
        <v>53</v>
      </c>
    </row>
    <row r="1338" spans="1:28" x14ac:dyDescent="0.25">
      <c r="A1338" s="1" t="s">
        <v>1577</v>
      </c>
      <c r="B1338" s="1" t="s">
        <v>2478</v>
      </c>
      <c r="C1338" s="1" t="s">
        <v>2115</v>
      </c>
      <c r="D1338">
        <v>22</v>
      </c>
      <c r="E1338" s="1" t="str" cm="1">
        <f t="array" ref="E1338">_xlfn.IFS(metrobank_customers[[#This Row],[Age]]&lt;= 28,"Gen Z", metrobank_customers[[#This Row],[Age]]&lt;=44,"Millennials", metrobank_customers[[#This Row],[Age]]&lt;=60,"Gen X", metrobank_customers[[#This Row],[Age]]&gt;60,"Baby Boomers")</f>
        <v>Gen Z</v>
      </c>
      <c r="F1338" s="1" t="s">
        <v>2121</v>
      </c>
      <c r="G1338" s="1" t="s">
        <v>2129</v>
      </c>
      <c r="H1338">
        <v>81212</v>
      </c>
      <c r="I1338" s="1" t="str" cm="1">
        <f t="array" ref="I1338">_xlfn.IFS(metrobank_customers[[#This Row],[Income]]&lt;=30000,"Low",metrobank_customers[[#This Row],[Income]]&lt;=60000,"Medium",metrobank_customers[[#This Row],[Income]]&lt;=100000,"High", metrobank_customers[[#This Row],[Income]]&gt;100000," Premium")</f>
        <v>High</v>
      </c>
      <c r="J1338" s="1" t="s">
        <v>2126</v>
      </c>
      <c r="K1338" s="2">
        <v>43346</v>
      </c>
      <c r="L1338" s="2">
        <f t="shared" ca="1" si="20"/>
        <v>45940</v>
      </c>
      <c r="M1338" s="4">
        <f ca="1">YEARFRAC(metrobank_customers[[#This Row],[Join_Date]],metrobank_customers[[#This Row],[Today]],3)</f>
        <v>7.1068493150684935</v>
      </c>
      <c r="N1338" s="4" t="str" cm="1">
        <f t="array" aca="1" ref="N1338" ca="1">_xlfn.IFS(
   metrobank_customers[[#This Row],[Customer_Tenure]]&lt;=2,"New",
   metrobank_customers[[#This Row],[Customer_Tenure]]&lt;=5,"Emerging",
   metrobank_customers[[#This Row],[Customer_Tenure]]&lt;9,"Established",
   TRUE,"Loyal"
)</f>
        <v>Established</v>
      </c>
      <c r="O1338" s="1" t="s">
        <v>1576</v>
      </c>
      <c r="P1338" s="1" t="s">
        <v>1226</v>
      </c>
      <c r="Q1338" s="2">
        <v>43077</v>
      </c>
      <c r="R1338">
        <v>486521</v>
      </c>
      <c r="S1338" s="1" t="str" cm="1">
        <f t="array" ref="S1338">_xlfn.IFS(
    metrobank_customers[[#This Row],[Balance]]&lt;=50000,"Low",
    metrobank_customers[[#This Row],[Balance]]&lt;=200000,"Medium",
    metrobank_customers[[#This Row],[Balance]]&gt;200000,"High"
)</f>
        <v>High</v>
      </c>
      <c r="T1338">
        <v>654</v>
      </c>
      <c r="U1338">
        <v>0</v>
      </c>
      <c r="V1338" s="1" t="s">
        <v>1244</v>
      </c>
      <c r="W1338" s="1"/>
      <c r="X1338" s="2"/>
      <c r="Y1338" s="4">
        <f ca="1">YEARFRAC(metrobank_customers[[#This Row],[Date]],metrobank_customers[[#This Row],[Today]],3)</f>
        <v>125.86301369863014</v>
      </c>
      <c r="Z1338" s="1"/>
      <c r="AA1338" s="1"/>
    </row>
    <row r="1339" spans="1:28" x14ac:dyDescent="0.25">
      <c r="A1339" s="1" t="s">
        <v>1577</v>
      </c>
      <c r="B1339" s="1" t="s">
        <v>2478</v>
      </c>
      <c r="C1339" s="1" t="s">
        <v>2115</v>
      </c>
      <c r="D1339">
        <v>22</v>
      </c>
      <c r="E1339" s="1" t="str" cm="1">
        <f t="array" ref="E1339">_xlfn.IFS(metrobank_customers[[#This Row],[Age]]&lt;= 28,"Gen Z", metrobank_customers[[#This Row],[Age]]&lt;=44,"Millennials", metrobank_customers[[#This Row],[Age]]&lt;=60,"Gen X", metrobank_customers[[#This Row],[Age]]&gt;60,"Baby Boomers")</f>
        <v>Gen Z</v>
      </c>
      <c r="F1339" s="1" t="s">
        <v>2121</v>
      </c>
      <c r="G1339" s="1" t="s">
        <v>2129</v>
      </c>
      <c r="H1339">
        <v>81212</v>
      </c>
      <c r="I1339" s="1" t="str" cm="1">
        <f t="array" ref="I1339">_xlfn.IFS(metrobank_customers[[#This Row],[Income]]&lt;=30000,"Low",metrobank_customers[[#This Row],[Income]]&lt;=60000,"Medium",metrobank_customers[[#This Row],[Income]]&lt;=100000,"High", metrobank_customers[[#This Row],[Income]]&gt;100000," Premium")</f>
        <v>High</v>
      </c>
      <c r="J1339" s="1" t="s">
        <v>2126</v>
      </c>
      <c r="K1339" s="2">
        <v>43346</v>
      </c>
      <c r="L1339" s="2">
        <f t="shared" ca="1" si="20"/>
        <v>45940</v>
      </c>
      <c r="M1339" s="4">
        <f ca="1">YEARFRAC(metrobank_customers[[#This Row],[Join_Date]],metrobank_customers[[#This Row],[Today]],3)</f>
        <v>7.1068493150684935</v>
      </c>
      <c r="N1339" s="4" t="str" cm="1">
        <f t="array" aca="1" ref="N1339" ca="1">_xlfn.IFS(
   metrobank_customers[[#This Row],[Customer_Tenure]]&lt;=2,"New",
   metrobank_customers[[#This Row],[Customer_Tenure]]&lt;=5,"Emerging",
   metrobank_customers[[#This Row],[Customer_Tenure]]&lt;9,"Established",
   TRUE,"Loyal"
)</f>
        <v>Established</v>
      </c>
      <c r="O1339" s="1" t="s">
        <v>2078</v>
      </c>
      <c r="P1339" s="1" t="s">
        <v>1223</v>
      </c>
      <c r="Q1339" s="2">
        <v>42605</v>
      </c>
      <c r="R1339">
        <v>382891</v>
      </c>
      <c r="S1339" s="1" t="str" cm="1">
        <f t="array" ref="S1339">_xlfn.IFS(
    metrobank_customers[[#This Row],[Balance]]&lt;=50000,"Low",
    metrobank_customers[[#This Row],[Balance]]&lt;=200000,"Medium",
    metrobank_customers[[#This Row],[Balance]]&gt;200000,"High"
)</f>
        <v>High</v>
      </c>
      <c r="T1339">
        <v>829</v>
      </c>
      <c r="U1339">
        <v>0</v>
      </c>
      <c r="V1339" s="1" t="s">
        <v>1229</v>
      </c>
      <c r="W1339" s="1"/>
      <c r="X1339" s="2"/>
      <c r="Y1339" s="4">
        <f ca="1">YEARFRAC(metrobank_customers[[#This Row],[Date]],metrobank_customers[[#This Row],[Today]],3)</f>
        <v>125.86301369863014</v>
      </c>
      <c r="Z1339" s="1"/>
      <c r="AA1339" s="1"/>
    </row>
    <row r="1340" spans="1:28" x14ac:dyDescent="0.25">
      <c r="A1340" s="1" t="s">
        <v>1596</v>
      </c>
      <c r="B1340" s="1" t="s">
        <v>2479</v>
      </c>
      <c r="C1340" s="1" t="s">
        <v>2120</v>
      </c>
      <c r="D1340">
        <v>53</v>
      </c>
      <c r="E1340" s="1" t="str" cm="1">
        <f t="array" ref="E1340">_xlfn.IFS(metrobank_customers[[#This Row],[Age]]&lt;= 28,"Gen Z", metrobank_customers[[#This Row],[Age]]&lt;=44,"Millennials", metrobank_customers[[#This Row],[Age]]&lt;=60,"Gen X", metrobank_customers[[#This Row],[Age]]&gt;60,"Baby Boomers")</f>
        <v>Gen X</v>
      </c>
      <c r="F1340" s="1" t="s">
        <v>2131</v>
      </c>
      <c r="G1340" s="1" t="s">
        <v>2147</v>
      </c>
      <c r="H1340">
        <v>182932</v>
      </c>
      <c r="I1340" s="1" t="str" cm="1">
        <f t="array" ref="I1340">_xlfn.IFS(metrobank_customers[[#This Row],[Income]]&lt;=30000,"Low",metrobank_customers[[#This Row],[Income]]&lt;=60000,"Medium",metrobank_customers[[#This Row],[Income]]&lt;=100000,"High", metrobank_customers[[#This Row],[Income]]&gt;100000," Premium")</f>
        <v xml:space="preserve"> Premium</v>
      </c>
      <c r="J1340" s="1" t="s">
        <v>2126</v>
      </c>
      <c r="K1340" s="2">
        <v>45157</v>
      </c>
      <c r="L1340" s="2">
        <f t="shared" ca="1" si="20"/>
        <v>45940</v>
      </c>
      <c r="M1340" s="4">
        <f ca="1">YEARFRAC(metrobank_customers[[#This Row],[Join_Date]],metrobank_customers[[#This Row],[Today]],3)</f>
        <v>2.1452054794520548</v>
      </c>
      <c r="N1340" s="4" t="str" cm="1">
        <f t="array" aca="1" ref="N1340" ca="1">_xlfn.IFS(
   metrobank_customers[[#This Row],[Customer_Tenure]]&lt;=2,"New",
   metrobank_customers[[#This Row],[Customer_Tenure]]&lt;=5,"Emerging",
   metrobank_customers[[#This Row],[Customer_Tenure]]&lt;9,"Established",
   TRUE,"Loyal"
)</f>
        <v>Emerging</v>
      </c>
      <c r="O1340" s="1" t="s">
        <v>1595</v>
      </c>
      <c r="P1340" s="1" t="s">
        <v>1226</v>
      </c>
      <c r="Q1340" s="2">
        <v>42483</v>
      </c>
      <c r="R1340">
        <v>448828</v>
      </c>
      <c r="S1340" s="1" t="str" cm="1">
        <f t="array" ref="S1340">_xlfn.IFS(
    metrobank_customers[[#This Row],[Balance]]&lt;=50000,"Low",
    metrobank_customers[[#This Row],[Balance]]&lt;=200000,"Medium",
    metrobank_customers[[#This Row],[Balance]]&gt;200000,"High"
)</f>
        <v>High</v>
      </c>
      <c r="T1340">
        <v>458</v>
      </c>
      <c r="U1340">
        <v>0</v>
      </c>
      <c r="V1340" s="1" t="s">
        <v>2652</v>
      </c>
      <c r="W1340" s="1"/>
      <c r="X1340" s="2"/>
      <c r="Y1340" s="4">
        <f ca="1">YEARFRAC(metrobank_customers[[#This Row],[Date]],metrobank_customers[[#This Row],[Today]],3)</f>
        <v>125.86301369863014</v>
      </c>
      <c r="Z1340" s="1"/>
      <c r="AA1340" s="1"/>
    </row>
    <row r="1341" spans="1:28" x14ac:dyDescent="0.25">
      <c r="A1341" s="1" t="s">
        <v>1090</v>
      </c>
      <c r="B1341" s="1" t="s">
        <v>2480</v>
      </c>
      <c r="C1341" s="1" t="s">
        <v>2115</v>
      </c>
      <c r="D1341">
        <v>70</v>
      </c>
      <c r="E1341" s="1" t="str" cm="1">
        <f t="array" ref="E1341">_xlfn.IFS(metrobank_customers[[#This Row],[Age]]&lt;= 28,"Gen Z", metrobank_customers[[#This Row],[Age]]&lt;=44,"Millennials", metrobank_customers[[#This Row],[Age]]&lt;=60,"Gen X", metrobank_customers[[#This Row],[Age]]&gt;60,"Baby Boomers")</f>
        <v>Baby Boomers</v>
      </c>
      <c r="F1341" s="1" t="s">
        <v>2121</v>
      </c>
      <c r="G1341" s="1" t="s">
        <v>2133</v>
      </c>
      <c r="H1341">
        <v>155720</v>
      </c>
      <c r="I1341" s="1" t="str" cm="1">
        <f t="array" ref="I1341">_xlfn.IFS(metrobank_customers[[#This Row],[Income]]&lt;=30000,"Low",metrobank_customers[[#This Row],[Income]]&lt;=60000,"Medium",metrobank_customers[[#This Row],[Income]]&lt;=100000,"High", metrobank_customers[[#This Row],[Income]]&gt;100000," Premium")</f>
        <v xml:space="preserve"> Premium</v>
      </c>
      <c r="J1341" s="1" t="s">
        <v>2126</v>
      </c>
      <c r="K1341" s="2">
        <v>43022</v>
      </c>
      <c r="L1341" s="2">
        <f t="shared" ca="1" si="20"/>
        <v>45940</v>
      </c>
      <c r="M1341" s="4">
        <f ca="1">YEARFRAC(metrobank_customers[[#This Row],[Join_Date]],metrobank_customers[[#This Row],[Today]],3)</f>
        <v>7.9945205479452053</v>
      </c>
      <c r="N1341" s="4" t="str" cm="1">
        <f t="array" aca="1" ref="N1341" ca="1">_xlfn.IFS(
   metrobank_customers[[#This Row],[Customer_Tenure]]&lt;=2,"New",
   metrobank_customers[[#This Row],[Customer_Tenure]]&lt;=5,"Emerging",
   metrobank_customers[[#This Row],[Customer_Tenure]]&lt;9,"Established",
   TRUE,"Loyal"
)</f>
        <v>Established</v>
      </c>
      <c r="O1341" s="1" t="s">
        <v>1614</v>
      </c>
      <c r="P1341" s="1" t="s">
        <v>1239</v>
      </c>
      <c r="Q1341" s="2">
        <v>44417</v>
      </c>
      <c r="R1341">
        <v>273721</v>
      </c>
      <c r="S1341" s="1" t="str" cm="1">
        <f t="array" ref="S1341">_xlfn.IFS(
    metrobank_customers[[#This Row],[Balance]]&lt;=50000,"Low",
    metrobank_customers[[#This Row],[Balance]]&lt;=200000,"Medium",
    metrobank_customers[[#This Row],[Balance]]&gt;200000,"High"
)</f>
        <v>High</v>
      </c>
      <c r="T1341">
        <v>649</v>
      </c>
      <c r="U1341">
        <v>0</v>
      </c>
      <c r="V1341" s="1" t="s">
        <v>2652</v>
      </c>
      <c r="W1341" s="1" t="s">
        <v>1089</v>
      </c>
      <c r="X1341" s="2">
        <v>45480</v>
      </c>
      <c r="Y1341" s="4">
        <f ca="1">YEARFRAC(metrobank_customers[[#This Row],[Date]],metrobank_customers[[#This Row],[Today]],3)</f>
        <v>1.2602739726027397</v>
      </c>
      <c r="Z1341" s="1" t="s">
        <v>12</v>
      </c>
      <c r="AA1341" s="1" t="s">
        <v>23</v>
      </c>
      <c r="AB1341">
        <v>16</v>
      </c>
    </row>
    <row r="1342" spans="1:28" x14ac:dyDescent="0.25">
      <c r="A1342" s="1" t="s">
        <v>1090</v>
      </c>
      <c r="B1342" s="1" t="s">
        <v>2480</v>
      </c>
      <c r="C1342" s="1" t="s">
        <v>2115</v>
      </c>
      <c r="D1342">
        <v>70</v>
      </c>
      <c r="E1342" s="1" t="str" cm="1">
        <f t="array" ref="E1342">_xlfn.IFS(metrobank_customers[[#This Row],[Age]]&lt;= 28,"Gen Z", metrobank_customers[[#This Row],[Age]]&lt;=44,"Millennials", metrobank_customers[[#This Row],[Age]]&lt;=60,"Gen X", metrobank_customers[[#This Row],[Age]]&gt;60,"Baby Boomers")</f>
        <v>Baby Boomers</v>
      </c>
      <c r="F1342" s="1" t="s">
        <v>2121</v>
      </c>
      <c r="G1342" s="1" t="s">
        <v>2133</v>
      </c>
      <c r="H1342">
        <v>155720</v>
      </c>
      <c r="I1342" s="1" t="str" cm="1">
        <f t="array" ref="I1342">_xlfn.IFS(metrobank_customers[[#This Row],[Income]]&lt;=30000,"Low",metrobank_customers[[#This Row],[Income]]&lt;=60000,"Medium",metrobank_customers[[#This Row],[Income]]&lt;=100000,"High", metrobank_customers[[#This Row],[Income]]&gt;100000," Premium")</f>
        <v xml:space="preserve"> Premium</v>
      </c>
      <c r="J1342" s="1" t="s">
        <v>2126</v>
      </c>
      <c r="K1342" s="2">
        <v>43022</v>
      </c>
      <c r="L1342" s="2">
        <f t="shared" ca="1" si="20"/>
        <v>45940</v>
      </c>
      <c r="M1342" s="4">
        <f ca="1">YEARFRAC(metrobank_customers[[#This Row],[Join_Date]],metrobank_customers[[#This Row],[Today]],3)</f>
        <v>7.9945205479452053</v>
      </c>
      <c r="N1342" s="4" t="str" cm="1">
        <f t="array" aca="1" ref="N1342" ca="1">_xlfn.IFS(
   metrobank_customers[[#This Row],[Customer_Tenure]]&lt;=2,"New",
   metrobank_customers[[#This Row],[Customer_Tenure]]&lt;=5,"Emerging",
   metrobank_customers[[#This Row],[Customer_Tenure]]&lt;9,"Established",
   TRUE,"Loyal"
)</f>
        <v>Established</v>
      </c>
      <c r="O1342" s="1" t="s">
        <v>1614</v>
      </c>
      <c r="P1342" s="1" t="s">
        <v>1239</v>
      </c>
      <c r="Q1342" s="2">
        <v>44417</v>
      </c>
      <c r="R1342">
        <v>273721</v>
      </c>
      <c r="S1342" s="1" t="str" cm="1">
        <f t="array" ref="S1342">_xlfn.IFS(
    metrobank_customers[[#This Row],[Balance]]&lt;=50000,"Low",
    metrobank_customers[[#This Row],[Balance]]&lt;=200000,"Medium",
    metrobank_customers[[#This Row],[Balance]]&gt;200000,"High"
)</f>
        <v>High</v>
      </c>
      <c r="T1342">
        <v>649</v>
      </c>
      <c r="U1342">
        <v>0</v>
      </c>
      <c r="V1342" s="1" t="s">
        <v>2652</v>
      </c>
      <c r="W1342" s="1" t="s">
        <v>1137</v>
      </c>
      <c r="X1342" s="2">
        <v>45390</v>
      </c>
      <c r="Y1342" s="4">
        <f ca="1">YEARFRAC(metrobank_customers[[#This Row],[Date]],metrobank_customers[[#This Row],[Today]],3)</f>
        <v>1.5068493150684932</v>
      </c>
      <c r="Z1342" s="1" t="s">
        <v>12</v>
      </c>
      <c r="AA1342" s="1" t="s">
        <v>15</v>
      </c>
      <c r="AB1342">
        <v>55</v>
      </c>
    </row>
    <row r="1343" spans="1:28" x14ac:dyDescent="0.25">
      <c r="A1343" s="1" t="s">
        <v>1616</v>
      </c>
      <c r="B1343" s="1" t="s">
        <v>2481</v>
      </c>
      <c r="C1343" s="1" t="s">
        <v>2115</v>
      </c>
      <c r="D1343">
        <v>38</v>
      </c>
      <c r="E1343" s="1" t="str" cm="1">
        <f t="array" ref="E1343">_xlfn.IFS(metrobank_customers[[#This Row],[Age]]&lt;= 28,"Gen Z", metrobank_customers[[#This Row],[Age]]&lt;=44,"Millennials", metrobank_customers[[#This Row],[Age]]&lt;=60,"Gen X", metrobank_customers[[#This Row],[Age]]&gt;60,"Baby Boomers")</f>
        <v>Millennials</v>
      </c>
      <c r="F1343" s="1" t="s">
        <v>2121</v>
      </c>
      <c r="G1343" s="1" t="s">
        <v>2122</v>
      </c>
      <c r="H1343">
        <v>134225</v>
      </c>
      <c r="I1343" s="1" t="str" cm="1">
        <f t="array" ref="I1343">_xlfn.IFS(metrobank_customers[[#This Row],[Income]]&lt;=30000,"Low",metrobank_customers[[#This Row],[Income]]&lt;=60000,"Medium",metrobank_customers[[#This Row],[Income]]&lt;=100000,"High", metrobank_customers[[#This Row],[Income]]&gt;100000," Premium")</f>
        <v xml:space="preserve"> Premium</v>
      </c>
      <c r="J1343" s="1" t="s">
        <v>2126</v>
      </c>
      <c r="K1343" s="2">
        <v>44538</v>
      </c>
      <c r="L1343" s="2">
        <f t="shared" ca="1" si="20"/>
        <v>45940</v>
      </c>
      <c r="M1343" s="4">
        <f ca="1">YEARFRAC(metrobank_customers[[#This Row],[Join_Date]],metrobank_customers[[#This Row],[Today]],3)</f>
        <v>3.8410958904109589</v>
      </c>
      <c r="N1343" s="4" t="str" cm="1">
        <f t="array" aca="1" ref="N1343" ca="1">_xlfn.IFS(
   metrobank_customers[[#This Row],[Customer_Tenure]]&lt;=2,"New",
   metrobank_customers[[#This Row],[Customer_Tenure]]&lt;=5,"Emerging",
   metrobank_customers[[#This Row],[Customer_Tenure]]&lt;9,"Established",
   TRUE,"Loyal"
)</f>
        <v>Emerging</v>
      </c>
      <c r="O1343" s="1" t="s">
        <v>1615</v>
      </c>
      <c r="P1343" s="1" t="s">
        <v>1226</v>
      </c>
      <c r="Q1343" s="2">
        <v>45227</v>
      </c>
      <c r="R1343">
        <v>339443</v>
      </c>
      <c r="S1343" s="1" t="str" cm="1">
        <f t="array" ref="S1343">_xlfn.IFS(
    metrobank_customers[[#This Row],[Balance]]&lt;=50000,"Low",
    metrobank_customers[[#This Row],[Balance]]&lt;=200000,"Medium",
    metrobank_customers[[#This Row],[Balance]]&gt;200000,"High"
)</f>
        <v>High</v>
      </c>
      <c r="T1343">
        <v>793</v>
      </c>
      <c r="U1343">
        <v>393333</v>
      </c>
      <c r="V1343" s="1" t="s">
        <v>2652</v>
      </c>
      <c r="W1343" s="1"/>
      <c r="X1343" s="2"/>
      <c r="Y1343" s="4">
        <f ca="1">YEARFRAC(metrobank_customers[[#This Row],[Date]],metrobank_customers[[#This Row],[Today]],3)</f>
        <v>125.86301369863014</v>
      </c>
      <c r="Z1343" s="1"/>
      <c r="AA1343" s="1"/>
    </row>
    <row r="1344" spans="1:28" x14ac:dyDescent="0.25">
      <c r="A1344" s="1" t="s">
        <v>1616</v>
      </c>
      <c r="B1344" s="1" t="s">
        <v>2481</v>
      </c>
      <c r="C1344" s="1" t="s">
        <v>2115</v>
      </c>
      <c r="D1344">
        <v>38</v>
      </c>
      <c r="E1344" s="1" t="str" cm="1">
        <f t="array" ref="E1344">_xlfn.IFS(metrobank_customers[[#This Row],[Age]]&lt;= 28,"Gen Z", metrobank_customers[[#This Row],[Age]]&lt;=44,"Millennials", metrobank_customers[[#This Row],[Age]]&lt;=60,"Gen X", metrobank_customers[[#This Row],[Age]]&gt;60,"Baby Boomers")</f>
        <v>Millennials</v>
      </c>
      <c r="F1344" s="1" t="s">
        <v>2121</v>
      </c>
      <c r="G1344" s="1" t="s">
        <v>2122</v>
      </c>
      <c r="H1344">
        <v>134225</v>
      </c>
      <c r="I1344" s="1" t="str" cm="1">
        <f t="array" ref="I1344">_xlfn.IFS(metrobank_customers[[#This Row],[Income]]&lt;=30000,"Low",metrobank_customers[[#This Row],[Income]]&lt;=60000,"Medium",metrobank_customers[[#This Row],[Income]]&lt;=100000,"High", metrobank_customers[[#This Row],[Income]]&gt;100000," Premium")</f>
        <v xml:space="preserve"> Premium</v>
      </c>
      <c r="J1344" s="1" t="s">
        <v>2126</v>
      </c>
      <c r="K1344" s="2">
        <v>44538</v>
      </c>
      <c r="L1344" s="2">
        <f t="shared" ca="1" si="20"/>
        <v>45940</v>
      </c>
      <c r="M1344" s="4">
        <f ca="1">YEARFRAC(metrobank_customers[[#This Row],[Join_Date]],metrobank_customers[[#This Row],[Today]],3)</f>
        <v>3.8410958904109589</v>
      </c>
      <c r="N1344" s="4" t="str" cm="1">
        <f t="array" aca="1" ref="N1344" ca="1">_xlfn.IFS(
   metrobank_customers[[#This Row],[Customer_Tenure]]&lt;=2,"New",
   metrobank_customers[[#This Row],[Customer_Tenure]]&lt;=5,"Emerging",
   metrobank_customers[[#This Row],[Customer_Tenure]]&lt;9,"Established",
   TRUE,"Loyal"
)</f>
        <v>Emerging</v>
      </c>
      <c r="O1344" s="1" t="s">
        <v>1971</v>
      </c>
      <c r="P1344" s="1" t="s">
        <v>1226</v>
      </c>
      <c r="Q1344" s="2">
        <v>44563</v>
      </c>
      <c r="R1344">
        <v>88151</v>
      </c>
      <c r="S1344" s="1" t="str" cm="1">
        <f t="array" ref="S1344">_xlfn.IFS(
    metrobank_customers[[#This Row],[Balance]]&lt;=50000,"Low",
    metrobank_customers[[#This Row],[Balance]]&lt;=200000,"Medium",
    metrobank_customers[[#This Row],[Balance]]&gt;200000,"High"
)</f>
        <v>Medium</v>
      </c>
      <c r="T1344">
        <v>519</v>
      </c>
      <c r="U1344">
        <v>0</v>
      </c>
      <c r="V1344" s="1" t="s">
        <v>2652</v>
      </c>
      <c r="W1344" s="1"/>
      <c r="X1344" s="2"/>
      <c r="Y1344" s="4">
        <f ca="1">YEARFRAC(metrobank_customers[[#This Row],[Date]],metrobank_customers[[#This Row],[Today]],3)</f>
        <v>125.86301369863014</v>
      </c>
      <c r="Z1344" s="1"/>
      <c r="AA1344" s="1"/>
    </row>
    <row r="1345" spans="1:28" x14ac:dyDescent="0.25">
      <c r="A1345" s="1" t="s">
        <v>1616</v>
      </c>
      <c r="B1345" s="1" t="s">
        <v>2481</v>
      </c>
      <c r="C1345" s="1" t="s">
        <v>2115</v>
      </c>
      <c r="D1345">
        <v>38</v>
      </c>
      <c r="E1345" s="1" t="str" cm="1">
        <f t="array" ref="E1345">_xlfn.IFS(metrobank_customers[[#This Row],[Age]]&lt;= 28,"Gen Z", metrobank_customers[[#This Row],[Age]]&lt;=44,"Millennials", metrobank_customers[[#This Row],[Age]]&lt;=60,"Gen X", metrobank_customers[[#This Row],[Age]]&gt;60,"Baby Boomers")</f>
        <v>Millennials</v>
      </c>
      <c r="F1345" s="1" t="s">
        <v>2121</v>
      </c>
      <c r="G1345" s="1" t="s">
        <v>2122</v>
      </c>
      <c r="H1345">
        <v>134225</v>
      </c>
      <c r="I1345" s="1" t="str" cm="1">
        <f t="array" ref="I1345">_xlfn.IFS(metrobank_customers[[#This Row],[Income]]&lt;=30000,"Low",metrobank_customers[[#This Row],[Income]]&lt;=60000,"Medium",metrobank_customers[[#This Row],[Income]]&lt;=100000,"High", metrobank_customers[[#This Row],[Income]]&gt;100000," Premium")</f>
        <v xml:space="preserve"> Premium</v>
      </c>
      <c r="J1345" s="1" t="s">
        <v>2126</v>
      </c>
      <c r="K1345" s="2">
        <v>44538</v>
      </c>
      <c r="L1345" s="2">
        <f t="shared" ca="1" si="20"/>
        <v>45940</v>
      </c>
      <c r="M1345" s="4">
        <f ca="1">YEARFRAC(metrobank_customers[[#This Row],[Join_Date]],metrobank_customers[[#This Row],[Today]],3)</f>
        <v>3.8410958904109589</v>
      </c>
      <c r="N1345" s="4" t="str" cm="1">
        <f t="array" aca="1" ref="N1345" ca="1">_xlfn.IFS(
   metrobank_customers[[#This Row],[Customer_Tenure]]&lt;=2,"New",
   metrobank_customers[[#This Row],[Customer_Tenure]]&lt;=5,"Emerging",
   metrobank_customers[[#This Row],[Customer_Tenure]]&lt;9,"Established",
   TRUE,"Loyal"
)</f>
        <v>Emerging</v>
      </c>
      <c r="O1345" s="1" t="s">
        <v>1998</v>
      </c>
      <c r="P1345" s="1" t="s">
        <v>1223</v>
      </c>
      <c r="Q1345" s="2">
        <v>42385</v>
      </c>
      <c r="R1345">
        <v>203561</v>
      </c>
      <c r="S1345" s="1" t="str" cm="1">
        <f t="array" ref="S1345">_xlfn.IFS(
    metrobank_customers[[#This Row],[Balance]]&lt;=50000,"Low",
    metrobank_customers[[#This Row],[Balance]]&lt;=200000,"Medium",
    metrobank_customers[[#This Row],[Balance]]&gt;200000,"High"
)</f>
        <v>High</v>
      </c>
      <c r="T1345">
        <v>514</v>
      </c>
      <c r="U1345">
        <v>452603</v>
      </c>
      <c r="V1345" s="1" t="s">
        <v>1244</v>
      </c>
      <c r="W1345" s="1"/>
      <c r="X1345" s="2"/>
      <c r="Y1345" s="4">
        <f ca="1">YEARFRAC(metrobank_customers[[#This Row],[Date]],metrobank_customers[[#This Row],[Today]],3)</f>
        <v>125.86301369863014</v>
      </c>
      <c r="Z1345" s="1"/>
      <c r="AA1345" s="1"/>
    </row>
    <row r="1346" spans="1:28" x14ac:dyDescent="0.25">
      <c r="A1346" s="1" t="s">
        <v>1211</v>
      </c>
      <c r="B1346" s="1" t="s">
        <v>2482</v>
      </c>
      <c r="C1346" s="1" t="s">
        <v>2115</v>
      </c>
      <c r="D1346">
        <v>31</v>
      </c>
      <c r="E1346" s="1" t="str" cm="1">
        <f t="array" ref="E1346">_xlfn.IFS(metrobank_customers[[#This Row],[Age]]&lt;= 28,"Gen Z", metrobank_customers[[#This Row],[Age]]&lt;=44,"Millennials", metrobank_customers[[#This Row],[Age]]&lt;=60,"Gen X", metrobank_customers[[#This Row],[Age]]&gt;60,"Baby Boomers")</f>
        <v>Millennials</v>
      </c>
      <c r="F1346" s="1" t="s">
        <v>2121</v>
      </c>
      <c r="G1346" s="1" t="s">
        <v>2133</v>
      </c>
      <c r="H1346">
        <v>49426</v>
      </c>
      <c r="I1346" s="1" t="str" cm="1">
        <f t="array" ref="I1346">_xlfn.IFS(metrobank_customers[[#This Row],[Income]]&lt;=30000,"Low",metrobank_customers[[#This Row],[Income]]&lt;=60000,"Medium",metrobank_customers[[#This Row],[Income]]&lt;=100000,"High", metrobank_customers[[#This Row],[Income]]&gt;100000," Premium")</f>
        <v>Medium</v>
      </c>
      <c r="J1346" s="1" t="s">
        <v>2118</v>
      </c>
      <c r="K1346" s="2">
        <v>45372</v>
      </c>
      <c r="L1346" s="2">
        <f t="shared" ref="L1346:L1409" ca="1" si="21">TODAY()</f>
        <v>45940</v>
      </c>
      <c r="M1346" s="4">
        <f ca="1">YEARFRAC(metrobank_customers[[#This Row],[Join_Date]],metrobank_customers[[#This Row],[Today]],3)</f>
        <v>1.5561643835616439</v>
      </c>
      <c r="N1346" s="4" t="str" cm="1">
        <f t="array" aca="1" ref="N1346" ca="1">_xlfn.IFS(
   metrobank_customers[[#This Row],[Customer_Tenure]]&lt;=2,"New",
   metrobank_customers[[#This Row],[Customer_Tenure]]&lt;=5,"Emerging",
   metrobank_customers[[#This Row],[Customer_Tenure]]&lt;9,"Established",
   TRUE,"Loyal"
)</f>
        <v>New</v>
      </c>
      <c r="O1346" s="1" t="s">
        <v>1629</v>
      </c>
      <c r="P1346" s="1" t="s">
        <v>1226</v>
      </c>
      <c r="Q1346" s="2">
        <v>45080</v>
      </c>
      <c r="R1346">
        <v>123099</v>
      </c>
      <c r="S1346" s="1" t="str" cm="1">
        <f t="array" ref="S1346">_xlfn.IFS(
    metrobank_customers[[#This Row],[Balance]]&lt;=50000,"Low",
    metrobank_customers[[#This Row],[Balance]]&lt;=200000,"Medium",
    metrobank_customers[[#This Row],[Balance]]&gt;200000,"High"
)</f>
        <v>Medium</v>
      </c>
      <c r="T1346">
        <v>405</v>
      </c>
      <c r="U1346">
        <v>0</v>
      </c>
      <c r="V1346" s="1" t="s">
        <v>2652</v>
      </c>
      <c r="W1346" s="1" t="s">
        <v>1210</v>
      </c>
      <c r="X1346" s="2">
        <v>45584</v>
      </c>
      <c r="Y1346" s="4">
        <f ca="1">YEARFRAC(metrobank_customers[[#This Row],[Date]],metrobank_customers[[#This Row],[Today]],3)</f>
        <v>0.97534246575342465</v>
      </c>
      <c r="Z1346" s="1" t="s">
        <v>20</v>
      </c>
      <c r="AA1346" s="1" t="s">
        <v>23</v>
      </c>
      <c r="AB1346">
        <v>36</v>
      </c>
    </row>
    <row r="1347" spans="1:28" x14ac:dyDescent="0.25">
      <c r="A1347" s="1" t="s">
        <v>1211</v>
      </c>
      <c r="B1347" s="1" t="s">
        <v>2482</v>
      </c>
      <c r="C1347" s="1" t="s">
        <v>2115</v>
      </c>
      <c r="D1347">
        <v>31</v>
      </c>
      <c r="E1347" s="1" t="str" cm="1">
        <f t="array" ref="E1347">_xlfn.IFS(metrobank_customers[[#This Row],[Age]]&lt;= 28,"Gen Z", metrobank_customers[[#This Row],[Age]]&lt;=44,"Millennials", metrobank_customers[[#This Row],[Age]]&lt;=60,"Gen X", metrobank_customers[[#This Row],[Age]]&gt;60,"Baby Boomers")</f>
        <v>Millennials</v>
      </c>
      <c r="F1347" s="1" t="s">
        <v>2121</v>
      </c>
      <c r="G1347" s="1" t="s">
        <v>2133</v>
      </c>
      <c r="H1347">
        <v>49426</v>
      </c>
      <c r="I1347" s="1" t="str" cm="1">
        <f t="array" ref="I1347">_xlfn.IFS(metrobank_customers[[#This Row],[Income]]&lt;=30000,"Low",metrobank_customers[[#This Row],[Income]]&lt;=60000,"Medium",metrobank_customers[[#This Row],[Income]]&lt;=100000,"High", metrobank_customers[[#This Row],[Income]]&gt;100000," Premium")</f>
        <v>Medium</v>
      </c>
      <c r="J1347" s="1" t="s">
        <v>2118</v>
      </c>
      <c r="K1347" s="2">
        <v>45372</v>
      </c>
      <c r="L1347" s="2">
        <f t="shared" ca="1" si="21"/>
        <v>45940</v>
      </c>
      <c r="M1347" s="4">
        <f ca="1">YEARFRAC(metrobank_customers[[#This Row],[Join_Date]],metrobank_customers[[#This Row],[Today]],3)</f>
        <v>1.5561643835616439</v>
      </c>
      <c r="N1347" s="4" t="str" cm="1">
        <f t="array" aca="1" ref="N1347" ca="1">_xlfn.IFS(
   metrobank_customers[[#This Row],[Customer_Tenure]]&lt;=2,"New",
   metrobank_customers[[#This Row],[Customer_Tenure]]&lt;=5,"Emerging",
   metrobank_customers[[#This Row],[Customer_Tenure]]&lt;9,"Established",
   TRUE,"Loyal"
)</f>
        <v>New</v>
      </c>
      <c r="O1347" s="1" t="s">
        <v>1677</v>
      </c>
      <c r="P1347" s="1" t="s">
        <v>1223</v>
      </c>
      <c r="Q1347" s="2">
        <v>42266</v>
      </c>
      <c r="R1347">
        <v>477697</v>
      </c>
      <c r="S1347" s="1" t="str" cm="1">
        <f t="array" ref="S1347">_xlfn.IFS(
    metrobank_customers[[#This Row],[Balance]]&lt;=50000,"Low",
    metrobank_customers[[#This Row],[Balance]]&lt;=200000,"Medium",
    metrobank_customers[[#This Row],[Balance]]&gt;200000,"High"
)</f>
        <v>High</v>
      </c>
      <c r="T1347">
        <v>398</v>
      </c>
      <c r="U1347">
        <v>0</v>
      </c>
      <c r="V1347" s="1" t="s">
        <v>2652</v>
      </c>
      <c r="W1347" s="1" t="s">
        <v>1210</v>
      </c>
      <c r="X1347" s="2">
        <v>45584</v>
      </c>
      <c r="Y1347" s="4">
        <f ca="1">YEARFRAC(metrobank_customers[[#This Row],[Date]],metrobank_customers[[#This Row],[Today]],3)</f>
        <v>0.97534246575342465</v>
      </c>
      <c r="Z1347" s="1" t="s">
        <v>20</v>
      </c>
      <c r="AA1347" s="1" t="s">
        <v>23</v>
      </c>
      <c r="AB1347">
        <v>36</v>
      </c>
    </row>
    <row r="1348" spans="1:28" x14ac:dyDescent="0.25">
      <c r="A1348" s="1" t="s">
        <v>1211</v>
      </c>
      <c r="B1348" s="1" t="s">
        <v>2482</v>
      </c>
      <c r="C1348" s="1" t="s">
        <v>2115</v>
      </c>
      <c r="D1348">
        <v>31</v>
      </c>
      <c r="E1348" s="1" t="str" cm="1">
        <f t="array" ref="E1348">_xlfn.IFS(metrobank_customers[[#This Row],[Age]]&lt;= 28,"Gen Z", metrobank_customers[[#This Row],[Age]]&lt;=44,"Millennials", metrobank_customers[[#This Row],[Age]]&lt;=60,"Gen X", metrobank_customers[[#This Row],[Age]]&gt;60,"Baby Boomers")</f>
        <v>Millennials</v>
      </c>
      <c r="F1348" s="1" t="s">
        <v>2121</v>
      </c>
      <c r="G1348" s="1" t="s">
        <v>2133</v>
      </c>
      <c r="H1348">
        <v>49426</v>
      </c>
      <c r="I1348" s="1" t="str" cm="1">
        <f t="array" ref="I1348">_xlfn.IFS(metrobank_customers[[#This Row],[Income]]&lt;=30000,"Low",metrobank_customers[[#This Row],[Income]]&lt;=60000,"Medium",metrobank_customers[[#This Row],[Income]]&lt;=100000,"High", metrobank_customers[[#This Row],[Income]]&gt;100000," Premium")</f>
        <v>Medium</v>
      </c>
      <c r="J1348" s="1" t="s">
        <v>2118</v>
      </c>
      <c r="K1348" s="2">
        <v>45372</v>
      </c>
      <c r="L1348" s="2">
        <f t="shared" ca="1" si="21"/>
        <v>45940</v>
      </c>
      <c r="M1348" s="4">
        <f ca="1">YEARFRAC(metrobank_customers[[#This Row],[Join_Date]],metrobank_customers[[#This Row],[Today]],3)</f>
        <v>1.5561643835616439</v>
      </c>
      <c r="N1348" s="4" t="str" cm="1">
        <f t="array" aca="1" ref="N1348" ca="1">_xlfn.IFS(
   metrobank_customers[[#This Row],[Customer_Tenure]]&lt;=2,"New",
   metrobank_customers[[#This Row],[Customer_Tenure]]&lt;=5,"Emerging",
   metrobank_customers[[#This Row],[Customer_Tenure]]&lt;9,"Established",
   TRUE,"Loyal"
)</f>
        <v>New</v>
      </c>
      <c r="O1348" s="1" t="s">
        <v>2031</v>
      </c>
      <c r="P1348" s="1" t="s">
        <v>1239</v>
      </c>
      <c r="Q1348" s="2">
        <v>44420</v>
      </c>
      <c r="R1348">
        <v>377023</v>
      </c>
      <c r="S1348" s="1" t="str" cm="1">
        <f t="array" ref="S1348">_xlfn.IFS(
    metrobank_customers[[#This Row],[Balance]]&lt;=50000,"Low",
    metrobank_customers[[#This Row],[Balance]]&lt;=200000,"Medium",
    metrobank_customers[[#This Row],[Balance]]&gt;200000,"High"
)</f>
        <v>High</v>
      </c>
      <c r="T1348">
        <v>468</v>
      </c>
      <c r="U1348">
        <v>0</v>
      </c>
      <c r="V1348" s="1" t="s">
        <v>2652</v>
      </c>
      <c r="W1348" s="1" t="s">
        <v>1210</v>
      </c>
      <c r="X1348" s="2">
        <v>45584</v>
      </c>
      <c r="Y1348" s="4">
        <f ca="1">YEARFRAC(metrobank_customers[[#This Row],[Date]],metrobank_customers[[#This Row],[Today]],3)</f>
        <v>0.97534246575342465</v>
      </c>
      <c r="Z1348" s="1" t="s">
        <v>20</v>
      </c>
      <c r="AA1348" s="1" t="s">
        <v>23</v>
      </c>
      <c r="AB1348">
        <v>36</v>
      </c>
    </row>
    <row r="1349" spans="1:28" x14ac:dyDescent="0.25">
      <c r="A1349" s="1" t="s">
        <v>1676</v>
      </c>
      <c r="B1349" s="1" t="s">
        <v>2483</v>
      </c>
      <c r="C1349" s="1" t="s">
        <v>2120</v>
      </c>
      <c r="D1349">
        <v>49</v>
      </c>
      <c r="E1349" s="1" t="str" cm="1">
        <f t="array" ref="E1349">_xlfn.IFS(metrobank_customers[[#This Row],[Age]]&lt;= 28,"Gen Z", metrobank_customers[[#This Row],[Age]]&lt;=44,"Millennials", metrobank_customers[[#This Row],[Age]]&lt;=60,"Gen X", metrobank_customers[[#This Row],[Age]]&gt;60,"Baby Boomers")</f>
        <v>Gen X</v>
      </c>
      <c r="F1349" s="1" t="s">
        <v>2116</v>
      </c>
      <c r="G1349" s="1" t="s">
        <v>2125</v>
      </c>
      <c r="H1349">
        <v>190515</v>
      </c>
      <c r="I1349" s="1" t="str" cm="1">
        <f t="array" ref="I1349">_xlfn.IFS(metrobank_customers[[#This Row],[Income]]&lt;=30000,"Low",metrobank_customers[[#This Row],[Income]]&lt;=60000,"Medium",metrobank_customers[[#This Row],[Income]]&lt;=100000,"High", metrobank_customers[[#This Row],[Income]]&gt;100000," Premium")</f>
        <v xml:space="preserve"> Premium</v>
      </c>
      <c r="J1349" s="1" t="s">
        <v>2118</v>
      </c>
      <c r="K1349" s="2">
        <v>44918</v>
      </c>
      <c r="L1349" s="2">
        <f t="shared" ca="1" si="21"/>
        <v>45940</v>
      </c>
      <c r="M1349" s="4">
        <f ca="1">YEARFRAC(metrobank_customers[[#This Row],[Join_Date]],metrobank_customers[[#This Row],[Today]],3)</f>
        <v>2.8</v>
      </c>
      <c r="N1349" s="4" t="str" cm="1">
        <f t="array" aca="1" ref="N1349" ca="1">_xlfn.IFS(
   metrobank_customers[[#This Row],[Customer_Tenure]]&lt;=2,"New",
   metrobank_customers[[#This Row],[Customer_Tenure]]&lt;=5,"Emerging",
   metrobank_customers[[#This Row],[Customer_Tenure]]&lt;9,"Established",
   TRUE,"Loyal"
)</f>
        <v>Emerging</v>
      </c>
      <c r="O1349" s="1" t="s">
        <v>1675</v>
      </c>
      <c r="P1349" s="1" t="s">
        <v>1239</v>
      </c>
      <c r="Q1349" s="2">
        <v>45268</v>
      </c>
      <c r="R1349">
        <v>315097</v>
      </c>
      <c r="S1349" s="1" t="str" cm="1">
        <f t="array" ref="S1349">_xlfn.IFS(
    metrobank_customers[[#This Row],[Balance]]&lt;=50000,"Low",
    metrobank_customers[[#This Row],[Balance]]&lt;=200000,"Medium",
    metrobank_customers[[#This Row],[Balance]]&gt;200000,"High"
)</f>
        <v>High</v>
      </c>
      <c r="T1349">
        <v>347</v>
      </c>
      <c r="U1349">
        <v>0</v>
      </c>
      <c r="V1349" s="1" t="s">
        <v>1244</v>
      </c>
      <c r="W1349" s="1"/>
      <c r="X1349" s="2"/>
      <c r="Y1349" s="4">
        <f ca="1">YEARFRAC(metrobank_customers[[#This Row],[Date]],metrobank_customers[[#This Row],[Today]],3)</f>
        <v>125.86301369863014</v>
      </c>
      <c r="Z1349" s="1"/>
      <c r="AA1349" s="1"/>
    </row>
    <row r="1350" spans="1:28" x14ac:dyDescent="0.25">
      <c r="A1350" s="1" t="s">
        <v>903</v>
      </c>
      <c r="B1350" s="1" t="s">
        <v>2484</v>
      </c>
      <c r="C1350" s="1" t="s">
        <v>2120</v>
      </c>
      <c r="D1350">
        <v>71</v>
      </c>
      <c r="E1350" s="1" t="str" cm="1">
        <f t="array" ref="E1350">_xlfn.IFS(metrobank_customers[[#This Row],[Age]]&lt;= 28,"Gen Z", metrobank_customers[[#This Row],[Age]]&lt;=44,"Millennials", metrobank_customers[[#This Row],[Age]]&lt;=60,"Gen X", metrobank_customers[[#This Row],[Age]]&gt;60,"Baby Boomers")</f>
        <v>Baby Boomers</v>
      </c>
      <c r="F1350" s="1" t="s">
        <v>2116</v>
      </c>
      <c r="G1350" s="1" t="s">
        <v>2129</v>
      </c>
      <c r="H1350">
        <v>100818</v>
      </c>
      <c r="I1350" s="1" t="str" cm="1">
        <f t="array" ref="I1350">_xlfn.IFS(metrobank_customers[[#This Row],[Income]]&lt;=30000,"Low",metrobank_customers[[#This Row],[Income]]&lt;=60000,"Medium",metrobank_customers[[#This Row],[Income]]&lt;=100000,"High", metrobank_customers[[#This Row],[Income]]&gt;100000," Premium")</f>
        <v xml:space="preserve"> Premium</v>
      </c>
      <c r="J1350" s="1" t="s">
        <v>2118</v>
      </c>
      <c r="K1350" s="2">
        <v>43995</v>
      </c>
      <c r="L1350" s="2">
        <f t="shared" ca="1" si="21"/>
        <v>45940</v>
      </c>
      <c r="M1350" s="4">
        <f ca="1">YEARFRAC(metrobank_customers[[#This Row],[Join_Date]],metrobank_customers[[#This Row],[Today]],3)</f>
        <v>5.3287671232876717</v>
      </c>
      <c r="N1350" s="4" t="str" cm="1">
        <f t="array" aca="1" ref="N1350" ca="1">_xlfn.IFS(
   metrobank_customers[[#This Row],[Customer_Tenure]]&lt;=2,"New",
   metrobank_customers[[#This Row],[Customer_Tenure]]&lt;=5,"Emerging",
   metrobank_customers[[#This Row],[Customer_Tenure]]&lt;9,"Established",
   TRUE,"Loyal"
)</f>
        <v>Established</v>
      </c>
      <c r="O1350" s="1" t="s">
        <v>1658</v>
      </c>
      <c r="P1350" s="1" t="s">
        <v>1239</v>
      </c>
      <c r="Q1350" s="2">
        <v>42983</v>
      </c>
      <c r="R1350">
        <v>300856</v>
      </c>
      <c r="S1350" s="1" t="str" cm="1">
        <f t="array" ref="S1350">_xlfn.IFS(
    metrobank_customers[[#This Row],[Balance]]&lt;=50000,"Low",
    metrobank_customers[[#This Row],[Balance]]&lt;=200000,"Medium",
    metrobank_customers[[#This Row],[Balance]]&gt;200000,"High"
)</f>
        <v>High</v>
      </c>
      <c r="T1350">
        <v>580</v>
      </c>
      <c r="U1350">
        <v>0</v>
      </c>
      <c r="V1350" s="1" t="s">
        <v>2652</v>
      </c>
      <c r="W1350" s="1" t="s">
        <v>902</v>
      </c>
      <c r="X1350" s="2">
        <v>45322</v>
      </c>
      <c r="Y1350" s="4">
        <f ca="1">YEARFRAC(metrobank_customers[[#This Row],[Date]],metrobank_customers[[#This Row],[Today]],3)</f>
        <v>1.6931506849315068</v>
      </c>
      <c r="Z1350" s="1" t="s">
        <v>8</v>
      </c>
      <c r="AA1350" s="1" t="s">
        <v>23</v>
      </c>
      <c r="AB1350">
        <v>56</v>
      </c>
    </row>
    <row r="1351" spans="1:28" x14ac:dyDescent="0.25">
      <c r="A1351" s="1" t="s">
        <v>903</v>
      </c>
      <c r="B1351" s="1" t="s">
        <v>2484</v>
      </c>
      <c r="C1351" s="1" t="s">
        <v>2120</v>
      </c>
      <c r="D1351">
        <v>71</v>
      </c>
      <c r="E1351" s="1" t="str" cm="1">
        <f t="array" ref="E1351">_xlfn.IFS(metrobank_customers[[#This Row],[Age]]&lt;= 28,"Gen Z", metrobank_customers[[#This Row],[Age]]&lt;=44,"Millennials", metrobank_customers[[#This Row],[Age]]&lt;=60,"Gen X", metrobank_customers[[#This Row],[Age]]&gt;60,"Baby Boomers")</f>
        <v>Baby Boomers</v>
      </c>
      <c r="F1351" s="1" t="s">
        <v>2116</v>
      </c>
      <c r="G1351" s="1" t="s">
        <v>2129</v>
      </c>
      <c r="H1351">
        <v>100818</v>
      </c>
      <c r="I1351" s="1" t="str" cm="1">
        <f t="array" ref="I1351">_xlfn.IFS(metrobank_customers[[#This Row],[Income]]&lt;=30000,"Low",metrobank_customers[[#This Row],[Income]]&lt;=60000,"Medium",metrobank_customers[[#This Row],[Income]]&lt;=100000,"High", metrobank_customers[[#This Row],[Income]]&gt;100000," Premium")</f>
        <v xml:space="preserve"> Premium</v>
      </c>
      <c r="J1351" s="1" t="s">
        <v>2118</v>
      </c>
      <c r="K1351" s="2">
        <v>43995</v>
      </c>
      <c r="L1351" s="2">
        <f t="shared" ca="1" si="21"/>
        <v>45940</v>
      </c>
      <c r="M1351" s="4">
        <f ca="1">YEARFRAC(metrobank_customers[[#This Row],[Join_Date]],metrobank_customers[[#This Row],[Today]],3)</f>
        <v>5.3287671232876717</v>
      </c>
      <c r="N1351" s="4" t="str" cm="1">
        <f t="array" aca="1" ref="N1351" ca="1">_xlfn.IFS(
   metrobank_customers[[#This Row],[Customer_Tenure]]&lt;=2,"New",
   metrobank_customers[[#This Row],[Customer_Tenure]]&lt;=5,"Emerging",
   metrobank_customers[[#This Row],[Customer_Tenure]]&lt;9,"Established",
   TRUE,"Loyal"
)</f>
        <v>Established</v>
      </c>
      <c r="O1351" s="1" t="s">
        <v>2010</v>
      </c>
      <c r="P1351" s="1" t="s">
        <v>1226</v>
      </c>
      <c r="Q1351" s="2">
        <v>42305</v>
      </c>
      <c r="R1351">
        <v>200753</v>
      </c>
      <c r="S1351" s="1" t="str" cm="1">
        <f t="array" ref="S1351">_xlfn.IFS(
    metrobank_customers[[#This Row],[Balance]]&lt;=50000,"Low",
    metrobank_customers[[#This Row],[Balance]]&lt;=200000,"Medium",
    metrobank_customers[[#This Row],[Balance]]&gt;200000,"High"
)</f>
        <v>High</v>
      </c>
      <c r="T1351">
        <v>846</v>
      </c>
      <c r="U1351">
        <v>0</v>
      </c>
      <c r="V1351" s="1" t="s">
        <v>2652</v>
      </c>
      <c r="W1351" s="1" t="s">
        <v>902</v>
      </c>
      <c r="X1351" s="2">
        <v>45322</v>
      </c>
      <c r="Y1351" s="4">
        <f ca="1">YEARFRAC(metrobank_customers[[#This Row],[Date]],metrobank_customers[[#This Row],[Today]],3)</f>
        <v>1.6931506849315068</v>
      </c>
      <c r="Z1351" s="1" t="s">
        <v>8</v>
      </c>
      <c r="AA1351" s="1" t="s">
        <v>23</v>
      </c>
      <c r="AB1351">
        <v>56</v>
      </c>
    </row>
    <row r="1352" spans="1:28" x14ac:dyDescent="0.25">
      <c r="A1352" s="1" t="s">
        <v>1664</v>
      </c>
      <c r="B1352" s="1" t="s">
        <v>2485</v>
      </c>
      <c r="C1352" s="1" t="s">
        <v>2115</v>
      </c>
      <c r="D1352">
        <v>38</v>
      </c>
      <c r="E1352" s="1" t="str" cm="1">
        <f t="array" ref="E1352">_xlfn.IFS(metrobank_customers[[#This Row],[Age]]&lt;= 28,"Gen Z", metrobank_customers[[#This Row],[Age]]&lt;=44,"Millennials", metrobank_customers[[#This Row],[Age]]&lt;=60,"Gen X", metrobank_customers[[#This Row],[Age]]&gt;60,"Baby Boomers")</f>
        <v>Millennials</v>
      </c>
      <c r="F1352" s="1" t="s">
        <v>2116</v>
      </c>
      <c r="G1352" s="1" t="s">
        <v>2133</v>
      </c>
      <c r="H1352">
        <v>176683</v>
      </c>
      <c r="I1352" s="1" t="str" cm="1">
        <f t="array" ref="I1352">_xlfn.IFS(metrobank_customers[[#This Row],[Income]]&lt;=30000,"Low",metrobank_customers[[#This Row],[Income]]&lt;=60000,"Medium",metrobank_customers[[#This Row],[Income]]&lt;=100000,"High", metrobank_customers[[#This Row],[Income]]&gt;100000," Premium")</f>
        <v xml:space="preserve"> Premium</v>
      </c>
      <c r="J1352" s="1" t="s">
        <v>2118</v>
      </c>
      <c r="K1352" s="2">
        <v>42325</v>
      </c>
      <c r="L1352" s="2">
        <f t="shared" ca="1" si="21"/>
        <v>45940</v>
      </c>
      <c r="M1352" s="4">
        <f ca="1">YEARFRAC(metrobank_customers[[#This Row],[Join_Date]],metrobank_customers[[#This Row],[Today]],3)</f>
        <v>9.9041095890410951</v>
      </c>
      <c r="N1352" s="4" t="str" cm="1">
        <f t="array" aca="1" ref="N1352" ca="1">_xlfn.IFS(
   metrobank_customers[[#This Row],[Customer_Tenure]]&lt;=2,"New",
   metrobank_customers[[#This Row],[Customer_Tenure]]&lt;=5,"Emerging",
   metrobank_customers[[#This Row],[Customer_Tenure]]&lt;9,"Established",
   TRUE,"Loyal"
)</f>
        <v>Loyal</v>
      </c>
      <c r="O1352" s="1" t="s">
        <v>1663</v>
      </c>
      <c r="P1352" s="1" t="s">
        <v>1223</v>
      </c>
      <c r="Q1352" s="2">
        <v>42373</v>
      </c>
      <c r="R1352">
        <v>198237</v>
      </c>
      <c r="S1352" s="1" t="str" cm="1">
        <f t="array" ref="S1352">_xlfn.IFS(
    metrobank_customers[[#This Row],[Balance]]&lt;=50000,"Low",
    metrobank_customers[[#This Row],[Balance]]&lt;=200000,"Medium",
    metrobank_customers[[#This Row],[Balance]]&gt;200000,"High"
)</f>
        <v>Medium</v>
      </c>
      <c r="T1352">
        <v>324</v>
      </c>
      <c r="U1352">
        <v>349912</v>
      </c>
      <c r="V1352" s="1" t="s">
        <v>1244</v>
      </c>
      <c r="W1352" s="1"/>
      <c r="X1352" s="2"/>
      <c r="Y1352" s="4">
        <f ca="1">YEARFRAC(metrobank_customers[[#This Row],[Date]],metrobank_customers[[#This Row],[Today]],3)</f>
        <v>125.86301369863014</v>
      </c>
      <c r="Z1352" s="1"/>
      <c r="AA1352" s="1"/>
    </row>
    <row r="1353" spans="1:28" x14ac:dyDescent="0.25">
      <c r="A1353" s="1" t="s">
        <v>1664</v>
      </c>
      <c r="B1353" s="1" t="s">
        <v>2485</v>
      </c>
      <c r="C1353" s="1" t="s">
        <v>2115</v>
      </c>
      <c r="D1353">
        <v>38</v>
      </c>
      <c r="E1353" s="1" t="str" cm="1">
        <f t="array" ref="E1353">_xlfn.IFS(metrobank_customers[[#This Row],[Age]]&lt;= 28,"Gen Z", metrobank_customers[[#This Row],[Age]]&lt;=44,"Millennials", metrobank_customers[[#This Row],[Age]]&lt;=60,"Gen X", metrobank_customers[[#This Row],[Age]]&gt;60,"Baby Boomers")</f>
        <v>Millennials</v>
      </c>
      <c r="F1353" s="1" t="s">
        <v>2116</v>
      </c>
      <c r="G1353" s="1" t="s">
        <v>2133</v>
      </c>
      <c r="H1353">
        <v>176683</v>
      </c>
      <c r="I1353" s="1" t="str" cm="1">
        <f t="array" ref="I1353">_xlfn.IFS(metrobank_customers[[#This Row],[Income]]&lt;=30000,"Low",metrobank_customers[[#This Row],[Income]]&lt;=60000,"Medium",metrobank_customers[[#This Row],[Income]]&lt;=100000,"High", metrobank_customers[[#This Row],[Income]]&gt;100000," Premium")</f>
        <v xml:space="preserve"> Premium</v>
      </c>
      <c r="J1353" s="1" t="s">
        <v>2118</v>
      </c>
      <c r="K1353" s="2">
        <v>42325</v>
      </c>
      <c r="L1353" s="2">
        <f t="shared" ca="1" si="21"/>
        <v>45940</v>
      </c>
      <c r="M1353" s="4">
        <f ca="1">YEARFRAC(metrobank_customers[[#This Row],[Join_Date]],metrobank_customers[[#This Row],[Today]],3)</f>
        <v>9.9041095890410951</v>
      </c>
      <c r="N1353" s="4" t="str" cm="1">
        <f t="array" aca="1" ref="N1353" ca="1">_xlfn.IFS(
   metrobank_customers[[#This Row],[Customer_Tenure]]&lt;=2,"New",
   metrobank_customers[[#This Row],[Customer_Tenure]]&lt;=5,"Emerging",
   metrobank_customers[[#This Row],[Customer_Tenure]]&lt;9,"Established",
   TRUE,"Loyal"
)</f>
        <v>Loyal</v>
      </c>
      <c r="O1353" s="1" t="s">
        <v>1876</v>
      </c>
      <c r="P1353" s="1" t="s">
        <v>1223</v>
      </c>
      <c r="Q1353" s="2">
        <v>45193</v>
      </c>
      <c r="R1353">
        <v>177718</v>
      </c>
      <c r="S1353" s="1" t="str" cm="1">
        <f t="array" ref="S1353">_xlfn.IFS(
    metrobank_customers[[#This Row],[Balance]]&lt;=50000,"Low",
    metrobank_customers[[#This Row],[Balance]]&lt;=200000,"Medium",
    metrobank_customers[[#This Row],[Balance]]&gt;200000,"High"
)</f>
        <v>Medium</v>
      </c>
      <c r="T1353">
        <v>463</v>
      </c>
      <c r="U1353">
        <v>0</v>
      </c>
      <c r="V1353" s="1" t="s">
        <v>2652</v>
      </c>
      <c r="W1353" s="1"/>
      <c r="X1353" s="2"/>
      <c r="Y1353" s="4">
        <f ca="1">YEARFRAC(metrobank_customers[[#This Row],[Date]],metrobank_customers[[#This Row],[Today]],3)</f>
        <v>125.86301369863014</v>
      </c>
      <c r="Z1353" s="1"/>
      <c r="AA1353" s="1"/>
    </row>
    <row r="1354" spans="1:28" x14ac:dyDescent="0.25">
      <c r="A1354" s="1" t="s">
        <v>853</v>
      </c>
      <c r="B1354" s="1" t="s">
        <v>2486</v>
      </c>
      <c r="C1354" s="1" t="s">
        <v>2120</v>
      </c>
      <c r="D1354">
        <v>37</v>
      </c>
      <c r="E1354" s="1" t="str" cm="1">
        <f t="array" ref="E1354">_xlfn.IFS(metrobank_customers[[#This Row],[Age]]&lt;= 28,"Gen Z", metrobank_customers[[#This Row],[Age]]&lt;=44,"Millennials", metrobank_customers[[#This Row],[Age]]&lt;=60,"Gen X", metrobank_customers[[#This Row],[Age]]&gt;60,"Baby Boomers")</f>
        <v>Millennials</v>
      </c>
      <c r="F1354" s="1" t="s">
        <v>2116</v>
      </c>
      <c r="G1354" s="1" t="s">
        <v>2153</v>
      </c>
      <c r="H1354">
        <v>141750</v>
      </c>
      <c r="I1354" s="1" t="str" cm="1">
        <f t="array" ref="I1354">_xlfn.IFS(metrobank_customers[[#This Row],[Income]]&lt;=30000,"Low",metrobank_customers[[#This Row],[Income]]&lt;=60000,"Medium",metrobank_customers[[#This Row],[Income]]&lt;=100000,"High", metrobank_customers[[#This Row],[Income]]&gt;100000," Premium")</f>
        <v xml:space="preserve"> Premium</v>
      </c>
      <c r="J1354" s="1" t="s">
        <v>2118</v>
      </c>
      <c r="K1354" s="2">
        <v>43599</v>
      </c>
      <c r="L1354" s="2">
        <f t="shared" ca="1" si="21"/>
        <v>45940</v>
      </c>
      <c r="M1354" s="4">
        <f ca="1">YEARFRAC(metrobank_customers[[#This Row],[Join_Date]],metrobank_customers[[#This Row],[Today]],3)</f>
        <v>6.4136986301369863</v>
      </c>
      <c r="N1354" s="4" t="str" cm="1">
        <f t="array" aca="1" ref="N1354" ca="1">_xlfn.IFS(
   metrobank_customers[[#This Row],[Customer_Tenure]]&lt;=2,"New",
   metrobank_customers[[#This Row],[Customer_Tenure]]&lt;=5,"Emerging",
   metrobank_customers[[#This Row],[Customer_Tenure]]&lt;9,"Established",
   TRUE,"Loyal"
)</f>
        <v>Established</v>
      </c>
      <c r="O1354" s="1" t="s">
        <v>1669</v>
      </c>
      <c r="P1354" s="1" t="s">
        <v>1223</v>
      </c>
      <c r="Q1354" s="2">
        <v>42510</v>
      </c>
      <c r="R1354">
        <v>436523</v>
      </c>
      <c r="S1354" s="1" t="str" cm="1">
        <f t="array" ref="S1354">_xlfn.IFS(
    metrobank_customers[[#This Row],[Balance]]&lt;=50000,"Low",
    metrobank_customers[[#This Row],[Balance]]&lt;=200000,"Medium",
    metrobank_customers[[#This Row],[Balance]]&gt;200000,"High"
)</f>
        <v>High</v>
      </c>
      <c r="T1354">
        <v>674</v>
      </c>
      <c r="U1354">
        <v>0</v>
      </c>
      <c r="V1354" s="1" t="s">
        <v>2652</v>
      </c>
      <c r="W1354" s="1" t="s">
        <v>852</v>
      </c>
      <c r="X1354" s="2">
        <v>45384</v>
      </c>
      <c r="Y1354" s="4">
        <f ca="1">YEARFRAC(metrobank_customers[[#This Row],[Date]],metrobank_customers[[#This Row],[Today]],3)</f>
        <v>1.5232876712328767</v>
      </c>
      <c r="Z1354" s="1" t="s">
        <v>12</v>
      </c>
      <c r="AA1354" s="1" t="s">
        <v>23</v>
      </c>
      <c r="AB1354">
        <v>22</v>
      </c>
    </row>
    <row r="1355" spans="1:28" x14ac:dyDescent="0.25">
      <c r="A1355" s="1" t="s">
        <v>1186</v>
      </c>
      <c r="B1355" s="1" t="s">
        <v>2487</v>
      </c>
      <c r="C1355" s="1" t="s">
        <v>2120</v>
      </c>
      <c r="D1355">
        <v>44</v>
      </c>
      <c r="E1355" s="1" t="str" cm="1">
        <f t="array" ref="E1355">_xlfn.IFS(metrobank_customers[[#This Row],[Age]]&lt;= 28,"Gen Z", metrobank_customers[[#This Row],[Age]]&lt;=44,"Millennials", metrobank_customers[[#This Row],[Age]]&lt;=60,"Gen X", metrobank_customers[[#This Row],[Age]]&gt;60,"Baby Boomers")</f>
        <v>Millennials</v>
      </c>
      <c r="F1355" s="1" t="s">
        <v>2124</v>
      </c>
      <c r="G1355" s="1" t="s">
        <v>2147</v>
      </c>
      <c r="H1355">
        <v>84674</v>
      </c>
      <c r="I1355" s="1" t="str" cm="1">
        <f t="array" ref="I1355">_xlfn.IFS(metrobank_customers[[#This Row],[Income]]&lt;=30000,"Low",metrobank_customers[[#This Row],[Income]]&lt;=60000,"Medium",metrobank_customers[[#This Row],[Income]]&lt;=100000,"High", metrobank_customers[[#This Row],[Income]]&gt;100000," Premium")</f>
        <v>High</v>
      </c>
      <c r="J1355" s="1" t="s">
        <v>2135</v>
      </c>
      <c r="K1355" s="2">
        <v>43617</v>
      </c>
      <c r="L1355" s="2">
        <f t="shared" ca="1" si="21"/>
        <v>45940</v>
      </c>
      <c r="M1355" s="4">
        <f ca="1">YEARFRAC(metrobank_customers[[#This Row],[Join_Date]],metrobank_customers[[#This Row],[Today]],3)</f>
        <v>6.3643835616438356</v>
      </c>
      <c r="N1355" s="4" t="str" cm="1">
        <f t="array" aca="1" ref="N1355" ca="1">_xlfn.IFS(
   metrobank_customers[[#This Row],[Customer_Tenure]]&lt;=2,"New",
   metrobank_customers[[#This Row],[Customer_Tenure]]&lt;=5,"Emerging",
   metrobank_customers[[#This Row],[Customer_Tenure]]&lt;9,"Established",
   TRUE,"Loyal"
)</f>
        <v>Established</v>
      </c>
      <c r="O1355" s="1" t="s">
        <v>1674</v>
      </c>
      <c r="P1355" s="1" t="s">
        <v>1226</v>
      </c>
      <c r="Q1355" s="2">
        <v>45732</v>
      </c>
      <c r="R1355">
        <v>289360</v>
      </c>
      <c r="S1355" s="1" t="str" cm="1">
        <f t="array" ref="S1355">_xlfn.IFS(
    metrobank_customers[[#This Row],[Balance]]&lt;=50000,"Low",
    metrobank_customers[[#This Row],[Balance]]&lt;=200000,"Medium",
    metrobank_customers[[#This Row],[Balance]]&gt;200000,"High"
)</f>
        <v>High</v>
      </c>
      <c r="T1355">
        <v>415</v>
      </c>
      <c r="U1355">
        <v>0</v>
      </c>
      <c r="V1355" s="1" t="s">
        <v>1244</v>
      </c>
      <c r="W1355" s="1" t="s">
        <v>1185</v>
      </c>
      <c r="X1355" s="2">
        <v>45639</v>
      </c>
      <c r="Y1355" s="4">
        <f ca="1">YEARFRAC(metrobank_customers[[#This Row],[Date]],metrobank_customers[[#This Row],[Today]],3)</f>
        <v>0.8246575342465754</v>
      </c>
      <c r="Z1355" s="1" t="s">
        <v>20</v>
      </c>
      <c r="AA1355" s="1" t="s">
        <v>9</v>
      </c>
      <c r="AB1355">
        <v>2</v>
      </c>
    </row>
    <row r="1356" spans="1:28" x14ac:dyDescent="0.25">
      <c r="A1356" s="1" t="s">
        <v>1173</v>
      </c>
      <c r="B1356" s="1" t="s">
        <v>2488</v>
      </c>
      <c r="C1356" s="1" t="s">
        <v>2115</v>
      </c>
      <c r="D1356">
        <v>26</v>
      </c>
      <c r="E1356" s="1" t="str" cm="1">
        <f t="array" ref="E1356">_xlfn.IFS(metrobank_customers[[#This Row],[Age]]&lt;= 28,"Gen Z", metrobank_customers[[#This Row],[Age]]&lt;=44,"Millennials", metrobank_customers[[#This Row],[Age]]&lt;=60,"Gen X", metrobank_customers[[#This Row],[Age]]&gt;60,"Baby Boomers")</f>
        <v>Gen Z</v>
      </c>
      <c r="F1356" s="1" t="s">
        <v>2124</v>
      </c>
      <c r="G1356" s="1" t="s">
        <v>2125</v>
      </c>
      <c r="H1356">
        <v>106475</v>
      </c>
      <c r="I1356" s="1" t="str" cm="1">
        <f t="array" ref="I1356">_xlfn.IFS(metrobank_customers[[#This Row],[Income]]&lt;=30000,"Low",metrobank_customers[[#This Row],[Income]]&lt;=60000,"Medium",metrobank_customers[[#This Row],[Income]]&lt;=100000,"High", metrobank_customers[[#This Row],[Income]]&gt;100000," Premium")</f>
        <v xml:space="preserve"> Premium</v>
      </c>
      <c r="J1356" s="1" t="s">
        <v>2118</v>
      </c>
      <c r="K1356" s="2">
        <v>45133</v>
      </c>
      <c r="L1356" s="2">
        <f t="shared" ca="1" si="21"/>
        <v>45940</v>
      </c>
      <c r="M1356" s="4">
        <f ca="1">YEARFRAC(metrobank_customers[[#This Row],[Join_Date]],metrobank_customers[[#This Row],[Today]],3)</f>
        <v>2.2109589041095892</v>
      </c>
      <c r="N1356" s="4" t="str" cm="1">
        <f t="array" aca="1" ref="N1356" ca="1">_xlfn.IFS(
   metrobank_customers[[#This Row],[Customer_Tenure]]&lt;=2,"New",
   metrobank_customers[[#This Row],[Customer_Tenure]]&lt;=5,"Emerging",
   metrobank_customers[[#This Row],[Customer_Tenure]]&lt;9,"Established",
   TRUE,"Loyal"
)</f>
        <v>Emerging</v>
      </c>
      <c r="O1356" s="1" t="s">
        <v>1679</v>
      </c>
      <c r="P1356" s="1" t="s">
        <v>1226</v>
      </c>
      <c r="Q1356" s="2">
        <v>45340</v>
      </c>
      <c r="R1356">
        <v>465291</v>
      </c>
      <c r="S1356" s="1" t="str" cm="1">
        <f t="array" ref="S1356">_xlfn.IFS(
    metrobank_customers[[#This Row],[Balance]]&lt;=50000,"Low",
    metrobank_customers[[#This Row],[Balance]]&lt;=200000,"Medium",
    metrobank_customers[[#This Row],[Balance]]&gt;200000,"High"
)</f>
        <v>High</v>
      </c>
      <c r="T1356">
        <v>822</v>
      </c>
      <c r="U1356">
        <v>0</v>
      </c>
      <c r="V1356" s="1" t="s">
        <v>1255</v>
      </c>
      <c r="W1356" s="1" t="s">
        <v>1172</v>
      </c>
      <c r="X1356" s="2">
        <v>45739</v>
      </c>
      <c r="Y1356" s="4">
        <f ca="1">YEARFRAC(metrobank_customers[[#This Row],[Date]],metrobank_customers[[#This Row],[Today]],3)</f>
        <v>0.55068493150684927</v>
      </c>
      <c r="Z1356" s="1" t="s">
        <v>8</v>
      </c>
      <c r="AA1356" s="1" t="s">
        <v>9</v>
      </c>
      <c r="AB1356">
        <v>46</v>
      </c>
    </row>
    <row r="1357" spans="1:28" x14ac:dyDescent="0.25">
      <c r="A1357" s="1" t="s">
        <v>1173</v>
      </c>
      <c r="B1357" s="1" t="s">
        <v>2488</v>
      </c>
      <c r="C1357" s="1" t="s">
        <v>2115</v>
      </c>
      <c r="D1357">
        <v>26</v>
      </c>
      <c r="E1357" s="1" t="str" cm="1">
        <f t="array" ref="E1357">_xlfn.IFS(metrobank_customers[[#This Row],[Age]]&lt;= 28,"Gen Z", metrobank_customers[[#This Row],[Age]]&lt;=44,"Millennials", metrobank_customers[[#This Row],[Age]]&lt;=60,"Gen X", metrobank_customers[[#This Row],[Age]]&gt;60,"Baby Boomers")</f>
        <v>Gen Z</v>
      </c>
      <c r="F1357" s="1" t="s">
        <v>2124</v>
      </c>
      <c r="G1357" s="1" t="s">
        <v>2125</v>
      </c>
      <c r="H1357">
        <v>106475</v>
      </c>
      <c r="I1357" s="1" t="str" cm="1">
        <f t="array" ref="I1357">_xlfn.IFS(metrobank_customers[[#This Row],[Income]]&lt;=30000,"Low",metrobank_customers[[#This Row],[Income]]&lt;=60000,"Medium",metrobank_customers[[#This Row],[Income]]&lt;=100000,"High", metrobank_customers[[#This Row],[Income]]&gt;100000," Premium")</f>
        <v xml:space="preserve"> Premium</v>
      </c>
      <c r="J1357" s="1" t="s">
        <v>2118</v>
      </c>
      <c r="K1357" s="2">
        <v>45133</v>
      </c>
      <c r="L1357" s="2">
        <f t="shared" ca="1" si="21"/>
        <v>45940</v>
      </c>
      <c r="M1357" s="4">
        <f ca="1">YEARFRAC(metrobank_customers[[#This Row],[Join_Date]],metrobank_customers[[#This Row],[Today]],3)</f>
        <v>2.2109589041095892</v>
      </c>
      <c r="N1357" s="4" t="str" cm="1">
        <f t="array" aca="1" ref="N1357" ca="1">_xlfn.IFS(
   metrobank_customers[[#This Row],[Customer_Tenure]]&lt;=2,"New",
   metrobank_customers[[#This Row],[Customer_Tenure]]&lt;=5,"Emerging",
   metrobank_customers[[#This Row],[Customer_Tenure]]&lt;9,"Established",
   TRUE,"Loyal"
)</f>
        <v>Emerging</v>
      </c>
      <c r="O1357" s="1" t="s">
        <v>1709</v>
      </c>
      <c r="P1357" s="1" t="s">
        <v>1223</v>
      </c>
      <c r="Q1357" s="2">
        <v>45798</v>
      </c>
      <c r="R1357">
        <v>376588</v>
      </c>
      <c r="S1357" s="1" t="str" cm="1">
        <f t="array" ref="S1357">_xlfn.IFS(
    metrobank_customers[[#This Row],[Balance]]&lt;=50000,"Low",
    metrobank_customers[[#This Row],[Balance]]&lt;=200000,"Medium",
    metrobank_customers[[#This Row],[Balance]]&gt;200000,"High"
)</f>
        <v>High</v>
      </c>
      <c r="T1357">
        <v>311</v>
      </c>
      <c r="U1357">
        <v>0</v>
      </c>
      <c r="V1357" s="1" t="s">
        <v>2652</v>
      </c>
      <c r="W1357" s="1" t="s">
        <v>1172</v>
      </c>
      <c r="X1357" s="2">
        <v>45739</v>
      </c>
      <c r="Y1357" s="4">
        <f ca="1">YEARFRAC(metrobank_customers[[#This Row],[Date]],metrobank_customers[[#This Row],[Today]],3)</f>
        <v>0.55068493150684927</v>
      </c>
      <c r="Z1357" s="1" t="s">
        <v>8</v>
      </c>
      <c r="AA1357" s="1" t="s">
        <v>9</v>
      </c>
      <c r="AB1357">
        <v>46</v>
      </c>
    </row>
    <row r="1358" spans="1:28" x14ac:dyDescent="0.25">
      <c r="A1358" s="1" t="s">
        <v>1173</v>
      </c>
      <c r="B1358" s="1" t="s">
        <v>2488</v>
      </c>
      <c r="C1358" s="1" t="s">
        <v>2115</v>
      </c>
      <c r="D1358">
        <v>26</v>
      </c>
      <c r="E1358" s="1" t="str" cm="1">
        <f t="array" ref="E1358">_xlfn.IFS(metrobank_customers[[#This Row],[Age]]&lt;= 28,"Gen Z", metrobank_customers[[#This Row],[Age]]&lt;=44,"Millennials", metrobank_customers[[#This Row],[Age]]&lt;=60,"Gen X", metrobank_customers[[#This Row],[Age]]&gt;60,"Baby Boomers")</f>
        <v>Gen Z</v>
      </c>
      <c r="F1358" s="1" t="s">
        <v>2124</v>
      </c>
      <c r="G1358" s="1" t="s">
        <v>2125</v>
      </c>
      <c r="H1358">
        <v>106475</v>
      </c>
      <c r="I1358" s="1" t="str" cm="1">
        <f t="array" ref="I1358">_xlfn.IFS(metrobank_customers[[#This Row],[Income]]&lt;=30000,"Low",metrobank_customers[[#This Row],[Income]]&lt;=60000,"Medium",metrobank_customers[[#This Row],[Income]]&lt;=100000,"High", metrobank_customers[[#This Row],[Income]]&gt;100000," Premium")</f>
        <v xml:space="preserve"> Premium</v>
      </c>
      <c r="J1358" s="1" t="s">
        <v>2118</v>
      </c>
      <c r="K1358" s="2">
        <v>45133</v>
      </c>
      <c r="L1358" s="2">
        <f t="shared" ca="1" si="21"/>
        <v>45940</v>
      </c>
      <c r="M1358" s="4">
        <f ca="1">YEARFRAC(metrobank_customers[[#This Row],[Join_Date]],metrobank_customers[[#This Row],[Today]],3)</f>
        <v>2.2109589041095892</v>
      </c>
      <c r="N1358" s="4" t="str" cm="1">
        <f t="array" aca="1" ref="N1358" ca="1">_xlfn.IFS(
   metrobank_customers[[#This Row],[Customer_Tenure]]&lt;=2,"New",
   metrobank_customers[[#This Row],[Customer_Tenure]]&lt;=5,"Emerging",
   metrobank_customers[[#This Row],[Customer_Tenure]]&lt;9,"Established",
   TRUE,"Loyal"
)</f>
        <v>Emerging</v>
      </c>
      <c r="O1358" s="1" t="s">
        <v>1831</v>
      </c>
      <c r="P1358" s="1" t="s">
        <v>1235</v>
      </c>
      <c r="Q1358" s="2">
        <v>45644</v>
      </c>
      <c r="R1358">
        <v>491587</v>
      </c>
      <c r="S1358" s="1" t="str" cm="1">
        <f t="array" ref="S1358">_xlfn.IFS(
    metrobank_customers[[#This Row],[Balance]]&lt;=50000,"Low",
    metrobank_customers[[#This Row],[Balance]]&lt;=200000,"Medium",
    metrobank_customers[[#This Row],[Balance]]&gt;200000,"High"
)</f>
        <v>High</v>
      </c>
      <c r="T1358">
        <v>767</v>
      </c>
      <c r="U1358">
        <v>0</v>
      </c>
      <c r="V1358" s="1" t="s">
        <v>2652</v>
      </c>
      <c r="W1358" s="1" t="s">
        <v>1172</v>
      </c>
      <c r="X1358" s="2">
        <v>45739</v>
      </c>
      <c r="Y1358" s="4">
        <f ca="1">YEARFRAC(metrobank_customers[[#This Row],[Date]],metrobank_customers[[#This Row],[Today]],3)</f>
        <v>0.55068493150684927</v>
      </c>
      <c r="Z1358" s="1" t="s">
        <v>8</v>
      </c>
      <c r="AA1358" s="1" t="s">
        <v>9</v>
      </c>
      <c r="AB1358">
        <v>46</v>
      </c>
    </row>
    <row r="1359" spans="1:28" x14ac:dyDescent="0.25">
      <c r="A1359" s="1" t="s">
        <v>1173</v>
      </c>
      <c r="B1359" s="1" t="s">
        <v>2488</v>
      </c>
      <c r="C1359" s="1" t="s">
        <v>2115</v>
      </c>
      <c r="D1359">
        <v>26</v>
      </c>
      <c r="E1359" s="1" t="str" cm="1">
        <f t="array" ref="E1359">_xlfn.IFS(metrobank_customers[[#This Row],[Age]]&lt;= 28,"Gen Z", metrobank_customers[[#This Row],[Age]]&lt;=44,"Millennials", metrobank_customers[[#This Row],[Age]]&lt;=60,"Gen X", metrobank_customers[[#This Row],[Age]]&gt;60,"Baby Boomers")</f>
        <v>Gen Z</v>
      </c>
      <c r="F1359" s="1" t="s">
        <v>2124</v>
      </c>
      <c r="G1359" s="1" t="s">
        <v>2125</v>
      </c>
      <c r="H1359">
        <v>106475</v>
      </c>
      <c r="I1359" s="1" t="str" cm="1">
        <f t="array" ref="I1359">_xlfn.IFS(metrobank_customers[[#This Row],[Income]]&lt;=30000,"Low",metrobank_customers[[#This Row],[Income]]&lt;=60000,"Medium",metrobank_customers[[#This Row],[Income]]&lt;=100000,"High", metrobank_customers[[#This Row],[Income]]&gt;100000," Premium")</f>
        <v xml:space="preserve"> Premium</v>
      </c>
      <c r="J1359" s="1" t="s">
        <v>2118</v>
      </c>
      <c r="K1359" s="2">
        <v>45133</v>
      </c>
      <c r="L1359" s="2">
        <f t="shared" ca="1" si="21"/>
        <v>45940</v>
      </c>
      <c r="M1359" s="4">
        <f ca="1">YEARFRAC(metrobank_customers[[#This Row],[Join_Date]],metrobank_customers[[#This Row],[Today]],3)</f>
        <v>2.2109589041095892</v>
      </c>
      <c r="N1359" s="4" t="str" cm="1">
        <f t="array" aca="1" ref="N1359" ca="1">_xlfn.IFS(
   metrobank_customers[[#This Row],[Customer_Tenure]]&lt;=2,"New",
   metrobank_customers[[#This Row],[Customer_Tenure]]&lt;=5,"Emerging",
   metrobank_customers[[#This Row],[Customer_Tenure]]&lt;9,"Established",
   TRUE,"Loyal"
)</f>
        <v>Emerging</v>
      </c>
      <c r="O1359" s="1" t="s">
        <v>1913</v>
      </c>
      <c r="P1359" s="1" t="s">
        <v>1223</v>
      </c>
      <c r="Q1359" s="2">
        <v>44089</v>
      </c>
      <c r="R1359">
        <v>437651</v>
      </c>
      <c r="S1359" s="1" t="str" cm="1">
        <f t="array" ref="S1359">_xlfn.IFS(
    metrobank_customers[[#This Row],[Balance]]&lt;=50000,"Low",
    metrobank_customers[[#This Row],[Balance]]&lt;=200000,"Medium",
    metrobank_customers[[#This Row],[Balance]]&gt;200000,"High"
)</f>
        <v>High</v>
      </c>
      <c r="T1359">
        <v>810</v>
      </c>
      <c r="U1359">
        <v>0</v>
      </c>
      <c r="V1359" s="1" t="s">
        <v>1255</v>
      </c>
      <c r="W1359" s="1" t="s">
        <v>1172</v>
      </c>
      <c r="X1359" s="2">
        <v>45739</v>
      </c>
      <c r="Y1359" s="4">
        <f ca="1">YEARFRAC(metrobank_customers[[#This Row],[Date]],metrobank_customers[[#This Row],[Today]],3)</f>
        <v>0.55068493150684927</v>
      </c>
      <c r="Z1359" s="1" t="s">
        <v>8</v>
      </c>
      <c r="AA1359" s="1" t="s">
        <v>9</v>
      </c>
      <c r="AB1359">
        <v>46</v>
      </c>
    </row>
    <row r="1360" spans="1:28" x14ac:dyDescent="0.25">
      <c r="A1360" s="1" t="s">
        <v>1173</v>
      </c>
      <c r="B1360" s="1" t="s">
        <v>2488</v>
      </c>
      <c r="C1360" s="1" t="s">
        <v>2115</v>
      </c>
      <c r="D1360">
        <v>26</v>
      </c>
      <c r="E1360" s="1" t="str" cm="1">
        <f t="array" ref="E1360">_xlfn.IFS(metrobank_customers[[#This Row],[Age]]&lt;= 28,"Gen Z", metrobank_customers[[#This Row],[Age]]&lt;=44,"Millennials", metrobank_customers[[#This Row],[Age]]&lt;=60,"Gen X", metrobank_customers[[#This Row],[Age]]&gt;60,"Baby Boomers")</f>
        <v>Gen Z</v>
      </c>
      <c r="F1360" s="1" t="s">
        <v>2124</v>
      </c>
      <c r="G1360" s="1" t="s">
        <v>2125</v>
      </c>
      <c r="H1360">
        <v>106475</v>
      </c>
      <c r="I1360" s="1" t="str" cm="1">
        <f t="array" ref="I1360">_xlfn.IFS(metrobank_customers[[#This Row],[Income]]&lt;=30000,"Low",metrobank_customers[[#This Row],[Income]]&lt;=60000,"Medium",metrobank_customers[[#This Row],[Income]]&lt;=100000,"High", metrobank_customers[[#This Row],[Income]]&gt;100000," Premium")</f>
        <v xml:space="preserve"> Premium</v>
      </c>
      <c r="J1360" s="1" t="s">
        <v>2118</v>
      </c>
      <c r="K1360" s="2">
        <v>45133</v>
      </c>
      <c r="L1360" s="2">
        <f t="shared" ca="1" si="21"/>
        <v>45940</v>
      </c>
      <c r="M1360" s="4">
        <f ca="1">YEARFRAC(metrobank_customers[[#This Row],[Join_Date]],metrobank_customers[[#This Row],[Today]],3)</f>
        <v>2.2109589041095892</v>
      </c>
      <c r="N1360" s="4" t="str" cm="1">
        <f t="array" aca="1" ref="N1360" ca="1">_xlfn.IFS(
   metrobank_customers[[#This Row],[Customer_Tenure]]&lt;=2,"New",
   metrobank_customers[[#This Row],[Customer_Tenure]]&lt;=5,"Emerging",
   metrobank_customers[[#This Row],[Customer_Tenure]]&lt;9,"Established",
   TRUE,"Loyal"
)</f>
        <v>Emerging</v>
      </c>
      <c r="O1360" s="1" t="s">
        <v>2063</v>
      </c>
      <c r="P1360" s="1" t="s">
        <v>1235</v>
      </c>
      <c r="Q1360" s="2">
        <v>42567</v>
      </c>
      <c r="R1360">
        <v>45066</v>
      </c>
      <c r="S1360" s="1" t="str" cm="1">
        <f t="array" ref="S1360">_xlfn.IFS(
    metrobank_customers[[#This Row],[Balance]]&lt;=50000,"Low",
    metrobank_customers[[#This Row],[Balance]]&lt;=200000,"Medium",
    metrobank_customers[[#This Row],[Balance]]&gt;200000,"High"
)</f>
        <v>Low</v>
      </c>
      <c r="T1360">
        <v>330</v>
      </c>
      <c r="U1360">
        <v>0</v>
      </c>
      <c r="V1360" s="1" t="s">
        <v>2652</v>
      </c>
      <c r="W1360" s="1" t="s">
        <v>1172</v>
      </c>
      <c r="X1360" s="2">
        <v>45739</v>
      </c>
      <c r="Y1360" s="4">
        <f ca="1">YEARFRAC(metrobank_customers[[#This Row],[Date]],metrobank_customers[[#This Row],[Today]],3)</f>
        <v>0.55068493150684927</v>
      </c>
      <c r="Z1360" s="1" t="s">
        <v>8</v>
      </c>
      <c r="AA1360" s="1" t="s">
        <v>9</v>
      </c>
      <c r="AB1360">
        <v>46</v>
      </c>
    </row>
    <row r="1361" spans="1:28" x14ac:dyDescent="0.25">
      <c r="A1361" s="1" t="s">
        <v>1683</v>
      </c>
      <c r="B1361" s="1" t="s">
        <v>2489</v>
      </c>
      <c r="C1361" s="1" t="s">
        <v>2120</v>
      </c>
      <c r="D1361">
        <v>50</v>
      </c>
      <c r="E1361" s="1" t="str" cm="1">
        <f t="array" ref="E1361">_xlfn.IFS(metrobank_customers[[#This Row],[Age]]&lt;= 28,"Gen Z", metrobank_customers[[#This Row],[Age]]&lt;=44,"Millennials", metrobank_customers[[#This Row],[Age]]&lt;=60,"Gen X", metrobank_customers[[#This Row],[Age]]&gt;60,"Baby Boomers")</f>
        <v>Gen X</v>
      </c>
      <c r="F1361" s="1" t="s">
        <v>2121</v>
      </c>
      <c r="G1361" s="1" t="s">
        <v>2122</v>
      </c>
      <c r="H1361">
        <v>99671</v>
      </c>
      <c r="I1361" s="1" t="str" cm="1">
        <f t="array" ref="I1361">_xlfn.IFS(metrobank_customers[[#This Row],[Income]]&lt;=30000,"Low",metrobank_customers[[#This Row],[Income]]&lt;=60000,"Medium",metrobank_customers[[#This Row],[Income]]&lt;=100000,"High", metrobank_customers[[#This Row],[Income]]&gt;100000," Premium")</f>
        <v>High</v>
      </c>
      <c r="J1361" s="1" t="s">
        <v>2118</v>
      </c>
      <c r="K1361" s="2">
        <v>42416</v>
      </c>
      <c r="L1361" s="2">
        <f t="shared" ca="1" si="21"/>
        <v>45940</v>
      </c>
      <c r="M1361" s="4">
        <f ca="1">YEARFRAC(metrobank_customers[[#This Row],[Join_Date]],metrobank_customers[[#This Row],[Today]],3)</f>
        <v>9.6547945205479451</v>
      </c>
      <c r="N1361" s="4" t="str" cm="1">
        <f t="array" aca="1" ref="N1361" ca="1">_xlfn.IFS(
   metrobank_customers[[#This Row],[Customer_Tenure]]&lt;=2,"New",
   metrobank_customers[[#This Row],[Customer_Tenure]]&lt;=5,"Emerging",
   metrobank_customers[[#This Row],[Customer_Tenure]]&lt;9,"Established",
   TRUE,"Loyal"
)</f>
        <v>Loyal</v>
      </c>
      <c r="O1361" s="1" t="s">
        <v>1682</v>
      </c>
      <c r="P1361" s="1" t="s">
        <v>1239</v>
      </c>
      <c r="Q1361" s="2">
        <v>45173</v>
      </c>
      <c r="R1361">
        <v>398102</v>
      </c>
      <c r="S1361" s="1" t="str" cm="1">
        <f t="array" ref="S1361">_xlfn.IFS(
    metrobank_customers[[#This Row],[Balance]]&lt;=50000,"Low",
    metrobank_customers[[#This Row],[Balance]]&lt;=200000,"Medium",
    metrobank_customers[[#This Row],[Balance]]&gt;200000,"High"
)</f>
        <v>High</v>
      </c>
      <c r="T1361">
        <v>802</v>
      </c>
      <c r="U1361">
        <v>0</v>
      </c>
      <c r="V1361" s="1" t="s">
        <v>2652</v>
      </c>
      <c r="W1361" s="1"/>
      <c r="X1361" s="2"/>
      <c r="Y1361" s="4">
        <f ca="1">YEARFRAC(metrobank_customers[[#This Row],[Date]],metrobank_customers[[#This Row],[Today]],3)</f>
        <v>125.86301369863014</v>
      </c>
      <c r="Z1361" s="1"/>
      <c r="AA1361" s="1"/>
    </row>
    <row r="1362" spans="1:28" x14ac:dyDescent="0.25">
      <c r="A1362" s="1" t="s">
        <v>910</v>
      </c>
      <c r="B1362" s="1" t="s">
        <v>2490</v>
      </c>
      <c r="C1362" s="1" t="s">
        <v>2120</v>
      </c>
      <c r="D1362">
        <v>66</v>
      </c>
      <c r="E1362" s="1" t="str" cm="1">
        <f t="array" ref="E1362">_xlfn.IFS(metrobank_customers[[#This Row],[Age]]&lt;= 28,"Gen Z", metrobank_customers[[#This Row],[Age]]&lt;=44,"Millennials", metrobank_customers[[#This Row],[Age]]&lt;=60,"Gen X", metrobank_customers[[#This Row],[Age]]&gt;60,"Baby Boomers")</f>
        <v>Baby Boomers</v>
      </c>
      <c r="F1362" s="1" t="s">
        <v>2116</v>
      </c>
      <c r="G1362" s="1" t="s">
        <v>2147</v>
      </c>
      <c r="H1362">
        <v>152130</v>
      </c>
      <c r="I1362" s="1" t="str" cm="1">
        <f t="array" ref="I1362">_xlfn.IFS(metrobank_customers[[#This Row],[Income]]&lt;=30000,"Low",metrobank_customers[[#This Row],[Income]]&lt;=60000,"Medium",metrobank_customers[[#This Row],[Income]]&lt;=100000,"High", metrobank_customers[[#This Row],[Income]]&gt;100000," Premium")</f>
        <v xml:space="preserve"> Premium</v>
      </c>
      <c r="J1362" s="1" t="s">
        <v>2118</v>
      </c>
      <c r="K1362" s="2">
        <v>44345</v>
      </c>
      <c r="L1362" s="2">
        <f t="shared" ca="1" si="21"/>
        <v>45940</v>
      </c>
      <c r="M1362" s="4">
        <f ca="1">YEARFRAC(metrobank_customers[[#This Row],[Join_Date]],metrobank_customers[[#This Row],[Today]],3)</f>
        <v>4.3698630136986303</v>
      </c>
      <c r="N1362" s="4" t="str" cm="1">
        <f t="array" aca="1" ref="N1362" ca="1">_xlfn.IFS(
   metrobank_customers[[#This Row],[Customer_Tenure]]&lt;=2,"New",
   metrobank_customers[[#This Row],[Customer_Tenure]]&lt;=5,"Emerging",
   metrobank_customers[[#This Row],[Customer_Tenure]]&lt;9,"Established",
   TRUE,"Loyal"
)</f>
        <v>Emerging</v>
      </c>
      <c r="O1362" s="1" t="s">
        <v>1688</v>
      </c>
      <c r="P1362" s="1" t="s">
        <v>1226</v>
      </c>
      <c r="Q1362" s="2">
        <v>44178</v>
      </c>
      <c r="R1362">
        <v>243056</v>
      </c>
      <c r="S1362" s="1" t="str" cm="1">
        <f t="array" ref="S1362">_xlfn.IFS(
    metrobank_customers[[#This Row],[Balance]]&lt;=50000,"Low",
    metrobank_customers[[#This Row],[Balance]]&lt;=200000,"Medium",
    metrobank_customers[[#This Row],[Balance]]&gt;200000,"High"
)</f>
        <v>High</v>
      </c>
      <c r="T1362">
        <v>353</v>
      </c>
      <c r="U1362">
        <v>0</v>
      </c>
      <c r="V1362" s="1" t="s">
        <v>2652</v>
      </c>
      <c r="W1362" s="1" t="s">
        <v>909</v>
      </c>
      <c r="X1362" s="2">
        <v>45595</v>
      </c>
      <c r="Y1362" s="4">
        <f ca="1">YEARFRAC(metrobank_customers[[#This Row],[Date]],metrobank_customers[[#This Row],[Today]],3)</f>
        <v>0.9452054794520548</v>
      </c>
      <c r="Z1362" s="1" t="s">
        <v>8</v>
      </c>
      <c r="AA1362" s="1" t="s">
        <v>9</v>
      </c>
      <c r="AB1362">
        <v>5</v>
      </c>
    </row>
    <row r="1363" spans="1:28" x14ac:dyDescent="0.25">
      <c r="A1363" s="1" t="s">
        <v>1695</v>
      </c>
      <c r="B1363" s="1" t="s">
        <v>2491</v>
      </c>
      <c r="C1363" s="1" t="s">
        <v>2115</v>
      </c>
      <c r="D1363">
        <v>34</v>
      </c>
      <c r="E1363" s="1" t="str" cm="1">
        <f t="array" ref="E1363">_xlfn.IFS(metrobank_customers[[#This Row],[Age]]&lt;= 28,"Gen Z", metrobank_customers[[#This Row],[Age]]&lt;=44,"Millennials", metrobank_customers[[#This Row],[Age]]&lt;=60,"Gen X", metrobank_customers[[#This Row],[Age]]&gt;60,"Baby Boomers")</f>
        <v>Millennials</v>
      </c>
      <c r="F1363" s="1" t="s">
        <v>2124</v>
      </c>
      <c r="G1363" s="1" t="s">
        <v>2147</v>
      </c>
      <c r="H1363">
        <v>42911</v>
      </c>
      <c r="I1363" s="1" t="str" cm="1">
        <f t="array" ref="I1363">_xlfn.IFS(metrobank_customers[[#This Row],[Income]]&lt;=30000,"Low",metrobank_customers[[#This Row],[Income]]&lt;=60000,"Medium",metrobank_customers[[#This Row],[Income]]&lt;=100000,"High", metrobank_customers[[#This Row],[Income]]&gt;100000," Premium")</f>
        <v>Medium</v>
      </c>
      <c r="J1363" s="1" t="s">
        <v>2126</v>
      </c>
      <c r="K1363" s="2">
        <v>42920</v>
      </c>
      <c r="L1363" s="2">
        <f t="shared" ca="1" si="21"/>
        <v>45940</v>
      </c>
      <c r="M1363" s="4">
        <f ca="1">YEARFRAC(metrobank_customers[[#This Row],[Join_Date]],metrobank_customers[[#This Row],[Today]],3)</f>
        <v>8.2739726027397253</v>
      </c>
      <c r="N1363" s="4" t="str" cm="1">
        <f t="array" aca="1" ref="N1363" ca="1">_xlfn.IFS(
   metrobank_customers[[#This Row],[Customer_Tenure]]&lt;=2,"New",
   metrobank_customers[[#This Row],[Customer_Tenure]]&lt;=5,"Emerging",
   metrobank_customers[[#This Row],[Customer_Tenure]]&lt;9,"Established",
   TRUE,"Loyal"
)</f>
        <v>Established</v>
      </c>
      <c r="O1363" s="1" t="s">
        <v>1694</v>
      </c>
      <c r="P1363" s="1" t="s">
        <v>1226</v>
      </c>
      <c r="Q1363" s="2">
        <v>44728</v>
      </c>
      <c r="R1363">
        <v>184514</v>
      </c>
      <c r="S1363" s="1" t="str" cm="1">
        <f t="array" ref="S1363">_xlfn.IFS(
    metrobank_customers[[#This Row],[Balance]]&lt;=50000,"Low",
    metrobank_customers[[#This Row],[Balance]]&lt;=200000,"Medium",
    metrobank_customers[[#This Row],[Balance]]&gt;200000,"High"
)</f>
        <v>Medium</v>
      </c>
      <c r="T1363">
        <v>561</v>
      </c>
      <c r="U1363">
        <v>0</v>
      </c>
      <c r="V1363" s="1" t="s">
        <v>1229</v>
      </c>
      <c r="W1363" s="1"/>
      <c r="X1363" s="2"/>
      <c r="Y1363" s="4">
        <f ca="1">YEARFRAC(metrobank_customers[[#This Row],[Date]],metrobank_customers[[#This Row],[Today]],3)</f>
        <v>125.86301369863014</v>
      </c>
      <c r="Z1363" s="1"/>
      <c r="AA1363" s="1"/>
    </row>
    <row r="1364" spans="1:28" x14ac:dyDescent="0.25">
      <c r="A1364" s="1" t="s">
        <v>833</v>
      </c>
      <c r="B1364" s="1" t="s">
        <v>2492</v>
      </c>
      <c r="C1364" s="1" t="s">
        <v>2120</v>
      </c>
      <c r="D1364">
        <v>53</v>
      </c>
      <c r="E1364" s="1" t="str" cm="1">
        <f t="array" ref="E1364">_xlfn.IFS(metrobank_customers[[#This Row],[Age]]&lt;= 28,"Gen Z", metrobank_customers[[#This Row],[Age]]&lt;=44,"Millennials", metrobank_customers[[#This Row],[Age]]&lt;=60,"Gen X", metrobank_customers[[#This Row],[Age]]&gt;60,"Baby Boomers")</f>
        <v>Gen X</v>
      </c>
      <c r="F1364" s="1" t="s">
        <v>2121</v>
      </c>
      <c r="G1364" s="1" t="s">
        <v>2147</v>
      </c>
      <c r="H1364">
        <v>105553</v>
      </c>
      <c r="I1364" s="1" t="str" cm="1">
        <f t="array" ref="I1364">_xlfn.IFS(metrobank_customers[[#This Row],[Income]]&lt;=30000,"Low",metrobank_customers[[#This Row],[Income]]&lt;=60000,"Medium",metrobank_customers[[#This Row],[Income]]&lt;=100000,"High", metrobank_customers[[#This Row],[Income]]&gt;100000," Premium")</f>
        <v xml:space="preserve"> Premium</v>
      </c>
      <c r="J1364" s="1" t="s">
        <v>2118</v>
      </c>
      <c r="K1364" s="2">
        <v>42932</v>
      </c>
      <c r="L1364" s="2">
        <f t="shared" ca="1" si="21"/>
        <v>45940</v>
      </c>
      <c r="M1364" s="4">
        <f ca="1">YEARFRAC(metrobank_customers[[#This Row],[Join_Date]],metrobank_customers[[#This Row],[Today]],3)</f>
        <v>8.2410958904109588</v>
      </c>
      <c r="N1364" s="4" t="str" cm="1">
        <f t="array" aca="1" ref="N1364" ca="1">_xlfn.IFS(
   metrobank_customers[[#This Row],[Customer_Tenure]]&lt;=2,"New",
   metrobank_customers[[#This Row],[Customer_Tenure]]&lt;=5,"Emerging",
   metrobank_customers[[#This Row],[Customer_Tenure]]&lt;9,"Established",
   TRUE,"Loyal"
)</f>
        <v>Established</v>
      </c>
      <c r="O1364" s="1" t="s">
        <v>2011</v>
      </c>
      <c r="P1364" s="1" t="s">
        <v>1223</v>
      </c>
      <c r="Q1364" s="2">
        <v>44180</v>
      </c>
      <c r="R1364">
        <v>32101</v>
      </c>
      <c r="S1364" s="1" t="str" cm="1">
        <f t="array" ref="S1364">_xlfn.IFS(
    metrobank_customers[[#This Row],[Balance]]&lt;=50000,"Low",
    metrobank_customers[[#This Row],[Balance]]&lt;=200000,"Medium",
    metrobank_customers[[#This Row],[Balance]]&gt;200000,"High"
)</f>
        <v>Low</v>
      </c>
      <c r="T1364">
        <v>647</v>
      </c>
      <c r="U1364">
        <v>453927</v>
      </c>
      <c r="V1364" s="1" t="s">
        <v>2652</v>
      </c>
      <c r="W1364" s="1" t="s">
        <v>832</v>
      </c>
      <c r="X1364" s="2">
        <v>45492</v>
      </c>
      <c r="Y1364" s="4">
        <f ca="1">YEARFRAC(metrobank_customers[[#This Row],[Date]],metrobank_customers[[#This Row],[Today]],3)</f>
        <v>1.2273972602739727</v>
      </c>
      <c r="Z1364" s="1" t="s">
        <v>31</v>
      </c>
      <c r="AA1364" s="1" t="s">
        <v>23</v>
      </c>
      <c r="AB1364">
        <v>29</v>
      </c>
    </row>
    <row r="1365" spans="1:28" x14ac:dyDescent="0.25">
      <c r="A1365" s="1" t="s">
        <v>836</v>
      </c>
      <c r="B1365" s="1" t="s">
        <v>2493</v>
      </c>
      <c r="C1365" s="1" t="s">
        <v>2115</v>
      </c>
      <c r="D1365">
        <v>67</v>
      </c>
      <c r="E1365" s="1" t="str" cm="1">
        <f t="array" ref="E1365">_xlfn.IFS(metrobank_customers[[#This Row],[Age]]&lt;= 28,"Gen Z", metrobank_customers[[#This Row],[Age]]&lt;=44,"Millennials", metrobank_customers[[#This Row],[Age]]&lt;=60,"Gen X", metrobank_customers[[#This Row],[Age]]&gt;60,"Baby Boomers")</f>
        <v>Baby Boomers</v>
      </c>
      <c r="F1365" s="1" t="s">
        <v>2131</v>
      </c>
      <c r="G1365" s="1" t="s">
        <v>2147</v>
      </c>
      <c r="H1365">
        <v>46172</v>
      </c>
      <c r="I1365" s="1" t="str" cm="1">
        <f t="array" ref="I1365">_xlfn.IFS(metrobank_customers[[#This Row],[Income]]&lt;=30000,"Low",metrobank_customers[[#This Row],[Income]]&lt;=60000,"Medium",metrobank_customers[[#This Row],[Income]]&lt;=100000,"High", metrobank_customers[[#This Row],[Income]]&gt;100000," Premium")</f>
        <v>Medium</v>
      </c>
      <c r="J1365" s="1" t="s">
        <v>2126</v>
      </c>
      <c r="K1365" s="2">
        <v>44507</v>
      </c>
      <c r="L1365" s="2">
        <f t="shared" ca="1" si="21"/>
        <v>45940</v>
      </c>
      <c r="M1365" s="4">
        <f ca="1">YEARFRAC(metrobank_customers[[#This Row],[Join_Date]],metrobank_customers[[#This Row],[Today]],3)</f>
        <v>3.9260273972602739</v>
      </c>
      <c r="N1365" s="4" t="str" cm="1">
        <f t="array" aca="1" ref="N1365" ca="1">_xlfn.IFS(
   metrobank_customers[[#This Row],[Customer_Tenure]]&lt;=2,"New",
   metrobank_customers[[#This Row],[Customer_Tenure]]&lt;=5,"Emerging",
   metrobank_customers[[#This Row],[Customer_Tenure]]&lt;9,"Established",
   TRUE,"Loyal"
)</f>
        <v>Emerging</v>
      </c>
      <c r="O1365" s="1" t="s">
        <v>1792</v>
      </c>
      <c r="P1365" s="1" t="s">
        <v>1235</v>
      </c>
      <c r="Q1365" s="2">
        <v>43824</v>
      </c>
      <c r="R1365">
        <v>322959</v>
      </c>
      <c r="S1365" s="1" t="str" cm="1">
        <f t="array" ref="S1365">_xlfn.IFS(
    metrobank_customers[[#This Row],[Balance]]&lt;=50000,"Low",
    metrobank_customers[[#This Row],[Balance]]&lt;=200000,"Medium",
    metrobank_customers[[#This Row],[Balance]]&gt;200000,"High"
)</f>
        <v>High</v>
      </c>
      <c r="T1365">
        <v>406</v>
      </c>
      <c r="U1365">
        <v>171280</v>
      </c>
      <c r="V1365" s="1" t="s">
        <v>2652</v>
      </c>
      <c r="W1365" s="1" t="s">
        <v>835</v>
      </c>
      <c r="X1365" s="2">
        <v>45743</v>
      </c>
      <c r="Y1365" s="4">
        <f ca="1">YEARFRAC(metrobank_customers[[#This Row],[Date]],metrobank_customers[[#This Row],[Today]],3)</f>
        <v>0.53972602739726028</v>
      </c>
      <c r="Z1365" s="1" t="s">
        <v>8</v>
      </c>
      <c r="AA1365" s="1" t="s">
        <v>23</v>
      </c>
      <c r="AB1365">
        <v>59</v>
      </c>
    </row>
    <row r="1366" spans="1:28" x14ac:dyDescent="0.25">
      <c r="A1366" s="1" t="s">
        <v>836</v>
      </c>
      <c r="B1366" s="1" t="s">
        <v>2493</v>
      </c>
      <c r="C1366" s="1" t="s">
        <v>2115</v>
      </c>
      <c r="D1366">
        <v>67</v>
      </c>
      <c r="E1366" s="1" t="str" cm="1">
        <f t="array" ref="E1366">_xlfn.IFS(metrobank_customers[[#This Row],[Age]]&lt;= 28,"Gen Z", metrobank_customers[[#This Row],[Age]]&lt;=44,"Millennials", metrobank_customers[[#This Row],[Age]]&lt;=60,"Gen X", metrobank_customers[[#This Row],[Age]]&gt;60,"Baby Boomers")</f>
        <v>Baby Boomers</v>
      </c>
      <c r="F1366" s="1" t="s">
        <v>2131</v>
      </c>
      <c r="G1366" s="1" t="s">
        <v>2147</v>
      </c>
      <c r="H1366">
        <v>46172</v>
      </c>
      <c r="I1366" s="1" t="str" cm="1">
        <f t="array" ref="I1366">_xlfn.IFS(metrobank_customers[[#This Row],[Income]]&lt;=30000,"Low",metrobank_customers[[#This Row],[Income]]&lt;=60000,"Medium",metrobank_customers[[#This Row],[Income]]&lt;=100000,"High", metrobank_customers[[#This Row],[Income]]&gt;100000," Premium")</f>
        <v>Medium</v>
      </c>
      <c r="J1366" s="1" t="s">
        <v>2126</v>
      </c>
      <c r="K1366" s="2">
        <v>44507</v>
      </c>
      <c r="L1366" s="2">
        <f t="shared" ca="1" si="21"/>
        <v>45940</v>
      </c>
      <c r="M1366" s="4">
        <f ca="1">YEARFRAC(metrobank_customers[[#This Row],[Join_Date]],metrobank_customers[[#This Row],[Today]],3)</f>
        <v>3.9260273972602739</v>
      </c>
      <c r="N1366" s="4" t="str" cm="1">
        <f t="array" aca="1" ref="N1366" ca="1">_xlfn.IFS(
   metrobank_customers[[#This Row],[Customer_Tenure]]&lt;=2,"New",
   metrobank_customers[[#This Row],[Customer_Tenure]]&lt;=5,"Emerging",
   metrobank_customers[[#This Row],[Customer_Tenure]]&lt;9,"Established",
   TRUE,"Loyal"
)</f>
        <v>Emerging</v>
      </c>
      <c r="O1366" s="1" t="s">
        <v>1792</v>
      </c>
      <c r="P1366" s="1" t="s">
        <v>1235</v>
      </c>
      <c r="Q1366" s="2">
        <v>43824</v>
      </c>
      <c r="R1366">
        <v>322959</v>
      </c>
      <c r="S1366" s="1" t="str" cm="1">
        <f t="array" ref="S1366">_xlfn.IFS(
    metrobank_customers[[#This Row],[Balance]]&lt;=50000,"Low",
    metrobank_customers[[#This Row],[Balance]]&lt;=200000,"Medium",
    metrobank_customers[[#This Row],[Balance]]&gt;200000,"High"
)</f>
        <v>High</v>
      </c>
      <c r="T1366">
        <v>406</v>
      </c>
      <c r="U1366">
        <v>171280</v>
      </c>
      <c r="V1366" s="1" t="s">
        <v>2652</v>
      </c>
      <c r="W1366" s="1" t="s">
        <v>941</v>
      </c>
      <c r="X1366" s="2">
        <v>45762</v>
      </c>
      <c r="Y1366" s="4">
        <f ca="1">YEARFRAC(metrobank_customers[[#This Row],[Date]],metrobank_customers[[#This Row],[Today]],3)</f>
        <v>0.48767123287671232</v>
      </c>
      <c r="Z1366" s="1" t="s">
        <v>31</v>
      </c>
      <c r="AA1366" s="1" t="s">
        <v>23</v>
      </c>
      <c r="AB1366">
        <v>56</v>
      </c>
    </row>
    <row r="1367" spans="1:28" x14ac:dyDescent="0.25">
      <c r="A1367" s="1" t="s">
        <v>836</v>
      </c>
      <c r="B1367" s="1" t="s">
        <v>2493</v>
      </c>
      <c r="C1367" s="1" t="s">
        <v>2115</v>
      </c>
      <c r="D1367">
        <v>67</v>
      </c>
      <c r="E1367" s="1" t="str" cm="1">
        <f t="array" ref="E1367">_xlfn.IFS(metrobank_customers[[#This Row],[Age]]&lt;= 28,"Gen Z", metrobank_customers[[#This Row],[Age]]&lt;=44,"Millennials", metrobank_customers[[#This Row],[Age]]&lt;=60,"Gen X", metrobank_customers[[#This Row],[Age]]&gt;60,"Baby Boomers")</f>
        <v>Baby Boomers</v>
      </c>
      <c r="F1367" s="1" t="s">
        <v>2131</v>
      </c>
      <c r="G1367" s="1" t="s">
        <v>2147</v>
      </c>
      <c r="H1367">
        <v>46172</v>
      </c>
      <c r="I1367" s="1" t="str" cm="1">
        <f t="array" ref="I1367">_xlfn.IFS(metrobank_customers[[#This Row],[Income]]&lt;=30000,"Low",metrobank_customers[[#This Row],[Income]]&lt;=60000,"Medium",metrobank_customers[[#This Row],[Income]]&lt;=100000,"High", metrobank_customers[[#This Row],[Income]]&gt;100000," Premium")</f>
        <v>Medium</v>
      </c>
      <c r="J1367" s="1" t="s">
        <v>2126</v>
      </c>
      <c r="K1367" s="2">
        <v>44507</v>
      </c>
      <c r="L1367" s="2">
        <f t="shared" ca="1" si="21"/>
        <v>45940</v>
      </c>
      <c r="M1367" s="4">
        <f ca="1">YEARFRAC(metrobank_customers[[#This Row],[Join_Date]],metrobank_customers[[#This Row],[Today]],3)</f>
        <v>3.9260273972602739</v>
      </c>
      <c r="N1367" s="4" t="str" cm="1">
        <f t="array" aca="1" ref="N1367" ca="1">_xlfn.IFS(
   metrobank_customers[[#This Row],[Customer_Tenure]]&lt;=2,"New",
   metrobank_customers[[#This Row],[Customer_Tenure]]&lt;=5,"Emerging",
   metrobank_customers[[#This Row],[Customer_Tenure]]&lt;9,"Established",
   TRUE,"Loyal"
)</f>
        <v>Emerging</v>
      </c>
      <c r="O1367" s="1" t="s">
        <v>1930</v>
      </c>
      <c r="P1367" s="1" t="s">
        <v>1235</v>
      </c>
      <c r="Q1367" s="2">
        <v>43705</v>
      </c>
      <c r="R1367">
        <v>188505</v>
      </c>
      <c r="S1367" s="1" t="str" cm="1">
        <f t="array" ref="S1367">_xlfn.IFS(
    metrobank_customers[[#This Row],[Balance]]&lt;=50000,"Low",
    metrobank_customers[[#This Row],[Balance]]&lt;=200000,"Medium",
    metrobank_customers[[#This Row],[Balance]]&gt;200000,"High"
)</f>
        <v>Medium</v>
      </c>
      <c r="T1367">
        <v>411</v>
      </c>
      <c r="U1367">
        <v>0</v>
      </c>
      <c r="V1367" s="1" t="s">
        <v>2652</v>
      </c>
      <c r="W1367" s="1" t="s">
        <v>835</v>
      </c>
      <c r="X1367" s="2">
        <v>45743</v>
      </c>
      <c r="Y1367" s="4">
        <f ca="1">YEARFRAC(metrobank_customers[[#This Row],[Date]],metrobank_customers[[#This Row],[Today]],3)</f>
        <v>0.53972602739726028</v>
      </c>
      <c r="Z1367" s="1" t="s">
        <v>8</v>
      </c>
      <c r="AA1367" s="1" t="s">
        <v>23</v>
      </c>
      <c r="AB1367">
        <v>59</v>
      </c>
    </row>
    <row r="1368" spans="1:28" x14ac:dyDescent="0.25">
      <c r="A1368" s="1" t="s">
        <v>836</v>
      </c>
      <c r="B1368" s="1" t="s">
        <v>2493</v>
      </c>
      <c r="C1368" s="1" t="s">
        <v>2115</v>
      </c>
      <c r="D1368">
        <v>67</v>
      </c>
      <c r="E1368" s="1" t="str" cm="1">
        <f t="array" ref="E1368">_xlfn.IFS(metrobank_customers[[#This Row],[Age]]&lt;= 28,"Gen Z", metrobank_customers[[#This Row],[Age]]&lt;=44,"Millennials", metrobank_customers[[#This Row],[Age]]&lt;=60,"Gen X", metrobank_customers[[#This Row],[Age]]&gt;60,"Baby Boomers")</f>
        <v>Baby Boomers</v>
      </c>
      <c r="F1368" s="1" t="s">
        <v>2131</v>
      </c>
      <c r="G1368" s="1" t="s">
        <v>2147</v>
      </c>
      <c r="H1368">
        <v>46172</v>
      </c>
      <c r="I1368" s="1" t="str" cm="1">
        <f t="array" ref="I1368">_xlfn.IFS(metrobank_customers[[#This Row],[Income]]&lt;=30000,"Low",metrobank_customers[[#This Row],[Income]]&lt;=60000,"Medium",metrobank_customers[[#This Row],[Income]]&lt;=100000,"High", metrobank_customers[[#This Row],[Income]]&gt;100000," Premium")</f>
        <v>Medium</v>
      </c>
      <c r="J1368" s="1" t="s">
        <v>2126</v>
      </c>
      <c r="K1368" s="2">
        <v>44507</v>
      </c>
      <c r="L1368" s="2">
        <f t="shared" ca="1" si="21"/>
        <v>45940</v>
      </c>
      <c r="M1368" s="4">
        <f ca="1">YEARFRAC(metrobank_customers[[#This Row],[Join_Date]],metrobank_customers[[#This Row],[Today]],3)</f>
        <v>3.9260273972602739</v>
      </c>
      <c r="N1368" s="4" t="str" cm="1">
        <f t="array" aca="1" ref="N1368" ca="1">_xlfn.IFS(
   metrobank_customers[[#This Row],[Customer_Tenure]]&lt;=2,"New",
   metrobank_customers[[#This Row],[Customer_Tenure]]&lt;=5,"Emerging",
   metrobank_customers[[#This Row],[Customer_Tenure]]&lt;9,"Established",
   TRUE,"Loyal"
)</f>
        <v>Emerging</v>
      </c>
      <c r="O1368" s="1" t="s">
        <v>1930</v>
      </c>
      <c r="P1368" s="1" t="s">
        <v>1235</v>
      </c>
      <c r="Q1368" s="2">
        <v>43705</v>
      </c>
      <c r="R1368">
        <v>188505</v>
      </c>
      <c r="S1368" s="1" t="str" cm="1">
        <f t="array" ref="S1368">_xlfn.IFS(
    metrobank_customers[[#This Row],[Balance]]&lt;=50000,"Low",
    metrobank_customers[[#This Row],[Balance]]&lt;=200000,"Medium",
    metrobank_customers[[#This Row],[Balance]]&gt;200000,"High"
)</f>
        <v>Medium</v>
      </c>
      <c r="T1368">
        <v>411</v>
      </c>
      <c r="U1368">
        <v>0</v>
      </c>
      <c r="V1368" s="1" t="s">
        <v>2652</v>
      </c>
      <c r="W1368" s="1" t="s">
        <v>941</v>
      </c>
      <c r="X1368" s="2">
        <v>45762</v>
      </c>
      <c r="Y1368" s="4">
        <f ca="1">YEARFRAC(metrobank_customers[[#This Row],[Date]],metrobank_customers[[#This Row],[Today]],3)</f>
        <v>0.48767123287671232</v>
      </c>
      <c r="Z1368" s="1" t="s">
        <v>31</v>
      </c>
      <c r="AA1368" s="1" t="s">
        <v>23</v>
      </c>
      <c r="AB1368">
        <v>56</v>
      </c>
    </row>
    <row r="1369" spans="1:28" x14ac:dyDescent="0.25">
      <c r="A1369" s="1" t="s">
        <v>1787</v>
      </c>
      <c r="B1369" s="1" t="s">
        <v>2494</v>
      </c>
      <c r="C1369" s="1" t="s">
        <v>2115</v>
      </c>
      <c r="D1369">
        <v>35</v>
      </c>
      <c r="E1369" s="1" t="str" cm="1">
        <f t="array" ref="E1369">_xlfn.IFS(metrobank_customers[[#This Row],[Age]]&lt;= 28,"Gen Z", metrobank_customers[[#This Row],[Age]]&lt;=44,"Millennials", metrobank_customers[[#This Row],[Age]]&lt;=60,"Gen X", metrobank_customers[[#This Row],[Age]]&gt;60,"Baby Boomers")</f>
        <v>Millennials</v>
      </c>
      <c r="F1369" s="1" t="s">
        <v>2116</v>
      </c>
      <c r="G1369" s="1" t="s">
        <v>2122</v>
      </c>
      <c r="H1369">
        <v>39816</v>
      </c>
      <c r="I1369" s="1" t="str" cm="1">
        <f t="array" ref="I1369">_xlfn.IFS(metrobank_customers[[#This Row],[Income]]&lt;=30000,"Low",metrobank_customers[[#This Row],[Income]]&lt;=60000,"Medium",metrobank_customers[[#This Row],[Income]]&lt;=100000,"High", metrobank_customers[[#This Row],[Income]]&gt;100000," Premium")</f>
        <v>Medium</v>
      </c>
      <c r="J1369" s="1" t="s">
        <v>2126</v>
      </c>
      <c r="K1369" s="2">
        <v>43285</v>
      </c>
      <c r="L1369" s="2">
        <f t="shared" ca="1" si="21"/>
        <v>45940</v>
      </c>
      <c r="M1369" s="4">
        <f ca="1">YEARFRAC(metrobank_customers[[#This Row],[Join_Date]],metrobank_customers[[#This Row],[Today]],3)</f>
        <v>7.2739726027397262</v>
      </c>
      <c r="N1369" s="4" t="str" cm="1">
        <f t="array" aca="1" ref="N1369" ca="1">_xlfn.IFS(
   metrobank_customers[[#This Row],[Customer_Tenure]]&lt;=2,"New",
   metrobank_customers[[#This Row],[Customer_Tenure]]&lt;=5,"Emerging",
   metrobank_customers[[#This Row],[Customer_Tenure]]&lt;9,"Established",
   TRUE,"Loyal"
)</f>
        <v>Established</v>
      </c>
      <c r="O1369" s="1" t="s">
        <v>1786</v>
      </c>
      <c r="P1369" s="1" t="s">
        <v>1226</v>
      </c>
      <c r="Q1369" s="2">
        <v>43993</v>
      </c>
      <c r="R1369">
        <v>443842</v>
      </c>
      <c r="S1369" s="1" t="str" cm="1">
        <f t="array" ref="S1369">_xlfn.IFS(
    metrobank_customers[[#This Row],[Balance]]&lt;=50000,"Low",
    metrobank_customers[[#This Row],[Balance]]&lt;=200000,"Medium",
    metrobank_customers[[#This Row],[Balance]]&gt;200000,"High"
)</f>
        <v>High</v>
      </c>
      <c r="T1369">
        <v>443</v>
      </c>
      <c r="U1369">
        <v>0</v>
      </c>
      <c r="V1369" s="1" t="s">
        <v>2652</v>
      </c>
      <c r="W1369" s="1"/>
      <c r="X1369" s="2"/>
      <c r="Y1369" s="4">
        <f ca="1">YEARFRAC(metrobank_customers[[#This Row],[Date]],metrobank_customers[[#This Row],[Today]],3)</f>
        <v>125.86301369863014</v>
      </c>
      <c r="Z1369" s="1"/>
      <c r="AA1369" s="1"/>
    </row>
    <row r="1370" spans="1:28" x14ac:dyDescent="0.25">
      <c r="A1370" s="1" t="s">
        <v>1787</v>
      </c>
      <c r="B1370" s="1" t="s">
        <v>2494</v>
      </c>
      <c r="C1370" s="1" t="s">
        <v>2115</v>
      </c>
      <c r="D1370">
        <v>35</v>
      </c>
      <c r="E1370" s="1" t="str" cm="1">
        <f t="array" ref="E1370">_xlfn.IFS(metrobank_customers[[#This Row],[Age]]&lt;= 28,"Gen Z", metrobank_customers[[#This Row],[Age]]&lt;=44,"Millennials", metrobank_customers[[#This Row],[Age]]&lt;=60,"Gen X", metrobank_customers[[#This Row],[Age]]&gt;60,"Baby Boomers")</f>
        <v>Millennials</v>
      </c>
      <c r="F1370" s="1" t="s">
        <v>2116</v>
      </c>
      <c r="G1370" s="1" t="s">
        <v>2122</v>
      </c>
      <c r="H1370">
        <v>39816</v>
      </c>
      <c r="I1370" s="1" t="str" cm="1">
        <f t="array" ref="I1370">_xlfn.IFS(metrobank_customers[[#This Row],[Income]]&lt;=30000,"Low",metrobank_customers[[#This Row],[Income]]&lt;=60000,"Medium",metrobank_customers[[#This Row],[Income]]&lt;=100000,"High", metrobank_customers[[#This Row],[Income]]&gt;100000," Premium")</f>
        <v>Medium</v>
      </c>
      <c r="J1370" s="1" t="s">
        <v>2126</v>
      </c>
      <c r="K1370" s="2">
        <v>43285</v>
      </c>
      <c r="L1370" s="2">
        <f t="shared" ca="1" si="21"/>
        <v>45940</v>
      </c>
      <c r="M1370" s="4">
        <f ca="1">YEARFRAC(metrobank_customers[[#This Row],[Join_Date]],metrobank_customers[[#This Row],[Today]],3)</f>
        <v>7.2739726027397262</v>
      </c>
      <c r="N1370" s="4" t="str" cm="1">
        <f t="array" aca="1" ref="N1370" ca="1">_xlfn.IFS(
   metrobank_customers[[#This Row],[Customer_Tenure]]&lt;=2,"New",
   metrobank_customers[[#This Row],[Customer_Tenure]]&lt;=5,"Emerging",
   metrobank_customers[[#This Row],[Customer_Tenure]]&lt;9,"Established",
   TRUE,"Loyal"
)</f>
        <v>Established</v>
      </c>
      <c r="O1370" s="1" t="s">
        <v>1856</v>
      </c>
      <c r="P1370" s="1" t="s">
        <v>1226</v>
      </c>
      <c r="Q1370" s="2">
        <v>43174</v>
      </c>
      <c r="R1370">
        <v>201604</v>
      </c>
      <c r="S1370" s="1" t="str" cm="1">
        <f t="array" ref="S1370">_xlfn.IFS(
    metrobank_customers[[#This Row],[Balance]]&lt;=50000,"Low",
    metrobank_customers[[#This Row],[Balance]]&lt;=200000,"Medium",
    metrobank_customers[[#This Row],[Balance]]&gt;200000,"High"
)</f>
        <v>High</v>
      </c>
      <c r="T1370">
        <v>584</v>
      </c>
      <c r="U1370">
        <v>0</v>
      </c>
      <c r="V1370" s="1" t="s">
        <v>2652</v>
      </c>
      <c r="W1370" s="1"/>
      <c r="X1370" s="2"/>
      <c r="Y1370" s="4">
        <f ca="1">YEARFRAC(metrobank_customers[[#This Row],[Date]],metrobank_customers[[#This Row],[Today]],3)</f>
        <v>125.86301369863014</v>
      </c>
      <c r="Z1370" s="1"/>
      <c r="AA1370" s="1"/>
    </row>
    <row r="1371" spans="1:28" x14ac:dyDescent="0.25">
      <c r="A1371" s="1" t="s">
        <v>1768</v>
      </c>
      <c r="B1371" s="1" t="s">
        <v>2495</v>
      </c>
      <c r="C1371" s="1" t="s">
        <v>2120</v>
      </c>
      <c r="D1371">
        <v>48</v>
      </c>
      <c r="E1371" s="1" t="str" cm="1">
        <f t="array" ref="E1371">_xlfn.IFS(metrobank_customers[[#This Row],[Age]]&lt;= 28,"Gen Z", metrobank_customers[[#This Row],[Age]]&lt;=44,"Millennials", metrobank_customers[[#This Row],[Age]]&lt;=60,"Gen X", metrobank_customers[[#This Row],[Age]]&gt;60,"Baby Boomers")</f>
        <v>Gen X</v>
      </c>
      <c r="F1371" s="1" t="s">
        <v>2124</v>
      </c>
      <c r="G1371" s="1" t="s">
        <v>2147</v>
      </c>
      <c r="H1371">
        <v>109393</v>
      </c>
      <c r="I1371" s="1" t="str" cm="1">
        <f t="array" ref="I1371">_xlfn.IFS(metrobank_customers[[#This Row],[Income]]&lt;=30000,"Low",metrobank_customers[[#This Row],[Income]]&lt;=60000,"Medium",metrobank_customers[[#This Row],[Income]]&lt;=100000,"High", metrobank_customers[[#This Row],[Income]]&gt;100000," Premium")</f>
        <v xml:space="preserve"> Premium</v>
      </c>
      <c r="J1371" s="1" t="s">
        <v>2118</v>
      </c>
      <c r="K1371" s="2">
        <v>45087</v>
      </c>
      <c r="L1371" s="2">
        <f t="shared" ca="1" si="21"/>
        <v>45940</v>
      </c>
      <c r="M1371" s="4">
        <f ca="1">YEARFRAC(metrobank_customers[[#This Row],[Join_Date]],metrobank_customers[[#This Row],[Today]],3)</f>
        <v>2.3369863013698629</v>
      </c>
      <c r="N1371" s="4" t="str" cm="1">
        <f t="array" aca="1" ref="N1371" ca="1">_xlfn.IFS(
   metrobank_customers[[#This Row],[Customer_Tenure]]&lt;=2,"New",
   metrobank_customers[[#This Row],[Customer_Tenure]]&lt;=5,"Emerging",
   metrobank_customers[[#This Row],[Customer_Tenure]]&lt;9,"Established",
   TRUE,"Loyal"
)</f>
        <v>Emerging</v>
      </c>
      <c r="O1371" s="1" t="s">
        <v>1767</v>
      </c>
      <c r="P1371" s="1" t="s">
        <v>1226</v>
      </c>
      <c r="Q1371" s="2">
        <v>45807</v>
      </c>
      <c r="R1371">
        <v>461130</v>
      </c>
      <c r="S1371" s="1" t="str" cm="1">
        <f t="array" ref="S1371">_xlfn.IFS(
    metrobank_customers[[#This Row],[Balance]]&lt;=50000,"Low",
    metrobank_customers[[#This Row],[Balance]]&lt;=200000,"Medium",
    metrobank_customers[[#This Row],[Balance]]&gt;200000,"High"
)</f>
        <v>High</v>
      </c>
      <c r="T1371">
        <v>789</v>
      </c>
      <c r="U1371">
        <v>0</v>
      </c>
      <c r="V1371" s="1" t="s">
        <v>2652</v>
      </c>
      <c r="W1371" s="1"/>
      <c r="X1371" s="2"/>
      <c r="Y1371" s="4">
        <f ca="1">YEARFRAC(metrobank_customers[[#This Row],[Date]],metrobank_customers[[#This Row],[Today]],3)</f>
        <v>125.86301369863014</v>
      </c>
      <c r="Z1371" s="1"/>
      <c r="AA1371" s="1"/>
    </row>
    <row r="1372" spans="1:28" x14ac:dyDescent="0.25">
      <c r="A1372" s="1" t="s">
        <v>842</v>
      </c>
      <c r="B1372" s="1" t="s">
        <v>2496</v>
      </c>
      <c r="C1372" s="1" t="s">
        <v>2115</v>
      </c>
      <c r="D1372">
        <v>43</v>
      </c>
      <c r="E1372" s="1" t="str" cm="1">
        <f t="array" ref="E1372">_xlfn.IFS(metrobank_customers[[#This Row],[Age]]&lt;= 28,"Gen Z", metrobank_customers[[#This Row],[Age]]&lt;=44,"Millennials", metrobank_customers[[#This Row],[Age]]&lt;=60,"Gen X", metrobank_customers[[#This Row],[Age]]&gt;60,"Baby Boomers")</f>
        <v>Millennials</v>
      </c>
      <c r="F1372" s="1" t="s">
        <v>2116</v>
      </c>
      <c r="G1372" s="1" t="s">
        <v>2125</v>
      </c>
      <c r="H1372">
        <v>171054</v>
      </c>
      <c r="I1372" s="1" t="str" cm="1">
        <f t="array" ref="I1372">_xlfn.IFS(metrobank_customers[[#This Row],[Income]]&lt;=30000,"Low",metrobank_customers[[#This Row],[Income]]&lt;=60000,"Medium",metrobank_customers[[#This Row],[Income]]&lt;=100000,"High", metrobank_customers[[#This Row],[Income]]&gt;100000," Premium")</f>
        <v xml:space="preserve"> Premium</v>
      </c>
      <c r="J1372" s="1" t="s">
        <v>2118</v>
      </c>
      <c r="K1372" s="2">
        <v>43877</v>
      </c>
      <c r="L1372" s="2">
        <f t="shared" ca="1" si="21"/>
        <v>45940</v>
      </c>
      <c r="M1372" s="4">
        <f ca="1">YEARFRAC(metrobank_customers[[#This Row],[Join_Date]],metrobank_customers[[#This Row],[Today]],3)</f>
        <v>5.6520547945205477</v>
      </c>
      <c r="N1372" s="4" t="str" cm="1">
        <f t="array" aca="1" ref="N1372" ca="1">_xlfn.IFS(
   metrobank_customers[[#This Row],[Customer_Tenure]]&lt;=2,"New",
   metrobank_customers[[#This Row],[Customer_Tenure]]&lt;=5,"Emerging",
   metrobank_customers[[#This Row],[Customer_Tenure]]&lt;9,"Established",
   TRUE,"Loyal"
)</f>
        <v>Established</v>
      </c>
      <c r="O1372" s="1" t="s">
        <v>1809</v>
      </c>
      <c r="P1372" s="1" t="s">
        <v>1223</v>
      </c>
      <c r="Q1372" s="2">
        <v>44417</v>
      </c>
      <c r="R1372">
        <v>363298</v>
      </c>
      <c r="S1372" s="1" t="str" cm="1">
        <f t="array" ref="S1372">_xlfn.IFS(
    metrobank_customers[[#This Row],[Balance]]&lt;=50000,"Low",
    metrobank_customers[[#This Row],[Balance]]&lt;=200000,"Medium",
    metrobank_customers[[#This Row],[Balance]]&gt;200000,"High"
)</f>
        <v>High</v>
      </c>
      <c r="T1372">
        <v>470</v>
      </c>
      <c r="U1372">
        <v>0</v>
      </c>
      <c r="V1372" s="1" t="s">
        <v>2652</v>
      </c>
      <c r="W1372" s="1" t="s">
        <v>841</v>
      </c>
      <c r="X1372" s="2">
        <v>45315</v>
      </c>
      <c r="Y1372" s="4">
        <f ca="1">YEARFRAC(metrobank_customers[[#This Row],[Date]],metrobank_customers[[#This Row],[Today]],3)</f>
        <v>1.7123287671232876</v>
      </c>
      <c r="Z1372" s="1" t="s">
        <v>31</v>
      </c>
      <c r="AA1372" s="1" t="s">
        <v>9</v>
      </c>
      <c r="AB1372">
        <v>46</v>
      </c>
    </row>
    <row r="1373" spans="1:28" x14ac:dyDescent="0.25">
      <c r="A1373" s="1" t="s">
        <v>842</v>
      </c>
      <c r="B1373" s="1" t="s">
        <v>2496</v>
      </c>
      <c r="C1373" s="1" t="s">
        <v>2115</v>
      </c>
      <c r="D1373">
        <v>43</v>
      </c>
      <c r="E1373" s="1" t="str" cm="1">
        <f t="array" ref="E1373">_xlfn.IFS(metrobank_customers[[#This Row],[Age]]&lt;= 28,"Gen Z", metrobank_customers[[#This Row],[Age]]&lt;=44,"Millennials", metrobank_customers[[#This Row],[Age]]&lt;=60,"Gen X", metrobank_customers[[#This Row],[Age]]&gt;60,"Baby Boomers")</f>
        <v>Millennials</v>
      </c>
      <c r="F1373" s="1" t="s">
        <v>2116</v>
      </c>
      <c r="G1373" s="1" t="s">
        <v>2125</v>
      </c>
      <c r="H1373">
        <v>171054</v>
      </c>
      <c r="I1373" s="1" t="str" cm="1">
        <f t="array" ref="I1373">_xlfn.IFS(metrobank_customers[[#This Row],[Income]]&lt;=30000,"Low",metrobank_customers[[#This Row],[Income]]&lt;=60000,"Medium",metrobank_customers[[#This Row],[Income]]&lt;=100000,"High", metrobank_customers[[#This Row],[Income]]&gt;100000," Premium")</f>
        <v xml:space="preserve"> Premium</v>
      </c>
      <c r="J1373" s="1" t="s">
        <v>2118</v>
      </c>
      <c r="K1373" s="2">
        <v>43877</v>
      </c>
      <c r="L1373" s="2">
        <f t="shared" ca="1" si="21"/>
        <v>45940</v>
      </c>
      <c r="M1373" s="4">
        <f ca="1">YEARFRAC(metrobank_customers[[#This Row],[Join_Date]],metrobank_customers[[#This Row],[Today]],3)</f>
        <v>5.6520547945205477</v>
      </c>
      <c r="N1373" s="4" t="str" cm="1">
        <f t="array" aca="1" ref="N1373" ca="1">_xlfn.IFS(
   metrobank_customers[[#This Row],[Customer_Tenure]]&lt;=2,"New",
   metrobank_customers[[#This Row],[Customer_Tenure]]&lt;=5,"Emerging",
   metrobank_customers[[#This Row],[Customer_Tenure]]&lt;9,"Established",
   TRUE,"Loyal"
)</f>
        <v>Established</v>
      </c>
      <c r="O1373" s="1" t="s">
        <v>1809</v>
      </c>
      <c r="P1373" s="1" t="s">
        <v>1223</v>
      </c>
      <c r="Q1373" s="2">
        <v>44417</v>
      </c>
      <c r="R1373">
        <v>363298</v>
      </c>
      <c r="S1373" s="1" t="str" cm="1">
        <f t="array" ref="S1373">_xlfn.IFS(
    metrobank_customers[[#This Row],[Balance]]&lt;=50000,"Low",
    metrobank_customers[[#This Row],[Balance]]&lt;=200000,"Medium",
    metrobank_customers[[#This Row],[Balance]]&gt;200000,"High"
)</f>
        <v>High</v>
      </c>
      <c r="T1373">
        <v>470</v>
      </c>
      <c r="U1373">
        <v>0</v>
      </c>
      <c r="V1373" s="1" t="s">
        <v>2652</v>
      </c>
      <c r="W1373" s="1" t="s">
        <v>919</v>
      </c>
      <c r="X1373" s="2">
        <v>45327</v>
      </c>
      <c r="Y1373" s="4">
        <f ca="1">YEARFRAC(metrobank_customers[[#This Row],[Date]],metrobank_customers[[#This Row],[Today]],3)</f>
        <v>1.6794520547945206</v>
      </c>
      <c r="Z1373" s="1" t="s">
        <v>12</v>
      </c>
      <c r="AA1373" s="1" t="s">
        <v>23</v>
      </c>
      <c r="AB1373">
        <v>10</v>
      </c>
    </row>
    <row r="1374" spans="1:28" x14ac:dyDescent="0.25">
      <c r="A1374" s="1" t="s">
        <v>842</v>
      </c>
      <c r="B1374" s="1" t="s">
        <v>2496</v>
      </c>
      <c r="C1374" s="1" t="s">
        <v>2115</v>
      </c>
      <c r="D1374">
        <v>43</v>
      </c>
      <c r="E1374" s="1" t="str" cm="1">
        <f t="array" ref="E1374">_xlfn.IFS(metrobank_customers[[#This Row],[Age]]&lt;= 28,"Gen Z", metrobank_customers[[#This Row],[Age]]&lt;=44,"Millennials", metrobank_customers[[#This Row],[Age]]&lt;=60,"Gen X", metrobank_customers[[#This Row],[Age]]&gt;60,"Baby Boomers")</f>
        <v>Millennials</v>
      </c>
      <c r="F1374" s="1" t="s">
        <v>2116</v>
      </c>
      <c r="G1374" s="1" t="s">
        <v>2125</v>
      </c>
      <c r="H1374">
        <v>171054</v>
      </c>
      <c r="I1374" s="1" t="str" cm="1">
        <f t="array" ref="I1374">_xlfn.IFS(metrobank_customers[[#This Row],[Income]]&lt;=30000,"Low",metrobank_customers[[#This Row],[Income]]&lt;=60000,"Medium",metrobank_customers[[#This Row],[Income]]&lt;=100000,"High", metrobank_customers[[#This Row],[Income]]&gt;100000," Premium")</f>
        <v xml:space="preserve"> Premium</v>
      </c>
      <c r="J1374" s="1" t="s">
        <v>2118</v>
      </c>
      <c r="K1374" s="2">
        <v>43877</v>
      </c>
      <c r="L1374" s="2">
        <f t="shared" ca="1" si="21"/>
        <v>45940</v>
      </c>
      <c r="M1374" s="4">
        <f ca="1">YEARFRAC(metrobank_customers[[#This Row],[Join_Date]],metrobank_customers[[#This Row],[Today]],3)</f>
        <v>5.6520547945205477</v>
      </c>
      <c r="N1374" s="4" t="str" cm="1">
        <f t="array" aca="1" ref="N1374" ca="1">_xlfn.IFS(
   metrobank_customers[[#This Row],[Customer_Tenure]]&lt;=2,"New",
   metrobank_customers[[#This Row],[Customer_Tenure]]&lt;=5,"Emerging",
   metrobank_customers[[#This Row],[Customer_Tenure]]&lt;9,"Established",
   TRUE,"Loyal"
)</f>
        <v>Established</v>
      </c>
      <c r="O1374" s="1" t="s">
        <v>1809</v>
      </c>
      <c r="P1374" s="1" t="s">
        <v>1223</v>
      </c>
      <c r="Q1374" s="2">
        <v>44417</v>
      </c>
      <c r="R1374">
        <v>363298</v>
      </c>
      <c r="S1374" s="1" t="str" cm="1">
        <f t="array" ref="S1374">_xlfn.IFS(
    metrobank_customers[[#This Row],[Balance]]&lt;=50000,"Low",
    metrobank_customers[[#This Row],[Balance]]&lt;=200000,"Medium",
    metrobank_customers[[#This Row],[Balance]]&gt;200000,"High"
)</f>
        <v>High</v>
      </c>
      <c r="T1374">
        <v>470</v>
      </c>
      <c r="U1374">
        <v>0</v>
      </c>
      <c r="V1374" s="1" t="s">
        <v>2652</v>
      </c>
      <c r="W1374" s="1" t="s">
        <v>1127</v>
      </c>
      <c r="X1374" s="2">
        <v>45619</v>
      </c>
      <c r="Y1374" s="4">
        <f ca="1">YEARFRAC(metrobank_customers[[#This Row],[Date]],metrobank_customers[[#This Row],[Today]],3)</f>
        <v>0.8794520547945206</v>
      </c>
      <c r="Z1374" s="1" t="s">
        <v>31</v>
      </c>
      <c r="AA1374" s="1" t="s">
        <v>9</v>
      </c>
      <c r="AB1374">
        <v>39</v>
      </c>
    </row>
    <row r="1375" spans="1:28" x14ac:dyDescent="0.25">
      <c r="A1375" s="1" t="s">
        <v>842</v>
      </c>
      <c r="B1375" s="1" t="s">
        <v>2496</v>
      </c>
      <c r="C1375" s="1" t="s">
        <v>2115</v>
      </c>
      <c r="D1375">
        <v>43</v>
      </c>
      <c r="E1375" s="1" t="str" cm="1">
        <f t="array" ref="E1375">_xlfn.IFS(metrobank_customers[[#This Row],[Age]]&lt;= 28,"Gen Z", metrobank_customers[[#This Row],[Age]]&lt;=44,"Millennials", metrobank_customers[[#This Row],[Age]]&lt;=60,"Gen X", metrobank_customers[[#This Row],[Age]]&gt;60,"Baby Boomers")</f>
        <v>Millennials</v>
      </c>
      <c r="F1375" s="1" t="s">
        <v>2116</v>
      </c>
      <c r="G1375" s="1" t="s">
        <v>2125</v>
      </c>
      <c r="H1375">
        <v>171054</v>
      </c>
      <c r="I1375" s="1" t="str" cm="1">
        <f t="array" ref="I1375">_xlfn.IFS(metrobank_customers[[#This Row],[Income]]&lt;=30000,"Low",metrobank_customers[[#This Row],[Income]]&lt;=60000,"Medium",metrobank_customers[[#This Row],[Income]]&lt;=100000,"High", metrobank_customers[[#This Row],[Income]]&gt;100000," Premium")</f>
        <v xml:space="preserve"> Premium</v>
      </c>
      <c r="J1375" s="1" t="s">
        <v>2118</v>
      </c>
      <c r="K1375" s="2">
        <v>43877</v>
      </c>
      <c r="L1375" s="2">
        <f t="shared" ca="1" si="21"/>
        <v>45940</v>
      </c>
      <c r="M1375" s="4">
        <f ca="1">YEARFRAC(metrobank_customers[[#This Row],[Join_Date]],metrobank_customers[[#This Row],[Today]],3)</f>
        <v>5.6520547945205477</v>
      </c>
      <c r="N1375" s="4" t="str" cm="1">
        <f t="array" aca="1" ref="N1375" ca="1">_xlfn.IFS(
   metrobank_customers[[#This Row],[Customer_Tenure]]&lt;=2,"New",
   metrobank_customers[[#This Row],[Customer_Tenure]]&lt;=5,"Emerging",
   metrobank_customers[[#This Row],[Customer_Tenure]]&lt;9,"Established",
   TRUE,"Loyal"
)</f>
        <v>Established</v>
      </c>
      <c r="O1375" s="1" t="s">
        <v>2064</v>
      </c>
      <c r="P1375" s="1" t="s">
        <v>1226</v>
      </c>
      <c r="Q1375" s="2">
        <v>44569</v>
      </c>
      <c r="R1375">
        <v>231387</v>
      </c>
      <c r="S1375" s="1" t="str" cm="1">
        <f t="array" ref="S1375">_xlfn.IFS(
    metrobank_customers[[#This Row],[Balance]]&lt;=50000,"Low",
    metrobank_customers[[#This Row],[Balance]]&lt;=200000,"Medium",
    metrobank_customers[[#This Row],[Balance]]&gt;200000,"High"
)</f>
        <v>High</v>
      </c>
      <c r="T1375">
        <v>559</v>
      </c>
      <c r="U1375">
        <v>0</v>
      </c>
      <c r="V1375" s="1" t="s">
        <v>2652</v>
      </c>
      <c r="W1375" s="1" t="s">
        <v>841</v>
      </c>
      <c r="X1375" s="2">
        <v>45315</v>
      </c>
      <c r="Y1375" s="4">
        <f ca="1">YEARFRAC(metrobank_customers[[#This Row],[Date]],metrobank_customers[[#This Row],[Today]],3)</f>
        <v>1.7123287671232876</v>
      </c>
      <c r="Z1375" s="1" t="s">
        <v>31</v>
      </c>
      <c r="AA1375" s="1" t="s">
        <v>9</v>
      </c>
      <c r="AB1375">
        <v>46</v>
      </c>
    </row>
    <row r="1376" spans="1:28" x14ac:dyDescent="0.25">
      <c r="A1376" s="1" t="s">
        <v>842</v>
      </c>
      <c r="B1376" s="1" t="s">
        <v>2496</v>
      </c>
      <c r="C1376" s="1" t="s">
        <v>2115</v>
      </c>
      <c r="D1376">
        <v>43</v>
      </c>
      <c r="E1376" s="1" t="str" cm="1">
        <f t="array" ref="E1376">_xlfn.IFS(metrobank_customers[[#This Row],[Age]]&lt;= 28,"Gen Z", metrobank_customers[[#This Row],[Age]]&lt;=44,"Millennials", metrobank_customers[[#This Row],[Age]]&lt;=60,"Gen X", metrobank_customers[[#This Row],[Age]]&gt;60,"Baby Boomers")</f>
        <v>Millennials</v>
      </c>
      <c r="F1376" s="1" t="s">
        <v>2116</v>
      </c>
      <c r="G1376" s="1" t="s">
        <v>2125</v>
      </c>
      <c r="H1376">
        <v>171054</v>
      </c>
      <c r="I1376" s="1" t="str" cm="1">
        <f t="array" ref="I1376">_xlfn.IFS(metrobank_customers[[#This Row],[Income]]&lt;=30000,"Low",metrobank_customers[[#This Row],[Income]]&lt;=60000,"Medium",metrobank_customers[[#This Row],[Income]]&lt;=100000,"High", metrobank_customers[[#This Row],[Income]]&gt;100000," Premium")</f>
        <v xml:space="preserve"> Premium</v>
      </c>
      <c r="J1376" s="1" t="s">
        <v>2118</v>
      </c>
      <c r="K1376" s="2">
        <v>43877</v>
      </c>
      <c r="L1376" s="2">
        <f t="shared" ca="1" si="21"/>
        <v>45940</v>
      </c>
      <c r="M1376" s="4">
        <f ca="1">YEARFRAC(metrobank_customers[[#This Row],[Join_Date]],metrobank_customers[[#This Row],[Today]],3)</f>
        <v>5.6520547945205477</v>
      </c>
      <c r="N1376" s="4" t="str" cm="1">
        <f t="array" aca="1" ref="N1376" ca="1">_xlfn.IFS(
   metrobank_customers[[#This Row],[Customer_Tenure]]&lt;=2,"New",
   metrobank_customers[[#This Row],[Customer_Tenure]]&lt;=5,"Emerging",
   metrobank_customers[[#This Row],[Customer_Tenure]]&lt;9,"Established",
   TRUE,"Loyal"
)</f>
        <v>Established</v>
      </c>
      <c r="O1376" s="1" t="s">
        <v>2064</v>
      </c>
      <c r="P1376" s="1" t="s">
        <v>1226</v>
      </c>
      <c r="Q1376" s="2">
        <v>44569</v>
      </c>
      <c r="R1376">
        <v>231387</v>
      </c>
      <c r="S1376" s="1" t="str" cm="1">
        <f t="array" ref="S1376">_xlfn.IFS(
    metrobank_customers[[#This Row],[Balance]]&lt;=50000,"Low",
    metrobank_customers[[#This Row],[Balance]]&lt;=200000,"Medium",
    metrobank_customers[[#This Row],[Balance]]&gt;200000,"High"
)</f>
        <v>High</v>
      </c>
      <c r="T1376">
        <v>559</v>
      </c>
      <c r="U1376">
        <v>0</v>
      </c>
      <c r="V1376" s="1" t="s">
        <v>2652</v>
      </c>
      <c r="W1376" s="1" t="s">
        <v>919</v>
      </c>
      <c r="X1376" s="2">
        <v>45327</v>
      </c>
      <c r="Y1376" s="4">
        <f ca="1">YEARFRAC(metrobank_customers[[#This Row],[Date]],metrobank_customers[[#This Row],[Today]],3)</f>
        <v>1.6794520547945206</v>
      </c>
      <c r="Z1376" s="1" t="s">
        <v>12</v>
      </c>
      <c r="AA1376" s="1" t="s">
        <v>23</v>
      </c>
      <c r="AB1376">
        <v>10</v>
      </c>
    </row>
    <row r="1377" spans="1:28" x14ac:dyDescent="0.25">
      <c r="A1377" s="1" t="s">
        <v>842</v>
      </c>
      <c r="B1377" s="1" t="s">
        <v>2496</v>
      </c>
      <c r="C1377" s="1" t="s">
        <v>2115</v>
      </c>
      <c r="D1377">
        <v>43</v>
      </c>
      <c r="E1377" s="1" t="str" cm="1">
        <f t="array" ref="E1377">_xlfn.IFS(metrobank_customers[[#This Row],[Age]]&lt;= 28,"Gen Z", metrobank_customers[[#This Row],[Age]]&lt;=44,"Millennials", metrobank_customers[[#This Row],[Age]]&lt;=60,"Gen X", metrobank_customers[[#This Row],[Age]]&gt;60,"Baby Boomers")</f>
        <v>Millennials</v>
      </c>
      <c r="F1377" s="1" t="s">
        <v>2116</v>
      </c>
      <c r="G1377" s="1" t="s">
        <v>2125</v>
      </c>
      <c r="H1377">
        <v>171054</v>
      </c>
      <c r="I1377" s="1" t="str" cm="1">
        <f t="array" ref="I1377">_xlfn.IFS(metrobank_customers[[#This Row],[Income]]&lt;=30000,"Low",metrobank_customers[[#This Row],[Income]]&lt;=60000,"Medium",metrobank_customers[[#This Row],[Income]]&lt;=100000,"High", metrobank_customers[[#This Row],[Income]]&gt;100000," Premium")</f>
        <v xml:space="preserve"> Premium</v>
      </c>
      <c r="J1377" s="1" t="s">
        <v>2118</v>
      </c>
      <c r="K1377" s="2">
        <v>43877</v>
      </c>
      <c r="L1377" s="2">
        <f t="shared" ca="1" si="21"/>
        <v>45940</v>
      </c>
      <c r="M1377" s="4">
        <f ca="1">YEARFRAC(metrobank_customers[[#This Row],[Join_Date]],metrobank_customers[[#This Row],[Today]],3)</f>
        <v>5.6520547945205477</v>
      </c>
      <c r="N1377" s="4" t="str" cm="1">
        <f t="array" aca="1" ref="N1377" ca="1">_xlfn.IFS(
   metrobank_customers[[#This Row],[Customer_Tenure]]&lt;=2,"New",
   metrobank_customers[[#This Row],[Customer_Tenure]]&lt;=5,"Emerging",
   metrobank_customers[[#This Row],[Customer_Tenure]]&lt;9,"Established",
   TRUE,"Loyal"
)</f>
        <v>Established</v>
      </c>
      <c r="O1377" s="1" t="s">
        <v>2064</v>
      </c>
      <c r="P1377" s="1" t="s">
        <v>1226</v>
      </c>
      <c r="Q1377" s="2">
        <v>44569</v>
      </c>
      <c r="R1377">
        <v>231387</v>
      </c>
      <c r="S1377" s="1" t="str" cm="1">
        <f t="array" ref="S1377">_xlfn.IFS(
    metrobank_customers[[#This Row],[Balance]]&lt;=50000,"Low",
    metrobank_customers[[#This Row],[Balance]]&lt;=200000,"Medium",
    metrobank_customers[[#This Row],[Balance]]&gt;200000,"High"
)</f>
        <v>High</v>
      </c>
      <c r="T1377">
        <v>559</v>
      </c>
      <c r="U1377">
        <v>0</v>
      </c>
      <c r="V1377" s="1" t="s">
        <v>2652</v>
      </c>
      <c r="W1377" s="1" t="s">
        <v>1127</v>
      </c>
      <c r="X1377" s="2">
        <v>45619</v>
      </c>
      <c r="Y1377" s="4">
        <f ca="1">YEARFRAC(metrobank_customers[[#This Row],[Date]],metrobank_customers[[#This Row],[Today]],3)</f>
        <v>0.8794520547945206</v>
      </c>
      <c r="Z1377" s="1" t="s">
        <v>31</v>
      </c>
      <c r="AA1377" s="1" t="s">
        <v>9</v>
      </c>
      <c r="AB1377">
        <v>39</v>
      </c>
    </row>
    <row r="1378" spans="1:28" x14ac:dyDescent="0.25">
      <c r="A1378" s="1" t="s">
        <v>950</v>
      </c>
      <c r="B1378" s="1" t="s">
        <v>2497</v>
      </c>
      <c r="C1378" s="1" t="s">
        <v>2115</v>
      </c>
      <c r="D1378">
        <v>55</v>
      </c>
      <c r="E1378" s="1" t="str" cm="1">
        <f t="array" ref="E1378">_xlfn.IFS(metrobank_customers[[#This Row],[Age]]&lt;= 28,"Gen Z", metrobank_customers[[#This Row],[Age]]&lt;=44,"Millennials", metrobank_customers[[#This Row],[Age]]&lt;=60,"Gen X", metrobank_customers[[#This Row],[Age]]&gt;60,"Baby Boomers")</f>
        <v>Gen X</v>
      </c>
      <c r="F1378" s="1" t="s">
        <v>2121</v>
      </c>
      <c r="G1378" s="1" t="s">
        <v>2125</v>
      </c>
      <c r="H1378">
        <v>197235</v>
      </c>
      <c r="I1378" s="1" t="str" cm="1">
        <f t="array" ref="I1378">_xlfn.IFS(metrobank_customers[[#This Row],[Income]]&lt;=30000,"Low",metrobank_customers[[#This Row],[Income]]&lt;=60000,"Medium",metrobank_customers[[#This Row],[Income]]&lt;=100000,"High", metrobank_customers[[#This Row],[Income]]&gt;100000," Premium")</f>
        <v xml:space="preserve"> Premium</v>
      </c>
      <c r="J1378" s="1" t="s">
        <v>2118</v>
      </c>
      <c r="K1378" s="2">
        <v>44461</v>
      </c>
      <c r="L1378" s="2">
        <f t="shared" ca="1" si="21"/>
        <v>45940</v>
      </c>
      <c r="M1378" s="4">
        <f ca="1">YEARFRAC(metrobank_customers[[#This Row],[Join_Date]],metrobank_customers[[#This Row],[Today]],3)</f>
        <v>4.0520547945205481</v>
      </c>
      <c r="N1378" s="4" t="str" cm="1">
        <f t="array" aca="1" ref="N1378" ca="1">_xlfn.IFS(
   metrobank_customers[[#This Row],[Customer_Tenure]]&lt;=2,"New",
   metrobank_customers[[#This Row],[Customer_Tenure]]&lt;=5,"Emerging",
   metrobank_customers[[#This Row],[Customer_Tenure]]&lt;9,"Established",
   TRUE,"Loyal"
)</f>
        <v>Emerging</v>
      </c>
      <c r="O1378" s="1" t="s">
        <v>1795</v>
      </c>
      <c r="P1378" s="1" t="s">
        <v>1235</v>
      </c>
      <c r="Q1378" s="2">
        <v>45083</v>
      </c>
      <c r="R1378">
        <v>325488</v>
      </c>
      <c r="S1378" s="1" t="str" cm="1">
        <f t="array" ref="S1378">_xlfn.IFS(
    metrobank_customers[[#This Row],[Balance]]&lt;=50000,"Low",
    metrobank_customers[[#This Row],[Balance]]&lt;=200000,"Medium",
    metrobank_customers[[#This Row],[Balance]]&gt;200000,"High"
)</f>
        <v>High</v>
      </c>
      <c r="T1378">
        <v>640</v>
      </c>
      <c r="U1378">
        <v>0</v>
      </c>
      <c r="V1378" s="1" t="s">
        <v>2652</v>
      </c>
      <c r="W1378" s="1" t="s">
        <v>949</v>
      </c>
      <c r="X1378" s="2">
        <v>45680</v>
      </c>
      <c r="Y1378" s="4">
        <f ca="1">YEARFRAC(metrobank_customers[[#This Row],[Date]],metrobank_customers[[#This Row],[Today]],3)</f>
        <v>0.71232876712328763</v>
      </c>
      <c r="Z1378" s="1" t="s">
        <v>36</v>
      </c>
      <c r="AA1378" s="1" t="s">
        <v>23</v>
      </c>
      <c r="AB1378">
        <v>20</v>
      </c>
    </row>
    <row r="1379" spans="1:28" x14ac:dyDescent="0.25">
      <c r="A1379" s="1" t="s">
        <v>950</v>
      </c>
      <c r="B1379" s="1" t="s">
        <v>2497</v>
      </c>
      <c r="C1379" s="1" t="s">
        <v>2115</v>
      </c>
      <c r="D1379">
        <v>55</v>
      </c>
      <c r="E1379" s="1" t="str" cm="1">
        <f t="array" ref="E1379">_xlfn.IFS(metrobank_customers[[#This Row],[Age]]&lt;= 28,"Gen Z", metrobank_customers[[#This Row],[Age]]&lt;=44,"Millennials", metrobank_customers[[#This Row],[Age]]&lt;=60,"Gen X", metrobank_customers[[#This Row],[Age]]&gt;60,"Baby Boomers")</f>
        <v>Gen X</v>
      </c>
      <c r="F1379" s="1" t="s">
        <v>2121</v>
      </c>
      <c r="G1379" s="1" t="s">
        <v>2125</v>
      </c>
      <c r="H1379">
        <v>197235</v>
      </c>
      <c r="I1379" s="1" t="str" cm="1">
        <f t="array" ref="I1379">_xlfn.IFS(metrobank_customers[[#This Row],[Income]]&lt;=30000,"Low",metrobank_customers[[#This Row],[Income]]&lt;=60000,"Medium",metrobank_customers[[#This Row],[Income]]&lt;=100000,"High", metrobank_customers[[#This Row],[Income]]&gt;100000," Premium")</f>
        <v xml:space="preserve"> Premium</v>
      </c>
      <c r="J1379" s="1" t="s">
        <v>2118</v>
      </c>
      <c r="K1379" s="2">
        <v>44461</v>
      </c>
      <c r="L1379" s="2">
        <f t="shared" ca="1" si="21"/>
        <v>45940</v>
      </c>
      <c r="M1379" s="4">
        <f ca="1">YEARFRAC(metrobank_customers[[#This Row],[Join_Date]],metrobank_customers[[#This Row],[Today]],3)</f>
        <v>4.0520547945205481</v>
      </c>
      <c r="N1379" s="4" t="str" cm="1">
        <f t="array" aca="1" ref="N1379" ca="1">_xlfn.IFS(
   metrobank_customers[[#This Row],[Customer_Tenure]]&lt;=2,"New",
   metrobank_customers[[#This Row],[Customer_Tenure]]&lt;=5,"Emerging",
   metrobank_customers[[#This Row],[Customer_Tenure]]&lt;9,"Established",
   TRUE,"Loyal"
)</f>
        <v>Emerging</v>
      </c>
      <c r="O1379" s="1" t="s">
        <v>1795</v>
      </c>
      <c r="P1379" s="1" t="s">
        <v>1235</v>
      </c>
      <c r="Q1379" s="2">
        <v>45083</v>
      </c>
      <c r="R1379">
        <v>325488</v>
      </c>
      <c r="S1379" s="1" t="str" cm="1">
        <f t="array" ref="S1379">_xlfn.IFS(
    metrobank_customers[[#This Row],[Balance]]&lt;=50000,"Low",
    metrobank_customers[[#This Row],[Balance]]&lt;=200000,"Medium",
    metrobank_customers[[#This Row],[Balance]]&gt;200000,"High"
)</f>
        <v>High</v>
      </c>
      <c r="T1379">
        <v>640</v>
      </c>
      <c r="U1379">
        <v>0</v>
      </c>
      <c r="V1379" s="1" t="s">
        <v>2652</v>
      </c>
      <c r="W1379" s="1" t="s">
        <v>1191</v>
      </c>
      <c r="X1379" s="2">
        <v>45231</v>
      </c>
      <c r="Y1379" s="4">
        <f ca="1">YEARFRAC(metrobank_customers[[#This Row],[Date]],metrobank_customers[[#This Row],[Today]],3)</f>
        <v>1.9424657534246574</v>
      </c>
      <c r="Z1379" s="1" t="s">
        <v>12</v>
      </c>
      <c r="AA1379" s="1" t="s">
        <v>23</v>
      </c>
      <c r="AB1379">
        <v>7</v>
      </c>
    </row>
    <row r="1380" spans="1:28" x14ac:dyDescent="0.25">
      <c r="A1380" s="1" t="s">
        <v>865</v>
      </c>
      <c r="B1380" s="1" t="s">
        <v>2498</v>
      </c>
      <c r="C1380" s="1" t="s">
        <v>2120</v>
      </c>
      <c r="D1380">
        <v>45</v>
      </c>
      <c r="E1380" s="1" t="str" cm="1">
        <f t="array" ref="E1380">_xlfn.IFS(metrobank_customers[[#This Row],[Age]]&lt;= 28,"Gen Z", metrobank_customers[[#This Row],[Age]]&lt;=44,"Millennials", metrobank_customers[[#This Row],[Age]]&lt;=60,"Gen X", metrobank_customers[[#This Row],[Age]]&gt;60,"Baby Boomers")</f>
        <v>Gen X</v>
      </c>
      <c r="F1380" s="1" t="s">
        <v>2121</v>
      </c>
      <c r="G1380" s="1" t="s">
        <v>2125</v>
      </c>
      <c r="H1380">
        <v>40049</v>
      </c>
      <c r="I1380" s="1" t="str" cm="1">
        <f t="array" ref="I1380">_xlfn.IFS(metrobank_customers[[#This Row],[Income]]&lt;=30000,"Low",metrobank_customers[[#This Row],[Income]]&lt;=60000,"Medium",metrobank_customers[[#This Row],[Income]]&lt;=100000,"High", metrobank_customers[[#This Row],[Income]]&gt;100000," Premium")</f>
        <v>Medium</v>
      </c>
      <c r="J1380" s="1" t="s">
        <v>2118</v>
      </c>
      <c r="K1380" s="2">
        <v>44190</v>
      </c>
      <c r="L1380" s="2">
        <f t="shared" ca="1" si="21"/>
        <v>45940</v>
      </c>
      <c r="M1380" s="4">
        <f ca="1">YEARFRAC(metrobank_customers[[#This Row],[Join_Date]],metrobank_customers[[#This Row],[Today]],3)</f>
        <v>4.7945205479452051</v>
      </c>
      <c r="N1380" s="4" t="str" cm="1">
        <f t="array" aca="1" ref="N1380" ca="1">_xlfn.IFS(
   metrobank_customers[[#This Row],[Customer_Tenure]]&lt;=2,"New",
   metrobank_customers[[#This Row],[Customer_Tenure]]&lt;=5,"Emerging",
   metrobank_customers[[#This Row],[Customer_Tenure]]&lt;9,"Established",
   TRUE,"Loyal"
)</f>
        <v>Emerging</v>
      </c>
      <c r="O1380" s="1" t="s">
        <v>1896</v>
      </c>
      <c r="P1380" s="1" t="s">
        <v>1223</v>
      </c>
      <c r="Q1380" s="2">
        <v>42632</v>
      </c>
      <c r="R1380">
        <v>488256</v>
      </c>
      <c r="S1380" s="1" t="str" cm="1">
        <f t="array" ref="S1380">_xlfn.IFS(
    metrobank_customers[[#This Row],[Balance]]&lt;=50000,"Low",
    metrobank_customers[[#This Row],[Balance]]&lt;=200000,"Medium",
    metrobank_customers[[#This Row],[Balance]]&gt;200000,"High"
)</f>
        <v>High</v>
      </c>
      <c r="T1380">
        <v>609</v>
      </c>
      <c r="U1380">
        <v>0</v>
      </c>
      <c r="V1380" s="1" t="s">
        <v>1229</v>
      </c>
      <c r="W1380" s="1" t="s">
        <v>864</v>
      </c>
      <c r="X1380" s="2">
        <v>45699</v>
      </c>
      <c r="Y1380" s="4">
        <f ca="1">YEARFRAC(metrobank_customers[[#This Row],[Date]],metrobank_customers[[#This Row],[Today]],3)</f>
        <v>0.66027397260273968</v>
      </c>
      <c r="Z1380" s="1" t="s">
        <v>12</v>
      </c>
      <c r="AA1380" s="1" t="s">
        <v>23</v>
      </c>
      <c r="AB1380">
        <v>29</v>
      </c>
    </row>
    <row r="1381" spans="1:28" x14ac:dyDescent="0.25">
      <c r="A1381" s="1" t="s">
        <v>865</v>
      </c>
      <c r="B1381" s="1" t="s">
        <v>2498</v>
      </c>
      <c r="C1381" s="1" t="s">
        <v>2120</v>
      </c>
      <c r="D1381">
        <v>45</v>
      </c>
      <c r="E1381" s="1" t="str" cm="1">
        <f t="array" ref="E1381">_xlfn.IFS(metrobank_customers[[#This Row],[Age]]&lt;= 28,"Gen Z", metrobank_customers[[#This Row],[Age]]&lt;=44,"Millennials", metrobank_customers[[#This Row],[Age]]&lt;=60,"Gen X", metrobank_customers[[#This Row],[Age]]&gt;60,"Baby Boomers")</f>
        <v>Gen X</v>
      </c>
      <c r="F1381" s="1" t="s">
        <v>2121</v>
      </c>
      <c r="G1381" s="1" t="s">
        <v>2125</v>
      </c>
      <c r="H1381">
        <v>40049</v>
      </c>
      <c r="I1381" s="1" t="str" cm="1">
        <f t="array" ref="I1381">_xlfn.IFS(metrobank_customers[[#This Row],[Income]]&lt;=30000,"Low",metrobank_customers[[#This Row],[Income]]&lt;=60000,"Medium",metrobank_customers[[#This Row],[Income]]&lt;=100000,"High", metrobank_customers[[#This Row],[Income]]&gt;100000," Premium")</f>
        <v>Medium</v>
      </c>
      <c r="J1381" s="1" t="s">
        <v>2118</v>
      </c>
      <c r="K1381" s="2">
        <v>44190</v>
      </c>
      <c r="L1381" s="2">
        <f t="shared" ca="1" si="21"/>
        <v>45940</v>
      </c>
      <c r="M1381" s="4">
        <f ca="1">YEARFRAC(metrobank_customers[[#This Row],[Join_Date]],metrobank_customers[[#This Row],[Today]],3)</f>
        <v>4.7945205479452051</v>
      </c>
      <c r="N1381" s="4" t="str" cm="1">
        <f t="array" aca="1" ref="N1381" ca="1">_xlfn.IFS(
   metrobank_customers[[#This Row],[Customer_Tenure]]&lt;=2,"New",
   metrobank_customers[[#This Row],[Customer_Tenure]]&lt;=5,"Emerging",
   metrobank_customers[[#This Row],[Customer_Tenure]]&lt;9,"Established",
   TRUE,"Loyal"
)</f>
        <v>Emerging</v>
      </c>
      <c r="O1381" s="1" t="s">
        <v>1896</v>
      </c>
      <c r="P1381" s="1" t="s">
        <v>1223</v>
      </c>
      <c r="Q1381" s="2">
        <v>42632</v>
      </c>
      <c r="R1381">
        <v>488256</v>
      </c>
      <c r="S1381" s="1" t="str" cm="1">
        <f t="array" ref="S1381">_xlfn.IFS(
    metrobank_customers[[#This Row],[Balance]]&lt;=50000,"Low",
    metrobank_customers[[#This Row],[Balance]]&lt;=200000,"Medium",
    metrobank_customers[[#This Row],[Balance]]&gt;200000,"High"
)</f>
        <v>High</v>
      </c>
      <c r="T1381">
        <v>609</v>
      </c>
      <c r="U1381">
        <v>0</v>
      </c>
      <c r="V1381" s="1" t="s">
        <v>1229</v>
      </c>
      <c r="W1381" s="1" t="s">
        <v>981</v>
      </c>
      <c r="X1381" s="2">
        <v>45275</v>
      </c>
      <c r="Y1381" s="4">
        <f ca="1">YEARFRAC(metrobank_customers[[#This Row],[Date]],metrobank_customers[[#This Row],[Today]],3)</f>
        <v>1.821917808219178</v>
      </c>
      <c r="Z1381" s="1" t="s">
        <v>36</v>
      </c>
      <c r="AA1381" s="1" t="s">
        <v>23</v>
      </c>
      <c r="AB1381">
        <v>43</v>
      </c>
    </row>
    <row r="1382" spans="1:28" x14ac:dyDescent="0.25">
      <c r="A1382" s="1" t="s">
        <v>865</v>
      </c>
      <c r="B1382" s="1" t="s">
        <v>2498</v>
      </c>
      <c r="C1382" s="1" t="s">
        <v>2120</v>
      </c>
      <c r="D1382">
        <v>45</v>
      </c>
      <c r="E1382" s="1" t="str" cm="1">
        <f t="array" ref="E1382">_xlfn.IFS(metrobank_customers[[#This Row],[Age]]&lt;= 28,"Gen Z", metrobank_customers[[#This Row],[Age]]&lt;=44,"Millennials", metrobank_customers[[#This Row],[Age]]&lt;=60,"Gen X", metrobank_customers[[#This Row],[Age]]&gt;60,"Baby Boomers")</f>
        <v>Gen X</v>
      </c>
      <c r="F1382" s="1" t="s">
        <v>2121</v>
      </c>
      <c r="G1382" s="1" t="s">
        <v>2125</v>
      </c>
      <c r="H1382">
        <v>40049</v>
      </c>
      <c r="I1382" s="1" t="str" cm="1">
        <f t="array" ref="I1382">_xlfn.IFS(metrobank_customers[[#This Row],[Income]]&lt;=30000,"Low",metrobank_customers[[#This Row],[Income]]&lt;=60000,"Medium",metrobank_customers[[#This Row],[Income]]&lt;=100000,"High", metrobank_customers[[#This Row],[Income]]&gt;100000," Premium")</f>
        <v>Medium</v>
      </c>
      <c r="J1382" s="1" t="s">
        <v>2118</v>
      </c>
      <c r="K1382" s="2">
        <v>44190</v>
      </c>
      <c r="L1382" s="2">
        <f t="shared" ca="1" si="21"/>
        <v>45940</v>
      </c>
      <c r="M1382" s="4">
        <f ca="1">YEARFRAC(metrobank_customers[[#This Row],[Join_Date]],metrobank_customers[[#This Row],[Today]],3)</f>
        <v>4.7945205479452051</v>
      </c>
      <c r="N1382" s="4" t="str" cm="1">
        <f t="array" aca="1" ref="N1382" ca="1">_xlfn.IFS(
   metrobank_customers[[#This Row],[Customer_Tenure]]&lt;=2,"New",
   metrobank_customers[[#This Row],[Customer_Tenure]]&lt;=5,"Emerging",
   metrobank_customers[[#This Row],[Customer_Tenure]]&lt;9,"Established",
   TRUE,"Loyal"
)</f>
        <v>Emerging</v>
      </c>
      <c r="O1382" s="1" t="s">
        <v>1896</v>
      </c>
      <c r="P1382" s="1" t="s">
        <v>1223</v>
      </c>
      <c r="Q1382" s="2">
        <v>42632</v>
      </c>
      <c r="R1382">
        <v>488256</v>
      </c>
      <c r="S1382" s="1" t="str" cm="1">
        <f t="array" ref="S1382">_xlfn.IFS(
    metrobank_customers[[#This Row],[Balance]]&lt;=50000,"Low",
    metrobank_customers[[#This Row],[Balance]]&lt;=200000,"Medium",
    metrobank_customers[[#This Row],[Balance]]&gt;200000,"High"
)</f>
        <v>High</v>
      </c>
      <c r="T1382">
        <v>609</v>
      </c>
      <c r="U1382">
        <v>0</v>
      </c>
      <c r="V1382" s="1" t="s">
        <v>1229</v>
      </c>
      <c r="W1382" s="1" t="s">
        <v>1045</v>
      </c>
      <c r="X1382" s="2">
        <v>45446</v>
      </c>
      <c r="Y1382" s="4">
        <f ca="1">YEARFRAC(metrobank_customers[[#This Row],[Date]],metrobank_customers[[#This Row],[Today]],3)</f>
        <v>1.3534246575342466</v>
      </c>
      <c r="Z1382" s="1" t="s">
        <v>12</v>
      </c>
      <c r="AA1382" s="1" t="s">
        <v>23</v>
      </c>
      <c r="AB1382">
        <v>50</v>
      </c>
    </row>
    <row r="1383" spans="1:28" x14ac:dyDescent="0.25">
      <c r="A1383" s="1" t="s">
        <v>892</v>
      </c>
      <c r="B1383" s="1" t="s">
        <v>2499</v>
      </c>
      <c r="C1383" s="1" t="s">
        <v>2120</v>
      </c>
      <c r="D1383">
        <v>70</v>
      </c>
      <c r="E1383" s="1" t="str" cm="1">
        <f t="array" ref="E1383">_xlfn.IFS(metrobank_customers[[#This Row],[Age]]&lt;= 28,"Gen Z", metrobank_customers[[#This Row],[Age]]&lt;=44,"Millennials", metrobank_customers[[#This Row],[Age]]&lt;=60,"Gen X", metrobank_customers[[#This Row],[Age]]&gt;60,"Baby Boomers")</f>
        <v>Baby Boomers</v>
      </c>
      <c r="F1383" s="1" t="s">
        <v>2116</v>
      </c>
      <c r="G1383" s="1" t="s">
        <v>2133</v>
      </c>
      <c r="H1383">
        <v>98249</v>
      </c>
      <c r="I1383" s="1" t="str" cm="1">
        <f t="array" ref="I1383">_xlfn.IFS(metrobank_customers[[#This Row],[Income]]&lt;=30000,"Low",metrobank_customers[[#This Row],[Income]]&lt;=60000,"Medium",metrobank_customers[[#This Row],[Income]]&lt;=100000,"High", metrobank_customers[[#This Row],[Income]]&gt;100000," Premium")</f>
        <v>High</v>
      </c>
      <c r="J1383" s="1" t="s">
        <v>2126</v>
      </c>
      <c r="K1383" s="2">
        <v>45094</v>
      </c>
      <c r="L1383" s="2">
        <f t="shared" ca="1" si="21"/>
        <v>45940</v>
      </c>
      <c r="M1383" s="4">
        <f ca="1">YEARFRAC(metrobank_customers[[#This Row],[Join_Date]],metrobank_customers[[#This Row],[Today]],3)</f>
        <v>2.3178082191780822</v>
      </c>
      <c r="N1383" s="4" t="str" cm="1">
        <f t="array" aca="1" ref="N1383" ca="1">_xlfn.IFS(
   metrobank_customers[[#This Row],[Customer_Tenure]]&lt;=2,"New",
   metrobank_customers[[#This Row],[Customer_Tenure]]&lt;=5,"Emerging",
   metrobank_customers[[#This Row],[Customer_Tenure]]&lt;9,"Established",
   TRUE,"Loyal"
)</f>
        <v>Emerging</v>
      </c>
      <c r="O1383" s="1" t="s">
        <v>1829</v>
      </c>
      <c r="P1383" s="1" t="s">
        <v>1226</v>
      </c>
      <c r="Q1383" s="2">
        <v>42837</v>
      </c>
      <c r="R1383">
        <v>389458</v>
      </c>
      <c r="S1383" s="1" t="str" cm="1">
        <f t="array" ref="S1383">_xlfn.IFS(
    metrobank_customers[[#This Row],[Balance]]&lt;=50000,"Low",
    metrobank_customers[[#This Row],[Balance]]&lt;=200000,"Medium",
    metrobank_customers[[#This Row],[Balance]]&gt;200000,"High"
)</f>
        <v>High</v>
      </c>
      <c r="T1383">
        <v>833</v>
      </c>
      <c r="U1383">
        <v>0</v>
      </c>
      <c r="V1383" s="1" t="s">
        <v>2652</v>
      </c>
      <c r="W1383" s="1" t="s">
        <v>891</v>
      </c>
      <c r="X1383" s="2">
        <v>45790</v>
      </c>
      <c r="Y1383" s="4">
        <f ca="1">YEARFRAC(metrobank_customers[[#This Row],[Date]],metrobank_customers[[#This Row],[Today]],3)</f>
        <v>0.41095890410958902</v>
      </c>
      <c r="Z1383" s="1" t="s">
        <v>20</v>
      </c>
      <c r="AA1383" s="1" t="s">
        <v>9</v>
      </c>
      <c r="AB1383">
        <v>19</v>
      </c>
    </row>
    <row r="1384" spans="1:28" x14ac:dyDescent="0.25">
      <c r="A1384" s="1" t="s">
        <v>895</v>
      </c>
      <c r="B1384" s="1" t="s">
        <v>2500</v>
      </c>
      <c r="C1384" s="1" t="s">
        <v>2115</v>
      </c>
      <c r="D1384">
        <v>56</v>
      </c>
      <c r="E1384" s="1" t="str" cm="1">
        <f t="array" ref="E1384">_xlfn.IFS(metrobank_customers[[#This Row],[Age]]&lt;= 28,"Gen Z", metrobank_customers[[#This Row],[Age]]&lt;=44,"Millennials", metrobank_customers[[#This Row],[Age]]&lt;=60,"Gen X", metrobank_customers[[#This Row],[Age]]&gt;60,"Baby Boomers")</f>
        <v>Gen X</v>
      </c>
      <c r="F1384" s="1" t="s">
        <v>2116</v>
      </c>
      <c r="G1384" s="1" t="s">
        <v>2153</v>
      </c>
      <c r="H1384">
        <v>22920</v>
      </c>
      <c r="I1384" s="1" t="str" cm="1">
        <f t="array" ref="I1384">_xlfn.IFS(metrobank_customers[[#This Row],[Income]]&lt;=30000,"Low",metrobank_customers[[#This Row],[Income]]&lt;=60000,"Medium",metrobank_customers[[#This Row],[Income]]&lt;=100000,"High", metrobank_customers[[#This Row],[Income]]&gt;100000," Premium")</f>
        <v>Low</v>
      </c>
      <c r="J1384" s="1" t="s">
        <v>2118</v>
      </c>
      <c r="K1384" s="2">
        <v>42295</v>
      </c>
      <c r="L1384" s="2">
        <f t="shared" ca="1" si="21"/>
        <v>45940</v>
      </c>
      <c r="M1384" s="4">
        <f ca="1">YEARFRAC(metrobank_customers[[#This Row],[Join_Date]],metrobank_customers[[#This Row],[Today]],3)</f>
        <v>9.9863013698630141</v>
      </c>
      <c r="N1384" s="4" t="str" cm="1">
        <f t="array" aca="1" ref="N1384" ca="1">_xlfn.IFS(
   metrobank_customers[[#This Row],[Customer_Tenure]]&lt;=2,"New",
   metrobank_customers[[#This Row],[Customer_Tenure]]&lt;=5,"Emerging",
   metrobank_customers[[#This Row],[Customer_Tenure]]&lt;9,"Established",
   TRUE,"Loyal"
)</f>
        <v>Loyal</v>
      </c>
      <c r="O1384" s="1" t="s">
        <v>1972</v>
      </c>
      <c r="P1384" s="1" t="s">
        <v>1223</v>
      </c>
      <c r="Q1384" s="2">
        <v>44010</v>
      </c>
      <c r="R1384">
        <v>265471</v>
      </c>
      <c r="S1384" s="1" t="str" cm="1">
        <f t="array" ref="S1384">_xlfn.IFS(
    metrobank_customers[[#This Row],[Balance]]&lt;=50000,"Low",
    metrobank_customers[[#This Row],[Balance]]&lt;=200000,"Medium",
    metrobank_customers[[#This Row],[Balance]]&gt;200000,"High"
)</f>
        <v>High</v>
      </c>
      <c r="T1384">
        <v>531</v>
      </c>
      <c r="U1384">
        <v>0</v>
      </c>
      <c r="V1384" s="1" t="s">
        <v>1229</v>
      </c>
      <c r="W1384" s="1" t="s">
        <v>894</v>
      </c>
      <c r="X1384" s="2">
        <v>45530</v>
      </c>
      <c r="Y1384" s="4">
        <f ca="1">YEARFRAC(metrobank_customers[[#This Row],[Date]],metrobank_customers[[#This Row],[Today]],3)</f>
        <v>1.1232876712328768</v>
      </c>
      <c r="Z1384" s="1" t="s">
        <v>36</v>
      </c>
      <c r="AA1384" s="1" t="s">
        <v>9</v>
      </c>
      <c r="AB1384">
        <v>38</v>
      </c>
    </row>
    <row r="1385" spans="1:28" x14ac:dyDescent="0.25">
      <c r="A1385" s="1" t="s">
        <v>895</v>
      </c>
      <c r="B1385" s="1" t="s">
        <v>2500</v>
      </c>
      <c r="C1385" s="1" t="s">
        <v>2115</v>
      </c>
      <c r="D1385">
        <v>56</v>
      </c>
      <c r="E1385" s="1" t="str" cm="1">
        <f t="array" ref="E1385">_xlfn.IFS(metrobank_customers[[#This Row],[Age]]&lt;= 28,"Gen Z", metrobank_customers[[#This Row],[Age]]&lt;=44,"Millennials", metrobank_customers[[#This Row],[Age]]&lt;=60,"Gen X", metrobank_customers[[#This Row],[Age]]&gt;60,"Baby Boomers")</f>
        <v>Gen X</v>
      </c>
      <c r="F1385" s="1" t="s">
        <v>2116</v>
      </c>
      <c r="G1385" s="1" t="s">
        <v>2153</v>
      </c>
      <c r="H1385">
        <v>22920</v>
      </c>
      <c r="I1385" s="1" t="str" cm="1">
        <f t="array" ref="I1385">_xlfn.IFS(metrobank_customers[[#This Row],[Income]]&lt;=30000,"Low",metrobank_customers[[#This Row],[Income]]&lt;=60000,"Medium",metrobank_customers[[#This Row],[Income]]&lt;=100000,"High", metrobank_customers[[#This Row],[Income]]&gt;100000," Premium")</f>
        <v>Low</v>
      </c>
      <c r="J1385" s="1" t="s">
        <v>2118</v>
      </c>
      <c r="K1385" s="2">
        <v>42295</v>
      </c>
      <c r="L1385" s="2">
        <f t="shared" ca="1" si="21"/>
        <v>45940</v>
      </c>
      <c r="M1385" s="4">
        <f ca="1">YEARFRAC(metrobank_customers[[#This Row],[Join_Date]],metrobank_customers[[#This Row],[Today]],3)</f>
        <v>9.9863013698630141</v>
      </c>
      <c r="N1385" s="4" t="str" cm="1">
        <f t="array" aca="1" ref="N1385" ca="1">_xlfn.IFS(
   metrobank_customers[[#This Row],[Customer_Tenure]]&lt;=2,"New",
   metrobank_customers[[#This Row],[Customer_Tenure]]&lt;=5,"Emerging",
   metrobank_customers[[#This Row],[Customer_Tenure]]&lt;9,"Established",
   TRUE,"Loyal"
)</f>
        <v>Loyal</v>
      </c>
      <c r="O1385" s="1" t="s">
        <v>1972</v>
      </c>
      <c r="P1385" s="1" t="s">
        <v>1223</v>
      </c>
      <c r="Q1385" s="2">
        <v>44010</v>
      </c>
      <c r="R1385">
        <v>265471</v>
      </c>
      <c r="S1385" s="1" t="str" cm="1">
        <f t="array" ref="S1385">_xlfn.IFS(
    metrobank_customers[[#This Row],[Balance]]&lt;=50000,"Low",
    metrobank_customers[[#This Row],[Balance]]&lt;=200000,"Medium",
    metrobank_customers[[#This Row],[Balance]]&gt;200000,"High"
)</f>
        <v>High</v>
      </c>
      <c r="T1385">
        <v>531</v>
      </c>
      <c r="U1385">
        <v>0</v>
      </c>
      <c r="V1385" s="1" t="s">
        <v>1229</v>
      </c>
      <c r="W1385" s="1" t="s">
        <v>1005</v>
      </c>
      <c r="X1385" s="2">
        <v>45392</v>
      </c>
      <c r="Y1385" s="4">
        <f ca="1">YEARFRAC(metrobank_customers[[#This Row],[Date]],metrobank_customers[[#This Row],[Today]],3)</f>
        <v>1.5013698630136987</v>
      </c>
      <c r="Z1385" s="1" t="s">
        <v>20</v>
      </c>
      <c r="AA1385" s="1" t="s">
        <v>23</v>
      </c>
      <c r="AB1385">
        <v>10</v>
      </c>
    </row>
    <row r="1386" spans="1:28" x14ac:dyDescent="0.25">
      <c r="A1386" s="1" t="s">
        <v>1834</v>
      </c>
      <c r="B1386" s="1" t="s">
        <v>2501</v>
      </c>
      <c r="C1386" s="1" t="s">
        <v>2120</v>
      </c>
      <c r="D1386">
        <v>18</v>
      </c>
      <c r="E1386" s="1" t="str" cm="1">
        <f t="array" ref="E1386">_xlfn.IFS(metrobank_customers[[#This Row],[Age]]&lt;= 28,"Gen Z", metrobank_customers[[#This Row],[Age]]&lt;=44,"Millennials", metrobank_customers[[#This Row],[Age]]&lt;=60,"Gen X", metrobank_customers[[#This Row],[Age]]&gt;60,"Baby Boomers")</f>
        <v>Gen Z</v>
      </c>
      <c r="F1386" s="1" t="s">
        <v>2131</v>
      </c>
      <c r="G1386" s="1" t="s">
        <v>2153</v>
      </c>
      <c r="H1386">
        <v>62229</v>
      </c>
      <c r="I1386" s="1" t="str" cm="1">
        <f t="array" ref="I1386">_xlfn.IFS(metrobank_customers[[#This Row],[Income]]&lt;=30000,"Low",metrobank_customers[[#This Row],[Income]]&lt;=60000,"Medium",metrobank_customers[[#This Row],[Income]]&lt;=100000,"High", metrobank_customers[[#This Row],[Income]]&gt;100000," Premium")</f>
        <v>High</v>
      </c>
      <c r="J1386" s="1" t="s">
        <v>2126</v>
      </c>
      <c r="K1386" s="2">
        <v>45160</v>
      </c>
      <c r="L1386" s="2">
        <f t="shared" ca="1" si="21"/>
        <v>45940</v>
      </c>
      <c r="M1386" s="4">
        <f ca="1">YEARFRAC(metrobank_customers[[#This Row],[Join_Date]],metrobank_customers[[#This Row],[Today]],3)</f>
        <v>2.1369863013698631</v>
      </c>
      <c r="N1386" s="4" t="str" cm="1">
        <f t="array" aca="1" ref="N1386" ca="1">_xlfn.IFS(
   metrobank_customers[[#This Row],[Customer_Tenure]]&lt;=2,"New",
   metrobank_customers[[#This Row],[Customer_Tenure]]&lt;=5,"Emerging",
   metrobank_customers[[#This Row],[Customer_Tenure]]&lt;9,"Established",
   TRUE,"Loyal"
)</f>
        <v>Emerging</v>
      </c>
      <c r="O1386" s="1" t="s">
        <v>1833</v>
      </c>
      <c r="P1386" s="1" t="s">
        <v>1235</v>
      </c>
      <c r="Q1386" s="2">
        <v>43893</v>
      </c>
      <c r="R1386">
        <v>71196</v>
      </c>
      <c r="S1386" s="1" t="str" cm="1">
        <f t="array" ref="S1386">_xlfn.IFS(
    metrobank_customers[[#This Row],[Balance]]&lt;=50000,"Low",
    metrobank_customers[[#This Row],[Balance]]&lt;=200000,"Medium",
    metrobank_customers[[#This Row],[Balance]]&gt;200000,"High"
)</f>
        <v>Medium</v>
      </c>
      <c r="T1386">
        <v>582</v>
      </c>
      <c r="U1386">
        <v>0</v>
      </c>
      <c r="V1386" s="1" t="s">
        <v>2652</v>
      </c>
      <c r="W1386" s="1"/>
      <c r="X1386" s="2"/>
      <c r="Y1386" s="4">
        <f ca="1">YEARFRAC(metrobank_customers[[#This Row],[Date]],metrobank_customers[[#This Row],[Today]],3)</f>
        <v>125.86301369863014</v>
      </c>
      <c r="Z1386" s="1"/>
      <c r="AA1386" s="1"/>
    </row>
    <row r="1387" spans="1:28" x14ac:dyDescent="0.25">
      <c r="A1387" s="1" t="s">
        <v>926</v>
      </c>
      <c r="B1387" s="1" t="s">
        <v>2502</v>
      </c>
      <c r="C1387" s="1" t="s">
        <v>2115</v>
      </c>
      <c r="D1387">
        <v>63</v>
      </c>
      <c r="E1387" s="1" t="str" cm="1">
        <f t="array" ref="E1387">_xlfn.IFS(metrobank_customers[[#This Row],[Age]]&lt;= 28,"Gen Z", metrobank_customers[[#This Row],[Age]]&lt;=44,"Millennials", metrobank_customers[[#This Row],[Age]]&lt;=60,"Gen X", metrobank_customers[[#This Row],[Age]]&gt;60,"Baby Boomers")</f>
        <v>Baby Boomers</v>
      </c>
      <c r="F1387" s="1" t="s">
        <v>2121</v>
      </c>
      <c r="G1387" s="1" t="s">
        <v>2147</v>
      </c>
      <c r="H1387">
        <v>84881</v>
      </c>
      <c r="I1387" s="1" t="str" cm="1">
        <f t="array" ref="I1387">_xlfn.IFS(metrobank_customers[[#This Row],[Income]]&lt;=30000,"Low",metrobank_customers[[#This Row],[Income]]&lt;=60000,"Medium",metrobank_customers[[#This Row],[Income]]&lt;=100000,"High", metrobank_customers[[#This Row],[Income]]&gt;100000," Premium")</f>
        <v>High</v>
      </c>
      <c r="J1387" s="1" t="s">
        <v>2135</v>
      </c>
      <c r="K1387" s="2">
        <v>44650</v>
      </c>
      <c r="L1387" s="2">
        <f t="shared" ca="1" si="21"/>
        <v>45940</v>
      </c>
      <c r="M1387" s="4">
        <f ca="1">YEARFRAC(metrobank_customers[[#This Row],[Join_Date]],metrobank_customers[[#This Row],[Today]],3)</f>
        <v>3.5342465753424657</v>
      </c>
      <c r="N1387" s="4" t="str" cm="1">
        <f t="array" aca="1" ref="N1387" ca="1">_xlfn.IFS(
   metrobank_customers[[#This Row],[Customer_Tenure]]&lt;=2,"New",
   metrobank_customers[[#This Row],[Customer_Tenure]]&lt;=5,"Emerging",
   metrobank_customers[[#This Row],[Customer_Tenure]]&lt;9,"Established",
   TRUE,"Loyal"
)</f>
        <v>Emerging</v>
      </c>
      <c r="O1387" s="1" t="s">
        <v>1838</v>
      </c>
      <c r="P1387" s="1" t="s">
        <v>1226</v>
      </c>
      <c r="Q1387" s="2">
        <v>45320</v>
      </c>
      <c r="R1387">
        <v>429505</v>
      </c>
      <c r="S1387" s="1" t="str" cm="1">
        <f t="array" ref="S1387">_xlfn.IFS(
    metrobank_customers[[#This Row],[Balance]]&lt;=50000,"Low",
    metrobank_customers[[#This Row],[Balance]]&lt;=200000,"Medium",
    metrobank_customers[[#This Row],[Balance]]&gt;200000,"High"
)</f>
        <v>High</v>
      </c>
      <c r="T1387">
        <v>773</v>
      </c>
      <c r="U1387">
        <v>0</v>
      </c>
      <c r="V1387" s="1" t="s">
        <v>2652</v>
      </c>
      <c r="W1387" s="1" t="s">
        <v>925</v>
      </c>
      <c r="X1387" s="2">
        <v>45269</v>
      </c>
      <c r="Y1387" s="4">
        <f ca="1">YEARFRAC(metrobank_customers[[#This Row],[Date]],metrobank_customers[[#This Row],[Today]],3)</f>
        <v>1.8383561643835618</v>
      </c>
      <c r="Z1387" s="1" t="s">
        <v>20</v>
      </c>
      <c r="AA1387" s="1" t="s">
        <v>23</v>
      </c>
      <c r="AB1387">
        <v>17</v>
      </c>
    </row>
    <row r="1388" spans="1:28" x14ac:dyDescent="0.25">
      <c r="A1388" s="1" t="s">
        <v>1842</v>
      </c>
      <c r="B1388" s="1" t="s">
        <v>2503</v>
      </c>
      <c r="C1388" s="1" t="s">
        <v>2120</v>
      </c>
      <c r="D1388">
        <v>38</v>
      </c>
      <c r="E1388" s="1" t="str" cm="1">
        <f t="array" ref="E1388">_xlfn.IFS(metrobank_customers[[#This Row],[Age]]&lt;= 28,"Gen Z", metrobank_customers[[#This Row],[Age]]&lt;=44,"Millennials", metrobank_customers[[#This Row],[Age]]&lt;=60,"Gen X", metrobank_customers[[#This Row],[Age]]&gt;60,"Baby Boomers")</f>
        <v>Millennials</v>
      </c>
      <c r="F1388" s="1" t="s">
        <v>2116</v>
      </c>
      <c r="G1388" s="1" t="s">
        <v>2133</v>
      </c>
      <c r="H1388">
        <v>198686</v>
      </c>
      <c r="I1388" s="1" t="str" cm="1">
        <f t="array" ref="I1388">_xlfn.IFS(metrobank_customers[[#This Row],[Income]]&lt;=30000,"Low",metrobank_customers[[#This Row],[Income]]&lt;=60000,"Medium",metrobank_customers[[#This Row],[Income]]&lt;=100000,"High", metrobank_customers[[#This Row],[Income]]&gt;100000," Premium")</f>
        <v xml:space="preserve"> Premium</v>
      </c>
      <c r="J1388" s="1" t="s">
        <v>2126</v>
      </c>
      <c r="K1388" s="2">
        <v>45801</v>
      </c>
      <c r="L1388" s="2">
        <f t="shared" ca="1" si="21"/>
        <v>45940</v>
      </c>
      <c r="M1388" s="4">
        <f ca="1">YEARFRAC(metrobank_customers[[#This Row],[Join_Date]],metrobank_customers[[#This Row],[Today]],3)</f>
        <v>0.38082191780821917</v>
      </c>
      <c r="N1388" s="4" t="str" cm="1">
        <f t="array" aca="1" ref="N1388" ca="1">_xlfn.IFS(
   metrobank_customers[[#This Row],[Customer_Tenure]]&lt;=2,"New",
   metrobank_customers[[#This Row],[Customer_Tenure]]&lt;=5,"Emerging",
   metrobank_customers[[#This Row],[Customer_Tenure]]&lt;9,"Established",
   TRUE,"Loyal"
)</f>
        <v>New</v>
      </c>
      <c r="O1388" s="1" t="s">
        <v>1841</v>
      </c>
      <c r="P1388" s="1" t="s">
        <v>1223</v>
      </c>
      <c r="Q1388" s="2">
        <v>45761</v>
      </c>
      <c r="R1388">
        <v>450200</v>
      </c>
      <c r="S1388" s="1" t="str" cm="1">
        <f t="array" ref="S1388">_xlfn.IFS(
    metrobank_customers[[#This Row],[Balance]]&lt;=50000,"Low",
    metrobank_customers[[#This Row],[Balance]]&lt;=200000,"Medium",
    metrobank_customers[[#This Row],[Balance]]&gt;200000,"High"
)</f>
        <v>High</v>
      </c>
      <c r="T1388">
        <v>723</v>
      </c>
      <c r="U1388">
        <v>0</v>
      </c>
      <c r="V1388" s="1" t="s">
        <v>1244</v>
      </c>
      <c r="W1388" s="1"/>
      <c r="X1388" s="2"/>
      <c r="Y1388" s="4">
        <f ca="1">YEARFRAC(metrobank_customers[[#This Row],[Date]],metrobank_customers[[#This Row],[Today]],3)</f>
        <v>125.86301369863014</v>
      </c>
      <c r="Z1388" s="1"/>
      <c r="AA1388" s="1"/>
    </row>
    <row r="1389" spans="1:28" x14ac:dyDescent="0.25">
      <c r="A1389" s="1" t="s">
        <v>1842</v>
      </c>
      <c r="B1389" s="1" t="s">
        <v>2503</v>
      </c>
      <c r="C1389" s="1" t="s">
        <v>2120</v>
      </c>
      <c r="D1389">
        <v>38</v>
      </c>
      <c r="E1389" s="1" t="str" cm="1">
        <f t="array" ref="E1389">_xlfn.IFS(metrobank_customers[[#This Row],[Age]]&lt;= 28,"Gen Z", metrobank_customers[[#This Row],[Age]]&lt;=44,"Millennials", metrobank_customers[[#This Row],[Age]]&lt;=60,"Gen X", metrobank_customers[[#This Row],[Age]]&gt;60,"Baby Boomers")</f>
        <v>Millennials</v>
      </c>
      <c r="F1389" s="1" t="s">
        <v>2116</v>
      </c>
      <c r="G1389" s="1" t="s">
        <v>2133</v>
      </c>
      <c r="H1389">
        <v>198686</v>
      </c>
      <c r="I1389" s="1" t="str" cm="1">
        <f t="array" ref="I1389">_xlfn.IFS(metrobank_customers[[#This Row],[Income]]&lt;=30000,"Low",metrobank_customers[[#This Row],[Income]]&lt;=60000,"Medium",metrobank_customers[[#This Row],[Income]]&lt;=100000,"High", metrobank_customers[[#This Row],[Income]]&gt;100000," Premium")</f>
        <v xml:space="preserve"> Premium</v>
      </c>
      <c r="J1389" s="1" t="s">
        <v>2126</v>
      </c>
      <c r="K1389" s="2">
        <v>45801</v>
      </c>
      <c r="L1389" s="2">
        <f t="shared" ca="1" si="21"/>
        <v>45940</v>
      </c>
      <c r="M1389" s="4">
        <f ca="1">YEARFRAC(metrobank_customers[[#This Row],[Join_Date]],metrobank_customers[[#This Row],[Today]],3)</f>
        <v>0.38082191780821917</v>
      </c>
      <c r="N1389" s="4" t="str" cm="1">
        <f t="array" aca="1" ref="N1389" ca="1">_xlfn.IFS(
   metrobank_customers[[#This Row],[Customer_Tenure]]&lt;=2,"New",
   metrobank_customers[[#This Row],[Customer_Tenure]]&lt;=5,"Emerging",
   metrobank_customers[[#This Row],[Customer_Tenure]]&lt;9,"Established",
   TRUE,"Loyal"
)</f>
        <v>New</v>
      </c>
      <c r="O1389" s="1" t="s">
        <v>1905</v>
      </c>
      <c r="P1389" s="1" t="s">
        <v>1226</v>
      </c>
      <c r="Q1389" s="2">
        <v>45637</v>
      </c>
      <c r="R1389">
        <v>403157</v>
      </c>
      <c r="S1389" s="1" t="str" cm="1">
        <f t="array" ref="S1389">_xlfn.IFS(
    metrobank_customers[[#This Row],[Balance]]&lt;=50000,"Low",
    metrobank_customers[[#This Row],[Balance]]&lt;=200000,"Medium",
    metrobank_customers[[#This Row],[Balance]]&gt;200000,"High"
)</f>
        <v>High</v>
      </c>
      <c r="T1389">
        <v>775</v>
      </c>
      <c r="U1389">
        <v>0</v>
      </c>
      <c r="V1389" s="1" t="s">
        <v>2652</v>
      </c>
      <c r="W1389" s="1"/>
      <c r="X1389" s="2"/>
      <c r="Y1389" s="4">
        <f ca="1">YEARFRAC(metrobank_customers[[#This Row],[Date]],metrobank_customers[[#This Row],[Today]],3)</f>
        <v>125.86301369863014</v>
      </c>
      <c r="Z1389" s="1"/>
      <c r="AA1389" s="1"/>
    </row>
    <row r="1390" spans="1:28" x14ac:dyDescent="0.25">
      <c r="A1390" s="1" t="s">
        <v>1849</v>
      </c>
      <c r="B1390" s="1" t="s">
        <v>2504</v>
      </c>
      <c r="C1390" s="1" t="s">
        <v>2120</v>
      </c>
      <c r="D1390">
        <v>35</v>
      </c>
      <c r="E1390" s="1" t="str" cm="1">
        <f t="array" ref="E1390">_xlfn.IFS(metrobank_customers[[#This Row],[Age]]&lt;= 28,"Gen Z", metrobank_customers[[#This Row],[Age]]&lt;=44,"Millennials", metrobank_customers[[#This Row],[Age]]&lt;=60,"Gen X", metrobank_customers[[#This Row],[Age]]&gt;60,"Baby Boomers")</f>
        <v>Millennials</v>
      </c>
      <c r="F1390" s="1" t="s">
        <v>2116</v>
      </c>
      <c r="G1390" s="1" t="s">
        <v>2133</v>
      </c>
      <c r="H1390">
        <v>71047</v>
      </c>
      <c r="I1390" s="1" t="str" cm="1">
        <f t="array" ref="I1390">_xlfn.IFS(metrobank_customers[[#This Row],[Income]]&lt;=30000,"Low",metrobank_customers[[#This Row],[Income]]&lt;=60000,"Medium",metrobank_customers[[#This Row],[Income]]&lt;=100000,"High", metrobank_customers[[#This Row],[Income]]&gt;100000," Premium")</f>
        <v>High</v>
      </c>
      <c r="J1390" s="1" t="s">
        <v>2118</v>
      </c>
      <c r="K1390" s="2">
        <v>42239</v>
      </c>
      <c r="L1390" s="2">
        <f t="shared" ca="1" si="21"/>
        <v>45940</v>
      </c>
      <c r="M1390" s="4">
        <f ca="1">YEARFRAC(metrobank_customers[[#This Row],[Join_Date]],metrobank_customers[[#This Row],[Today]],3)</f>
        <v>10.139726027397261</v>
      </c>
      <c r="N1390" s="4" t="str" cm="1">
        <f t="array" aca="1" ref="N1390" ca="1">_xlfn.IFS(
   metrobank_customers[[#This Row],[Customer_Tenure]]&lt;=2,"New",
   metrobank_customers[[#This Row],[Customer_Tenure]]&lt;=5,"Emerging",
   metrobank_customers[[#This Row],[Customer_Tenure]]&lt;9,"Established",
   TRUE,"Loyal"
)</f>
        <v>Loyal</v>
      </c>
      <c r="O1390" s="1" t="s">
        <v>1848</v>
      </c>
      <c r="P1390" s="1" t="s">
        <v>1226</v>
      </c>
      <c r="Q1390" s="2">
        <v>44132</v>
      </c>
      <c r="R1390">
        <v>426634</v>
      </c>
      <c r="S1390" s="1" t="str" cm="1">
        <f t="array" ref="S1390">_xlfn.IFS(
    metrobank_customers[[#This Row],[Balance]]&lt;=50000,"Low",
    metrobank_customers[[#This Row],[Balance]]&lt;=200000,"Medium",
    metrobank_customers[[#This Row],[Balance]]&gt;200000,"High"
)</f>
        <v>High</v>
      </c>
      <c r="T1390">
        <v>359</v>
      </c>
      <c r="U1390">
        <v>0</v>
      </c>
      <c r="V1390" s="1" t="s">
        <v>2652</v>
      </c>
      <c r="W1390" s="1"/>
      <c r="X1390" s="2"/>
      <c r="Y1390" s="4">
        <f ca="1">YEARFRAC(metrobank_customers[[#This Row],[Date]],metrobank_customers[[#This Row],[Today]],3)</f>
        <v>125.86301369863014</v>
      </c>
      <c r="Z1390" s="1"/>
      <c r="AA1390" s="1"/>
    </row>
    <row r="1391" spans="1:28" x14ac:dyDescent="0.25">
      <c r="A1391" s="1" t="s">
        <v>1849</v>
      </c>
      <c r="B1391" s="1" t="s">
        <v>2504</v>
      </c>
      <c r="C1391" s="1" t="s">
        <v>2120</v>
      </c>
      <c r="D1391">
        <v>35</v>
      </c>
      <c r="E1391" s="1" t="str" cm="1">
        <f t="array" ref="E1391">_xlfn.IFS(metrobank_customers[[#This Row],[Age]]&lt;= 28,"Gen Z", metrobank_customers[[#This Row],[Age]]&lt;=44,"Millennials", metrobank_customers[[#This Row],[Age]]&lt;=60,"Gen X", metrobank_customers[[#This Row],[Age]]&gt;60,"Baby Boomers")</f>
        <v>Millennials</v>
      </c>
      <c r="F1391" s="1" t="s">
        <v>2116</v>
      </c>
      <c r="G1391" s="1" t="s">
        <v>2133</v>
      </c>
      <c r="H1391">
        <v>71047</v>
      </c>
      <c r="I1391" s="1" t="str" cm="1">
        <f t="array" ref="I1391">_xlfn.IFS(metrobank_customers[[#This Row],[Income]]&lt;=30000,"Low",metrobank_customers[[#This Row],[Income]]&lt;=60000,"Medium",metrobank_customers[[#This Row],[Income]]&lt;=100000,"High", metrobank_customers[[#This Row],[Income]]&gt;100000," Premium")</f>
        <v>High</v>
      </c>
      <c r="J1391" s="1" t="s">
        <v>2118</v>
      </c>
      <c r="K1391" s="2">
        <v>42239</v>
      </c>
      <c r="L1391" s="2">
        <f t="shared" ca="1" si="21"/>
        <v>45940</v>
      </c>
      <c r="M1391" s="4">
        <f ca="1">YEARFRAC(metrobank_customers[[#This Row],[Join_Date]],metrobank_customers[[#This Row],[Today]],3)</f>
        <v>10.139726027397261</v>
      </c>
      <c r="N1391" s="4" t="str" cm="1">
        <f t="array" aca="1" ref="N1391" ca="1">_xlfn.IFS(
   metrobank_customers[[#This Row],[Customer_Tenure]]&lt;=2,"New",
   metrobank_customers[[#This Row],[Customer_Tenure]]&lt;=5,"Emerging",
   metrobank_customers[[#This Row],[Customer_Tenure]]&lt;9,"Established",
   TRUE,"Loyal"
)</f>
        <v>Loyal</v>
      </c>
      <c r="O1391" s="1" t="s">
        <v>1924</v>
      </c>
      <c r="P1391" s="1" t="s">
        <v>1235</v>
      </c>
      <c r="Q1391" s="2">
        <v>43072</v>
      </c>
      <c r="R1391">
        <v>135699</v>
      </c>
      <c r="S1391" s="1" t="str" cm="1">
        <f t="array" ref="S1391">_xlfn.IFS(
    metrobank_customers[[#This Row],[Balance]]&lt;=50000,"Low",
    metrobank_customers[[#This Row],[Balance]]&lt;=200000,"Medium",
    metrobank_customers[[#This Row],[Balance]]&gt;200000,"High"
)</f>
        <v>Medium</v>
      </c>
      <c r="T1391">
        <v>736</v>
      </c>
      <c r="U1391">
        <v>0</v>
      </c>
      <c r="V1391" s="1" t="s">
        <v>2652</v>
      </c>
      <c r="W1391" s="1"/>
      <c r="X1391" s="2"/>
      <c r="Y1391" s="4">
        <f ca="1">YEARFRAC(metrobank_customers[[#This Row],[Date]],metrobank_customers[[#This Row],[Today]],3)</f>
        <v>125.86301369863014</v>
      </c>
      <c r="Z1391" s="1"/>
      <c r="AA1391" s="1"/>
    </row>
    <row r="1392" spans="1:28" x14ac:dyDescent="0.25">
      <c r="A1392" s="1" t="s">
        <v>940</v>
      </c>
      <c r="B1392" s="1" t="s">
        <v>2505</v>
      </c>
      <c r="C1392" s="1" t="s">
        <v>2120</v>
      </c>
      <c r="D1392">
        <v>34</v>
      </c>
      <c r="E1392" s="1" t="str" cm="1">
        <f t="array" ref="E1392">_xlfn.IFS(metrobank_customers[[#This Row],[Age]]&lt;= 28,"Gen Z", metrobank_customers[[#This Row],[Age]]&lt;=44,"Millennials", metrobank_customers[[#This Row],[Age]]&lt;=60,"Gen X", metrobank_customers[[#This Row],[Age]]&gt;60,"Baby Boomers")</f>
        <v>Millennials</v>
      </c>
      <c r="F1392" s="1" t="s">
        <v>2131</v>
      </c>
      <c r="G1392" s="1" t="s">
        <v>2129</v>
      </c>
      <c r="H1392">
        <v>146945</v>
      </c>
      <c r="I1392" s="1" t="str" cm="1">
        <f t="array" ref="I1392">_xlfn.IFS(metrobank_customers[[#This Row],[Income]]&lt;=30000,"Low",metrobank_customers[[#This Row],[Income]]&lt;=60000,"Medium",metrobank_customers[[#This Row],[Income]]&lt;=100000,"High", metrobank_customers[[#This Row],[Income]]&gt;100000," Premium")</f>
        <v xml:space="preserve"> Premium</v>
      </c>
      <c r="J1392" s="1" t="s">
        <v>2118</v>
      </c>
      <c r="K1392" s="2">
        <v>43553</v>
      </c>
      <c r="L1392" s="2">
        <f t="shared" ca="1" si="21"/>
        <v>45940</v>
      </c>
      <c r="M1392" s="4">
        <f ca="1">YEARFRAC(metrobank_customers[[#This Row],[Join_Date]],metrobank_customers[[#This Row],[Today]],3)</f>
        <v>6.5397260273972604</v>
      </c>
      <c r="N1392" s="4" t="str" cm="1">
        <f t="array" aca="1" ref="N1392" ca="1">_xlfn.IFS(
   metrobank_customers[[#This Row],[Customer_Tenure]]&lt;=2,"New",
   metrobank_customers[[#This Row],[Customer_Tenure]]&lt;=5,"Emerging",
   metrobank_customers[[#This Row],[Customer_Tenure]]&lt;9,"Established",
   TRUE,"Loyal"
)</f>
        <v>Established</v>
      </c>
      <c r="O1392" s="1" t="s">
        <v>1906</v>
      </c>
      <c r="P1392" s="1" t="s">
        <v>1226</v>
      </c>
      <c r="Q1392" s="2">
        <v>44803</v>
      </c>
      <c r="R1392">
        <v>61169</v>
      </c>
      <c r="S1392" s="1" t="str" cm="1">
        <f t="array" ref="S1392">_xlfn.IFS(
    metrobank_customers[[#This Row],[Balance]]&lt;=50000,"Low",
    metrobank_customers[[#This Row],[Balance]]&lt;=200000,"Medium",
    metrobank_customers[[#This Row],[Balance]]&gt;200000,"High"
)</f>
        <v>Medium</v>
      </c>
      <c r="T1392">
        <v>382</v>
      </c>
      <c r="U1392">
        <v>0</v>
      </c>
      <c r="V1392" s="1" t="s">
        <v>2652</v>
      </c>
      <c r="W1392" s="1" t="s">
        <v>939</v>
      </c>
      <c r="X1392" s="2">
        <v>45401</v>
      </c>
      <c r="Y1392" s="4">
        <f ca="1">YEARFRAC(metrobank_customers[[#This Row],[Date]],metrobank_customers[[#This Row],[Today]],3)</f>
        <v>1.4767123287671233</v>
      </c>
      <c r="Z1392" s="1" t="s">
        <v>8</v>
      </c>
      <c r="AA1392" s="1" t="s">
        <v>23</v>
      </c>
      <c r="AB1392">
        <v>32</v>
      </c>
    </row>
    <row r="1393" spans="1:28" x14ac:dyDescent="0.25">
      <c r="A1393" s="1" t="s">
        <v>1873</v>
      </c>
      <c r="B1393" s="1" t="s">
        <v>2506</v>
      </c>
      <c r="C1393" s="1" t="s">
        <v>2115</v>
      </c>
      <c r="D1393">
        <v>40</v>
      </c>
      <c r="E1393" s="1" t="str" cm="1">
        <f t="array" ref="E1393">_xlfn.IFS(metrobank_customers[[#This Row],[Age]]&lt;= 28,"Gen Z", metrobank_customers[[#This Row],[Age]]&lt;=44,"Millennials", metrobank_customers[[#This Row],[Age]]&lt;=60,"Gen X", metrobank_customers[[#This Row],[Age]]&gt;60,"Baby Boomers")</f>
        <v>Millennials</v>
      </c>
      <c r="F1393" s="1" t="s">
        <v>2124</v>
      </c>
      <c r="G1393" s="1" t="s">
        <v>2153</v>
      </c>
      <c r="H1393">
        <v>25109</v>
      </c>
      <c r="I1393" s="1" t="str" cm="1">
        <f t="array" ref="I1393">_xlfn.IFS(metrobank_customers[[#This Row],[Income]]&lt;=30000,"Low",metrobank_customers[[#This Row],[Income]]&lt;=60000,"Medium",metrobank_customers[[#This Row],[Income]]&lt;=100000,"High", metrobank_customers[[#This Row],[Income]]&gt;100000," Premium")</f>
        <v>Low</v>
      </c>
      <c r="J1393" s="1" t="s">
        <v>2118</v>
      </c>
      <c r="K1393" s="2">
        <v>42673</v>
      </c>
      <c r="L1393" s="2">
        <f t="shared" ca="1" si="21"/>
        <v>45940</v>
      </c>
      <c r="M1393" s="4">
        <f ca="1">YEARFRAC(metrobank_customers[[#This Row],[Join_Date]],metrobank_customers[[#This Row],[Today]],3)</f>
        <v>8.9506849315068493</v>
      </c>
      <c r="N1393" s="4" t="str" cm="1">
        <f t="array" aca="1" ref="N1393" ca="1">_xlfn.IFS(
   metrobank_customers[[#This Row],[Customer_Tenure]]&lt;=2,"New",
   metrobank_customers[[#This Row],[Customer_Tenure]]&lt;=5,"Emerging",
   metrobank_customers[[#This Row],[Customer_Tenure]]&lt;9,"Established",
   TRUE,"Loyal"
)</f>
        <v>Established</v>
      </c>
      <c r="O1393" s="1" t="s">
        <v>1872</v>
      </c>
      <c r="P1393" s="1" t="s">
        <v>1223</v>
      </c>
      <c r="Q1393" s="2">
        <v>45364</v>
      </c>
      <c r="R1393">
        <v>293052</v>
      </c>
      <c r="S1393" s="1" t="str" cm="1">
        <f t="array" ref="S1393">_xlfn.IFS(
    metrobank_customers[[#This Row],[Balance]]&lt;=50000,"Low",
    metrobank_customers[[#This Row],[Balance]]&lt;=200000,"Medium",
    metrobank_customers[[#This Row],[Balance]]&gt;200000,"High"
)</f>
        <v>High</v>
      </c>
      <c r="T1393">
        <v>655</v>
      </c>
      <c r="U1393">
        <v>0</v>
      </c>
      <c r="V1393" s="1" t="s">
        <v>1229</v>
      </c>
      <c r="W1393" s="1"/>
      <c r="X1393" s="2"/>
      <c r="Y1393" s="4">
        <f ca="1">YEARFRAC(metrobank_customers[[#This Row],[Date]],metrobank_customers[[#This Row],[Today]],3)</f>
        <v>125.86301369863014</v>
      </c>
      <c r="Z1393" s="1"/>
      <c r="AA1393" s="1"/>
    </row>
    <row r="1394" spans="1:28" x14ac:dyDescent="0.25">
      <c r="A1394" s="1" t="s">
        <v>1873</v>
      </c>
      <c r="B1394" s="1" t="s">
        <v>2506</v>
      </c>
      <c r="C1394" s="1" t="s">
        <v>2115</v>
      </c>
      <c r="D1394">
        <v>40</v>
      </c>
      <c r="E1394" s="1" t="str" cm="1">
        <f t="array" ref="E1394">_xlfn.IFS(metrobank_customers[[#This Row],[Age]]&lt;= 28,"Gen Z", metrobank_customers[[#This Row],[Age]]&lt;=44,"Millennials", metrobank_customers[[#This Row],[Age]]&lt;=60,"Gen X", metrobank_customers[[#This Row],[Age]]&gt;60,"Baby Boomers")</f>
        <v>Millennials</v>
      </c>
      <c r="F1394" s="1" t="s">
        <v>2124</v>
      </c>
      <c r="G1394" s="1" t="s">
        <v>2153</v>
      </c>
      <c r="H1394">
        <v>25109</v>
      </c>
      <c r="I1394" s="1" t="str" cm="1">
        <f t="array" ref="I1394">_xlfn.IFS(metrobank_customers[[#This Row],[Income]]&lt;=30000,"Low",metrobank_customers[[#This Row],[Income]]&lt;=60000,"Medium",metrobank_customers[[#This Row],[Income]]&lt;=100000,"High", metrobank_customers[[#This Row],[Income]]&gt;100000," Premium")</f>
        <v>Low</v>
      </c>
      <c r="J1394" s="1" t="s">
        <v>2118</v>
      </c>
      <c r="K1394" s="2">
        <v>42673</v>
      </c>
      <c r="L1394" s="2">
        <f t="shared" ca="1" si="21"/>
        <v>45940</v>
      </c>
      <c r="M1394" s="4">
        <f ca="1">YEARFRAC(metrobank_customers[[#This Row],[Join_Date]],metrobank_customers[[#This Row],[Today]],3)</f>
        <v>8.9506849315068493</v>
      </c>
      <c r="N1394" s="4" t="str" cm="1">
        <f t="array" aca="1" ref="N1394" ca="1">_xlfn.IFS(
   metrobank_customers[[#This Row],[Customer_Tenure]]&lt;=2,"New",
   metrobank_customers[[#This Row],[Customer_Tenure]]&lt;=5,"Emerging",
   metrobank_customers[[#This Row],[Customer_Tenure]]&lt;9,"Established",
   TRUE,"Loyal"
)</f>
        <v>Established</v>
      </c>
      <c r="O1394" s="1" t="s">
        <v>1889</v>
      </c>
      <c r="P1394" s="1" t="s">
        <v>1223</v>
      </c>
      <c r="Q1394" s="2">
        <v>43738</v>
      </c>
      <c r="R1394">
        <v>340968</v>
      </c>
      <c r="S1394" s="1" t="str" cm="1">
        <f t="array" ref="S1394">_xlfn.IFS(
    metrobank_customers[[#This Row],[Balance]]&lt;=50000,"Low",
    metrobank_customers[[#This Row],[Balance]]&lt;=200000,"Medium",
    metrobank_customers[[#This Row],[Balance]]&gt;200000,"High"
)</f>
        <v>High</v>
      </c>
      <c r="T1394">
        <v>636</v>
      </c>
      <c r="U1394">
        <v>0</v>
      </c>
      <c r="V1394" s="1" t="s">
        <v>2652</v>
      </c>
      <c r="W1394" s="1"/>
      <c r="X1394" s="2"/>
      <c r="Y1394" s="4">
        <f ca="1">YEARFRAC(metrobank_customers[[#This Row],[Date]],metrobank_customers[[#This Row],[Today]],3)</f>
        <v>125.86301369863014</v>
      </c>
      <c r="Z1394" s="1"/>
      <c r="AA1394" s="1"/>
    </row>
    <row r="1395" spans="1:28" x14ac:dyDescent="0.25">
      <c r="A1395" s="1" t="s">
        <v>1885</v>
      </c>
      <c r="B1395" s="1" t="s">
        <v>2507</v>
      </c>
      <c r="C1395" s="1" t="s">
        <v>2115</v>
      </c>
      <c r="D1395">
        <v>39</v>
      </c>
      <c r="E1395" s="1" t="str" cm="1">
        <f t="array" ref="E1395">_xlfn.IFS(metrobank_customers[[#This Row],[Age]]&lt;= 28,"Gen Z", metrobank_customers[[#This Row],[Age]]&lt;=44,"Millennials", metrobank_customers[[#This Row],[Age]]&lt;=60,"Gen X", metrobank_customers[[#This Row],[Age]]&gt;60,"Baby Boomers")</f>
        <v>Millennials</v>
      </c>
      <c r="F1395" s="1" t="s">
        <v>2124</v>
      </c>
      <c r="G1395" s="1" t="s">
        <v>2153</v>
      </c>
      <c r="H1395">
        <v>114377</v>
      </c>
      <c r="I1395" s="1" t="str" cm="1">
        <f t="array" ref="I1395">_xlfn.IFS(metrobank_customers[[#This Row],[Income]]&lt;=30000,"Low",metrobank_customers[[#This Row],[Income]]&lt;=60000,"Medium",metrobank_customers[[#This Row],[Income]]&lt;=100000,"High", metrobank_customers[[#This Row],[Income]]&gt;100000," Premium")</f>
        <v xml:space="preserve"> Premium</v>
      </c>
      <c r="J1395" s="1" t="s">
        <v>2118</v>
      </c>
      <c r="K1395" s="2">
        <v>44997</v>
      </c>
      <c r="L1395" s="2">
        <f t="shared" ca="1" si="21"/>
        <v>45940</v>
      </c>
      <c r="M1395" s="4">
        <f ca="1">YEARFRAC(metrobank_customers[[#This Row],[Join_Date]],metrobank_customers[[#This Row],[Today]],3)</f>
        <v>2.5835616438356164</v>
      </c>
      <c r="N1395" s="4" t="str" cm="1">
        <f t="array" aca="1" ref="N1395" ca="1">_xlfn.IFS(
   metrobank_customers[[#This Row],[Customer_Tenure]]&lt;=2,"New",
   metrobank_customers[[#This Row],[Customer_Tenure]]&lt;=5,"Emerging",
   metrobank_customers[[#This Row],[Customer_Tenure]]&lt;9,"Established",
   TRUE,"Loyal"
)</f>
        <v>Emerging</v>
      </c>
      <c r="O1395" s="1" t="s">
        <v>1884</v>
      </c>
      <c r="P1395" s="1" t="s">
        <v>1226</v>
      </c>
      <c r="Q1395" s="2">
        <v>45025</v>
      </c>
      <c r="R1395">
        <v>378280</v>
      </c>
      <c r="S1395" s="1" t="str" cm="1">
        <f t="array" ref="S1395">_xlfn.IFS(
    metrobank_customers[[#This Row],[Balance]]&lt;=50000,"Low",
    metrobank_customers[[#This Row],[Balance]]&lt;=200000,"Medium",
    metrobank_customers[[#This Row],[Balance]]&gt;200000,"High"
)</f>
        <v>High</v>
      </c>
      <c r="T1395">
        <v>751</v>
      </c>
      <c r="U1395">
        <v>0</v>
      </c>
      <c r="V1395" s="1" t="s">
        <v>2652</v>
      </c>
      <c r="W1395" s="1"/>
      <c r="X1395" s="2"/>
      <c r="Y1395" s="4">
        <f ca="1">YEARFRAC(metrobank_customers[[#This Row],[Date]],metrobank_customers[[#This Row],[Today]],3)</f>
        <v>125.86301369863014</v>
      </c>
      <c r="Z1395" s="1"/>
      <c r="AA1395" s="1"/>
    </row>
    <row r="1396" spans="1:28" x14ac:dyDescent="0.25">
      <c r="A1396" s="1" t="s">
        <v>1891</v>
      </c>
      <c r="B1396" s="1" t="s">
        <v>2508</v>
      </c>
      <c r="C1396" s="1" t="s">
        <v>2115</v>
      </c>
      <c r="D1396">
        <v>43</v>
      </c>
      <c r="E1396" s="1" t="str" cm="1">
        <f t="array" ref="E1396">_xlfn.IFS(metrobank_customers[[#This Row],[Age]]&lt;= 28,"Gen Z", metrobank_customers[[#This Row],[Age]]&lt;=44,"Millennials", metrobank_customers[[#This Row],[Age]]&lt;=60,"Gen X", metrobank_customers[[#This Row],[Age]]&gt;60,"Baby Boomers")</f>
        <v>Millennials</v>
      </c>
      <c r="F1396" s="1" t="s">
        <v>2124</v>
      </c>
      <c r="G1396" s="1" t="s">
        <v>2153</v>
      </c>
      <c r="H1396">
        <v>81246</v>
      </c>
      <c r="I1396" s="1" t="str" cm="1">
        <f t="array" ref="I1396">_xlfn.IFS(metrobank_customers[[#This Row],[Income]]&lt;=30000,"Low",metrobank_customers[[#This Row],[Income]]&lt;=60000,"Medium",metrobank_customers[[#This Row],[Income]]&lt;=100000,"High", metrobank_customers[[#This Row],[Income]]&gt;100000," Premium")</f>
        <v>High</v>
      </c>
      <c r="J1396" s="1" t="s">
        <v>2126</v>
      </c>
      <c r="K1396" s="2">
        <v>44893</v>
      </c>
      <c r="L1396" s="2">
        <f t="shared" ca="1" si="21"/>
        <v>45940</v>
      </c>
      <c r="M1396" s="4">
        <f ca="1">YEARFRAC(metrobank_customers[[#This Row],[Join_Date]],metrobank_customers[[#This Row],[Today]],3)</f>
        <v>2.8684931506849316</v>
      </c>
      <c r="N1396" s="4" t="str" cm="1">
        <f t="array" aca="1" ref="N1396" ca="1">_xlfn.IFS(
   metrobank_customers[[#This Row],[Customer_Tenure]]&lt;=2,"New",
   metrobank_customers[[#This Row],[Customer_Tenure]]&lt;=5,"Emerging",
   metrobank_customers[[#This Row],[Customer_Tenure]]&lt;9,"Established",
   TRUE,"Loyal"
)</f>
        <v>Emerging</v>
      </c>
      <c r="O1396" s="1" t="s">
        <v>1890</v>
      </c>
      <c r="P1396" s="1" t="s">
        <v>1235</v>
      </c>
      <c r="Q1396" s="2">
        <v>44714</v>
      </c>
      <c r="R1396">
        <v>423093</v>
      </c>
      <c r="S1396" s="1" t="str" cm="1">
        <f t="array" ref="S1396">_xlfn.IFS(
    metrobank_customers[[#This Row],[Balance]]&lt;=50000,"Low",
    metrobank_customers[[#This Row],[Balance]]&lt;=200000,"Medium",
    metrobank_customers[[#This Row],[Balance]]&gt;200000,"High"
)</f>
        <v>High</v>
      </c>
      <c r="T1396">
        <v>441</v>
      </c>
      <c r="U1396">
        <v>0</v>
      </c>
      <c r="V1396" s="1" t="s">
        <v>2652</v>
      </c>
      <c r="W1396" s="1"/>
      <c r="X1396" s="2"/>
      <c r="Y1396" s="4">
        <f ca="1">YEARFRAC(metrobank_customers[[#This Row],[Date]],metrobank_customers[[#This Row],[Today]],3)</f>
        <v>125.86301369863014</v>
      </c>
      <c r="Z1396" s="1"/>
      <c r="AA1396" s="1"/>
    </row>
    <row r="1397" spans="1:28" x14ac:dyDescent="0.25">
      <c r="A1397" s="1" t="s">
        <v>1895</v>
      </c>
      <c r="B1397" s="1" t="s">
        <v>2509</v>
      </c>
      <c r="C1397" s="1" t="s">
        <v>2120</v>
      </c>
      <c r="D1397">
        <v>45</v>
      </c>
      <c r="E1397" s="1" t="str" cm="1">
        <f t="array" ref="E1397">_xlfn.IFS(metrobank_customers[[#This Row],[Age]]&lt;= 28,"Gen Z", metrobank_customers[[#This Row],[Age]]&lt;=44,"Millennials", metrobank_customers[[#This Row],[Age]]&lt;=60,"Gen X", metrobank_customers[[#This Row],[Age]]&gt;60,"Baby Boomers")</f>
        <v>Gen X</v>
      </c>
      <c r="F1397" s="1" t="s">
        <v>2121</v>
      </c>
      <c r="G1397" s="1" t="s">
        <v>2147</v>
      </c>
      <c r="H1397">
        <v>184053</v>
      </c>
      <c r="I1397" s="1" t="str" cm="1">
        <f t="array" ref="I1397">_xlfn.IFS(metrobank_customers[[#This Row],[Income]]&lt;=30000,"Low",metrobank_customers[[#This Row],[Income]]&lt;=60000,"Medium",metrobank_customers[[#This Row],[Income]]&lt;=100000,"High", metrobank_customers[[#This Row],[Income]]&gt;100000," Premium")</f>
        <v xml:space="preserve"> Premium</v>
      </c>
      <c r="J1397" s="1" t="s">
        <v>2118</v>
      </c>
      <c r="K1397" s="2">
        <v>44122</v>
      </c>
      <c r="L1397" s="2">
        <f t="shared" ca="1" si="21"/>
        <v>45940</v>
      </c>
      <c r="M1397" s="4">
        <f ca="1">YEARFRAC(metrobank_customers[[#This Row],[Join_Date]],metrobank_customers[[#This Row],[Today]],3)</f>
        <v>4.9808219178082194</v>
      </c>
      <c r="N1397" s="4" t="str" cm="1">
        <f t="array" aca="1" ref="N1397" ca="1">_xlfn.IFS(
   metrobank_customers[[#This Row],[Customer_Tenure]]&lt;=2,"New",
   metrobank_customers[[#This Row],[Customer_Tenure]]&lt;=5,"Emerging",
   metrobank_customers[[#This Row],[Customer_Tenure]]&lt;9,"Established",
   TRUE,"Loyal"
)</f>
        <v>Emerging</v>
      </c>
      <c r="O1397" s="1" t="s">
        <v>1894</v>
      </c>
      <c r="P1397" s="1" t="s">
        <v>1239</v>
      </c>
      <c r="Q1397" s="2">
        <v>42304</v>
      </c>
      <c r="R1397">
        <v>337746</v>
      </c>
      <c r="S1397" s="1" t="str" cm="1">
        <f t="array" ref="S1397">_xlfn.IFS(
    metrobank_customers[[#This Row],[Balance]]&lt;=50000,"Low",
    metrobank_customers[[#This Row],[Balance]]&lt;=200000,"Medium",
    metrobank_customers[[#This Row],[Balance]]&gt;200000,"High"
)</f>
        <v>High</v>
      </c>
      <c r="T1397">
        <v>700</v>
      </c>
      <c r="U1397">
        <v>0</v>
      </c>
      <c r="V1397" s="1" t="s">
        <v>1244</v>
      </c>
      <c r="W1397" s="1"/>
      <c r="X1397" s="2"/>
      <c r="Y1397" s="4">
        <f ca="1">YEARFRAC(metrobank_customers[[#This Row],[Date]],metrobank_customers[[#This Row],[Today]],3)</f>
        <v>125.86301369863014</v>
      </c>
      <c r="Z1397" s="1"/>
      <c r="AA1397" s="1"/>
    </row>
    <row r="1398" spans="1:28" x14ac:dyDescent="0.25">
      <c r="A1398" s="1" t="s">
        <v>1895</v>
      </c>
      <c r="B1398" s="1" t="s">
        <v>2509</v>
      </c>
      <c r="C1398" s="1" t="s">
        <v>2120</v>
      </c>
      <c r="D1398">
        <v>45</v>
      </c>
      <c r="E1398" s="1" t="str" cm="1">
        <f t="array" ref="E1398">_xlfn.IFS(metrobank_customers[[#This Row],[Age]]&lt;= 28,"Gen Z", metrobank_customers[[#This Row],[Age]]&lt;=44,"Millennials", metrobank_customers[[#This Row],[Age]]&lt;=60,"Gen X", metrobank_customers[[#This Row],[Age]]&gt;60,"Baby Boomers")</f>
        <v>Gen X</v>
      </c>
      <c r="F1398" s="1" t="s">
        <v>2121</v>
      </c>
      <c r="G1398" s="1" t="s">
        <v>2147</v>
      </c>
      <c r="H1398">
        <v>184053</v>
      </c>
      <c r="I1398" s="1" t="str" cm="1">
        <f t="array" ref="I1398">_xlfn.IFS(metrobank_customers[[#This Row],[Income]]&lt;=30000,"Low",metrobank_customers[[#This Row],[Income]]&lt;=60000,"Medium",metrobank_customers[[#This Row],[Income]]&lt;=100000,"High", metrobank_customers[[#This Row],[Income]]&gt;100000," Premium")</f>
        <v xml:space="preserve"> Premium</v>
      </c>
      <c r="J1398" s="1" t="s">
        <v>2118</v>
      </c>
      <c r="K1398" s="2">
        <v>44122</v>
      </c>
      <c r="L1398" s="2">
        <f t="shared" ca="1" si="21"/>
        <v>45940</v>
      </c>
      <c r="M1398" s="4">
        <f ca="1">YEARFRAC(metrobank_customers[[#This Row],[Join_Date]],metrobank_customers[[#This Row],[Today]],3)</f>
        <v>4.9808219178082194</v>
      </c>
      <c r="N1398" s="4" t="str" cm="1">
        <f t="array" aca="1" ref="N1398" ca="1">_xlfn.IFS(
   metrobank_customers[[#This Row],[Customer_Tenure]]&lt;=2,"New",
   metrobank_customers[[#This Row],[Customer_Tenure]]&lt;=5,"Emerging",
   metrobank_customers[[#This Row],[Customer_Tenure]]&lt;9,"Established",
   TRUE,"Loyal"
)</f>
        <v>Emerging</v>
      </c>
      <c r="O1398" s="1" t="s">
        <v>1931</v>
      </c>
      <c r="P1398" s="1" t="s">
        <v>1223</v>
      </c>
      <c r="Q1398" s="2">
        <v>45744</v>
      </c>
      <c r="R1398">
        <v>136285</v>
      </c>
      <c r="S1398" s="1" t="str" cm="1">
        <f t="array" ref="S1398">_xlfn.IFS(
    metrobank_customers[[#This Row],[Balance]]&lt;=50000,"Low",
    metrobank_customers[[#This Row],[Balance]]&lt;=200000,"Medium",
    metrobank_customers[[#This Row],[Balance]]&gt;200000,"High"
)</f>
        <v>Medium</v>
      </c>
      <c r="T1398">
        <v>430</v>
      </c>
      <c r="U1398">
        <v>95925</v>
      </c>
      <c r="V1398" s="1" t="s">
        <v>1229</v>
      </c>
      <c r="W1398" s="1"/>
      <c r="X1398" s="2"/>
      <c r="Y1398" s="4">
        <f ca="1">YEARFRAC(metrobank_customers[[#This Row],[Date]],metrobank_customers[[#This Row],[Today]],3)</f>
        <v>125.86301369863014</v>
      </c>
      <c r="Z1398" s="1"/>
      <c r="AA1398" s="1"/>
    </row>
    <row r="1399" spans="1:28" x14ac:dyDescent="0.25">
      <c r="A1399" s="1" t="s">
        <v>1204</v>
      </c>
      <c r="B1399" s="1" t="s">
        <v>2510</v>
      </c>
      <c r="C1399" s="1" t="s">
        <v>2115</v>
      </c>
      <c r="D1399">
        <v>62</v>
      </c>
      <c r="E1399" s="1" t="str" cm="1">
        <f t="array" ref="E1399">_xlfn.IFS(metrobank_customers[[#This Row],[Age]]&lt;= 28,"Gen Z", metrobank_customers[[#This Row],[Age]]&lt;=44,"Millennials", metrobank_customers[[#This Row],[Age]]&lt;=60,"Gen X", metrobank_customers[[#This Row],[Age]]&gt;60,"Baby Boomers")</f>
        <v>Baby Boomers</v>
      </c>
      <c r="F1399" s="1" t="s">
        <v>2131</v>
      </c>
      <c r="G1399" s="1" t="s">
        <v>2129</v>
      </c>
      <c r="H1399">
        <v>107266</v>
      </c>
      <c r="I1399" s="1" t="str" cm="1">
        <f t="array" ref="I1399">_xlfn.IFS(metrobank_customers[[#This Row],[Income]]&lt;=30000,"Low",metrobank_customers[[#This Row],[Income]]&lt;=60000,"Medium",metrobank_customers[[#This Row],[Income]]&lt;=100000,"High", metrobank_customers[[#This Row],[Income]]&gt;100000," Premium")</f>
        <v xml:space="preserve"> Premium</v>
      </c>
      <c r="J1399" s="1" t="s">
        <v>2118</v>
      </c>
      <c r="K1399" s="2">
        <v>43988</v>
      </c>
      <c r="L1399" s="2">
        <f t="shared" ca="1" si="21"/>
        <v>45940</v>
      </c>
      <c r="M1399" s="4">
        <f ca="1">YEARFRAC(metrobank_customers[[#This Row],[Join_Date]],metrobank_customers[[#This Row],[Today]],3)</f>
        <v>5.3479452054794523</v>
      </c>
      <c r="N1399" s="4" t="str" cm="1">
        <f t="array" aca="1" ref="N1399" ca="1">_xlfn.IFS(
   metrobank_customers[[#This Row],[Customer_Tenure]]&lt;=2,"New",
   metrobank_customers[[#This Row],[Customer_Tenure]]&lt;=5,"Emerging",
   metrobank_customers[[#This Row],[Customer_Tenure]]&lt;9,"Established",
   TRUE,"Loyal"
)</f>
        <v>Established</v>
      </c>
      <c r="O1399" s="1" t="s">
        <v>1898</v>
      </c>
      <c r="P1399" s="1" t="s">
        <v>1226</v>
      </c>
      <c r="Q1399" s="2">
        <v>45244</v>
      </c>
      <c r="R1399">
        <v>334662</v>
      </c>
      <c r="S1399" s="1" t="str" cm="1">
        <f t="array" ref="S1399">_xlfn.IFS(
    metrobank_customers[[#This Row],[Balance]]&lt;=50000,"Low",
    metrobank_customers[[#This Row],[Balance]]&lt;=200000,"Medium",
    metrobank_customers[[#This Row],[Balance]]&gt;200000,"High"
)</f>
        <v>High</v>
      </c>
      <c r="T1399">
        <v>408</v>
      </c>
      <c r="U1399">
        <v>0</v>
      </c>
      <c r="V1399" s="1" t="s">
        <v>1244</v>
      </c>
      <c r="W1399" s="1" t="s">
        <v>1203</v>
      </c>
      <c r="X1399" s="2">
        <v>45213</v>
      </c>
      <c r="Y1399" s="4">
        <f ca="1">YEARFRAC(metrobank_customers[[#This Row],[Date]],metrobank_customers[[#This Row],[Today]],3)</f>
        <v>1.9917808219178081</v>
      </c>
      <c r="Z1399" s="1" t="s">
        <v>8</v>
      </c>
      <c r="AA1399" s="1" t="s">
        <v>23</v>
      </c>
      <c r="AB1399">
        <v>22</v>
      </c>
    </row>
    <row r="1400" spans="1:28" x14ac:dyDescent="0.25">
      <c r="A1400" s="1" t="s">
        <v>1936</v>
      </c>
      <c r="B1400" s="1" t="s">
        <v>2511</v>
      </c>
      <c r="C1400" s="1" t="s">
        <v>2120</v>
      </c>
      <c r="D1400">
        <v>26</v>
      </c>
      <c r="E1400" s="1" t="str" cm="1">
        <f t="array" ref="E1400">_xlfn.IFS(metrobank_customers[[#This Row],[Age]]&lt;= 28,"Gen Z", metrobank_customers[[#This Row],[Age]]&lt;=44,"Millennials", metrobank_customers[[#This Row],[Age]]&lt;=60,"Gen X", metrobank_customers[[#This Row],[Age]]&gt;60,"Baby Boomers")</f>
        <v>Gen Z</v>
      </c>
      <c r="F1400" s="1" t="s">
        <v>2116</v>
      </c>
      <c r="G1400" s="1" t="s">
        <v>2117</v>
      </c>
      <c r="H1400">
        <v>152997</v>
      </c>
      <c r="I1400" s="1" t="str" cm="1">
        <f t="array" ref="I1400">_xlfn.IFS(metrobank_customers[[#This Row],[Income]]&lt;=30000,"Low",metrobank_customers[[#This Row],[Income]]&lt;=60000,"Medium",metrobank_customers[[#This Row],[Income]]&lt;=100000,"High", metrobank_customers[[#This Row],[Income]]&gt;100000," Premium")</f>
        <v xml:space="preserve"> Premium</v>
      </c>
      <c r="J1400" s="1" t="s">
        <v>2126</v>
      </c>
      <c r="K1400" s="2">
        <v>42861</v>
      </c>
      <c r="L1400" s="2">
        <f t="shared" ca="1" si="21"/>
        <v>45940</v>
      </c>
      <c r="M1400" s="4">
        <f ca="1">YEARFRAC(metrobank_customers[[#This Row],[Join_Date]],metrobank_customers[[#This Row],[Today]],3)</f>
        <v>8.4356164383561651</v>
      </c>
      <c r="N1400" s="4" t="str" cm="1">
        <f t="array" aca="1" ref="N1400" ca="1">_xlfn.IFS(
   metrobank_customers[[#This Row],[Customer_Tenure]]&lt;=2,"New",
   metrobank_customers[[#This Row],[Customer_Tenure]]&lt;=5,"Emerging",
   metrobank_customers[[#This Row],[Customer_Tenure]]&lt;9,"Established",
   TRUE,"Loyal"
)</f>
        <v>Established</v>
      </c>
      <c r="O1400" s="1" t="s">
        <v>1935</v>
      </c>
      <c r="P1400" s="1" t="s">
        <v>1223</v>
      </c>
      <c r="Q1400" s="2">
        <v>42607</v>
      </c>
      <c r="R1400">
        <v>418596</v>
      </c>
      <c r="S1400" s="1" t="str" cm="1">
        <f t="array" ref="S1400">_xlfn.IFS(
    metrobank_customers[[#This Row],[Balance]]&lt;=50000,"Low",
    metrobank_customers[[#This Row],[Balance]]&lt;=200000,"Medium",
    metrobank_customers[[#This Row],[Balance]]&gt;200000,"High"
)</f>
        <v>High</v>
      </c>
      <c r="T1400">
        <v>503</v>
      </c>
      <c r="U1400">
        <v>0</v>
      </c>
      <c r="V1400" s="1" t="s">
        <v>2652</v>
      </c>
      <c r="W1400" s="1"/>
      <c r="X1400" s="2"/>
      <c r="Y1400" s="4">
        <f ca="1">YEARFRAC(metrobank_customers[[#This Row],[Date]],metrobank_customers[[#This Row],[Today]],3)</f>
        <v>125.86301369863014</v>
      </c>
      <c r="Z1400" s="1"/>
      <c r="AA1400" s="1"/>
    </row>
    <row r="1401" spans="1:28" x14ac:dyDescent="0.25">
      <c r="A1401" s="1" t="s">
        <v>1948</v>
      </c>
      <c r="B1401" s="1" t="s">
        <v>2512</v>
      </c>
      <c r="C1401" s="1" t="s">
        <v>2115</v>
      </c>
      <c r="D1401">
        <v>20</v>
      </c>
      <c r="E1401" s="1" t="str" cm="1">
        <f t="array" ref="E1401">_xlfn.IFS(metrobank_customers[[#This Row],[Age]]&lt;= 28,"Gen Z", metrobank_customers[[#This Row],[Age]]&lt;=44,"Millennials", metrobank_customers[[#This Row],[Age]]&lt;=60,"Gen X", metrobank_customers[[#This Row],[Age]]&gt;60,"Baby Boomers")</f>
        <v>Gen Z</v>
      </c>
      <c r="F1401" s="1" t="s">
        <v>2131</v>
      </c>
      <c r="G1401" s="1" t="s">
        <v>2133</v>
      </c>
      <c r="H1401">
        <v>95932</v>
      </c>
      <c r="I1401" s="1" t="str" cm="1">
        <f t="array" ref="I1401">_xlfn.IFS(metrobank_customers[[#This Row],[Income]]&lt;=30000,"Low",metrobank_customers[[#This Row],[Income]]&lt;=60000,"Medium",metrobank_customers[[#This Row],[Income]]&lt;=100000,"High", metrobank_customers[[#This Row],[Income]]&gt;100000," Premium")</f>
        <v>High</v>
      </c>
      <c r="J1401" s="1" t="s">
        <v>2118</v>
      </c>
      <c r="K1401" s="2">
        <v>45446</v>
      </c>
      <c r="L1401" s="2">
        <f t="shared" ca="1" si="21"/>
        <v>45940</v>
      </c>
      <c r="M1401" s="4">
        <f ca="1">YEARFRAC(metrobank_customers[[#This Row],[Join_Date]],metrobank_customers[[#This Row],[Today]],3)</f>
        <v>1.3534246575342466</v>
      </c>
      <c r="N1401" s="4" t="str" cm="1">
        <f t="array" aca="1" ref="N1401" ca="1">_xlfn.IFS(
   metrobank_customers[[#This Row],[Customer_Tenure]]&lt;=2,"New",
   metrobank_customers[[#This Row],[Customer_Tenure]]&lt;=5,"Emerging",
   metrobank_customers[[#This Row],[Customer_Tenure]]&lt;9,"Established",
   TRUE,"Loyal"
)</f>
        <v>New</v>
      </c>
      <c r="O1401" s="1" t="s">
        <v>1947</v>
      </c>
      <c r="P1401" s="1" t="s">
        <v>1235</v>
      </c>
      <c r="Q1401" s="2">
        <v>45718</v>
      </c>
      <c r="R1401">
        <v>470165</v>
      </c>
      <c r="S1401" s="1" t="str" cm="1">
        <f t="array" ref="S1401">_xlfn.IFS(
    metrobank_customers[[#This Row],[Balance]]&lt;=50000,"Low",
    metrobank_customers[[#This Row],[Balance]]&lt;=200000,"Medium",
    metrobank_customers[[#This Row],[Balance]]&gt;200000,"High"
)</f>
        <v>High</v>
      </c>
      <c r="T1401">
        <v>351</v>
      </c>
      <c r="U1401">
        <v>0</v>
      </c>
      <c r="V1401" s="1" t="s">
        <v>2652</v>
      </c>
      <c r="W1401" s="1"/>
      <c r="X1401" s="2"/>
      <c r="Y1401" s="4">
        <f ca="1">YEARFRAC(metrobank_customers[[#This Row],[Date]],metrobank_customers[[#This Row],[Today]],3)</f>
        <v>125.86301369863014</v>
      </c>
      <c r="Z1401" s="1"/>
      <c r="AA1401" s="1"/>
    </row>
    <row r="1402" spans="1:28" x14ac:dyDescent="0.25">
      <c r="A1402" s="1" t="s">
        <v>1969</v>
      </c>
      <c r="B1402" s="1" t="s">
        <v>2513</v>
      </c>
      <c r="C1402" s="1" t="s">
        <v>2115</v>
      </c>
      <c r="D1402">
        <v>74</v>
      </c>
      <c r="E1402" s="1" t="str" cm="1">
        <f t="array" ref="E1402">_xlfn.IFS(metrobank_customers[[#This Row],[Age]]&lt;= 28,"Gen Z", metrobank_customers[[#This Row],[Age]]&lt;=44,"Millennials", metrobank_customers[[#This Row],[Age]]&lt;=60,"Gen X", metrobank_customers[[#This Row],[Age]]&gt;60,"Baby Boomers")</f>
        <v>Baby Boomers</v>
      </c>
      <c r="F1402" s="1" t="s">
        <v>2121</v>
      </c>
      <c r="G1402" s="1" t="s">
        <v>2147</v>
      </c>
      <c r="H1402">
        <v>148232</v>
      </c>
      <c r="I1402" s="1" t="str" cm="1">
        <f t="array" ref="I1402">_xlfn.IFS(metrobank_customers[[#This Row],[Income]]&lt;=30000,"Low",metrobank_customers[[#This Row],[Income]]&lt;=60000,"Medium",metrobank_customers[[#This Row],[Income]]&lt;=100000,"High", metrobank_customers[[#This Row],[Income]]&gt;100000," Premium")</f>
        <v xml:space="preserve"> Premium</v>
      </c>
      <c r="J1402" s="1" t="s">
        <v>2126</v>
      </c>
      <c r="K1402" s="2">
        <v>45439</v>
      </c>
      <c r="L1402" s="2">
        <f t="shared" ca="1" si="21"/>
        <v>45940</v>
      </c>
      <c r="M1402" s="4">
        <f ca="1">YEARFRAC(metrobank_customers[[#This Row],[Join_Date]],metrobank_customers[[#This Row],[Today]],3)</f>
        <v>1.3726027397260274</v>
      </c>
      <c r="N1402" s="4" t="str" cm="1">
        <f t="array" aca="1" ref="N1402" ca="1">_xlfn.IFS(
   metrobank_customers[[#This Row],[Customer_Tenure]]&lt;=2,"New",
   metrobank_customers[[#This Row],[Customer_Tenure]]&lt;=5,"Emerging",
   metrobank_customers[[#This Row],[Customer_Tenure]]&lt;9,"Established",
   TRUE,"Loyal"
)</f>
        <v>New</v>
      </c>
      <c r="O1402" s="1" t="s">
        <v>1968</v>
      </c>
      <c r="P1402" s="1" t="s">
        <v>1226</v>
      </c>
      <c r="Q1402" s="2">
        <v>42914</v>
      </c>
      <c r="R1402">
        <v>321690</v>
      </c>
      <c r="S1402" s="1" t="str" cm="1">
        <f t="array" ref="S1402">_xlfn.IFS(
    metrobank_customers[[#This Row],[Balance]]&lt;=50000,"Low",
    metrobank_customers[[#This Row],[Balance]]&lt;=200000,"Medium",
    metrobank_customers[[#This Row],[Balance]]&gt;200000,"High"
)</f>
        <v>High</v>
      </c>
      <c r="T1402">
        <v>747</v>
      </c>
      <c r="U1402">
        <v>366484</v>
      </c>
      <c r="V1402" s="1" t="s">
        <v>2652</v>
      </c>
      <c r="W1402" s="1"/>
      <c r="X1402" s="2"/>
      <c r="Y1402" s="4">
        <f ca="1">YEARFRAC(metrobank_customers[[#This Row],[Date]],metrobank_customers[[#This Row],[Today]],3)</f>
        <v>125.86301369863014</v>
      </c>
      <c r="Z1402" s="1"/>
      <c r="AA1402" s="1"/>
    </row>
    <row r="1403" spans="1:28" x14ac:dyDescent="0.25">
      <c r="A1403" s="1" t="s">
        <v>1969</v>
      </c>
      <c r="B1403" s="1" t="s">
        <v>2513</v>
      </c>
      <c r="C1403" s="1" t="s">
        <v>2115</v>
      </c>
      <c r="D1403">
        <v>74</v>
      </c>
      <c r="E1403" s="1" t="str" cm="1">
        <f t="array" ref="E1403">_xlfn.IFS(metrobank_customers[[#This Row],[Age]]&lt;= 28,"Gen Z", metrobank_customers[[#This Row],[Age]]&lt;=44,"Millennials", metrobank_customers[[#This Row],[Age]]&lt;=60,"Gen X", metrobank_customers[[#This Row],[Age]]&gt;60,"Baby Boomers")</f>
        <v>Baby Boomers</v>
      </c>
      <c r="F1403" s="1" t="s">
        <v>2121</v>
      </c>
      <c r="G1403" s="1" t="s">
        <v>2147</v>
      </c>
      <c r="H1403">
        <v>148232</v>
      </c>
      <c r="I1403" s="1" t="str" cm="1">
        <f t="array" ref="I1403">_xlfn.IFS(metrobank_customers[[#This Row],[Income]]&lt;=30000,"Low",metrobank_customers[[#This Row],[Income]]&lt;=60000,"Medium",metrobank_customers[[#This Row],[Income]]&lt;=100000,"High", metrobank_customers[[#This Row],[Income]]&gt;100000," Premium")</f>
        <v xml:space="preserve"> Premium</v>
      </c>
      <c r="J1403" s="1" t="s">
        <v>2126</v>
      </c>
      <c r="K1403" s="2">
        <v>45439</v>
      </c>
      <c r="L1403" s="2">
        <f t="shared" ca="1" si="21"/>
        <v>45940</v>
      </c>
      <c r="M1403" s="4">
        <f ca="1">YEARFRAC(metrobank_customers[[#This Row],[Join_Date]],metrobank_customers[[#This Row],[Today]],3)</f>
        <v>1.3726027397260274</v>
      </c>
      <c r="N1403" s="4" t="str" cm="1">
        <f t="array" aca="1" ref="N1403" ca="1">_xlfn.IFS(
   metrobank_customers[[#This Row],[Customer_Tenure]]&lt;=2,"New",
   metrobank_customers[[#This Row],[Customer_Tenure]]&lt;=5,"Emerging",
   metrobank_customers[[#This Row],[Customer_Tenure]]&lt;9,"Established",
   TRUE,"Loyal"
)</f>
        <v>New</v>
      </c>
      <c r="O1403" s="1" t="s">
        <v>1995</v>
      </c>
      <c r="P1403" s="1" t="s">
        <v>1226</v>
      </c>
      <c r="Q1403" s="2">
        <v>45254</v>
      </c>
      <c r="R1403">
        <v>376075</v>
      </c>
      <c r="S1403" s="1" t="str" cm="1">
        <f t="array" ref="S1403">_xlfn.IFS(
    metrobank_customers[[#This Row],[Balance]]&lt;=50000,"Low",
    metrobank_customers[[#This Row],[Balance]]&lt;=200000,"Medium",
    metrobank_customers[[#This Row],[Balance]]&gt;200000,"High"
)</f>
        <v>High</v>
      </c>
      <c r="T1403">
        <v>822</v>
      </c>
      <c r="U1403">
        <v>396351</v>
      </c>
      <c r="V1403" s="1" t="s">
        <v>2652</v>
      </c>
      <c r="W1403" s="1"/>
      <c r="X1403" s="2"/>
      <c r="Y1403" s="4">
        <f ca="1">YEARFRAC(metrobank_customers[[#This Row],[Date]],metrobank_customers[[#This Row],[Today]],3)</f>
        <v>125.86301369863014</v>
      </c>
      <c r="Z1403" s="1"/>
      <c r="AA1403" s="1"/>
    </row>
    <row r="1404" spans="1:28" x14ac:dyDescent="0.25">
      <c r="A1404" s="1" t="s">
        <v>1982</v>
      </c>
      <c r="B1404" s="1" t="s">
        <v>2514</v>
      </c>
      <c r="C1404" s="1" t="s">
        <v>2115</v>
      </c>
      <c r="D1404">
        <v>70</v>
      </c>
      <c r="E1404" s="1" t="str" cm="1">
        <f t="array" ref="E1404">_xlfn.IFS(metrobank_customers[[#This Row],[Age]]&lt;= 28,"Gen Z", metrobank_customers[[#This Row],[Age]]&lt;=44,"Millennials", metrobank_customers[[#This Row],[Age]]&lt;=60,"Gen X", metrobank_customers[[#This Row],[Age]]&gt;60,"Baby Boomers")</f>
        <v>Baby Boomers</v>
      </c>
      <c r="F1404" s="1" t="s">
        <v>2121</v>
      </c>
      <c r="G1404" s="1" t="s">
        <v>2129</v>
      </c>
      <c r="H1404">
        <v>26368</v>
      </c>
      <c r="I1404" s="1" t="str" cm="1">
        <f t="array" ref="I1404">_xlfn.IFS(metrobank_customers[[#This Row],[Income]]&lt;=30000,"Low",metrobank_customers[[#This Row],[Income]]&lt;=60000,"Medium",metrobank_customers[[#This Row],[Income]]&lt;=100000,"High", metrobank_customers[[#This Row],[Income]]&gt;100000," Premium")</f>
        <v>Low</v>
      </c>
      <c r="J1404" s="1" t="s">
        <v>2126</v>
      </c>
      <c r="K1404" s="2">
        <v>43499</v>
      </c>
      <c r="L1404" s="2">
        <f t="shared" ca="1" si="21"/>
        <v>45940</v>
      </c>
      <c r="M1404" s="4">
        <f ca="1">YEARFRAC(metrobank_customers[[#This Row],[Join_Date]],metrobank_customers[[#This Row],[Today]],3)</f>
        <v>6.6876712328767125</v>
      </c>
      <c r="N1404" s="4" t="str" cm="1">
        <f t="array" aca="1" ref="N1404" ca="1">_xlfn.IFS(
   metrobank_customers[[#This Row],[Customer_Tenure]]&lt;=2,"New",
   metrobank_customers[[#This Row],[Customer_Tenure]]&lt;=5,"Emerging",
   metrobank_customers[[#This Row],[Customer_Tenure]]&lt;9,"Established",
   TRUE,"Loyal"
)</f>
        <v>Established</v>
      </c>
      <c r="O1404" s="1" t="s">
        <v>1981</v>
      </c>
      <c r="P1404" s="1" t="s">
        <v>1235</v>
      </c>
      <c r="Q1404" s="2">
        <v>45118</v>
      </c>
      <c r="R1404">
        <v>52446</v>
      </c>
      <c r="S1404" s="1" t="str" cm="1">
        <f t="array" ref="S1404">_xlfn.IFS(
    metrobank_customers[[#This Row],[Balance]]&lt;=50000,"Low",
    metrobank_customers[[#This Row],[Balance]]&lt;=200000,"Medium",
    metrobank_customers[[#This Row],[Balance]]&gt;200000,"High"
)</f>
        <v>Medium</v>
      </c>
      <c r="T1404">
        <v>623</v>
      </c>
      <c r="U1404">
        <v>254717</v>
      </c>
      <c r="V1404" s="1" t="s">
        <v>2652</v>
      </c>
      <c r="W1404" s="1"/>
      <c r="X1404" s="2"/>
      <c r="Y1404" s="4">
        <f ca="1">YEARFRAC(metrobank_customers[[#This Row],[Date]],metrobank_customers[[#This Row],[Today]],3)</f>
        <v>125.86301369863014</v>
      </c>
      <c r="Z1404" s="1"/>
      <c r="AA1404" s="1"/>
    </row>
    <row r="1405" spans="1:28" x14ac:dyDescent="0.25">
      <c r="A1405" s="1" t="s">
        <v>2036</v>
      </c>
      <c r="B1405" s="1" t="s">
        <v>2515</v>
      </c>
      <c r="C1405" s="1" t="s">
        <v>2120</v>
      </c>
      <c r="D1405">
        <v>62</v>
      </c>
      <c r="E1405" s="1" t="str" cm="1">
        <f t="array" ref="E1405">_xlfn.IFS(metrobank_customers[[#This Row],[Age]]&lt;= 28,"Gen Z", metrobank_customers[[#This Row],[Age]]&lt;=44,"Millennials", metrobank_customers[[#This Row],[Age]]&lt;=60,"Gen X", metrobank_customers[[#This Row],[Age]]&gt;60,"Baby Boomers")</f>
        <v>Baby Boomers</v>
      </c>
      <c r="F1405" s="1" t="s">
        <v>2131</v>
      </c>
      <c r="G1405" s="1" t="s">
        <v>2147</v>
      </c>
      <c r="H1405">
        <v>179903</v>
      </c>
      <c r="I1405" s="1" t="str" cm="1">
        <f t="array" ref="I1405">_xlfn.IFS(metrobank_customers[[#This Row],[Income]]&lt;=30000,"Low",metrobank_customers[[#This Row],[Income]]&lt;=60000,"Medium",metrobank_customers[[#This Row],[Income]]&lt;=100000,"High", metrobank_customers[[#This Row],[Income]]&gt;100000," Premium")</f>
        <v xml:space="preserve"> Premium</v>
      </c>
      <c r="J1405" s="1" t="s">
        <v>2118</v>
      </c>
      <c r="K1405" s="2">
        <v>43636</v>
      </c>
      <c r="L1405" s="2">
        <f t="shared" ca="1" si="21"/>
        <v>45940</v>
      </c>
      <c r="M1405" s="4">
        <f ca="1">YEARFRAC(metrobank_customers[[#This Row],[Join_Date]],metrobank_customers[[#This Row],[Today]],3)</f>
        <v>6.3123287671232875</v>
      </c>
      <c r="N1405" s="4" t="str" cm="1">
        <f t="array" aca="1" ref="N1405" ca="1">_xlfn.IFS(
   metrobank_customers[[#This Row],[Customer_Tenure]]&lt;=2,"New",
   metrobank_customers[[#This Row],[Customer_Tenure]]&lt;=5,"Emerging",
   metrobank_customers[[#This Row],[Customer_Tenure]]&lt;9,"Established",
   TRUE,"Loyal"
)</f>
        <v>Established</v>
      </c>
      <c r="O1405" s="1" t="s">
        <v>2035</v>
      </c>
      <c r="P1405" s="1" t="s">
        <v>1226</v>
      </c>
      <c r="Q1405" s="2">
        <v>45798</v>
      </c>
      <c r="R1405">
        <v>55863</v>
      </c>
      <c r="S1405" s="1" t="str" cm="1">
        <f t="array" ref="S1405">_xlfn.IFS(
    metrobank_customers[[#This Row],[Balance]]&lt;=50000,"Low",
    metrobank_customers[[#This Row],[Balance]]&lt;=200000,"Medium",
    metrobank_customers[[#This Row],[Balance]]&gt;200000,"High"
)</f>
        <v>Medium</v>
      </c>
      <c r="T1405">
        <v>795</v>
      </c>
      <c r="U1405">
        <v>0</v>
      </c>
      <c r="V1405" s="1" t="s">
        <v>2652</v>
      </c>
      <c r="W1405" s="1"/>
      <c r="X1405" s="2"/>
      <c r="Y1405" s="4">
        <f ca="1">YEARFRAC(metrobank_customers[[#This Row],[Date]],metrobank_customers[[#This Row],[Today]],3)</f>
        <v>125.86301369863014</v>
      </c>
      <c r="Z1405" s="1"/>
      <c r="AA1405" s="1"/>
    </row>
    <row r="1406" spans="1:28" x14ac:dyDescent="0.25">
      <c r="A1406" s="1" t="s">
        <v>2067</v>
      </c>
      <c r="B1406" s="1" t="s">
        <v>2516</v>
      </c>
      <c r="C1406" s="1" t="s">
        <v>2120</v>
      </c>
      <c r="D1406">
        <v>41</v>
      </c>
      <c r="E1406" s="1" t="str" cm="1">
        <f t="array" ref="E1406">_xlfn.IFS(metrobank_customers[[#This Row],[Age]]&lt;= 28,"Gen Z", metrobank_customers[[#This Row],[Age]]&lt;=44,"Millennials", metrobank_customers[[#This Row],[Age]]&lt;=60,"Gen X", metrobank_customers[[#This Row],[Age]]&gt;60,"Baby Boomers")</f>
        <v>Millennials</v>
      </c>
      <c r="F1406" s="1" t="s">
        <v>2121</v>
      </c>
      <c r="G1406" s="1" t="s">
        <v>2153</v>
      </c>
      <c r="H1406">
        <v>47083</v>
      </c>
      <c r="I1406" s="1" t="str" cm="1">
        <f t="array" ref="I1406">_xlfn.IFS(metrobank_customers[[#This Row],[Income]]&lt;=30000,"Low",metrobank_customers[[#This Row],[Income]]&lt;=60000,"Medium",metrobank_customers[[#This Row],[Income]]&lt;=100000,"High", metrobank_customers[[#This Row],[Income]]&gt;100000," Premium")</f>
        <v>Medium</v>
      </c>
      <c r="J1406" s="1" t="s">
        <v>2118</v>
      </c>
      <c r="K1406" s="2">
        <v>43046</v>
      </c>
      <c r="L1406" s="2">
        <f t="shared" ca="1" si="21"/>
        <v>45940</v>
      </c>
      <c r="M1406" s="4">
        <f ca="1">YEARFRAC(metrobank_customers[[#This Row],[Join_Date]],metrobank_customers[[#This Row],[Today]],3)</f>
        <v>7.9287671232876713</v>
      </c>
      <c r="N1406" s="4" t="str" cm="1">
        <f t="array" aca="1" ref="N1406" ca="1">_xlfn.IFS(
   metrobank_customers[[#This Row],[Customer_Tenure]]&lt;=2,"New",
   metrobank_customers[[#This Row],[Customer_Tenure]]&lt;=5,"Emerging",
   metrobank_customers[[#This Row],[Customer_Tenure]]&lt;9,"Established",
   TRUE,"Loyal"
)</f>
        <v>Established</v>
      </c>
      <c r="O1406" s="1" t="s">
        <v>2066</v>
      </c>
      <c r="P1406" s="1" t="s">
        <v>1235</v>
      </c>
      <c r="Q1406" s="2">
        <v>45014</v>
      </c>
      <c r="R1406">
        <v>403551</v>
      </c>
      <c r="S1406" s="1" t="str" cm="1">
        <f t="array" ref="S1406">_xlfn.IFS(
    metrobank_customers[[#This Row],[Balance]]&lt;=50000,"Low",
    metrobank_customers[[#This Row],[Balance]]&lt;=200000,"Medium",
    metrobank_customers[[#This Row],[Balance]]&gt;200000,"High"
)</f>
        <v>High</v>
      </c>
      <c r="T1406">
        <v>828</v>
      </c>
      <c r="U1406">
        <v>0</v>
      </c>
      <c r="V1406" s="1" t="s">
        <v>2652</v>
      </c>
      <c r="W1406" s="1"/>
      <c r="X1406" s="2"/>
      <c r="Y1406" s="4">
        <f ca="1">YEARFRAC(metrobank_customers[[#This Row],[Date]],metrobank_customers[[#This Row],[Today]],3)</f>
        <v>125.86301369863014</v>
      </c>
      <c r="Z1406" s="1"/>
      <c r="AA1406" s="1"/>
    </row>
    <row r="1407" spans="1:28" x14ac:dyDescent="0.25">
      <c r="A1407" s="1" t="s">
        <v>2088</v>
      </c>
      <c r="B1407" s="1" t="s">
        <v>2517</v>
      </c>
      <c r="C1407" s="1" t="s">
        <v>2115</v>
      </c>
      <c r="D1407">
        <v>62</v>
      </c>
      <c r="E1407" s="1" t="str" cm="1">
        <f t="array" ref="E1407">_xlfn.IFS(metrobank_customers[[#This Row],[Age]]&lt;= 28,"Gen Z", metrobank_customers[[#This Row],[Age]]&lt;=44,"Millennials", metrobank_customers[[#This Row],[Age]]&lt;=60,"Gen X", metrobank_customers[[#This Row],[Age]]&gt;60,"Baby Boomers")</f>
        <v>Baby Boomers</v>
      </c>
      <c r="F1407" s="1" t="s">
        <v>2121</v>
      </c>
      <c r="G1407" s="1" t="s">
        <v>2147</v>
      </c>
      <c r="H1407">
        <v>119259</v>
      </c>
      <c r="I1407" s="1" t="str" cm="1">
        <f t="array" ref="I1407">_xlfn.IFS(metrobank_customers[[#This Row],[Income]]&lt;=30000,"Low",metrobank_customers[[#This Row],[Income]]&lt;=60000,"Medium",metrobank_customers[[#This Row],[Income]]&lt;=100000,"High", metrobank_customers[[#This Row],[Income]]&gt;100000," Premium")</f>
        <v xml:space="preserve"> Premium</v>
      </c>
      <c r="J1407" s="1" t="s">
        <v>2135</v>
      </c>
      <c r="K1407" s="2">
        <v>42731</v>
      </c>
      <c r="L1407" s="2">
        <f t="shared" ca="1" si="21"/>
        <v>45940</v>
      </c>
      <c r="M1407" s="4">
        <f ca="1">YEARFRAC(metrobank_customers[[#This Row],[Join_Date]],metrobank_customers[[#This Row],[Today]],3)</f>
        <v>8.7917808219178077</v>
      </c>
      <c r="N1407" s="4" t="str" cm="1">
        <f t="array" aca="1" ref="N1407" ca="1">_xlfn.IFS(
   metrobank_customers[[#This Row],[Customer_Tenure]]&lt;=2,"New",
   metrobank_customers[[#This Row],[Customer_Tenure]]&lt;=5,"Emerging",
   metrobank_customers[[#This Row],[Customer_Tenure]]&lt;9,"Established",
   TRUE,"Loyal"
)</f>
        <v>Established</v>
      </c>
      <c r="O1407" s="1" t="s">
        <v>2087</v>
      </c>
      <c r="P1407" s="1" t="s">
        <v>1226</v>
      </c>
      <c r="Q1407" s="2">
        <v>43793</v>
      </c>
      <c r="R1407">
        <v>335337</v>
      </c>
      <c r="S1407" s="1" t="str" cm="1">
        <f t="array" ref="S1407">_xlfn.IFS(
    metrobank_customers[[#This Row],[Balance]]&lt;=50000,"Low",
    metrobank_customers[[#This Row],[Balance]]&lt;=200000,"Medium",
    metrobank_customers[[#This Row],[Balance]]&gt;200000,"High"
)</f>
        <v>High</v>
      </c>
      <c r="T1407">
        <v>689</v>
      </c>
      <c r="U1407">
        <v>0</v>
      </c>
      <c r="V1407" s="1" t="s">
        <v>2652</v>
      </c>
      <c r="W1407" s="1"/>
      <c r="X1407" s="2"/>
      <c r="Y1407" s="4">
        <f ca="1">YEARFRAC(metrobank_customers[[#This Row],[Date]],metrobank_customers[[#This Row],[Today]],3)</f>
        <v>125.86301369863014</v>
      </c>
      <c r="Z1407" s="1"/>
      <c r="AA1407" s="1"/>
    </row>
    <row r="1408" spans="1:28" x14ac:dyDescent="0.25">
      <c r="A1408" s="1" t="s">
        <v>2094</v>
      </c>
      <c r="B1408" s="1" t="s">
        <v>2518</v>
      </c>
      <c r="C1408" s="1" t="s">
        <v>2120</v>
      </c>
      <c r="D1408">
        <v>58</v>
      </c>
      <c r="E1408" s="1" t="str" cm="1">
        <f t="array" ref="E1408">_xlfn.IFS(metrobank_customers[[#This Row],[Age]]&lt;= 28,"Gen Z", metrobank_customers[[#This Row],[Age]]&lt;=44,"Millennials", metrobank_customers[[#This Row],[Age]]&lt;=60,"Gen X", metrobank_customers[[#This Row],[Age]]&gt;60,"Baby Boomers")</f>
        <v>Gen X</v>
      </c>
      <c r="F1408" s="1" t="s">
        <v>2131</v>
      </c>
      <c r="G1408" s="1" t="s">
        <v>2117</v>
      </c>
      <c r="H1408">
        <v>102503</v>
      </c>
      <c r="I1408" s="1" t="str" cm="1">
        <f t="array" ref="I1408">_xlfn.IFS(metrobank_customers[[#This Row],[Income]]&lt;=30000,"Low",metrobank_customers[[#This Row],[Income]]&lt;=60000,"Medium",metrobank_customers[[#This Row],[Income]]&lt;=100000,"High", metrobank_customers[[#This Row],[Income]]&gt;100000," Premium")</f>
        <v xml:space="preserve"> Premium</v>
      </c>
      <c r="J1408" s="1" t="s">
        <v>2118</v>
      </c>
      <c r="K1408" s="2">
        <v>45819</v>
      </c>
      <c r="L1408" s="2">
        <f t="shared" ca="1" si="21"/>
        <v>45940</v>
      </c>
      <c r="M1408" s="4">
        <f ca="1">YEARFRAC(metrobank_customers[[#This Row],[Join_Date]],metrobank_customers[[#This Row],[Today]],3)</f>
        <v>0.33150684931506852</v>
      </c>
      <c r="N1408" s="4" t="str" cm="1">
        <f t="array" aca="1" ref="N1408" ca="1">_xlfn.IFS(
   metrobank_customers[[#This Row],[Customer_Tenure]]&lt;=2,"New",
   metrobank_customers[[#This Row],[Customer_Tenure]]&lt;=5,"Emerging",
   metrobank_customers[[#This Row],[Customer_Tenure]]&lt;9,"Established",
   TRUE,"Loyal"
)</f>
        <v>New</v>
      </c>
      <c r="O1408" s="1" t="s">
        <v>2093</v>
      </c>
      <c r="P1408" s="1" t="s">
        <v>1235</v>
      </c>
      <c r="Q1408" s="2">
        <v>45855</v>
      </c>
      <c r="R1408">
        <v>121015</v>
      </c>
      <c r="S1408" s="1" t="str" cm="1">
        <f t="array" ref="S1408">_xlfn.IFS(
    metrobank_customers[[#This Row],[Balance]]&lt;=50000,"Low",
    metrobank_customers[[#This Row],[Balance]]&lt;=200000,"Medium",
    metrobank_customers[[#This Row],[Balance]]&gt;200000,"High"
)</f>
        <v>Medium</v>
      </c>
      <c r="T1408">
        <v>841</v>
      </c>
      <c r="U1408">
        <v>62241</v>
      </c>
      <c r="V1408" s="1" t="s">
        <v>2652</v>
      </c>
      <c r="W1408" s="1"/>
      <c r="X1408" s="2"/>
      <c r="Y1408" s="4">
        <f ca="1">YEARFRAC(metrobank_customers[[#This Row],[Date]],metrobank_customers[[#This Row],[Today]],3)</f>
        <v>125.86301369863014</v>
      </c>
      <c r="Z1408" s="1"/>
      <c r="AA1408" s="1"/>
    </row>
    <row r="1409" spans="1:28" x14ac:dyDescent="0.25">
      <c r="A1409" s="1" t="s">
        <v>2097</v>
      </c>
      <c r="B1409" s="1" t="s">
        <v>2519</v>
      </c>
      <c r="C1409" s="1" t="s">
        <v>2120</v>
      </c>
      <c r="D1409">
        <v>52</v>
      </c>
      <c r="E1409" s="1" t="str" cm="1">
        <f t="array" ref="E1409">_xlfn.IFS(metrobank_customers[[#This Row],[Age]]&lt;= 28,"Gen Z", metrobank_customers[[#This Row],[Age]]&lt;=44,"Millennials", metrobank_customers[[#This Row],[Age]]&lt;=60,"Gen X", metrobank_customers[[#This Row],[Age]]&gt;60,"Baby Boomers")</f>
        <v>Gen X</v>
      </c>
      <c r="F1409" s="1" t="s">
        <v>2121</v>
      </c>
      <c r="G1409" s="1" t="s">
        <v>2133</v>
      </c>
      <c r="H1409">
        <v>55488</v>
      </c>
      <c r="I1409" s="1" t="str" cm="1">
        <f t="array" ref="I1409">_xlfn.IFS(metrobank_customers[[#This Row],[Income]]&lt;=30000,"Low",metrobank_customers[[#This Row],[Income]]&lt;=60000,"Medium",metrobank_customers[[#This Row],[Income]]&lt;=100000,"High", metrobank_customers[[#This Row],[Income]]&gt;100000," Premium")</f>
        <v>Medium</v>
      </c>
      <c r="J1409" s="1" t="s">
        <v>2118</v>
      </c>
      <c r="K1409" s="2">
        <v>44249</v>
      </c>
      <c r="L1409" s="2">
        <f t="shared" ca="1" si="21"/>
        <v>45940</v>
      </c>
      <c r="M1409" s="4">
        <f ca="1">YEARFRAC(metrobank_customers[[#This Row],[Join_Date]],metrobank_customers[[#This Row],[Today]],3)</f>
        <v>4.6328767123287671</v>
      </c>
      <c r="N1409" s="4" t="str" cm="1">
        <f t="array" aca="1" ref="N1409" ca="1">_xlfn.IFS(
   metrobank_customers[[#This Row],[Customer_Tenure]]&lt;=2,"New",
   metrobank_customers[[#This Row],[Customer_Tenure]]&lt;=5,"Emerging",
   metrobank_customers[[#This Row],[Customer_Tenure]]&lt;9,"Established",
   TRUE,"Loyal"
)</f>
        <v>Emerging</v>
      </c>
      <c r="O1409" s="1" t="s">
        <v>2096</v>
      </c>
      <c r="P1409" s="1" t="s">
        <v>1226</v>
      </c>
      <c r="Q1409" s="2">
        <v>43104</v>
      </c>
      <c r="R1409">
        <v>246536</v>
      </c>
      <c r="S1409" s="1" t="str" cm="1">
        <f t="array" ref="S1409">_xlfn.IFS(
    metrobank_customers[[#This Row],[Balance]]&lt;=50000,"Low",
    metrobank_customers[[#This Row],[Balance]]&lt;=200000,"Medium",
    metrobank_customers[[#This Row],[Balance]]&gt;200000,"High"
)</f>
        <v>High</v>
      </c>
      <c r="T1409">
        <v>528</v>
      </c>
      <c r="U1409">
        <v>70030</v>
      </c>
      <c r="V1409" s="1" t="s">
        <v>1229</v>
      </c>
      <c r="W1409" s="1"/>
      <c r="X1409" s="2"/>
      <c r="Y1409" s="4">
        <f ca="1">YEARFRAC(metrobank_customers[[#This Row],[Date]],metrobank_customers[[#This Row],[Today]],3)</f>
        <v>125.86301369863014</v>
      </c>
      <c r="Z1409" s="1"/>
      <c r="AA1409" s="1"/>
    </row>
    <row r="1410" spans="1:28" x14ac:dyDescent="0.25">
      <c r="A1410" s="1" t="s">
        <v>2103</v>
      </c>
      <c r="B1410" s="1" t="s">
        <v>2520</v>
      </c>
      <c r="C1410" s="1" t="s">
        <v>2115</v>
      </c>
      <c r="D1410">
        <v>65</v>
      </c>
      <c r="E1410" s="1" t="str" cm="1">
        <f t="array" ref="E1410">_xlfn.IFS(metrobank_customers[[#This Row],[Age]]&lt;= 28,"Gen Z", metrobank_customers[[#This Row],[Age]]&lt;=44,"Millennials", metrobank_customers[[#This Row],[Age]]&lt;=60,"Gen X", metrobank_customers[[#This Row],[Age]]&gt;60,"Baby Boomers")</f>
        <v>Baby Boomers</v>
      </c>
      <c r="F1410" s="1" t="s">
        <v>2121</v>
      </c>
      <c r="G1410" s="1" t="s">
        <v>2125</v>
      </c>
      <c r="H1410">
        <v>179033</v>
      </c>
      <c r="I1410" s="1" t="str" cm="1">
        <f t="array" ref="I1410">_xlfn.IFS(metrobank_customers[[#This Row],[Income]]&lt;=30000,"Low",metrobank_customers[[#This Row],[Income]]&lt;=60000,"Medium",metrobank_customers[[#This Row],[Income]]&lt;=100000,"High", metrobank_customers[[#This Row],[Income]]&gt;100000," Premium")</f>
        <v xml:space="preserve"> Premium</v>
      </c>
      <c r="J1410" s="1" t="s">
        <v>2118</v>
      </c>
      <c r="K1410" s="2">
        <v>43776</v>
      </c>
      <c r="L1410" s="2">
        <f t="shared" ref="L1410:L1473" ca="1" si="22">TODAY()</f>
        <v>45940</v>
      </c>
      <c r="M1410" s="4">
        <f ca="1">YEARFRAC(metrobank_customers[[#This Row],[Join_Date]],metrobank_customers[[#This Row],[Today]],3)</f>
        <v>5.9287671232876713</v>
      </c>
      <c r="N1410" s="4" t="str" cm="1">
        <f t="array" aca="1" ref="N1410" ca="1">_xlfn.IFS(
   metrobank_customers[[#This Row],[Customer_Tenure]]&lt;=2,"New",
   metrobank_customers[[#This Row],[Customer_Tenure]]&lt;=5,"Emerging",
   metrobank_customers[[#This Row],[Customer_Tenure]]&lt;9,"Established",
   TRUE,"Loyal"
)</f>
        <v>Established</v>
      </c>
      <c r="O1410" s="1" t="s">
        <v>2102</v>
      </c>
      <c r="P1410" s="1" t="s">
        <v>1235</v>
      </c>
      <c r="Q1410" s="2">
        <v>45174</v>
      </c>
      <c r="R1410">
        <v>421234</v>
      </c>
      <c r="S1410" s="1" t="str" cm="1">
        <f t="array" ref="S1410">_xlfn.IFS(
    metrobank_customers[[#This Row],[Balance]]&lt;=50000,"Low",
    metrobank_customers[[#This Row],[Balance]]&lt;=200000,"Medium",
    metrobank_customers[[#This Row],[Balance]]&gt;200000,"High"
)</f>
        <v>High</v>
      </c>
      <c r="T1410">
        <v>704</v>
      </c>
      <c r="U1410">
        <v>0</v>
      </c>
      <c r="V1410" s="1" t="s">
        <v>1229</v>
      </c>
      <c r="W1410" s="1"/>
      <c r="X1410" s="2"/>
      <c r="Y1410" s="4">
        <f ca="1">YEARFRAC(metrobank_customers[[#This Row],[Date]],metrobank_customers[[#This Row],[Today]],3)</f>
        <v>125.86301369863014</v>
      </c>
      <c r="Z1410" s="1"/>
      <c r="AA1410" s="1"/>
    </row>
    <row r="1411" spans="1:28" x14ac:dyDescent="0.25">
      <c r="A1411" s="1" t="s">
        <v>293</v>
      </c>
      <c r="B1411" s="1" t="s">
        <v>2521</v>
      </c>
      <c r="C1411" s="1" t="s">
        <v>2120</v>
      </c>
      <c r="D1411">
        <v>35</v>
      </c>
      <c r="E1411" s="1" t="str" cm="1">
        <f t="array" ref="E1411">_xlfn.IFS(metrobank_customers[[#This Row],[Age]]&lt;= 28,"Gen Z", metrobank_customers[[#This Row],[Age]]&lt;=44,"Millennials", metrobank_customers[[#This Row],[Age]]&lt;=60,"Gen X", metrobank_customers[[#This Row],[Age]]&gt;60,"Baby Boomers")</f>
        <v>Millennials</v>
      </c>
      <c r="F1411" s="1" t="s">
        <v>2121</v>
      </c>
      <c r="G1411" s="1" t="s">
        <v>2153</v>
      </c>
      <c r="H1411">
        <v>63001</v>
      </c>
      <c r="I1411" s="1" t="str" cm="1">
        <f t="array" ref="I1411">_xlfn.IFS(metrobank_customers[[#This Row],[Income]]&lt;=30000,"Low",metrobank_customers[[#This Row],[Income]]&lt;=60000,"Medium",metrobank_customers[[#This Row],[Income]]&lt;=100000,"High", metrobank_customers[[#This Row],[Income]]&gt;100000," Premium")</f>
        <v>High</v>
      </c>
      <c r="J1411" s="1" t="s">
        <v>2118</v>
      </c>
      <c r="K1411" s="2">
        <v>42520</v>
      </c>
      <c r="L1411" s="2">
        <f t="shared" ca="1" si="22"/>
        <v>45940</v>
      </c>
      <c r="M1411" s="4">
        <f ca="1">YEARFRAC(metrobank_customers[[#This Row],[Join_Date]],metrobank_customers[[#This Row],[Today]],3)</f>
        <v>9.3698630136986303</v>
      </c>
      <c r="N1411" s="4" t="str" cm="1">
        <f t="array" aca="1" ref="N1411" ca="1">_xlfn.IFS(
   metrobank_customers[[#This Row],[Customer_Tenure]]&lt;=2,"New",
   metrobank_customers[[#This Row],[Customer_Tenure]]&lt;=5,"Emerging",
   metrobank_customers[[#This Row],[Customer_Tenure]]&lt;9,"Established",
   TRUE,"Loyal"
)</f>
        <v>Loyal</v>
      </c>
      <c r="O1411" s="1"/>
      <c r="P1411" s="1"/>
      <c r="Q1411" s="2"/>
      <c r="S1411" s="1" t="str" cm="1">
        <f t="array" ref="S1411">_xlfn.IFS(
    metrobank_customers[[#This Row],[Balance]]&lt;=50000,"Low",
    metrobank_customers[[#This Row],[Balance]]&lt;=200000,"Medium",
    metrobank_customers[[#This Row],[Balance]]&gt;200000,"High"
)</f>
        <v>Low</v>
      </c>
      <c r="V1411" s="1"/>
      <c r="W1411" s="1" t="s">
        <v>292</v>
      </c>
      <c r="X1411" s="2">
        <v>45779</v>
      </c>
      <c r="Y1411" s="4">
        <f ca="1">YEARFRAC(metrobank_customers[[#This Row],[Date]],metrobank_customers[[#This Row],[Today]],3)</f>
        <v>0.44109589041095892</v>
      </c>
      <c r="Z1411" s="1" t="s">
        <v>12</v>
      </c>
      <c r="AA1411" s="1" t="s">
        <v>23</v>
      </c>
      <c r="AB1411">
        <v>9</v>
      </c>
    </row>
    <row r="1412" spans="1:28" x14ac:dyDescent="0.25">
      <c r="A1412" s="1" t="s">
        <v>293</v>
      </c>
      <c r="B1412" s="1" t="s">
        <v>2521</v>
      </c>
      <c r="C1412" s="1" t="s">
        <v>2120</v>
      </c>
      <c r="D1412">
        <v>35</v>
      </c>
      <c r="E1412" s="1" t="str" cm="1">
        <f t="array" ref="E1412">_xlfn.IFS(metrobank_customers[[#This Row],[Age]]&lt;= 28,"Gen Z", metrobank_customers[[#This Row],[Age]]&lt;=44,"Millennials", metrobank_customers[[#This Row],[Age]]&lt;=60,"Gen X", metrobank_customers[[#This Row],[Age]]&gt;60,"Baby Boomers")</f>
        <v>Millennials</v>
      </c>
      <c r="F1412" s="1" t="s">
        <v>2121</v>
      </c>
      <c r="G1412" s="1" t="s">
        <v>2153</v>
      </c>
      <c r="H1412">
        <v>63001</v>
      </c>
      <c r="I1412" s="1" t="str" cm="1">
        <f t="array" ref="I1412">_xlfn.IFS(metrobank_customers[[#This Row],[Income]]&lt;=30000,"Low",metrobank_customers[[#This Row],[Income]]&lt;=60000,"Medium",metrobank_customers[[#This Row],[Income]]&lt;=100000,"High", metrobank_customers[[#This Row],[Income]]&gt;100000," Premium")</f>
        <v>High</v>
      </c>
      <c r="J1412" s="1" t="s">
        <v>2118</v>
      </c>
      <c r="K1412" s="2">
        <v>42520</v>
      </c>
      <c r="L1412" s="2">
        <f t="shared" ca="1" si="22"/>
        <v>45940</v>
      </c>
      <c r="M1412" s="4">
        <f ca="1">YEARFRAC(metrobank_customers[[#This Row],[Join_Date]],metrobank_customers[[#This Row],[Today]],3)</f>
        <v>9.3698630136986303</v>
      </c>
      <c r="N1412" s="4" t="str" cm="1">
        <f t="array" aca="1" ref="N1412" ca="1">_xlfn.IFS(
   metrobank_customers[[#This Row],[Customer_Tenure]]&lt;=2,"New",
   metrobank_customers[[#This Row],[Customer_Tenure]]&lt;=5,"Emerging",
   metrobank_customers[[#This Row],[Customer_Tenure]]&lt;9,"Established",
   TRUE,"Loyal"
)</f>
        <v>Loyal</v>
      </c>
      <c r="O1412" s="1"/>
      <c r="P1412" s="1"/>
      <c r="Q1412" s="2"/>
      <c r="S1412" s="1" t="str" cm="1">
        <f t="array" ref="S1412">_xlfn.IFS(
    metrobank_customers[[#This Row],[Balance]]&lt;=50000,"Low",
    metrobank_customers[[#This Row],[Balance]]&lt;=200000,"Medium",
    metrobank_customers[[#This Row],[Balance]]&gt;200000,"High"
)</f>
        <v>Low</v>
      </c>
      <c r="V1412" s="1"/>
      <c r="W1412" s="1" t="s">
        <v>349</v>
      </c>
      <c r="X1412" s="2">
        <v>45534</v>
      </c>
      <c r="Y1412" s="4">
        <f ca="1">YEARFRAC(metrobank_customers[[#This Row],[Date]],metrobank_customers[[#This Row],[Today]],3)</f>
        <v>1.1123287671232878</v>
      </c>
      <c r="Z1412" s="1" t="s">
        <v>36</v>
      </c>
      <c r="AA1412" s="1" t="s">
        <v>23</v>
      </c>
      <c r="AB1412">
        <v>20</v>
      </c>
    </row>
    <row r="1413" spans="1:28" x14ac:dyDescent="0.25">
      <c r="A1413" s="1" t="s">
        <v>293</v>
      </c>
      <c r="B1413" s="1" t="s">
        <v>2521</v>
      </c>
      <c r="C1413" s="1" t="s">
        <v>2120</v>
      </c>
      <c r="D1413">
        <v>35</v>
      </c>
      <c r="E1413" s="1" t="str" cm="1">
        <f t="array" ref="E1413">_xlfn.IFS(metrobank_customers[[#This Row],[Age]]&lt;= 28,"Gen Z", metrobank_customers[[#This Row],[Age]]&lt;=44,"Millennials", metrobank_customers[[#This Row],[Age]]&lt;=60,"Gen X", metrobank_customers[[#This Row],[Age]]&gt;60,"Baby Boomers")</f>
        <v>Millennials</v>
      </c>
      <c r="F1413" s="1" t="s">
        <v>2121</v>
      </c>
      <c r="G1413" s="1" t="s">
        <v>2153</v>
      </c>
      <c r="H1413">
        <v>63001</v>
      </c>
      <c r="I1413" s="1" t="str" cm="1">
        <f t="array" ref="I1413">_xlfn.IFS(metrobank_customers[[#This Row],[Income]]&lt;=30000,"Low",metrobank_customers[[#This Row],[Income]]&lt;=60000,"Medium",metrobank_customers[[#This Row],[Income]]&lt;=100000,"High", metrobank_customers[[#This Row],[Income]]&gt;100000," Premium")</f>
        <v>High</v>
      </c>
      <c r="J1413" s="1" t="s">
        <v>2118</v>
      </c>
      <c r="K1413" s="2">
        <v>42520</v>
      </c>
      <c r="L1413" s="2">
        <f t="shared" ca="1" si="22"/>
        <v>45940</v>
      </c>
      <c r="M1413" s="4">
        <f ca="1">YEARFRAC(metrobank_customers[[#This Row],[Join_Date]],metrobank_customers[[#This Row],[Today]],3)</f>
        <v>9.3698630136986303</v>
      </c>
      <c r="N1413" s="4" t="str" cm="1">
        <f t="array" aca="1" ref="N1413" ca="1">_xlfn.IFS(
   metrobank_customers[[#This Row],[Customer_Tenure]]&lt;=2,"New",
   metrobank_customers[[#This Row],[Customer_Tenure]]&lt;=5,"Emerging",
   metrobank_customers[[#This Row],[Customer_Tenure]]&lt;9,"Established",
   TRUE,"Loyal"
)</f>
        <v>Loyal</v>
      </c>
      <c r="O1413" s="1"/>
      <c r="P1413" s="1"/>
      <c r="Q1413" s="2"/>
      <c r="S1413" s="1" t="str" cm="1">
        <f t="array" ref="S1413">_xlfn.IFS(
    metrobank_customers[[#This Row],[Balance]]&lt;=50000,"Low",
    metrobank_customers[[#This Row],[Balance]]&lt;=200000,"Medium",
    metrobank_customers[[#This Row],[Balance]]&gt;200000,"High"
)</f>
        <v>Low</v>
      </c>
      <c r="V1413" s="1"/>
      <c r="W1413" s="1" t="s">
        <v>394</v>
      </c>
      <c r="X1413" s="2">
        <v>45483</v>
      </c>
      <c r="Y1413" s="4">
        <f ca="1">YEARFRAC(metrobank_customers[[#This Row],[Date]],metrobank_customers[[#This Row],[Today]],3)</f>
        <v>1.252054794520548</v>
      </c>
      <c r="Z1413" s="1" t="s">
        <v>12</v>
      </c>
      <c r="AA1413" s="1" t="s">
        <v>23</v>
      </c>
      <c r="AB1413">
        <v>7</v>
      </c>
    </row>
    <row r="1414" spans="1:28" x14ac:dyDescent="0.25">
      <c r="A1414" s="1" t="s">
        <v>214</v>
      </c>
      <c r="B1414" s="1" t="s">
        <v>2522</v>
      </c>
      <c r="C1414" s="1" t="s">
        <v>2115</v>
      </c>
      <c r="D1414">
        <v>48</v>
      </c>
      <c r="E1414" s="1" t="str" cm="1">
        <f t="array" ref="E1414">_xlfn.IFS(metrobank_customers[[#This Row],[Age]]&lt;= 28,"Gen Z", metrobank_customers[[#This Row],[Age]]&lt;=44,"Millennials", metrobank_customers[[#This Row],[Age]]&lt;=60,"Gen X", metrobank_customers[[#This Row],[Age]]&gt;60,"Baby Boomers")</f>
        <v>Gen X</v>
      </c>
      <c r="F1414" s="1" t="s">
        <v>2124</v>
      </c>
      <c r="G1414" s="1" t="s">
        <v>2122</v>
      </c>
      <c r="H1414">
        <v>65028</v>
      </c>
      <c r="I1414" s="1" t="str" cm="1">
        <f t="array" ref="I1414">_xlfn.IFS(metrobank_customers[[#This Row],[Income]]&lt;=30000,"Low",metrobank_customers[[#This Row],[Income]]&lt;=60000,"Medium",metrobank_customers[[#This Row],[Income]]&lt;=100000,"High", metrobank_customers[[#This Row],[Income]]&gt;100000," Premium")</f>
        <v>High</v>
      </c>
      <c r="J1414" s="1" t="s">
        <v>2126</v>
      </c>
      <c r="K1414" s="2">
        <v>43507</v>
      </c>
      <c r="L1414" s="2">
        <f t="shared" ca="1" si="22"/>
        <v>45940</v>
      </c>
      <c r="M1414" s="4">
        <f ca="1">YEARFRAC(metrobank_customers[[#This Row],[Join_Date]],metrobank_customers[[#This Row],[Today]],3)</f>
        <v>6.6657534246575345</v>
      </c>
      <c r="N1414" s="4" t="str" cm="1">
        <f t="array" aca="1" ref="N1414" ca="1">_xlfn.IFS(
   metrobank_customers[[#This Row],[Customer_Tenure]]&lt;=2,"New",
   metrobank_customers[[#This Row],[Customer_Tenure]]&lt;=5,"Emerging",
   metrobank_customers[[#This Row],[Customer_Tenure]]&lt;9,"Established",
   TRUE,"Loyal"
)</f>
        <v>Established</v>
      </c>
      <c r="O1414" s="1"/>
      <c r="P1414" s="1"/>
      <c r="Q1414" s="2"/>
      <c r="S1414" s="1" t="str" cm="1">
        <f t="array" ref="S1414">_xlfn.IFS(
    metrobank_customers[[#This Row],[Balance]]&lt;=50000,"Low",
    metrobank_customers[[#This Row],[Balance]]&lt;=200000,"Medium",
    metrobank_customers[[#This Row],[Balance]]&gt;200000,"High"
)</f>
        <v>Low</v>
      </c>
      <c r="V1414" s="1"/>
      <c r="W1414" s="1" t="s">
        <v>213</v>
      </c>
      <c r="X1414" s="2">
        <v>45238</v>
      </c>
      <c r="Y1414" s="4">
        <f ca="1">YEARFRAC(metrobank_customers[[#This Row],[Date]],metrobank_customers[[#This Row],[Today]],3)</f>
        <v>1.9232876712328768</v>
      </c>
      <c r="Z1414" s="1" t="s">
        <v>8</v>
      </c>
      <c r="AA1414" s="1" t="s">
        <v>9</v>
      </c>
      <c r="AB1414">
        <v>23</v>
      </c>
    </row>
    <row r="1415" spans="1:28" x14ac:dyDescent="0.25">
      <c r="A1415" s="1" t="s">
        <v>214</v>
      </c>
      <c r="B1415" s="1" t="s">
        <v>2522</v>
      </c>
      <c r="C1415" s="1" t="s">
        <v>2115</v>
      </c>
      <c r="D1415">
        <v>48</v>
      </c>
      <c r="E1415" s="1" t="str" cm="1">
        <f t="array" ref="E1415">_xlfn.IFS(metrobank_customers[[#This Row],[Age]]&lt;= 28,"Gen Z", metrobank_customers[[#This Row],[Age]]&lt;=44,"Millennials", metrobank_customers[[#This Row],[Age]]&lt;=60,"Gen X", metrobank_customers[[#This Row],[Age]]&gt;60,"Baby Boomers")</f>
        <v>Gen X</v>
      </c>
      <c r="F1415" s="1" t="s">
        <v>2124</v>
      </c>
      <c r="G1415" s="1" t="s">
        <v>2122</v>
      </c>
      <c r="H1415">
        <v>65028</v>
      </c>
      <c r="I1415" s="1" t="str" cm="1">
        <f t="array" ref="I1415">_xlfn.IFS(metrobank_customers[[#This Row],[Income]]&lt;=30000,"Low",metrobank_customers[[#This Row],[Income]]&lt;=60000,"Medium",metrobank_customers[[#This Row],[Income]]&lt;=100000,"High", metrobank_customers[[#This Row],[Income]]&gt;100000," Premium")</f>
        <v>High</v>
      </c>
      <c r="J1415" s="1" t="s">
        <v>2126</v>
      </c>
      <c r="K1415" s="2">
        <v>43507</v>
      </c>
      <c r="L1415" s="2">
        <f t="shared" ca="1" si="22"/>
        <v>45940</v>
      </c>
      <c r="M1415" s="4">
        <f ca="1">YEARFRAC(metrobank_customers[[#This Row],[Join_Date]],metrobank_customers[[#This Row],[Today]],3)</f>
        <v>6.6657534246575345</v>
      </c>
      <c r="N1415" s="4" t="str" cm="1">
        <f t="array" aca="1" ref="N1415" ca="1">_xlfn.IFS(
   metrobank_customers[[#This Row],[Customer_Tenure]]&lt;=2,"New",
   metrobank_customers[[#This Row],[Customer_Tenure]]&lt;=5,"Emerging",
   metrobank_customers[[#This Row],[Customer_Tenure]]&lt;9,"Established",
   TRUE,"Loyal"
)</f>
        <v>Established</v>
      </c>
      <c r="O1415" s="1"/>
      <c r="P1415" s="1"/>
      <c r="Q1415" s="2"/>
      <c r="S1415" s="1" t="str" cm="1">
        <f t="array" ref="S1415">_xlfn.IFS(
    metrobank_customers[[#This Row],[Balance]]&lt;=50000,"Low",
    metrobank_customers[[#This Row],[Balance]]&lt;=200000,"Medium",
    metrobank_customers[[#This Row],[Balance]]&gt;200000,"High"
)</f>
        <v>Low</v>
      </c>
      <c r="V1415" s="1"/>
      <c r="W1415" s="1" t="s">
        <v>522</v>
      </c>
      <c r="X1415" s="2">
        <v>45201</v>
      </c>
      <c r="Y1415" s="4">
        <f ca="1">YEARFRAC(metrobank_customers[[#This Row],[Date]],metrobank_customers[[#This Row],[Today]],3)</f>
        <v>2.0246575342465754</v>
      </c>
      <c r="Z1415" s="1" t="s">
        <v>36</v>
      </c>
      <c r="AA1415" s="1" t="s">
        <v>23</v>
      </c>
      <c r="AB1415">
        <v>13</v>
      </c>
    </row>
    <row r="1416" spans="1:28" x14ac:dyDescent="0.25">
      <c r="A1416" s="1" t="s">
        <v>428</v>
      </c>
      <c r="B1416" s="1" t="s">
        <v>2523</v>
      </c>
      <c r="C1416" s="1" t="s">
        <v>2120</v>
      </c>
      <c r="D1416">
        <v>71</v>
      </c>
      <c r="E1416" s="1" t="str" cm="1">
        <f t="array" ref="E1416">_xlfn.IFS(metrobank_customers[[#This Row],[Age]]&lt;= 28,"Gen Z", metrobank_customers[[#This Row],[Age]]&lt;=44,"Millennials", metrobank_customers[[#This Row],[Age]]&lt;=60,"Gen X", metrobank_customers[[#This Row],[Age]]&gt;60,"Baby Boomers")</f>
        <v>Baby Boomers</v>
      </c>
      <c r="F1416" s="1" t="s">
        <v>2124</v>
      </c>
      <c r="G1416" s="1" t="s">
        <v>2125</v>
      </c>
      <c r="H1416">
        <v>188645</v>
      </c>
      <c r="I1416" s="1" t="str" cm="1">
        <f t="array" ref="I1416">_xlfn.IFS(metrobank_customers[[#This Row],[Income]]&lt;=30000,"Low",metrobank_customers[[#This Row],[Income]]&lt;=60000,"Medium",metrobank_customers[[#This Row],[Income]]&lt;=100000,"High", metrobank_customers[[#This Row],[Income]]&gt;100000," Premium")</f>
        <v xml:space="preserve"> Premium</v>
      </c>
      <c r="J1416" s="1" t="s">
        <v>2126</v>
      </c>
      <c r="K1416" s="2">
        <v>42405</v>
      </c>
      <c r="L1416" s="2">
        <f t="shared" ca="1" si="22"/>
        <v>45940</v>
      </c>
      <c r="M1416" s="4">
        <f ca="1">YEARFRAC(metrobank_customers[[#This Row],[Join_Date]],metrobank_customers[[#This Row],[Today]],3)</f>
        <v>9.6849315068493151</v>
      </c>
      <c r="N1416" s="4" t="str" cm="1">
        <f t="array" aca="1" ref="N1416" ca="1">_xlfn.IFS(
   metrobank_customers[[#This Row],[Customer_Tenure]]&lt;=2,"New",
   metrobank_customers[[#This Row],[Customer_Tenure]]&lt;=5,"Emerging",
   metrobank_customers[[#This Row],[Customer_Tenure]]&lt;9,"Established",
   TRUE,"Loyal"
)</f>
        <v>Loyal</v>
      </c>
      <c r="O1416" s="1"/>
      <c r="P1416" s="1"/>
      <c r="Q1416" s="2"/>
      <c r="S1416" s="1" t="str" cm="1">
        <f t="array" ref="S1416">_xlfn.IFS(
    metrobank_customers[[#This Row],[Balance]]&lt;=50000,"Low",
    metrobank_customers[[#This Row],[Balance]]&lt;=200000,"Medium",
    metrobank_customers[[#This Row],[Balance]]&gt;200000,"High"
)</f>
        <v>Low</v>
      </c>
      <c r="V1416" s="1"/>
      <c r="W1416" s="1" t="s">
        <v>427</v>
      </c>
      <c r="X1416" s="2">
        <v>45576</v>
      </c>
      <c r="Y1416" s="4">
        <f ca="1">YEARFRAC(metrobank_customers[[#This Row],[Date]],metrobank_customers[[#This Row],[Today]],3)</f>
        <v>0.99726027397260275</v>
      </c>
      <c r="Z1416" s="1" t="s">
        <v>31</v>
      </c>
      <c r="AA1416" s="1" t="s">
        <v>23</v>
      </c>
      <c r="AB1416">
        <v>29</v>
      </c>
    </row>
    <row r="1417" spans="1:28" x14ac:dyDescent="0.25">
      <c r="A1417" s="1" t="s">
        <v>428</v>
      </c>
      <c r="B1417" s="1" t="s">
        <v>2523</v>
      </c>
      <c r="C1417" s="1" t="s">
        <v>2120</v>
      </c>
      <c r="D1417">
        <v>71</v>
      </c>
      <c r="E1417" s="1" t="str" cm="1">
        <f t="array" ref="E1417">_xlfn.IFS(metrobank_customers[[#This Row],[Age]]&lt;= 28,"Gen Z", metrobank_customers[[#This Row],[Age]]&lt;=44,"Millennials", metrobank_customers[[#This Row],[Age]]&lt;=60,"Gen X", metrobank_customers[[#This Row],[Age]]&gt;60,"Baby Boomers")</f>
        <v>Baby Boomers</v>
      </c>
      <c r="F1417" s="1" t="s">
        <v>2124</v>
      </c>
      <c r="G1417" s="1" t="s">
        <v>2125</v>
      </c>
      <c r="H1417">
        <v>188645</v>
      </c>
      <c r="I1417" s="1" t="str" cm="1">
        <f t="array" ref="I1417">_xlfn.IFS(metrobank_customers[[#This Row],[Income]]&lt;=30000,"Low",metrobank_customers[[#This Row],[Income]]&lt;=60000,"Medium",metrobank_customers[[#This Row],[Income]]&lt;=100000,"High", metrobank_customers[[#This Row],[Income]]&gt;100000," Premium")</f>
        <v xml:space="preserve"> Premium</v>
      </c>
      <c r="J1417" s="1" t="s">
        <v>2126</v>
      </c>
      <c r="K1417" s="2">
        <v>42405</v>
      </c>
      <c r="L1417" s="2">
        <f t="shared" ca="1" si="22"/>
        <v>45940</v>
      </c>
      <c r="M1417" s="4">
        <f ca="1">YEARFRAC(metrobank_customers[[#This Row],[Join_Date]],metrobank_customers[[#This Row],[Today]],3)</f>
        <v>9.6849315068493151</v>
      </c>
      <c r="N1417" s="4" t="str" cm="1">
        <f t="array" aca="1" ref="N1417" ca="1">_xlfn.IFS(
   metrobank_customers[[#This Row],[Customer_Tenure]]&lt;=2,"New",
   metrobank_customers[[#This Row],[Customer_Tenure]]&lt;=5,"Emerging",
   metrobank_customers[[#This Row],[Customer_Tenure]]&lt;9,"Established",
   TRUE,"Loyal"
)</f>
        <v>Loyal</v>
      </c>
      <c r="O1417" s="1"/>
      <c r="P1417" s="1"/>
      <c r="Q1417" s="2"/>
      <c r="S1417" s="1" t="str" cm="1">
        <f t="array" ref="S1417">_xlfn.IFS(
    metrobank_customers[[#This Row],[Balance]]&lt;=50000,"Low",
    metrobank_customers[[#This Row],[Balance]]&lt;=200000,"Medium",
    metrobank_customers[[#This Row],[Balance]]&gt;200000,"High"
)</f>
        <v>Low</v>
      </c>
      <c r="V1417" s="1"/>
      <c r="W1417" s="1" t="s">
        <v>542</v>
      </c>
      <c r="X1417" s="2">
        <v>45880</v>
      </c>
      <c r="Y1417" s="4">
        <f ca="1">YEARFRAC(metrobank_customers[[#This Row],[Date]],metrobank_customers[[#This Row],[Today]],3)</f>
        <v>0.16438356164383561</v>
      </c>
      <c r="Z1417" s="1" t="s">
        <v>8</v>
      </c>
      <c r="AA1417" s="1" t="s">
        <v>23</v>
      </c>
      <c r="AB1417">
        <v>16</v>
      </c>
    </row>
    <row r="1418" spans="1:28" x14ac:dyDescent="0.25">
      <c r="A1418" s="1" t="s">
        <v>2524</v>
      </c>
      <c r="B1418" s="1" t="s">
        <v>2525</v>
      </c>
      <c r="C1418" s="1" t="s">
        <v>2115</v>
      </c>
      <c r="D1418">
        <v>20</v>
      </c>
      <c r="E1418" s="1" t="str" cm="1">
        <f t="array" ref="E1418">_xlfn.IFS(metrobank_customers[[#This Row],[Age]]&lt;= 28,"Gen Z", metrobank_customers[[#This Row],[Age]]&lt;=44,"Millennials", metrobank_customers[[#This Row],[Age]]&lt;=60,"Gen X", metrobank_customers[[#This Row],[Age]]&gt;60,"Baby Boomers")</f>
        <v>Gen Z</v>
      </c>
      <c r="F1418" s="1" t="s">
        <v>2121</v>
      </c>
      <c r="G1418" s="1" t="s">
        <v>2117</v>
      </c>
      <c r="H1418">
        <v>151878</v>
      </c>
      <c r="I1418" s="1" t="str" cm="1">
        <f t="array" ref="I1418">_xlfn.IFS(metrobank_customers[[#This Row],[Income]]&lt;=30000,"Low",metrobank_customers[[#This Row],[Income]]&lt;=60000,"Medium",metrobank_customers[[#This Row],[Income]]&lt;=100000,"High", metrobank_customers[[#This Row],[Income]]&gt;100000," Premium")</f>
        <v xml:space="preserve"> Premium</v>
      </c>
      <c r="J1418" s="1" t="s">
        <v>2135</v>
      </c>
      <c r="K1418" s="2">
        <v>42781</v>
      </c>
      <c r="L1418" s="2">
        <f t="shared" ca="1" si="22"/>
        <v>45940</v>
      </c>
      <c r="M1418" s="4">
        <f ca="1">YEARFRAC(metrobank_customers[[#This Row],[Join_Date]],metrobank_customers[[#This Row],[Today]],3)</f>
        <v>8.6547945205479451</v>
      </c>
      <c r="N1418" s="4" t="str" cm="1">
        <f t="array" aca="1" ref="N1418" ca="1">_xlfn.IFS(
   metrobank_customers[[#This Row],[Customer_Tenure]]&lt;=2,"New",
   metrobank_customers[[#This Row],[Customer_Tenure]]&lt;=5,"Emerging",
   metrobank_customers[[#This Row],[Customer_Tenure]]&lt;9,"Established",
   TRUE,"Loyal"
)</f>
        <v>Established</v>
      </c>
      <c r="O1418" s="1"/>
      <c r="P1418" s="1"/>
      <c r="Q1418" s="2"/>
      <c r="S1418" s="1" t="str" cm="1">
        <f t="array" ref="S1418">_xlfn.IFS(
    metrobank_customers[[#This Row],[Balance]]&lt;=50000,"Low",
    metrobank_customers[[#This Row],[Balance]]&lt;=200000,"Medium",
    metrobank_customers[[#This Row],[Balance]]&gt;200000,"High"
)</f>
        <v>Low</v>
      </c>
      <c r="V1418" s="1"/>
      <c r="W1418" s="1"/>
      <c r="X1418" s="2"/>
      <c r="Y1418" s="4">
        <f ca="1">YEARFRAC(metrobank_customers[[#This Row],[Date]],metrobank_customers[[#This Row],[Today]],3)</f>
        <v>125.86301369863014</v>
      </c>
      <c r="Z1418" s="1"/>
      <c r="AA1418" s="1"/>
    </row>
    <row r="1419" spans="1:28" x14ac:dyDescent="0.25">
      <c r="A1419" s="1" t="s">
        <v>302</v>
      </c>
      <c r="B1419" s="1" t="s">
        <v>2526</v>
      </c>
      <c r="C1419" s="1" t="s">
        <v>2115</v>
      </c>
      <c r="D1419">
        <v>63</v>
      </c>
      <c r="E1419" s="1" t="str" cm="1">
        <f t="array" ref="E1419">_xlfn.IFS(metrobank_customers[[#This Row],[Age]]&lt;= 28,"Gen Z", metrobank_customers[[#This Row],[Age]]&lt;=44,"Millennials", metrobank_customers[[#This Row],[Age]]&lt;=60,"Gen X", metrobank_customers[[#This Row],[Age]]&gt;60,"Baby Boomers")</f>
        <v>Baby Boomers</v>
      </c>
      <c r="F1419" s="1" t="s">
        <v>2131</v>
      </c>
      <c r="G1419" s="1" t="s">
        <v>2125</v>
      </c>
      <c r="H1419">
        <v>148301</v>
      </c>
      <c r="I1419" s="1" t="str" cm="1">
        <f t="array" ref="I1419">_xlfn.IFS(metrobank_customers[[#This Row],[Income]]&lt;=30000,"Low",metrobank_customers[[#This Row],[Income]]&lt;=60000,"Medium",metrobank_customers[[#This Row],[Income]]&lt;=100000,"High", metrobank_customers[[#This Row],[Income]]&gt;100000," Premium")</f>
        <v xml:space="preserve"> Premium</v>
      </c>
      <c r="J1419" s="1" t="s">
        <v>2118</v>
      </c>
      <c r="K1419" s="2">
        <v>45018</v>
      </c>
      <c r="L1419" s="2">
        <f t="shared" ca="1" si="22"/>
        <v>45940</v>
      </c>
      <c r="M1419" s="4">
        <f ca="1">YEARFRAC(metrobank_customers[[#This Row],[Join_Date]],metrobank_customers[[#This Row],[Today]],3)</f>
        <v>2.526027397260274</v>
      </c>
      <c r="N1419" s="4" t="str" cm="1">
        <f t="array" aca="1" ref="N1419" ca="1">_xlfn.IFS(
   metrobank_customers[[#This Row],[Customer_Tenure]]&lt;=2,"New",
   metrobank_customers[[#This Row],[Customer_Tenure]]&lt;=5,"Emerging",
   metrobank_customers[[#This Row],[Customer_Tenure]]&lt;9,"Established",
   TRUE,"Loyal"
)</f>
        <v>Emerging</v>
      </c>
      <c r="O1419" s="1"/>
      <c r="P1419" s="1"/>
      <c r="Q1419" s="2"/>
      <c r="S1419" s="1" t="str" cm="1">
        <f t="array" ref="S1419">_xlfn.IFS(
    metrobank_customers[[#This Row],[Balance]]&lt;=50000,"Low",
    metrobank_customers[[#This Row],[Balance]]&lt;=200000,"Medium",
    metrobank_customers[[#This Row],[Balance]]&gt;200000,"High"
)</f>
        <v>Low</v>
      </c>
      <c r="V1419" s="1"/>
      <c r="W1419" s="1" t="s">
        <v>301</v>
      </c>
      <c r="X1419" s="2">
        <v>45272</v>
      </c>
      <c r="Y1419" s="4">
        <f ca="1">YEARFRAC(metrobank_customers[[#This Row],[Date]],metrobank_customers[[#This Row],[Today]],3)</f>
        <v>1.8301369863013699</v>
      </c>
      <c r="Z1419" s="1" t="s">
        <v>8</v>
      </c>
      <c r="AA1419" s="1" t="s">
        <v>23</v>
      </c>
      <c r="AB1419">
        <v>52</v>
      </c>
    </row>
    <row r="1420" spans="1:28" x14ac:dyDescent="0.25">
      <c r="A1420" s="1" t="s">
        <v>302</v>
      </c>
      <c r="B1420" s="1" t="s">
        <v>2526</v>
      </c>
      <c r="C1420" s="1" t="s">
        <v>2115</v>
      </c>
      <c r="D1420">
        <v>63</v>
      </c>
      <c r="E1420" s="1" t="str" cm="1">
        <f t="array" ref="E1420">_xlfn.IFS(metrobank_customers[[#This Row],[Age]]&lt;= 28,"Gen Z", metrobank_customers[[#This Row],[Age]]&lt;=44,"Millennials", metrobank_customers[[#This Row],[Age]]&lt;=60,"Gen X", metrobank_customers[[#This Row],[Age]]&gt;60,"Baby Boomers")</f>
        <v>Baby Boomers</v>
      </c>
      <c r="F1420" s="1" t="s">
        <v>2131</v>
      </c>
      <c r="G1420" s="1" t="s">
        <v>2125</v>
      </c>
      <c r="H1420">
        <v>148301</v>
      </c>
      <c r="I1420" s="1" t="str" cm="1">
        <f t="array" ref="I1420">_xlfn.IFS(metrobank_customers[[#This Row],[Income]]&lt;=30000,"Low",metrobank_customers[[#This Row],[Income]]&lt;=60000,"Medium",metrobank_customers[[#This Row],[Income]]&lt;=100000,"High", metrobank_customers[[#This Row],[Income]]&gt;100000," Premium")</f>
        <v xml:space="preserve"> Premium</v>
      </c>
      <c r="J1420" s="1" t="s">
        <v>2118</v>
      </c>
      <c r="K1420" s="2">
        <v>45018</v>
      </c>
      <c r="L1420" s="2">
        <f t="shared" ca="1" si="22"/>
        <v>45940</v>
      </c>
      <c r="M1420" s="4">
        <f ca="1">YEARFRAC(metrobank_customers[[#This Row],[Join_Date]],metrobank_customers[[#This Row],[Today]],3)</f>
        <v>2.526027397260274</v>
      </c>
      <c r="N1420" s="4" t="str" cm="1">
        <f t="array" aca="1" ref="N1420" ca="1">_xlfn.IFS(
   metrobank_customers[[#This Row],[Customer_Tenure]]&lt;=2,"New",
   metrobank_customers[[#This Row],[Customer_Tenure]]&lt;=5,"Emerging",
   metrobank_customers[[#This Row],[Customer_Tenure]]&lt;9,"Established",
   TRUE,"Loyal"
)</f>
        <v>Emerging</v>
      </c>
      <c r="O1420" s="1"/>
      <c r="P1420" s="1"/>
      <c r="Q1420" s="2"/>
      <c r="S1420" s="1" t="str" cm="1">
        <f t="array" ref="S1420">_xlfn.IFS(
    metrobank_customers[[#This Row],[Balance]]&lt;=50000,"Low",
    metrobank_customers[[#This Row],[Balance]]&lt;=200000,"Medium",
    metrobank_customers[[#This Row],[Balance]]&gt;200000,"High"
)</f>
        <v>Low</v>
      </c>
      <c r="V1420" s="1"/>
      <c r="W1420" s="1" t="s">
        <v>453</v>
      </c>
      <c r="X1420" s="2">
        <v>45786</v>
      </c>
      <c r="Y1420" s="4">
        <f ca="1">YEARFRAC(metrobank_customers[[#This Row],[Date]],metrobank_customers[[#This Row],[Today]],3)</f>
        <v>0.42191780821917807</v>
      </c>
      <c r="Z1420" s="1" t="s">
        <v>20</v>
      </c>
      <c r="AA1420" s="1" t="s">
        <v>23</v>
      </c>
      <c r="AB1420">
        <v>44</v>
      </c>
    </row>
    <row r="1421" spans="1:28" x14ac:dyDescent="0.25">
      <c r="A1421" s="1" t="s">
        <v>302</v>
      </c>
      <c r="B1421" s="1" t="s">
        <v>2526</v>
      </c>
      <c r="C1421" s="1" t="s">
        <v>2115</v>
      </c>
      <c r="D1421">
        <v>63</v>
      </c>
      <c r="E1421" s="1" t="str" cm="1">
        <f t="array" ref="E1421">_xlfn.IFS(metrobank_customers[[#This Row],[Age]]&lt;= 28,"Gen Z", metrobank_customers[[#This Row],[Age]]&lt;=44,"Millennials", metrobank_customers[[#This Row],[Age]]&lt;=60,"Gen X", metrobank_customers[[#This Row],[Age]]&gt;60,"Baby Boomers")</f>
        <v>Baby Boomers</v>
      </c>
      <c r="F1421" s="1" t="s">
        <v>2131</v>
      </c>
      <c r="G1421" s="1" t="s">
        <v>2125</v>
      </c>
      <c r="H1421">
        <v>148301</v>
      </c>
      <c r="I1421" s="1" t="str" cm="1">
        <f t="array" ref="I1421">_xlfn.IFS(metrobank_customers[[#This Row],[Income]]&lt;=30000,"Low",metrobank_customers[[#This Row],[Income]]&lt;=60000,"Medium",metrobank_customers[[#This Row],[Income]]&lt;=100000,"High", metrobank_customers[[#This Row],[Income]]&gt;100000," Premium")</f>
        <v xml:space="preserve"> Premium</v>
      </c>
      <c r="J1421" s="1" t="s">
        <v>2118</v>
      </c>
      <c r="K1421" s="2">
        <v>45018</v>
      </c>
      <c r="L1421" s="2">
        <f t="shared" ca="1" si="22"/>
        <v>45940</v>
      </c>
      <c r="M1421" s="4">
        <f ca="1">YEARFRAC(metrobank_customers[[#This Row],[Join_Date]],metrobank_customers[[#This Row],[Today]],3)</f>
        <v>2.526027397260274</v>
      </c>
      <c r="N1421" s="4" t="str" cm="1">
        <f t="array" aca="1" ref="N1421" ca="1">_xlfn.IFS(
   metrobank_customers[[#This Row],[Customer_Tenure]]&lt;=2,"New",
   metrobank_customers[[#This Row],[Customer_Tenure]]&lt;=5,"Emerging",
   metrobank_customers[[#This Row],[Customer_Tenure]]&lt;9,"Established",
   TRUE,"Loyal"
)</f>
        <v>Emerging</v>
      </c>
      <c r="O1421" s="1"/>
      <c r="P1421" s="1"/>
      <c r="Q1421" s="2"/>
      <c r="S1421" s="1" t="str" cm="1">
        <f t="array" ref="S1421">_xlfn.IFS(
    metrobank_customers[[#This Row],[Balance]]&lt;=50000,"Low",
    metrobank_customers[[#This Row],[Balance]]&lt;=200000,"Medium",
    metrobank_customers[[#This Row],[Balance]]&gt;200000,"High"
)</f>
        <v>Low</v>
      </c>
      <c r="V1421" s="1"/>
      <c r="W1421" s="1" t="s">
        <v>694</v>
      </c>
      <c r="X1421" s="2">
        <v>45407</v>
      </c>
      <c r="Y1421" s="4">
        <f ca="1">YEARFRAC(metrobank_customers[[#This Row],[Date]],metrobank_customers[[#This Row],[Today]],3)</f>
        <v>1.4602739726027398</v>
      </c>
      <c r="Z1421" s="1" t="s">
        <v>12</v>
      </c>
      <c r="AA1421" s="1" t="s">
        <v>23</v>
      </c>
      <c r="AB1421">
        <v>40</v>
      </c>
    </row>
    <row r="1422" spans="1:28" x14ac:dyDescent="0.25">
      <c r="A1422" s="1" t="s">
        <v>302</v>
      </c>
      <c r="B1422" s="1" t="s">
        <v>2526</v>
      </c>
      <c r="C1422" s="1" t="s">
        <v>2115</v>
      </c>
      <c r="D1422">
        <v>63</v>
      </c>
      <c r="E1422" s="1" t="str" cm="1">
        <f t="array" ref="E1422">_xlfn.IFS(metrobank_customers[[#This Row],[Age]]&lt;= 28,"Gen Z", metrobank_customers[[#This Row],[Age]]&lt;=44,"Millennials", metrobank_customers[[#This Row],[Age]]&lt;=60,"Gen X", metrobank_customers[[#This Row],[Age]]&gt;60,"Baby Boomers")</f>
        <v>Baby Boomers</v>
      </c>
      <c r="F1422" s="1" t="s">
        <v>2131</v>
      </c>
      <c r="G1422" s="1" t="s">
        <v>2125</v>
      </c>
      <c r="H1422">
        <v>148301</v>
      </c>
      <c r="I1422" s="1" t="str" cm="1">
        <f t="array" ref="I1422">_xlfn.IFS(metrobank_customers[[#This Row],[Income]]&lt;=30000,"Low",metrobank_customers[[#This Row],[Income]]&lt;=60000,"Medium",metrobank_customers[[#This Row],[Income]]&lt;=100000,"High", metrobank_customers[[#This Row],[Income]]&gt;100000," Premium")</f>
        <v xml:space="preserve"> Premium</v>
      </c>
      <c r="J1422" s="1" t="s">
        <v>2118</v>
      </c>
      <c r="K1422" s="2">
        <v>45018</v>
      </c>
      <c r="L1422" s="2">
        <f t="shared" ca="1" si="22"/>
        <v>45940</v>
      </c>
      <c r="M1422" s="4">
        <f ca="1">YEARFRAC(metrobank_customers[[#This Row],[Join_Date]],metrobank_customers[[#This Row],[Today]],3)</f>
        <v>2.526027397260274</v>
      </c>
      <c r="N1422" s="4" t="str" cm="1">
        <f t="array" aca="1" ref="N1422" ca="1">_xlfn.IFS(
   metrobank_customers[[#This Row],[Customer_Tenure]]&lt;=2,"New",
   metrobank_customers[[#This Row],[Customer_Tenure]]&lt;=5,"Emerging",
   metrobank_customers[[#This Row],[Customer_Tenure]]&lt;9,"Established",
   TRUE,"Loyal"
)</f>
        <v>Emerging</v>
      </c>
      <c r="O1422" s="1"/>
      <c r="P1422" s="1"/>
      <c r="Q1422" s="2"/>
      <c r="S1422" s="1" t="str" cm="1">
        <f t="array" ref="S1422">_xlfn.IFS(
    metrobank_customers[[#This Row],[Balance]]&lt;=50000,"Low",
    metrobank_customers[[#This Row],[Balance]]&lt;=200000,"Medium",
    metrobank_customers[[#This Row],[Balance]]&gt;200000,"High"
)</f>
        <v>Low</v>
      </c>
      <c r="V1422" s="1"/>
      <c r="W1422" s="1" t="s">
        <v>964</v>
      </c>
      <c r="X1422" s="2">
        <v>45747</v>
      </c>
      <c r="Y1422" s="4">
        <f ca="1">YEARFRAC(metrobank_customers[[#This Row],[Date]],metrobank_customers[[#This Row],[Today]],3)</f>
        <v>0.52876712328767128</v>
      </c>
      <c r="Z1422" s="1" t="s">
        <v>20</v>
      </c>
      <c r="AA1422" s="1" t="s">
        <v>23</v>
      </c>
      <c r="AB1422">
        <v>44</v>
      </c>
    </row>
    <row r="1423" spans="1:28" x14ac:dyDescent="0.25">
      <c r="A1423" s="1" t="s">
        <v>302</v>
      </c>
      <c r="B1423" s="1" t="s">
        <v>2526</v>
      </c>
      <c r="C1423" s="1" t="s">
        <v>2115</v>
      </c>
      <c r="D1423">
        <v>63</v>
      </c>
      <c r="E1423" s="1" t="str" cm="1">
        <f t="array" ref="E1423">_xlfn.IFS(metrobank_customers[[#This Row],[Age]]&lt;= 28,"Gen Z", metrobank_customers[[#This Row],[Age]]&lt;=44,"Millennials", metrobank_customers[[#This Row],[Age]]&lt;=60,"Gen X", metrobank_customers[[#This Row],[Age]]&gt;60,"Baby Boomers")</f>
        <v>Baby Boomers</v>
      </c>
      <c r="F1423" s="1" t="s">
        <v>2131</v>
      </c>
      <c r="G1423" s="1" t="s">
        <v>2125</v>
      </c>
      <c r="H1423">
        <v>148301</v>
      </c>
      <c r="I1423" s="1" t="str" cm="1">
        <f t="array" ref="I1423">_xlfn.IFS(metrobank_customers[[#This Row],[Income]]&lt;=30000,"Low",metrobank_customers[[#This Row],[Income]]&lt;=60000,"Medium",metrobank_customers[[#This Row],[Income]]&lt;=100000,"High", metrobank_customers[[#This Row],[Income]]&gt;100000," Premium")</f>
        <v xml:space="preserve"> Premium</v>
      </c>
      <c r="J1423" s="1" t="s">
        <v>2118</v>
      </c>
      <c r="K1423" s="2">
        <v>45018</v>
      </c>
      <c r="L1423" s="2">
        <f t="shared" ca="1" si="22"/>
        <v>45940</v>
      </c>
      <c r="M1423" s="4">
        <f ca="1">YEARFRAC(metrobank_customers[[#This Row],[Join_Date]],metrobank_customers[[#This Row],[Today]],3)</f>
        <v>2.526027397260274</v>
      </c>
      <c r="N1423" s="4" t="str" cm="1">
        <f t="array" aca="1" ref="N1423" ca="1">_xlfn.IFS(
   metrobank_customers[[#This Row],[Customer_Tenure]]&lt;=2,"New",
   metrobank_customers[[#This Row],[Customer_Tenure]]&lt;=5,"Emerging",
   metrobank_customers[[#This Row],[Customer_Tenure]]&lt;9,"Established",
   TRUE,"Loyal"
)</f>
        <v>Emerging</v>
      </c>
      <c r="O1423" s="1"/>
      <c r="P1423" s="1"/>
      <c r="Q1423" s="2"/>
      <c r="S1423" s="1" t="str" cm="1">
        <f t="array" ref="S1423">_xlfn.IFS(
    metrobank_customers[[#This Row],[Balance]]&lt;=50000,"Low",
    metrobank_customers[[#This Row],[Balance]]&lt;=200000,"Medium",
    metrobank_customers[[#This Row],[Balance]]&gt;200000,"High"
)</f>
        <v>Low</v>
      </c>
      <c r="V1423" s="1"/>
      <c r="W1423" s="1" t="s">
        <v>1199</v>
      </c>
      <c r="X1423" s="2">
        <v>45833</v>
      </c>
      <c r="Y1423" s="4">
        <f ca="1">YEARFRAC(metrobank_customers[[#This Row],[Date]],metrobank_customers[[#This Row],[Today]],3)</f>
        <v>0.29315068493150687</v>
      </c>
      <c r="Z1423" s="1" t="s">
        <v>31</v>
      </c>
      <c r="AA1423" s="1" t="s">
        <v>23</v>
      </c>
      <c r="AB1423">
        <v>40</v>
      </c>
    </row>
    <row r="1424" spans="1:28" x14ac:dyDescent="0.25">
      <c r="A1424" s="1" t="s">
        <v>480</v>
      </c>
      <c r="B1424" s="1" t="s">
        <v>2527</v>
      </c>
      <c r="C1424" s="1" t="s">
        <v>2115</v>
      </c>
      <c r="D1424">
        <v>41</v>
      </c>
      <c r="E1424" s="1" t="str" cm="1">
        <f t="array" ref="E1424">_xlfn.IFS(metrobank_customers[[#This Row],[Age]]&lt;= 28,"Gen Z", metrobank_customers[[#This Row],[Age]]&lt;=44,"Millennials", metrobank_customers[[#This Row],[Age]]&lt;=60,"Gen X", metrobank_customers[[#This Row],[Age]]&gt;60,"Baby Boomers")</f>
        <v>Millennials</v>
      </c>
      <c r="F1424" s="1" t="s">
        <v>2124</v>
      </c>
      <c r="G1424" s="1" t="s">
        <v>2125</v>
      </c>
      <c r="H1424">
        <v>146295</v>
      </c>
      <c r="I1424" s="1" t="str" cm="1">
        <f t="array" ref="I1424">_xlfn.IFS(metrobank_customers[[#This Row],[Income]]&lt;=30000,"Low",metrobank_customers[[#This Row],[Income]]&lt;=60000,"Medium",metrobank_customers[[#This Row],[Income]]&lt;=100000,"High", metrobank_customers[[#This Row],[Income]]&gt;100000," Premium")</f>
        <v xml:space="preserve"> Premium</v>
      </c>
      <c r="J1424" s="1" t="s">
        <v>2126</v>
      </c>
      <c r="K1424" s="2">
        <v>42960</v>
      </c>
      <c r="L1424" s="2">
        <f t="shared" ca="1" si="22"/>
        <v>45940</v>
      </c>
      <c r="M1424" s="4">
        <f ca="1">YEARFRAC(metrobank_customers[[#This Row],[Join_Date]],metrobank_customers[[#This Row],[Today]],3)</f>
        <v>8.1643835616438363</v>
      </c>
      <c r="N1424" s="4" t="str" cm="1">
        <f t="array" aca="1" ref="N1424" ca="1">_xlfn.IFS(
   metrobank_customers[[#This Row],[Customer_Tenure]]&lt;=2,"New",
   metrobank_customers[[#This Row],[Customer_Tenure]]&lt;=5,"Emerging",
   metrobank_customers[[#This Row],[Customer_Tenure]]&lt;9,"Established",
   TRUE,"Loyal"
)</f>
        <v>Established</v>
      </c>
      <c r="O1424" s="1"/>
      <c r="P1424" s="1"/>
      <c r="Q1424" s="2"/>
      <c r="S1424" s="1" t="str" cm="1">
        <f t="array" ref="S1424">_xlfn.IFS(
    metrobank_customers[[#This Row],[Balance]]&lt;=50000,"Low",
    metrobank_customers[[#This Row],[Balance]]&lt;=200000,"Medium",
    metrobank_customers[[#This Row],[Balance]]&gt;200000,"High"
)</f>
        <v>Low</v>
      </c>
      <c r="V1424" s="1"/>
      <c r="W1424" s="1" t="s">
        <v>479</v>
      </c>
      <c r="X1424" s="2">
        <v>45603</v>
      </c>
      <c r="Y1424" s="4">
        <f ca="1">YEARFRAC(metrobank_customers[[#This Row],[Date]],metrobank_customers[[#This Row],[Today]],3)</f>
        <v>0.92328767123287669</v>
      </c>
      <c r="Z1424" s="1" t="s">
        <v>12</v>
      </c>
      <c r="AA1424" s="1" t="s">
        <v>23</v>
      </c>
      <c r="AB1424">
        <v>15</v>
      </c>
    </row>
    <row r="1425" spans="1:28" x14ac:dyDescent="0.25">
      <c r="A1425" s="1" t="s">
        <v>655</v>
      </c>
      <c r="B1425" s="1" t="s">
        <v>2528</v>
      </c>
      <c r="C1425" s="1" t="s">
        <v>2120</v>
      </c>
      <c r="D1425">
        <v>39</v>
      </c>
      <c r="E1425" s="1" t="str" cm="1">
        <f t="array" ref="E1425">_xlfn.IFS(metrobank_customers[[#This Row],[Age]]&lt;= 28,"Gen Z", metrobank_customers[[#This Row],[Age]]&lt;=44,"Millennials", metrobank_customers[[#This Row],[Age]]&lt;=60,"Gen X", metrobank_customers[[#This Row],[Age]]&gt;60,"Baby Boomers")</f>
        <v>Millennials</v>
      </c>
      <c r="F1425" s="1" t="s">
        <v>2121</v>
      </c>
      <c r="G1425" s="1" t="s">
        <v>2122</v>
      </c>
      <c r="H1425">
        <v>44262</v>
      </c>
      <c r="I1425" s="1" t="str" cm="1">
        <f t="array" ref="I1425">_xlfn.IFS(metrobank_customers[[#This Row],[Income]]&lt;=30000,"Low",metrobank_customers[[#This Row],[Income]]&lt;=60000,"Medium",metrobank_customers[[#This Row],[Income]]&lt;=100000,"High", metrobank_customers[[#This Row],[Income]]&gt;100000," Premium")</f>
        <v>Medium</v>
      </c>
      <c r="J1425" s="1" t="s">
        <v>2135</v>
      </c>
      <c r="K1425" s="2">
        <v>45728</v>
      </c>
      <c r="L1425" s="2">
        <f t="shared" ca="1" si="22"/>
        <v>45940</v>
      </c>
      <c r="M1425" s="4">
        <f ca="1">YEARFRAC(metrobank_customers[[#This Row],[Join_Date]],metrobank_customers[[#This Row],[Today]],3)</f>
        <v>0.58082191780821912</v>
      </c>
      <c r="N1425" s="4" t="str" cm="1">
        <f t="array" aca="1" ref="N1425" ca="1">_xlfn.IFS(
   metrobank_customers[[#This Row],[Customer_Tenure]]&lt;=2,"New",
   metrobank_customers[[#This Row],[Customer_Tenure]]&lt;=5,"Emerging",
   metrobank_customers[[#This Row],[Customer_Tenure]]&lt;9,"Established",
   TRUE,"Loyal"
)</f>
        <v>New</v>
      </c>
      <c r="O1425" s="1"/>
      <c r="P1425" s="1"/>
      <c r="Q1425" s="2"/>
      <c r="S1425" s="1" t="str" cm="1">
        <f t="array" ref="S1425">_xlfn.IFS(
    metrobank_customers[[#This Row],[Balance]]&lt;=50000,"Low",
    metrobank_customers[[#This Row],[Balance]]&lt;=200000,"Medium",
    metrobank_customers[[#This Row],[Balance]]&gt;200000,"High"
)</f>
        <v>Low</v>
      </c>
      <c r="V1425" s="1"/>
      <c r="W1425" s="1" t="s">
        <v>654</v>
      </c>
      <c r="X1425" s="2">
        <v>45480</v>
      </c>
      <c r="Y1425" s="4">
        <f ca="1">YEARFRAC(metrobank_customers[[#This Row],[Date]],metrobank_customers[[#This Row],[Today]],3)</f>
        <v>1.2602739726027397</v>
      </c>
      <c r="Z1425" s="1" t="s">
        <v>20</v>
      </c>
      <c r="AA1425" s="1" t="s">
        <v>15</v>
      </c>
      <c r="AB1425">
        <v>38</v>
      </c>
    </row>
    <row r="1426" spans="1:28" x14ac:dyDescent="0.25">
      <c r="A1426" s="1" t="s">
        <v>655</v>
      </c>
      <c r="B1426" s="1" t="s">
        <v>2528</v>
      </c>
      <c r="C1426" s="1" t="s">
        <v>2120</v>
      </c>
      <c r="D1426">
        <v>39</v>
      </c>
      <c r="E1426" s="1" t="str" cm="1">
        <f t="array" ref="E1426">_xlfn.IFS(metrobank_customers[[#This Row],[Age]]&lt;= 28,"Gen Z", metrobank_customers[[#This Row],[Age]]&lt;=44,"Millennials", metrobank_customers[[#This Row],[Age]]&lt;=60,"Gen X", metrobank_customers[[#This Row],[Age]]&gt;60,"Baby Boomers")</f>
        <v>Millennials</v>
      </c>
      <c r="F1426" s="1" t="s">
        <v>2121</v>
      </c>
      <c r="G1426" s="1" t="s">
        <v>2122</v>
      </c>
      <c r="H1426">
        <v>44262</v>
      </c>
      <c r="I1426" s="1" t="str" cm="1">
        <f t="array" ref="I1426">_xlfn.IFS(metrobank_customers[[#This Row],[Income]]&lt;=30000,"Low",metrobank_customers[[#This Row],[Income]]&lt;=60000,"Medium",metrobank_customers[[#This Row],[Income]]&lt;=100000,"High", metrobank_customers[[#This Row],[Income]]&gt;100000," Premium")</f>
        <v>Medium</v>
      </c>
      <c r="J1426" s="1" t="s">
        <v>2135</v>
      </c>
      <c r="K1426" s="2">
        <v>45728</v>
      </c>
      <c r="L1426" s="2">
        <f t="shared" ca="1" si="22"/>
        <v>45940</v>
      </c>
      <c r="M1426" s="4">
        <f ca="1">YEARFRAC(metrobank_customers[[#This Row],[Join_Date]],metrobank_customers[[#This Row],[Today]],3)</f>
        <v>0.58082191780821912</v>
      </c>
      <c r="N1426" s="4" t="str" cm="1">
        <f t="array" aca="1" ref="N1426" ca="1">_xlfn.IFS(
   metrobank_customers[[#This Row],[Customer_Tenure]]&lt;=2,"New",
   metrobank_customers[[#This Row],[Customer_Tenure]]&lt;=5,"Emerging",
   metrobank_customers[[#This Row],[Customer_Tenure]]&lt;9,"Established",
   TRUE,"Loyal"
)</f>
        <v>New</v>
      </c>
      <c r="O1426" s="1"/>
      <c r="P1426" s="1"/>
      <c r="Q1426" s="2"/>
      <c r="S1426" s="1" t="str" cm="1">
        <f t="array" ref="S1426">_xlfn.IFS(
    metrobank_customers[[#This Row],[Balance]]&lt;=50000,"Low",
    metrobank_customers[[#This Row],[Balance]]&lt;=200000,"Medium",
    metrobank_customers[[#This Row],[Balance]]&gt;200000,"High"
)</f>
        <v>Low</v>
      </c>
      <c r="V1426" s="1"/>
      <c r="W1426" s="1" t="s">
        <v>796</v>
      </c>
      <c r="X1426" s="2">
        <v>45199</v>
      </c>
      <c r="Y1426" s="4">
        <f ca="1">YEARFRAC(metrobank_customers[[#This Row],[Date]],metrobank_customers[[#This Row],[Today]],3)</f>
        <v>2.0301369863013701</v>
      </c>
      <c r="Z1426" s="1" t="s">
        <v>31</v>
      </c>
      <c r="AA1426" s="1" t="s">
        <v>15</v>
      </c>
      <c r="AB1426">
        <v>14</v>
      </c>
    </row>
    <row r="1427" spans="1:28" x14ac:dyDescent="0.25">
      <c r="A1427" s="1" t="s">
        <v>263</v>
      </c>
      <c r="B1427" s="1" t="s">
        <v>2529</v>
      </c>
      <c r="C1427" s="1" t="s">
        <v>2120</v>
      </c>
      <c r="D1427">
        <v>19</v>
      </c>
      <c r="E1427" s="1" t="str" cm="1">
        <f t="array" ref="E1427">_xlfn.IFS(metrobank_customers[[#This Row],[Age]]&lt;= 28,"Gen Z", metrobank_customers[[#This Row],[Age]]&lt;=44,"Millennials", metrobank_customers[[#This Row],[Age]]&lt;=60,"Gen X", metrobank_customers[[#This Row],[Age]]&gt;60,"Baby Boomers")</f>
        <v>Gen Z</v>
      </c>
      <c r="F1427" s="1" t="s">
        <v>2121</v>
      </c>
      <c r="G1427" s="1" t="s">
        <v>2153</v>
      </c>
      <c r="H1427">
        <v>84754</v>
      </c>
      <c r="I1427" s="1" t="str" cm="1">
        <f t="array" ref="I1427">_xlfn.IFS(metrobank_customers[[#This Row],[Income]]&lt;=30000,"Low",metrobank_customers[[#This Row],[Income]]&lt;=60000,"Medium",metrobank_customers[[#This Row],[Income]]&lt;=100000,"High", metrobank_customers[[#This Row],[Income]]&gt;100000," Premium")</f>
        <v>High</v>
      </c>
      <c r="J1427" s="1" t="s">
        <v>2118</v>
      </c>
      <c r="K1427" s="2">
        <v>44745</v>
      </c>
      <c r="L1427" s="2">
        <f t="shared" ca="1" si="22"/>
        <v>45940</v>
      </c>
      <c r="M1427" s="4">
        <f ca="1">YEARFRAC(metrobank_customers[[#This Row],[Join_Date]],metrobank_customers[[#This Row],[Today]],3)</f>
        <v>3.2739726027397262</v>
      </c>
      <c r="N1427" s="4" t="str" cm="1">
        <f t="array" aca="1" ref="N1427" ca="1">_xlfn.IFS(
   metrobank_customers[[#This Row],[Customer_Tenure]]&lt;=2,"New",
   metrobank_customers[[#This Row],[Customer_Tenure]]&lt;=5,"Emerging",
   metrobank_customers[[#This Row],[Customer_Tenure]]&lt;9,"Established",
   TRUE,"Loyal"
)</f>
        <v>Emerging</v>
      </c>
      <c r="O1427" s="1"/>
      <c r="P1427" s="1"/>
      <c r="Q1427" s="2"/>
      <c r="S1427" s="1" t="str" cm="1">
        <f t="array" ref="S1427">_xlfn.IFS(
    metrobank_customers[[#This Row],[Balance]]&lt;=50000,"Low",
    metrobank_customers[[#This Row],[Balance]]&lt;=200000,"Medium",
    metrobank_customers[[#This Row],[Balance]]&gt;200000,"High"
)</f>
        <v>Low</v>
      </c>
      <c r="V1427" s="1"/>
      <c r="W1427" s="1" t="s">
        <v>262</v>
      </c>
      <c r="X1427" s="2">
        <v>45248</v>
      </c>
      <c r="Y1427" s="4">
        <f ca="1">YEARFRAC(metrobank_customers[[#This Row],[Date]],metrobank_customers[[#This Row],[Today]],3)</f>
        <v>1.8958904109589041</v>
      </c>
      <c r="Z1427" s="1" t="s">
        <v>36</v>
      </c>
      <c r="AA1427" s="1" t="s">
        <v>15</v>
      </c>
      <c r="AB1427">
        <v>36</v>
      </c>
    </row>
    <row r="1428" spans="1:28" x14ac:dyDescent="0.25">
      <c r="A1428" s="1" t="s">
        <v>104</v>
      </c>
      <c r="B1428" s="1" t="s">
        <v>2530</v>
      </c>
      <c r="C1428" s="1" t="s">
        <v>2120</v>
      </c>
      <c r="D1428">
        <v>43</v>
      </c>
      <c r="E1428" s="1" t="str" cm="1">
        <f t="array" ref="E1428">_xlfn.IFS(metrobank_customers[[#This Row],[Age]]&lt;= 28,"Gen Z", metrobank_customers[[#This Row],[Age]]&lt;=44,"Millennials", metrobank_customers[[#This Row],[Age]]&lt;=60,"Gen X", metrobank_customers[[#This Row],[Age]]&gt;60,"Baby Boomers")</f>
        <v>Millennials</v>
      </c>
      <c r="F1428" s="1" t="s">
        <v>2124</v>
      </c>
      <c r="G1428" s="1" t="s">
        <v>2129</v>
      </c>
      <c r="H1428">
        <v>185229</v>
      </c>
      <c r="I1428" s="1" t="str" cm="1">
        <f t="array" ref="I1428">_xlfn.IFS(metrobank_customers[[#This Row],[Income]]&lt;=30000,"Low",metrobank_customers[[#This Row],[Income]]&lt;=60000,"Medium",metrobank_customers[[#This Row],[Income]]&lt;=100000,"High", metrobank_customers[[#This Row],[Income]]&gt;100000," Premium")</f>
        <v xml:space="preserve"> Premium</v>
      </c>
      <c r="J1428" s="1" t="s">
        <v>2126</v>
      </c>
      <c r="K1428" s="2">
        <v>42765</v>
      </c>
      <c r="L1428" s="2">
        <f t="shared" ca="1" si="22"/>
        <v>45940</v>
      </c>
      <c r="M1428" s="4">
        <f ca="1">YEARFRAC(metrobank_customers[[#This Row],[Join_Date]],metrobank_customers[[#This Row],[Today]],3)</f>
        <v>8.6986301369863011</v>
      </c>
      <c r="N1428" s="4" t="str" cm="1">
        <f t="array" aca="1" ref="N1428" ca="1">_xlfn.IFS(
   metrobank_customers[[#This Row],[Customer_Tenure]]&lt;=2,"New",
   metrobank_customers[[#This Row],[Customer_Tenure]]&lt;=5,"Emerging",
   metrobank_customers[[#This Row],[Customer_Tenure]]&lt;9,"Established",
   TRUE,"Loyal"
)</f>
        <v>Established</v>
      </c>
      <c r="O1428" s="1"/>
      <c r="P1428" s="1"/>
      <c r="Q1428" s="2"/>
      <c r="S1428" s="1" t="str" cm="1">
        <f t="array" ref="S1428">_xlfn.IFS(
    metrobank_customers[[#This Row],[Balance]]&lt;=50000,"Low",
    metrobank_customers[[#This Row],[Balance]]&lt;=200000,"Medium",
    metrobank_customers[[#This Row],[Balance]]&gt;200000,"High"
)</f>
        <v>Low</v>
      </c>
      <c r="V1428" s="1"/>
      <c r="W1428" s="1" t="s">
        <v>103</v>
      </c>
      <c r="X1428" s="2">
        <v>45443</v>
      </c>
      <c r="Y1428" s="4">
        <f ca="1">YEARFRAC(metrobank_customers[[#This Row],[Date]],metrobank_customers[[#This Row],[Today]],3)</f>
        <v>1.3616438356164384</v>
      </c>
      <c r="Z1428" s="1" t="s">
        <v>36</v>
      </c>
      <c r="AA1428" s="1" t="s">
        <v>15</v>
      </c>
      <c r="AB1428">
        <v>42</v>
      </c>
    </row>
    <row r="1429" spans="1:28" x14ac:dyDescent="0.25">
      <c r="A1429" s="1" t="s">
        <v>2531</v>
      </c>
      <c r="B1429" s="1" t="s">
        <v>2532</v>
      </c>
      <c r="C1429" s="1" t="s">
        <v>2120</v>
      </c>
      <c r="D1429">
        <v>50</v>
      </c>
      <c r="E1429" s="1" t="str" cm="1">
        <f t="array" ref="E1429">_xlfn.IFS(metrobank_customers[[#This Row],[Age]]&lt;= 28,"Gen Z", metrobank_customers[[#This Row],[Age]]&lt;=44,"Millennials", metrobank_customers[[#This Row],[Age]]&lt;=60,"Gen X", metrobank_customers[[#This Row],[Age]]&gt;60,"Baby Boomers")</f>
        <v>Gen X</v>
      </c>
      <c r="F1429" s="1" t="s">
        <v>2124</v>
      </c>
      <c r="G1429" s="1" t="s">
        <v>2133</v>
      </c>
      <c r="H1429">
        <v>81665</v>
      </c>
      <c r="I1429" s="1" t="str" cm="1">
        <f t="array" ref="I1429">_xlfn.IFS(metrobank_customers[[#This Row],[Income]]&lt;=30000,"Low",metrobank_customers[[#This Row],[Income]]&lt;=60000,"Medium",metrobank_customers[[#This Row],[Income]]&lt;=100000,"High", metrobank_customers[[#This Row],[Income]]&gt;100000," Premium")</f>
        <v>High</v>
      </c>
      <c r="J1429" s="1" t="s">
        <v>2135</v>
      </c>
      <c r="K1429" s="2">
        <v>42607</v>
      </c>
      <c r="L1429" s="2">
        <f t="shared" ca="1" si="22"/>
        <v>45940</v>
      </c>
      <c r="M1429" s="4">
        <f ca="1">YEARFRAC(metrobank_customers[[#This Row],[Join_Date]],metrobank_customers[[#This Row],[Today]],3)</f>
        <v>9.131506849315068</v>
      </c>
      <c r="N1429" s="4" t="str" cm="1">
        <f t="array" aca="1" ref="N1429" ca="1">_xlfn.IFS(
   metrobank_customers[[#This Row],[Customer_Tenure]]&lt;=2,"New",
   metrobank_customers[[#This Row],[Customer_Tenure]]&lt;=5,"Emerging",
   metrobank_customers[[#This Row],[Customer_Tenure]]&lt;9,"Established",
   TRUE,"Loyal"
)</f>
        <v>Loyal</v>
      </c>
      <c r="O1429" s="1"/>
      <c r="P1429" s="1"/>
      <c r="Q1429" s="2"/>
      <c r="S1429" s="1" t="str" cm="1">
        <f t="array" ref="S1429">_xlfn.IFS(
    metrobank_customers[[#This Row],[Balance]]&lt;=50000,"Low",
    metrobank_customers[[#This Row],[Balance]]&lt;=200000,"Medium",
    metrobank_customers[[#This Row],[Balance]]&gt;200000,"High"
)</f>
        <v>Low</v>
      </c>
      <c r="V1429" s="1"/>
      <c r="W1429" s="1"/>
      <c r="X1429" s="2"/>
      <c r="Y1429" s="4">
        <f ca="1">YEARFRAC(metrobank_customers[[#This Row],[Date]],metrobank_customers[[#This Row],[Today]],3)</f>
        <v>125.86301369863014</v>
      </c>
      <c r="Z1429" s="1"/>
      <c r="AA1429" s="1"/>
    </row>
    <row r="1430" spans="1:28" x14ac:dyDescent="0.25">
      <c r="A1430" s="1" t="s">
        <v>2533</v>
      </c>
      <c r="B1430" s="1" t="s">
        <v>2534</v>
      </c>
      <c r="C1430" s="1" t="s">
        <v>2120</v>
      </c>
      <c r="D1430">
        <v>60</v>
      </c>
      <c r="E1430" s="1" t="str" cm="1">
        <f t="array" ref="E1430">_xlfn.IFS(metrobank_customers[[#This Row],[Age]]&lt;= 28,"Gen Z", metrobank_customers[[#This Row],[Age]]&lt;=44,"Millennials", metrobank_customers[[#This Row],[Age]]&lt;=60,"Gen X", metrobank_customers[[#This Row],[Age]]&gt;60,"Baby Boomers")</f>
        <v>Gen X</v>
      </c>
      <c r="F1430" s="1" t="s">
        <v>2121</v>
      </c>
      <c r="G1430" s="1" t="s">
        <v>2129</v>
      </c>
      <c r="H1430">
        <v>178448</v>
      </c>
      <c r="I1430" s="1" t="str" cm="1">
        <f t="array" ref="I1430">_xlfn.IFS(metrobank_customers[[#This Row],[Income]]&lt;=30000,"Low",metrobank_customers[[#This Row],[Income]]&lt;=60000,"Medium",metrobank_customers[[#This Row],[Income]]&lt;=100000,"High", metrobank_customers[[#This Row],[Income]]&gt;100000," Premium")</f>
        <v xml:space="preserve"> Premium</v>
      </c>
      <c r="J1430" s="1" t="s">
        <v>2135</v>
      </c>
      <c r="K1430" s="2">
        <v>44834</v>
      </c>
      <c r="L1430" s="2">
        <f t="shared" ca="1" si="22"/>
        <v>45940</v>
      </c>
      <c r="M1430" s="4">
        <f ca="1">YEARFRAC(metrobank_customers[[#This Row],[Join_Date]],metrobank_customers[[#This Row],[Today]],3)</f>
        <v>3.0301369863013701</v>
      </c>
      <c r="N1430" s="4" t="str" cm="1">
        <f t="array" aca="1" ref="N1430" ca="1">_xlfn.IFS(
   metrobank_customers[[#This Row],[Customer_Tenure]]&lt;=2,"New",
   metrobank_customers[[#This Row],[Customer_Tenure]]&lt;=5,"Emerging",
   metrobank_customers[[#This Row],[Customer_Tenure]]&lt;9,"Established",
   TRUE,"Loyal"
)</f>
        <v>Emerging</v>
      </c>
      <c r="O1430" s="1"/>
      <c r="P1430" s="1"/>
      <c r="Q1430" s="2"/>
      <c r="S1430" s="1" t="str" cm="1">
        <f t="array" ref="S1430">_xlfn.IFS(
    metrobank_customers[[#This Row],[Balance]]&lt;=50000,"Low",
    metrobank_customers[[#This Row],[Balance]]&lt;=200000,"Medium",
    metrobank_customers[[#This Row],[Balance]]&gt;200000,"High"
)</f>
        <v>Low</v>
      </c>
      <c r="V1430" s="1"/>
      <c r="W1430" s="1"/>
      <c r="X1430" s="2"/>
      <c r="Y1430" s="4">
        <f ca="1">YEARFRAC(metrobank_customers[[#This Row],[Date]],metrobank_customers[[#This Row],[Today]],3)</f>
        <v>125.86301369863014</v>
      </c>
      <c r="Z1430" s="1"/>
      <c r="AA1430" s="1"/>
    </row>
    <row r="1431" spans="1:28" x14ac:dyDescent="0.25">
      <c r="A1431" s="1" t="s">
        <v>572</v>
      </c>
      <c r="B1431" s="1" t="s">
        <v>2535</v>
      </c>
      <c r="C1431" s="1" t="s">
        <v>2120</v>
      </c>
      <c r="D1431">
        <v>46</v>
      </c>
      <c r="E1431" s="1" t="str" cm="1">
        <f t="array" ref="E1431">_xlfn.IFS(metrobank_customers[[#This Row],[Age]]&lt;= 28,"Gen Z", metrobank_customers[[#This Row],[Age]]&lt;=44,"Millennials", metrobank_customers[[#This Row],[Age]]&lt;=60,"Gen X", metrobank_customers[[#This Row],[Age]]&gt;60,"Baby Boomers")</f>
        <v>Gen X</v>
      </c>
      <c r="F1431" s="1" t="s">
        <v>2116</v>
      </c>
      <c r="G1431" s="1" t="s">
        <v>2129</v>
      </c>
      <c r="H1431">
        <v>86262</v>
      </c>
      <c r="I1431" s="1" t="str" cm="1">
        <f t="array" ref="I1431">_xlfn.IFS(metrobank_customers[[#This Row],[Income]]&lt;=30000,"Low",metrobank_customers[[#This Row],[Income]]&lt;=60000,"Medium",metrobank_customers[[#This Row],[Income]]&lt;=100000,"High", metrobank_customers[[#This Row],[Income]]&gt;100000," Premium")</f>
        <v>High</v>
      </c>
      <c r="J1431" s="1" t="s">
        <v>2118</v>
      </c>
      <c r="K1431" s="2">
        <v>43698</v>
      </c>
      <c r="L1431" s="2">
        <f t="shared" ca="1" si="22"/>
        <v>45940</v>
      </c>
      <c r="M1431" s="4">
        <f ca="1">YEARFRAC(metrobank_customers[[#This Row],[Join_Date]],metrobank_customers[[#This Row],[Today]],3)</f>
        <v>6.1424657534246574</v>
      </c>
      <c r="N1431" s="4" t="str" cm="1">
        <f t="array" aca="1" ref="N1431" ca="1">_xlfn.IFS(
   metrobank_customers[[#This Row],[Customer_Tenure]]&lt;=2,"New",
   metrobank_customers[[#This Row],[Customer_Tenure]]&lt;=5,"Emerging",
   metrobank_customers[[#This Row],[Customer_Tenure]]&lt;9,"Established",
   TRUE,"Loyal"
)</f>
        <v>Established</v>
      </c>
      <c r="O1431" s="1"/>
      <c r="P1431" s="1"/>
      <c r="Q1431" s="2"/>
      <c r="S1431" s="1" t="str" cm="1">
        <f t="array" ref="S1431">_xlfn.IFS(
    metrobank_customers[[#This Row],[Balance]]&lt;=50000,"Low",
    metrobank_customers[[#This Row],[Balance]]&lt;=200000,"Medium",
    metrobank_customers[[#This Row],[Balance]]&gt;200000,"High"
)</f>
        <v>Low</v>
      </c>
      <c r="V1431" s="1"/>
      <c r="W1431" s="1" t="s">
        <v>571</v>
      </c>
      <c r="X1431" s="2">
        <v>45722</v>
      </c>
      <c r="Y1431" s="4">
        <f ca="1">YEARFRAC(metrobank_customers[[#This Row],[Date]],metrobank_customers[[#This Row],[Today]],3)</f>
        <v>0.59726027397260273</v>
      </c>
      <c r="Z1431" s="1" t="s">
        <v>8</v>
      </c>
      <c r="AA1431" s="1" t="s">
        <v>23</v>
      </c>
      <c r="AB1431">
        <v>47</v>
      </c>
    </row>
    <row r="1432" spans="1:28" x14ac:dyDescent="0.25">
      <c r="A1432" s="1" t="s">
        <v>572</v>
      </c>
      <c r="B1432" s="1" t="s">
        <v>2535</v>
      </c>
      <c r="C1432" s="1" t="s">
        <v>2120</v>
      </c>
      <c r="D1432">
        <v>46</v>
      </c>
      <c r="E1432" s="1" t="str" cm="1">
        <f t="array" ref="E1432">_xlfn.IFS(metrobank_customers[[#This Row],[Age]]&lt;= 28,"Gen Z", metrobank_customers[[#This Row],[Age]]&lt;=44,"Millennials", metrobank_customers[[#This Row],[Age]]&lt;=60,"Gen X", metrobank_customers[[#This Row],[Age]]&gt;60,"Baby Boomers")</f>
        <v>Gen X</v>
      </c>
      <c r="F1432" s="1" t="s">
        <v>2116</v>
      </c>
      <c r="G1432" s="1" t="s">
        <v>2129</v>
      </c>
      <c r="H1432">
        <v>86262</v>
      </c>
      <c r="I1432" s="1" t="str" cm="1">
        <f t="array" ref="I1432">_xlfn.IFS(metrobank_customers[[#This Row],[Income]]&lt;=30000,"Low",metrobank_customers[[#This Row],[Income]]&lt;=60000,"Medium",metrobank_customers[[#This Row],[Income]]&lt;=100000,"High", metrobank_customers[[#This Row],[Income]]&gt;100000," Premium")</f>
        <v>High</v>
      </c>
      <c r="J1432" s="1" t="s">
        <v>2118</v>
      </c>
      <c r="K1432" s="2">
        <v>43698</v>
      </c>
      <c r="L1432" s="2">
        <f t="shared" ca="1" si="22"/>
        <v>45940</v>
      </c>
      <c r="M1432" s="4">
        <f ca="1">YEARFRAC(metrobank_customers[[#This Row],[Join_Date]],metrobank_customers[[#This Row],[Today]],3)</f>
        <v>6.1424657534246574</v>
      </c>
      <c r="N1432" s="4" t="str" cm="1">
        <f t="array" aca="1" ref="N1432" ca="1">_xlfn.IFS(
   metrobank_customers[[#This Row],[Customer_Tenure]]&lt;=2,"New",
   metrobank_customers[[#This Row],[Customer_Tenure]]&lt;=5,"Emerging",
   metrobank_customers[[#This Row],[Customer_Tenure]]&lt;9,"Established",
   TRUE,"Loyal"
)</f>
        <v>Established</v>
      </c>
      <c r="O1432" s="1"/>
      <c r="P1432" s="1"/>
      <c r="Q1432" s="2"/>
      <c r="S1432" s="1" t="str" cm="1">
        <f t="array" ref="S1432">_xlfn.IFS(
    metrobank_customers[[#This Row],[Balance]]&lt;=50000,"Low",
    metrobank_customers[[#This Row],[Balance]]&lt;=200000,"Medium",
    metrobank_customers[[#This Row],[Balance]]&gt;200000,"High"
)</f>
        <v>Low</v>
      </c>
      <c r="V1432" s="1"/>
      <c r="W1432" s="1" t="s">
        <v>1113</v>
      </c>
      <c r="X1432" s="2">
        <v>45717</v>
      </c>
      <c r="Y1432" s="4">
        <f ca="1">YEARFRAC(metrobank_customers[[#This Row],[Date]],metrobank_customers[[#This Row],[Today]],3)</f>
        <v>0.61095890410958908</v>
      </c>
      <c r="Z1432" s="1" t="s">
        <v>12</v>
      </c>
      <c r="AA1432" s="1" t="s">
        <v>15</v>
      </c>
      <c r="AB1432">
        <v>24</v>
      </c>
    </row>
    <row r="1433" spans="1:28" x14ac:dyDescent="0.25">
      <c r="A1433" s="1" t="s">
        <v>572</v>
      </c>
      <c r="B1433" s="1" t="s">
        <v>2535</v>
      </c>
      <c r="C1433" s="1" t="s">
        <v>2120</v>
      </c>
      <c r="D1433">
        <v>46</v>
      </c>
      <c r="E1433" s="1" t="str" cm="1">
        <f t="array" ref="E1433">_xlfn.IFS(metrobank_customers[[#This Row],[Age]]&lt;= 28,"Gen Z", metrobank_customers[[#This Row],[Age]]&lt;=44,"Millennials", metrobank_customers[[#This Row],[Age]]&lt;=60,"Gen X", metrobank_customers[[#This Row],[Age]]&gt;60,"Baby Boomers")</f>
        <v>Gen X</v>
      </c>
      <c r="F1433" s="1" t="s">
        <v>2116</v>
      </c>
      <c r="G1433" s="1" t="s">
        <v>2129</v>
      </c>
      <c r="H1433">
        <v>86262</v>
      </c>
      <c r="I1433" s="1" t="str" cm="1">
        <f t="array" ref="I1433">_xlfn.IFS(metrobank_customers[[#This Row],[Income]]&lt;=30000,"Low",metrobank_customers[[#This Row],[Income]]&lt;=60000,"Medium",metrobank_customers[[#This Row],[Income]]&lt;=100000,"High", metrobank_customers[[#This Row],[Income]]&gt;100000," Premium")</f>
        <v>High</v>
      </c>
      <c r="J1433" s="1" t="s">
        <v>2118</v>
      </c>
      <c r="K1433" s="2">
        <v>43698</v>
      </c>
      <c r="L1433" s="2">
        <f t="shared" ca="1" si="22"/>
        <v>45940</v>
      </c>
      <c r="M1433" s="4">
        <f ca="1">YEARFRAC(metrobank_customers[[#This Row],[Join_Date]],metrobank_customers[[#This Row],[Today]],3)</f>
        <v>6.1424657534246574</v>
      </c>
      <c r="N1433" s="4" t="str" cm="1">
        <f t="array" aca="1" ref="N1433" ca="1">_xlfn.IFS(
   metrobank_customers[[#This Row],[Customer_Tenure]]&lt;=2,"New",
   metrobank_customers[[#This Row],[Customer_Tenure]]&lt;=5,"Emerging",
   metrobank_customers[[#This Row],[Customer_Tenure]]&lt;9,"Established",
   TRUE,"Loyal"
)</f>
        <v>Established</v>
      </c>
      <c r="O1433" s="1"/>
      <c r="P1433" s="1"/>
      <c r="Q1433" s="2"/>
      <c r="S1433" s="1" t="str" cm="1">
        <f t="array" ref="S1433">_xlfn.IFS(
    metrobank_customers[[#This Row],[Balance]]&lt;=50000,"Low",
    metrobank_customers[[#This Row],[Balance]]&lt;=200000,"Medium",
    metrobank_customers[[#This Row],[Balance]]&gt;200000,"High"
)</f>
        <v>Low</v>
      </c>
      <c r="V1433" s="1"/>
      <c r="W1433" s="1" t="s">
        <v>1150</v>
      </c>
      <c r="X1433" s="2">
        <v>45642</v>
      </c>
      <c r="Y1433" s="4">
        <f ca="1">YEARFRAC(metrobank_customers[[#This Row],[Date]],metrobank_customers[[#This Row],[Today]],3)</f>
        <v>0.81643835616438354</v>
      </c>
      <c r="Z1433" s="1" t="s">
        <v>31</v>
      </c>
      <c r="AA1433" s="1" t="s">
        <v>9</v>
      </c>
      <c r="AB1433">
        <v>3</v>
      </c>
    </row>
    <row r="1434" spans="1:28" x14ac:dyDescent="0.25">
      <c r="A1434" s="1" t="s">
        <v>98</v>
      </c>
      <c r="B1434" s="1" t="s">
        <v>2536</v>
      </c>
      <c r="C1434" s="1" t="s">
        <v>2115</v>
      </c>
      <c r="D1434">
        <v>25</v>
      </c>
      <c r="E1434" s="1" t="str" cm="1">
        <f t="array" ref="E1434">_xlfn.IFS(metrobank_customers[[#This Row],[Age]]&lt;= 28,"Gen Z", metrobank_customers[[#This Row],[Age]]&lt;=44,"Millennials", metrobank_customers[[#This Row],[Age]]&lt;=60,"Gen X", metrobank_customers[[#This Row],[Age]]&gt;60,"Baby Boomers")</f>
        <v>Gen Z</v>
      </c>
      <c r="F1434" s="1" t="s">
        <v>2124</v>
      </c>
      <c r="G1434" s="1" t="s">
        <v>2122</v>
      </c>
      <c r="H1434">
        <v>74028</v>
      </c>
      <c r="I1434" s="1" t="str" cm="1">
        <f t="array" ref="I1434">_xlfn.IFS(metrobank_customers[[#This Row],[Income]]&lt;=30000,"Low",metrobank_customers[[#This Row],[Income]]&lt;=60000,"Medium",metrobank_customers[[#This Row],[Income]]&lt;=100000,"High", metrobank_customers[[#This Row],[Income]]&gt;100000," Premium")</f>
        <v>High</v>
      </c>
      <c r="J1434" s="1" t="s">
        <v>2118</v>
      </c>
      <c r="K1434" s="2">
        <v>45478</v>
      </c>
      <c r="L1434" s="2">
        <f t="shared" ca="1" si="22"/>
        <v>45940</v>
      </c>
      <c r="M1434" s="4">
        <f ca="1">YEARFRAC(metrobank_customers[[#This Row],[Join_Date]],metrobank_customers[[#This Row],[Today]],3)</f>
        <v>1.2657534246575342</v>
      </c>
      <c r="N1434" s="4" t="str" cm="1">
        <f t="array" aca="1" ref="N1434" ca="1">_xlfn.IFS(
   metrobank_customers[[#This Row],[Customer_Tenure]]&lt;=2,"New",
   metrobank_customers[[#This Row],[Customer_Tenure]]&lt;=5,"Emerging",
   metrobank_customers[[#This Row],[Customer_Tenure]]&lt;9,"Established",
   TRUE,"Loyal"
)</f>
        <v>New</v>
      </c>
      <c r="O1434" s="1"/>
      <c r="P1434" s="1"/>
      <c r="Q1434" s="2"/>
      <c r="S1434" s="1" t="str" cm="1">
        <f t="array" ref="S1434">_xlfn.IFS(
    metrobank_customers[[#This Row],[Balance]]&lt;=50000,"Low",
    metrobank_customers[[#This Row],[Balance]]&lt;=200000,"Medium",
    metrobank_customers[[#This Row],[Balance]]&gt;200000,"High"
)</f>
        <v>Low</v>
      </c>
      <c r="V1434" s="1"/>
      <c r="W1434" s="1" t="s">
        <v>97</v>
      </c>
      <c r="X1434" s="2">
        <v>45320</v>
      </c>
      <c r="Y1434" s="4">
        <f ca="1">YEARFRAC(metrobank_customers[[#This Row],[Date]],metrobank_customers[[#This Row],[Today]],3)</f>
        <v>1.6986301369863013</v>
      </c>
      <c r="Z1434" s="1" t="s">
        <v>8</v>
      </c>
      <c r="AA1434" s="1" t="s">
        <v>9</v>
      </c>
      <c r="AB1434">
        <v>24</v>
      </c>
    </row>
    <row r="1435" spans="1:28" x14ac:dyDescent="0.25">
      <c r="A1435" s="1" t="s">
        <v>98</v>
      </c>
      <c r="B1435" s="1" t="s">
        <v>2536</v>
      </c>
      <c r="C1435" s="1" t="s">
        <v>2115</v>
      </c>
      <c r="D1435">
        <v>25</v>
      </c>
      <c r="E1435" s="1" t="str" cm="1">
        <f t="array" ref="E1435">_xlfn.IFS(metrobank_customers[[#This Row],[Age]]&lt;= 28,"Gen Z", metrobank_customers[[#This Row],[Age]]&lt;=44,"Millennials", metrobank_customers[[#This Row],[Age]]&lt;=60,"Gen X", metrobank_customers[[#This Row],[Age]]&gt;60,"Baby Boomers")</f>
        <v>Gen Z</v>
      </c>
      <c r="F1435" s="1" t="s">
        <v>2124</v>
      </c>
      <c r="G1435" s="1" t="s">
        <v>2122</v>
      </c>
      <c r="H1435">
        <v>74028</v>
      </c>
      <c r="I1435" s="1" t="str" cm="1">
        <f t="array" ref="I1435">_xlfn.IFS(metrobank_customers[[#This Row],[Income]]&lt;=30000,"Low",metrobank_customers[[#This Row],[Income]]&lt;=60000,"Medium",metrobank_customers[[#This Row],[Income]]&lt;=100000,"High", metrobank_customers[[#This Row],[Income]]&gt;100000," Premium")</f>
        <v>High</v>
      </c>
      <c r="J1435" s="1" t="s">
        <v>2118</v>
      </c>
      <c r="K1435" s="2">
        <v>45478</v>
      </c>
      <c r="L1435" s="2">
        <f t="shared" ca="1" si="22"/>
        <v>45940</v>
      </c>
      <c r="M1435" s="4">
        <f ca="1">YEARFRAC(metrobank_customers[[#This Row],[Join_Date]],metrobank_customers[[#This Row],[Today]],3)</f>
        <v>1.2657534246575342</v>
      </c>
      <c r="N1435" s="4" t="str" cm="1">
        <f t="array" aca="1" ref="N1435" ca="1">_xlfn.IFS(
   metrobank_customers[[#This Row],[Customer_Tenure]]&lt;=2,"New",
   metrobank_customers[[#This Row],[Customer_Tenure]]&lt;=5,"Emerging",
   metrobank_customers[[#This Row],[Customer_Tenure]]&lt;9,"Established",
   TRUE,"Loyal"
)</f>
        <v>New</v>
      </c>
      <c r="O1435" s="1"/>
      <c r="P1435" s="1"/>
      <c r="Q1435" s="2"/>
      <c r="S1435" s="1" t="str" cm="1">
        <f t="array" ref="S1435">_xlfn.IFS(
    metrobank_customers[[#This Row],[Balance]]&lt;=50000,"Low",
    metrobank_customers[[#This Row],[Balance]]&lt;=200000,"Medium",
    metrobank_customers[[#This Row],[Balance]]&gt;200000,"High"
)</f>
        <v>Low</v>
      </c>
      <c r="V1435" s="1"/>
      <c r="W1435" s="1" t="s">
        <v>636</v>
      </c>
      <c r="X1435" s="2">
        <v>45343</v>
      </c>
      <c r="Y1435" s="4">
        <f ca="1">YEARFRAC(metrobank_customers[[#This Row],[Date]],metrobank_customers[[#This Row],[Today]],3)</f>
        <v>1.6356164383561644</v>
      </c>
      <c r="Z1435" s="1" t="s">
        <v>36</v>
      </c>
      <c r="AA1435" s="1" t="s">
        <v>23</v>
      </c>
      <c r="AB1435">
        <v>44</v>
      </c>
    </row>
    <row r="1436" spans="1:28" x14ac:dyDescent="0.25">
      <c r="A1436" s="1" t="s">
        <v>108</v>
      </c>
      <c r="B1436" s="1" t="s">
        <v>2537</v>
      </c>
      <c r="C1436" s="1" t="s">
        <v>2120</v>
      </c>
      <c r="D1436">
        <v>29</v>
      </c>
      <c r="E1436" s="1" t="str" cm="1">
        <f t="array" ref="E1436">_xlfn.IFS(metrobank_customers[[#This Row],[Age]]&lt;= 28,"Gen Z", metrobank_customers[[#This Row],[Age]]&lt;=44,"Millennials", metrobank_customers[[#This Row],[Age]]&lt;=60,"Gen X", metrobank_customers[[#This Row],[Age]]&gt;60,"Baby Boomers")</f>
        <v>Millennials</v>
      </c>
      <c r="F1436" s="1" t="s">
        <v>2121</v>
      </c>
      <c r="G1436" s="1" t="s">
        <v>2133</v>
      </c>
      <c r="H1436">
        <v>122979</v>
      </c>
      <c r="I1436" s="1" t="str" cm="1">
        <f t="array" ref="I1436">_xlfn.IFS(metrobank_customers[[#This Row],[Income]]&lt;=30000,"Low",metrobank_customers[[#This Row],[Income]]&lt;=60000,"Medium",metrobank_customers[[#This Row],[Income]]&lt;=100000,"High", metrobank_customers[[#This Row],[Income]]&gt;100000," Premium")</f>
        <v xml:space="preserve"> Premium</v>
      </c>
      <c r="J1436" s="1" t="s">
        <v>2118</v>
      </c>
      <c r="K1436" s="2">
        <v>45072</v>
      </c>
      <c r="L1436" s="2">
        <f t="shared" ca="1" si="22"/>
        <v>45940</v>
      </c>
      <c r="M1436" s="4">
        <f ca="1">YEARFRAC(metrobank_customers[[#This Row],[Join_Date]],metrobank_customers[[#This Row],[Today]],3)</f>
        <v>2.3780821917808219</v>
      </c>
      <c r="N1436" s="4" t="str" cm="1">
        <f t="array" aca="1" ref="N1436" ca="1">_xlfn.IFS(
   metrobank_customers[[#This Row],[Customer_Tenure]]&lt;=2,"New",
   metrobank_customers[[#This Row],[Customer_Tenure]]&lt;=5,"Emerging",
   metrobank_customers[[#This Row],[Customer_Tenure]]&lt;9,"Established",
   TRUE,"Loyal"
)</f>
        <v>Emerging</v>
      </c>
      <c r="O1436" s="1"/>
      <c r="P1436" s="1"/>
      <c r="Q1436" s="2"/>
      <c r="S1436" s="1" t="str" cm="1">
        <f t="array" ref="S1436">_xlfn.IFS(
    metrobank_customers[[#This Row],[Balance]]&lt;=50000,"Low",
    metrobank_customers[[#This Row],[Balance]]&lt;=200000,"Medium",
    metrobank_customers[[#This Row],[Balance]]&gt;200000,"High"
)</f>
        <v>Low</v>
      </c>
      <c r="V1436" s="1"/>
      <c r="W1436" s="1" t="s">
        <v>107</v>
      </c>
      <c r="X1436" s="2">
        <v>45808</v>
      </c>
      <c r="Y1436" s="4">
        <f ca="1">YEARFRAC(metrobank_customers[[#This Row],[Date]],metrobank_customers[[#This Row],[Today]],3)</f>
        <v>0.36164383561643837</v>
      </c>
      <c r="Z1436" s="1" t="s">
        <v>36</v>
      </c>
      <c r="AA1436" s="1" t="s">
        <v>23</v>
      </c>
      <c r="AB1436">
        <v>56</v>
      </c>
    </row>
    <row r="1437" spans="1:28" x14ac:dyDescent="0.25">
      <c r="A1437" s="1" t="s">
        <v>108</v>
      </c>
      <c r="B1437" s="1" t="s">
        <v>2537</v>
      </c>
      <c r="C1437" s="1" t="s">
        <v>2120</v>
      </c>
      <c r="D1437">
        <v>29</v>
      </c>
      <c r="E1437" s="1" t="str" cm="1">
        <f t="array" ref="E1437">_xlfn.IFS(metrobank_customers[[#This Row],[Age]]&lt;= 28,"Gen Z", metrobank_customers[[#This Row],[Age]]&lt;=44,"Millennials", metrobank_customers[[#This Row],[Age]]&lt;=60,"Gen X", metrobank_customers[[#This Row],[Age]]&gt;60,"Baby Boomers")</f>
        <v>Millennials</v>
      </c>
      <c r="F1437" s="1" t="s">
        <v>2121</v>
      </c>
      <c r="G1437" s="1" t="s">
        <v>2133</v>
      </c>
      <c r="H1437">
        <v>122979</v>
      </c>
      <c r="I1437" s="1" t="str" cm="1">
        <f t="array" ref="I1437">_xlfn.IFS(metrobank_customers[[#This Row],[Income]]&lt;=30000,"Low",metrobank_customers[[#This Row],[Income]]&lt;=60000,"Medium",metrobank_customers[[#This Row],[Income]]&lt;=100000,"High", metrobank_customers[[#This Row],[Income]]&gt;100000," Premium")</f>
        <v xml:space="preserve"> Premium</v>
      </c>
      <c r="J1437" s="1" t="s">
        <v>2118</v>
      </c>
      <c r="K1437" s="2">
        <v>45072</v>
      </c>
      <c r="L1437" s="2">
        <f t="shared" ca="1" si="22"/>
        <v>45940</v>
      </c>
      <c r="M1437" s="4">
        <f ca="1">YEARFRAC(metrobank_customers[[#This Row],[Join_Date]],metrobank_customers[[#This Row],[Today]],3)</f>
        <v>2.3780821917808219</v>
      </c>
      <c r="N1437" s="4" t="str" cm="1">
        <f t="array" aca="1" ref="N1437" ca="1">_xlfn.IFS(
   metrobank_customers[[#This Row],[Customer_Tenure]]&lt;=2,"New",
   metrobank_customers[[#This Row],[Customer_Tenure]]&lt;=5,"Emerging",
   metrobank_customers[[#This Row],[Customer_Tenure]]&lt;9,"Established",
   TRUE,"Loyal"
)</f>
        <v>Emerging</v>
      </c>
      <c r="O1437" s="1"/>
      <c r="P1437" s="1"/>
      <c r="Q1437" s="2"/>
      <c r="S1437" s="1" t="str" cm="1">
        <f t="array" ref="S1437">_xlfn.IFS(
    metrobank_customers[[#This Row],[Balance]]&lt;=50000,"Low",
    metrobank_customers[[#This Row],[Balance]]&lt;=200000,"Medium",
    metrobank_customers[[#This Row],[Balance]]&gt;200000,"High"
)</f>
        <v>Low</v>
      </c>
      <c r="V1437" s="1"/>
      <c r="W1437" s="1" t="s">
        <v>831</v>
      </c>
      <c r="X1437" s="2">
        <v>45729</v>
      </c>
      <c r="Y1437" s="4">
        <f ca="1">YEARFRAC(metrobank_customers[[#This Row],[Date]],metrobank_customers[[#This Row],[Today]],3)</f>
        <v>0.57808219178082187</v>
      </c>
      <c r="Z1437" s="1" t="s">
        <v>12</v>
      </c>
      <c r="AA1437" s="1" t="s">
        <v>23</v>
      </c>
      <c r="AB1437">
        <v>53</v>
      </c>
    </row>
    <row r="1438" spans="1:28" x14ac:dyDescent="0.25">
      <c r="A1438" s="1" t="s">
        <v>1111</v>
      </c>
      <c r="B1438" s="1" t="s">
        <v>2538</v>
      </c>
      <c r="C1438" s="1" t="s">
        <v>2115</v>
      </c>
      <c r="D1438">
        <v>68</v>
      </c>
      <c r="E1438" s="1" t="str" cm="1">
        <f t="array" ref="E1438">_xlfn.IFS(metrobank_customers[[#This Row],[Age]]&lt;= 28,"Gen Z", metrobank_customers[[#This Row],[Age]]&lt;=44,"Millennials", metrobank_customers[[#This Row],[Age]]&lt;=60,"Gen X", metrobank_customers[[#This Row],[Age]]&gt;60,"Baby Boomers")</f>
        <v>Baby Boomers</v>
      </c>
      <c r="F1438" s="1" t="s">
        <v>2121</v>
      </c>
      <c r="G1438" s="1" t="s">
        <v>2129</v>
      </c>
      <c r="H1438">
        <v>54701</v>
      </c>
      <c r="I1438" s="1" t="str" cm="1">
        <f t="array" ref="I1438">_xlfn.IFS(metrobank_customers[[#This Row],[Income]]&lt;=30000,"Low",metrobank_customers[[#This Row],[Income]]&lt;=60000,"Medium",metrobank_customers[[#This Row],[Income]]&lt;=100000,"High", metrobank_customers[[#This Row],[Income]]&gt;100000," Premium")</f>
        <v>Medium</v>
      </c>
      <c r="J1438" s="1" t="s">
        <v>2118</v>
      </c>
      <c r="K1438" s="2">
        <v>44740</v>
      </c>
      <c r="L1438" s="2">
        <f t="shared" ca="1" si="22"/>
        <v>45940</v>
      </c>
      <c r="M1438" s="4">
        <f ca="1">YEARFRAC(metrobank_customers[[#This Row],[Join_Date]],metrobank_customers[[#This Row],[Today]],3)</f>
        <v>3.2876712328767121</v>
      </c>
      <c r="N1438" s="4" t="str" cm="1">
        <f t="array" aca="1" ref="N1438" ca="1">_xlfn.IFS(
   metrobank_customers[[#This Row],[Customer_Tenure]]&lt;=2,"New",
   metrobank_customers[[#This Row],[Customer_Tenure]]&lt;=5,"Emerging",
   metrobank_customers[[#This Row],[Customer_Tenure]]&lt;9,"Established",
   TRUE,"Loyal"
)</f>
        <v>Emerging</v>
      </c>
      <c r="O1438" s="1"/>
      <c r="P1438" s="1"/>
      <c r="Q1438" s="2"/>
      <c r="S1438" s="1" t="str" cm="1">
        <f t="array" ref="S1438">_xlfn.IFS(
    metrobank_customers[[#This Row],[Balance]]&lt;=50000,"Low",
    metrobank_customers[[#This Row],[Balance]]&lt;=200000,"Medium",
    metrobank_customers[[#This Row],[Balance]]&gt;200000,"High"
)</f>
        <v>Low</v>
      </c>
      <c r="V1438" s="1"/>
      <c r="W1438" s="1" t="s">
        <v>1110</v>
      </c>
      <c r="X1438" s="2">
        <v>45208</v>
      </c>
      <c r="Y1438" s="4">
        <f ca="1">YEARFRAC(metrobank_customers[[#This Row],[Date]],metrobank_customers[[#This Row],[Today]],3)</f>
        <v>2.0054794520547947</v>
      </c>
      <c r="Z1438" s="1" t="s">
        <v>12</v>
      </c>
      <c r="AA1438" s="1" t="s">
        <v>23</v>
      </c>
      <c r="AB1438">
        <v>14</v>
      </c>
    </row>
    <row r="1439" spans="1:28" x14ac:dyDescent="0.25">
      <c r="A1439" s="1" t="s">
        <v>1111</v>
      </c>
      <c r="B1439" s="1" t="s">
        <v>2538</v>
      </c>
      <c r="C1439" s="1" t="s">
        <v>2115</v>
      </c>
      <c r="D1439">
        <v>68</v>
      </c>
      <c r="E1439" s="1" t="str" cm="1">
        <f t="array" ref="E1439">_xlfn.IFS(metrobank_customers[[#This Row],[Age]]&lt;= 28,"Gen Z", metrobank_customers[[#This Row],[Age]]&lt;=44,"Millennials", metrobank_customers[[#This Row],[Age]]&lt;=60,"Gen X", metrobank_customers[[#This Row],[Age]]&gt;60,"Baby Boomers")</f>
        <v>Baby Boomers</v>
      </c>
      <c r="F1439" s="1" t="s">
        <v>2121</v>
      </c>
      <c r="G1439" s="1" t="s">
        <v>2129</v>
      </c>
      <c r="H1439">
        <v>54701</v>
      </c>
      <c r="I1439" s="1" t="str" cm="1">
        <f t="array" ref="I1439">_xlfn.IFS(metrobank_customers[[#This Row],[Income]]&lt;=30000,"Low",metrobank_customers[[#This Row],[Income]]&lt;=60000,"Medium",metrobank_customers[[#This Row],[Income]]&lt;=100000,"High", metrobank_customers[[#This Row],[Income]]&gt;100000," Premium")</f>
        <v>Medium</v>
      </c>
      <c r="J1439" s="1" t="s">
        <v>2118</v>
      </c>
      <c r="K1439" s="2">
        <v>44740</v>
      </c>
      <c r="L1439" s="2">
        <f t="shared" ca="1" si="22"/>
        <v>45940</v>
      </c>
      <c r="M1439" s="4">
        <f ca="1">YEARFRAC(metrobank_customers[[#This Row],[Join_Date]],metrobank_customers[[#This Row],[Today]],3)</f>
        <v>3.2876712328767121</v>
      </c>
      <c r="N1439" s="4" t="str" cm="1">
        <f t="array" aca="1" ref="N1439" ca="1">_xlfn.IFS(
   metrobank_customers[[#This Row],[Customer_Tenure]]&lt;=2,"New",
   metrobank_customers[[#This Row],[Customer_Tenure]]&lt;=5,"Emerging",
   metrobank_customers[[#This Row],[Customer_Tenure]]&lt;9,"Established",
   TRUE,"Loyal"
)</f>
        <v>Emerging</v>
      </c>
      <c r="O1439" s="1"/>
      <c r="P1439" s="1"/>
      <c r="Q1439" s="2"/>
      <c r="S1439" s="1" t="str" cm="1">
        <f t="array" ref="S1439">_xlfn.IFS(
    metrobank_customers[[#This Row],[Balance]]&lt;=50000,"Low",
    metrobank_customers[[#This Row],[Balance]]&lt;=200000,"Medium",
    metrobank_customers[[#This Row],[Balance]]&gt;200000,"High"
)</f>
        <v>Low</v>
      </c>
      <c r="V1439" s="1"/>
      <c r="W1439" s="1" t="s">
        <v>1145</v>
      </c>
      <c r="X1439" s="2">
        <v>45756</v>
      </c>
      <c r="Y1439" s="4">
        <f ca="1">YEARFRAC(metrobank_customers[[#This Row],[Date]],metrobank_customers[[#This Row],[Today]],3)</f>
        <v>0.50410958904109593</v>
      </c>
      <c r="Z1439" s="1" t="s">
        <v>8</v>
      </c>
      <c r="AA1439" s="1" t="s">
        <v>23</v>
      </c>
      <c r="AB1439">
        <v>43</v>
      </c>
    </row>
    <row r="1440" spans="1:28" x14ac:dyDescent="0.25">
      <c r="A1440" s="1" t="s">
        <v>2539</v>
      </c>
      <c r="B1440" s="1" t="s">
        <v>2540</v>
      </c>
      <c r="C1440" s="1" t="s">
        <v>2120</v>
      </c>
      <c r="D1440">
        <v>40</v>
      </c>
      <c r="E1440" s="1" t="str" cm="1">
        <f t="array" ref="E1440">_xlfn.IFS(metrobank_customers[[#This Row],[Age]]&lt;= 28,"Gen Z", metrobank_customers[[#This Row],[Age]]&lt;=44,"Millennials", metrobank_customers[[#This Row],[Age]]&lt;=60,"Gen X", metrobank_customers[[#This Row],[Age]]&gt;60,"Baby Boomers")</f>
        <v>Millennials</v>
      </c>
      <c r="F1440" s="1" t="s">
        <v>2121</v>
      </c>
      <c r="G1440" s="1" t="s">
        <v>2153</v>
      </c>
      <c r="H1440">
        <v>103300</v>
      </c>
      <c r="I1440" s="1" t="str" cm="1">
        <f t="array" ref="I1440">_xlfn.IFS(metrobank_customers[[#This Row],[Income]]&lt;=30000,"Low",metrobank_customers[[#This Row],[Income]]&lt;=60000,"Medium",metrobank_customers[[#This Row],[Income]]&lt;=100000,"High", metrobank_customers[[#This Row],[Income]]&gt;100000," Premium")</f>
        <v xml:space="preserve"> Premium</v>
      </c>
      <c r="J1440" s="1" t="s">
        <v>2118</v>
      </c>
      <c r="K1440" s="2">
        <v>44107</v>
      </c>
      <c r="L1440" s="2">
        <f t="shared" ca="1" si="22"/>
        <v>45940</v>
      </c>
      <c r="M1440" s="4">
        <f ca="1">YEARFRAC(metrobank_customers[[#This Row],[Join_Date]],metrobank_customers[[#This Row],[Today]],3)</f>
        <v>5.021917808219178</v>
      </c>
      <c r="N1440" s="4" t="str" cm="1">
        <f t="array" aca="1" ref="N1440" ca="1">_xlfn.IFS(
   metrobank_customers[[#This Row],[Customer_Tenure]]&lt;=2,"New",
   metrobank_customers[[#This Row],[Customer_Tenure]]&lt;=5,"Emerging",
   metrobank_customers[[#This Row],[Customer_Tenure]]&lt;9,"Established",
   TRUE,"Loyal"
)</f>
        <v>Established</v>
      </c>
      <c r="O1440" s="1"/>
      <c r="P1440" s="1"/>
      <c r="Q1440" s="2"/>
      <c r="S1440" s="1" t="str" cm="1">
        <f t="array" ref="S1440">_xlfn.IFS(
    metrobank_customers[[#This Row],[Balance]]&lt;=50000,"Low",
    metrobank_customers[[#This Row],[Balance]]&lt;=200000,"Medium",
    metrobank_customers[[#This Row],[Balance]]&gt;200000,"High"
)</f>
        <v>Low</v>
      </c>
      <c r="V1440" s="1"/>
      <c r="W1440" s="1"/>
      <c r="X1440" s="2"/>
      <c r="Y1440" s="4">
        <f ca="1">YEARFRAC(metrobank_customers[[#This Row],[Date]],metrobank_customers[[#This Row],[Today]],3)</f>
        <v>125.86301369863014</v>
      </c>
      <c r="Z1440" s="1"/>
      <c r="AA1440" s="1"/>
    </row>
    <row r="1441" spans="1:28" x14ac:dyDescent="0.25">
      <c r="A1441" s="1" t="s">
        <v>356</v>
      </c>
      <c r="B1441" s="1" t="s">
        <v>2541</v>
      </c>
      <c r="C1441" s="1" t="s">
        <v>2120</v>
      </c>
      <c r="D1441">
        <v>45</v>
      </c>
      <c r="E1441" s="1" t="str" cm="1">
        <f t="array" ref="E1441">_xlfn.IFS(metrobank_customers[[#This Row],[Age]]&lt;= 28,"Gen Z", metrobank_customers[[#This Row],[Age]]&lt;=44,"Millennials", metrobank_customers[[#This Row],[Age]]&lt;=60,"Gen X", metrobank_customers[[#This Row],[Age]]&gt;60,"Baby Boomers")</f>
        <v>Gen X</v>
      </c>
      <c r="F1441" s="1" t="s">
        <v>2131</v>
      </c>
      <c r="G1441" s="1" t="s">
        <v>2129</v>
      </c>
      <c r="H1441">
        <v>103560</v>
      </c>
      <c r="I1441" s="1" t="str" cm="1">
        <f t="array" ref="I1441">_xlfn.IFS(metrobank_customers[[#This Row],[Income]]&lt;=30000,"Low",metrobank_customers[[#This Row],[Income]]&lt;=60000,"Medium",metrobank_customers[[#This Row],[Income]]&lt;=100000,"High", metrobank_customers[[#This Row],[Income]]&gt;100000," Premium")</f>
        <v xml:space="preserve"> Premium</v>
      </c>
      <c r="J1441" s="1" t="s">
        <v>2118</v>
      </c>
      <c r="K1441" s="2">
        <v>44711</v>
      </c>
      <c r="L1441" s="2">
        <f t="shared" ca="1" si="22"/>
        <v>45940</v>
      </c>
      <c r="M1441" s="4">
        <f ca="1">YEARFRAC(metrobank_customers[[#This Row],[Join_Date]],metrobank_customers[[#This Row],[Today]],3)</f>
        <v>3.3671232876712329</v>
      </c>
      <c r="N1441" s="4" t="str" cm="1">
        <f t="array" aca="1" ref="N1441" ca="1">_xlfn.IFS(
   metrobank_customers[[#This Row],[Customer_Tenure]]&lt;=2,"New",
   metrobank_customers[[#This Row],[Customer_Tenure]]&lt;=5,"Emerging",
   metrobank_customers[[#This Row],[Customer_Tenure]]&lt;9,"Established",
   TRUE,"Loyal"
)</f>
        <v>Emerging</v>
      </c>
      <c r="O1441" s="1"/>
      <c r="P1441" s="1"/>
      <c r="Q1441" s="2"/>
      <c r="S1441" s="1" t="str" cm="1">
        <f t="array" ref="S1441">_xlfn.IFS(
    metrobank_customers[[#This Row],[Balance]]&lt;=50000,"Low",
    metrobank_customers[[#This Row],[Balance]]&lt;=200000,"Medium",
    metrobank_customers[[#This Row],[Balance]]&gt;200000,"High"
)</f>
        <v>Low</v>
      </c>
      <c r="V1441" s="1"/>
      <c r="W1441" s="1" t="s">
        <v>355</v>
      </c>
      <c r="X1441" s="2">
        <v>45471</v>
      </c>
      <c r="Y1441" s="4">
        <f ca="1">YEARFRAC(metrobank_customers[[#This Row],[Date]],metrobank_customers[[#This Row],[Today]],3)</f>
        <v>1.284931506849315</v>
      </c>
      <c r="Z1441" s="1" t="s">
        <v>36</v>
      </c>
      <c r="AA1441" s="1" t="s">
        <v>23</v>
      </c>
      <c r="AB1441">
        <v>13</v>
      </c>
    </row>
    <row r="1442" spans="1:28" x14ac:dyDescent="0.25">
      <c r="A1442" s="1" t="s">
        <v>356</v>
      </c>
      <c r="B1442" s="1" t="s">
        <v>2541</v>
      </c>
      <c r="C1442" s="1" t="s">
        <v>2120</v>
      </c>
      <c r="D1442">
        <v>45</v>
      </c>
      <c r="E1442" s="1" t="str" cm="1">
        <f t="array" ref="E1442">_xlfn.IFS(metrobank_customers[[#This Row],[Age]]&lt;= 28,"Gen Z", metrobank_customers[[#This Row],[Age]]&lt;=44,"Millennials", metrobank_customers[[#This Row],[Age]]&lt;=60,"Gen X", metrobank_customers[[#This Row],[Age]]&gt;60,"Baby Boomers")</f>
        <v>Gen X</v>
      </c>
      <c r="F1442" s="1" t="s">
        <v>2131</v>
      </c>
      <c r="G1442" s="1" t="s">
        <v>2129</v>
      </c>
      <c r="H1442">
        <v>103560</v>
      </c>
      <c r="I1442" s="1" t="str" cm="1">
        <f t="array" ref="I1442">_xlfn.IFS(metrobank_customers[[#This Row],[Income]]&lt;=30000,"Low",metrobank_customers[[#This Row],[Income]]&lt;=60000,"Medium",metrobank_customers[[#This Row],[Income]]&lt;=100000,"High", metrobank_customers[[#This Row],[Income]]&gt;100000," Premium")</f>
        <v xml:space="preserve"> Premium</v>
      </c>
      <c r="J1442" s="1" t="s">
        <v>2118</v>
      </c>
      <c r="K1442" s="2">
        <v>44711</v>
      </c>
      <c r="L1442" s="2">
        <f t="shared" ca="1" si="22"/>
        <v>45940</v>
      </c>
      <c r="M1442" s="4">
        <f ca="1">YEARFRAC(metrobank_customers[[#This Row],[Join_Date]],metrobank_customers[[#This Row],[Today]],3)</f>
        <v>3.3671232876712329</v>
      </c>
      <c r="N1442" s="4" t="str" cm="1">
        <f t="array" aca="1" ref="N1442" ca="1">_xlfn.IFS(
   metrobank_customers[[#This Row],[Customer_Tenure]]&lt;=2,"New",
   metrobank_customers[[#This Row],[Customer_Tenure]]&lt;=5,"Emerging",
   metrobank_customers[[#This Row],[Customer_Tenure]]&lt;9,"Established",
   TRUE,"Loyal"
)</f>
        <v>Emerging</v>
      </c>
      <c r="O1442" s="1"/>
      <c r="P1442" s="1"/>
      <c r="Q1442" s="2"/>
      <c r="S1442" s="1" t="str" cm="1">
        <f t="array" ref="S1442">_xlfn.IFS(
    metrobank_customers[[#This Row],[Balance]]&lt;=50000,"Low",
    metrobank_customers[[#This Row],[Balance]]&lt;=200000,"Medium",
    metrobank_customers[[#This Row],[Balance]]&gt;200000,"High"
)</f>
        <v>Low</v>
      </c>
      <c r="V1442" s="1"/>
      <c r="W1442" s="1" t="s">
        <v>555</v>
      </c>
      <c r="X1442" s="2">
        <v>45288</v>
      </c>
      <c r="Y1442" s="4">
        <f ca="1">YEARFRAC(metrobank_customers[[#This Row],[Date]],metrobank_customers[[#This Row],[Today]],3)</f>
        <v>1.7863013698630137</v>
      </c>
      <c r="Z1442" s="1" t="s">
        <v>8</v>
      </c>
      <c r="AA1442" s="1" t="s">
        <v>23</v>
      </c>
      <c r="AB1442">
        <v>42</v>
      </c>
    </row>
    <row r="1443" spans="1:28" x14ac:dyDescent="0.25">
      <c r="A1443" s="1" t="s">
        <v>973</v>
      </c>
      <c r="B1443" s="1" t="s">
        <v>2542</v>
      </c>
      <c r="C1443" s="1" t="s">
        <v>2120</v>
      </c>
      <c r="D1443">
        <v>71</v>
      </c>
      <c r="E1443" s="1" t="str" cm="1">
        <f t="array" ref="E1443">_xlfn.IFS(metrobank_customers[[#This Row],[Age]]&lt;= 28,"Gen Z", metrobank_customers[[#This Row],[Age]]&lt;=44,"Millennials", metrobank_customers[[#This Row],[Age]]&lt;=60,"Gen X", metrobank_customers[[#This Row],[Age]]&gt;60,"Baby Boomers")</f>
        <v>Baby Boomers</v>
      </c>
      <c r="F1443" s="1" t="s">
        <v>2116</v>
      </c>
      <c r="G1443" s="1" t="s">
        <v>2153</v>
      </c>
      <c r="H1443">
        <v>101121</v>
      </c>
      <c r="I1443" s="1" t="str" cm="1">
        <f t="array" ref="I1443">_xlfn.IFS(metrobank_customers[[#This Row],[Income]]&lt;=30000,"Low",metrobank_customers[[#This Row],[Income]]&lt;=60000,"Medium",metrobank_customers[[#This Row],[Income]]&lt;=100000,"High", metrobank_customers[[#This Row],[Income]]&gt;100000," Premium")</f>
        <v xml:space="preserve"> Premium</v>
      </c>
      <c r="J1443" s="1" t="s">
        <v>2126</v>
      </c>
      <c r="K1443" s="2">
        <v>45815</v>
      </c>
      <c r="L1443" s="2">
        <f t="shared" ca="1" si="22"/>
        <v>45940</v>
      </c>
      <c r="M1443" s="4">
        <f ca="1">YEARFRAC(metrobank_customers[[#This Row],[Join_Date]],metrobank_customers[[#This Row],[Today]],3)</f>
        <v>0.34246575342465752</v>
      </c>
      <c r="N1443" s="4" t="str" cm="1">
        <f t="array" aca="1" ref="N1443" ca="1">_xlfn.IFS(
   metrobank_customers[[#This Row],[Customer_Tenure]]&lt;=2,"New",
   metrobank_customers[[#This Row],[Customer_Tenure]]&lt;=5,"Emerging",
   metrobank_customers[[#This Row],[Customer_Tenure]]&lt;9,"Established",
   TRUE,"Loyal"
)</f>
        <v>New</v>
      </c>
      <c r="O1443" s="1"/>
      <c r="P1443" s="1"/>
      <c r="Q1443" s="2"/>
      <c r="S1443" s="1" t="str" cm="1">
        <f t="array" ref="S1443">_xlfn.IFS(
    metrobank_customers[[#This Row],[Balance]]&lt;=50000,"Low",
    metrobank_customers[[#This Row],[Balance]]&lt;=200000,"Medium",
    metrobank_customers[[#This Row],[Balance]]&gt;200000,"High"
)</f>
        <v>Low</v>
      </c>
      <c r="V1443" s="1"/>
      <c r="W1443" s="1" t="s">
        <v>972</v>
      </c>
      <c r="X1443" s="2">
        <v>45518</v>
      </c>
      <c r="Y1443" s="4">
        <f ca="1">YEARFRAC(metrobank_customers[[#This Row],[Date]],metrobank_customers[[#This Row],[Today]],3)</f>
        <v>1.1561643835616437</v>
      </c>
      <c r="Z1443" s="1" t="s">
        <v>8</v>
      </c>
      <c r="AA1443" s="1" t="s">
        <v>23</v>
      </c>
      <c r="AB1443">
        <v>43</v>
      </c>
    </row>
    <row r="1444" spans="1:28" x14ac:dyDescent="0.25">
      <c r="A1444" s="1" t="s">
        <v>2543</v>
      </c>
      <c r="B1444" s="1" t="s">
        <v>2544</v>
      </c>
      <c r="C1444" s="1" t="s">
        <v>2120</v>
      </c>
      <c r="D1444">
        <v>61</v>
      </c>
      <c r="E1444" s="1" t="str" cm="1">
        <f t="array" ref="E1444">_xlfn.IFS(metrobank_customers[[#This Row],[Age]]&lt;= 28,"Gen Z", metrobank_customers[[#This Row],[Age]]&lt;=44,"Millennials", metrobank_customers[[#This Row],[Age]]&lt;=60,"Gen X", metrobank_customers[[#This Row],[Age]]&gt;60,"Baby Boomers")</f>
        <v>Baby Boomers</v>
      </c>
      <c r="F1444" s="1" t="s">
        <v>2116</v>
      </c>
      <c r="G1444" s="1" t="s">
        <v>2117</v>
      </c>
      <c r="H1444">
        <v>155044</v>
      </c>
      <c r="I1444" s="1" t="str" cm="1">
        <f t="array" ref="I1444">_xlfn.IFS(metrobank_customers[[#This Row],[Income]]&lt;=30000,"Low",metrobank_customers[[#This Row],[Income]]&lt;=60000,"Medium",metrobank_customers[[#This Row],[Income]]&lt;=100000,"High", metrobank_customers[[#This Row],[Income]]&gt;100000," Premium")</f>
        <v xml:space="preserve"> Premium</v>
      </c>
      <c r="J1444" s="1" t="s">
        <v>2118</v>
      </c>
      <c r="K1444" s="2">
        <v>44584</v>
      </c>
      <c r="L1444" s="2">
        <f t="shared" ca="1" si="22"/>
        <v>45940</v>
      </c>
      <c r="M1444" s="4">
        <f ca="1">YEARFRAC(metrobank_customers[[#This Row],[Join_Date]],metrobank_customers[[#This Row],[Today]],3)</f>
        <v>3.7150684931506848</v>
      </c>
      <c r="N1444" s="4" t="str" cm="1">
        <f t="array" aca="1" ref="N1444" ca="1">_xlfn.IFS(
   metrobank_customers[[#This Row],[Customer_Tenure]]&lt;=2,"New",
   metrobank_customers[[#This Row],[Customer_Tenure]]&lt;=5,"Emerging",
   metrobank_customers[[#This Row],[Customer_Tenure]]&lt;9,"Established",
   TRUE,"Loyal"
)</f>
        <v>Emerging</v>
      </c>
      <c r="O1444" s="1"/>
      <c r="P1444" s="1"/>
      <c r="Q1444" s="2"/>
      <c r="S1444" s="1" t="str" cm="1">
        <f t="array" ref="S1444">_xlfn.IFS(
    metrobank_customers[[#This Row],[Balance]]&lt;=50000,"Low",
    metrobank_customers[[#This Row],[Balance]]&lt;=200000,"Medium",
    metrobank_customers[[#This Row],[Balance]]&gt;200000,"High"
)</f>
        <v>Low</v>
      </c>
      <c r="V1444" s="1"/>
      <c r="W1444" s="1"/>
      <c r="X1444" s="2"/>
      <c r="Y1444" s="4">
        <f ca="1">YEARFRAC(metrobank_customers[[#This Row],[Date]],metrobank_customers[[#This Row],[Today]],3)</f>
        <v>125.86301369863014</v>
      </c>
      <c r="Z1444" s="1"/>
      <c r="AA1444" s="1"/>
    </row>
    <row r="1445" spans="1:28" x14ac:dyDescent="0.25">
      <c r="A1445" s="1" t="s">
        <v>409</v>
      </c>
      <c r="B1445" s="1" t="s">
        <v>2545</v>
      </c>
      <c r="C1445" s="1" t="s">
        <v>2120</v>
      </c>
      <c r="D1445">
        <v>56</v>
      </c>
      <c r="E1445" s="1" t="str" cm="1">
        <f t="array" ref="E1445">_xlfn.IFS(metrobank_customers[[#This Row],[Age]]&lt;= 28,"Gen Z", metrobank_customers[[#This Row],[Age]]&lt;=44,"Millennials", metrobank_customers[[#This Row],[Age]]&lt;=60,"Gen X", metrobank_customers[[#This Row],[Age]]&gt;60,"Baby Boomers")</f>
        <v>Gen X</v>
      </c>
      <c r="F1445" s="1" t="s">
        <v>2124</v>
      </c>
      <c r="G1445" s="1" t="s">
        <v>2129</v>
      </c>
      <c r="H1445">
        <v>61873</v>
      </c>
      <c r="I1445" s="1" t="str" cm="1">
        <f t="array" ref="I1445">_xlfn.IFS(metrobank_customers[[#This Row],[Income]]&lt;=30000,"Low",metrobank_customers[[#This Row],[Income]]&lt;=60000,"Medium",metrobank_customers[[#This Row],[Income]]&lt;=100000,"High", metrobank_customers[[#This Row],[Income]]&gt;100000," Premium")</f>
        <v>High</v>
      </c>
      <c r="J1445" s="1" t="s">
        <v>2126</v>
      </c>
      <c r="K1445" s="2">
        <v>43200</v>
      </c>
      <c r="L1445" s="2">
        <f t="shared" ca="1" si="22"/>
        <v>45940</v>
      </c>
      <c r="M1445" s="4">
        <f ca="1">YEARFRAC(metrobank_customers[[#This Row],[Join_Date]],metrobank_customers[[#This Row],[Today]],3)</f>
        <v>7.506849315068493</v>
      </c>
      <c r="N1445" s="4" t="str" cm="1">
        <f t="array" aca="1" ref="N1445" ca="1">_xlfn.IFS(
   metrobank_customers[[#This Row],[Customer_Tenure]]&lt;=2,"New",
   metrobank_customers[[#This Row],[Customer_Tenure]]&lt;=5,"Emerging",
   metrobank_customers[[#This Row],[Customer_Tenure]]&lt;9,"Established",
   TRUE,"Loyal"
)</f>
        <v>Established</v>
      </c>
      <c r="O1445" s="1"/>
      <c r="P1445" s="1"/>
      <c r="Q1445" s="2"/>
      <c r="S1445" s="1" t="str" cm="1">
        <f t="array" ref="S1445">_xlfn.IFS(
    metrobank_customers[[#This Row],[Balance]]&lt;=50000,"Low",
    metrobank_customers[[#This Row],[Balance]]&lt;=200000,"Medium",
    metrobank_customers[[#This Row],[Balance]]&gt;200000,"High"
)</f>
        <v>Low</v>
      </c>
      <c r="V1445" s="1"/>
      <c r="W1445" s="1" t="s">
        <v>408</v>
      </c>
      <c r="X1445" s="2">
        <v>45490</v>
      </c>
      <c r="Y1445" s="4">
        <f ca="1">YEARFRAC(metrobank_customers[[#This Row],[Date]],metrobank_customers[[#This Row],[Today]],3)</f>
        <v>1.2328767123287672</v>
      </c>
      <c r="Z1445" s="1" t="s">
        <v>12</v>
      </c>
      <c r="AA1445" s="1" t="s">
        <v>23</v>
      </c>
      <c r="AB1445">
        <v>42</v>
      </c>
    </row>
    <row r="1446" spans="1:28" x14ac:dyDescent="0.25">
      <c r="A1446" s="1" t="s">
        <v>409</v>
      </c>
      <c r="B1446" s="1" t="s">
        <v>2545</v>
      </c>
      <c r="C1446" s="1" t="s">
        <v>2120</v>
      </c>
      <c r="D1446">
        <v>56</v>
      </c>
      <c r="E1446" s="1" t="str" cm="1">
        <f t="array" ref="E1446">_xlfn.IFS(metrobank_customers[[#This Row],[Age]]&lt;= 28,"Gen Z", metrobank_customers[[#This Row],[Age]]&lt;=44,"Millennials", metrobank_customers[[#This Row],[Age]]&lt;=60,"Gen X", metrobank_customers[[#This Row],[Age]]&gt;60,"Baby Boomers")</f>
        <v>Gen X</v>
      </c>
      <c r="F1446" s="1" t="s">
        <v>2124</v>
      </c>
      <c r="G1446" s="1" t="s">
        <v>2129</v>
      </c>
      <c r="H1446">
        <v>61873</v>
      </c>
      <c r="I1446" s="1" t="str" cm="1">
        <f t="array" ref="I1446">_xlfn.IFS(metrobank_customers[[#This Row],[Income]]&lt;=30000,"Low",metrobank_customers[[#This Row],[Income]]&lt;=60000,"Medium",metrobank_customers[[#This Row],[Income]]&lt;=100000,"High", metrobank_customers[[#This Row],[Income]]&gt;100000," Premium")</f>
        <v>High</v>
      </c>
      <c r="J1446" s="1" t="s">
        <v>2126</v>
      </c>
      <c r="K1446" s="2">
        <v>43200</v>
      </c>
      <c r="L1446" s="2">
        <f t="shared" ca="1" si="22"/>
        <v>45940</v>
      </c>
      <c r="M1446" s="4">
        <f ca="1">YEARFRAC(metrobank_customers[[#This Row],[Join_Date]],metrobank_customers[[#This Row],[Today]],3)</f>
        <v>7.506849315068493</v>
      </c>
      <c r="N1446" s="4" t="str" cm="1">
        <f t="array" aca="1" ref="N1446" ca="1">_xlfn.IFS(
   metrobank_customers[[#This Row],[Customer_Tenure]]&lt;=2,"New",
   metrobank_customers[[#This Row],[Customer_Tenure]]&lt;=5,"Emerging",
   metrobank_customers[[#This Row],[Customer_Tenure]]&lt;9,"Established",
   TRUE,"Loyal"
)</f>
        <v>Established</v>
      </c>
      <c r="O1446" s="1"/>
      <c r="P1446" s="1"/>
      <c r="Q1446" s="2"/>
      <c r="S1446" s="1" t="str" cm="1">
        <f t="array" ref="S1446">_xlfn.IFS(
    metrobank_customers[[#This Row],[Balance]]&lt;=50000,"Low",
    metrobank_customers[[#This Row],[Balance]]&lt;=200000,"Medium",
    metrobank_customers[[#This Row],[Balance]]&gt;200000,"High"
)</f>
        <v>Low</v>
      </c>
      <c r="V1446" s="1"/>
      <c r="W1446" s="1" t="s">
        <v>481</v>
      </c>
      <c r="X1446" s="2">
        <v>45574</v>
      </c>
      <c r="Y1446" s="4">
        <f ca="1">YEARFRAC(metrobank_customers[[#This Row],[Date]],metrobank_customers[[#This Row],[Today]],3)</f>
        <v>1.0027397260273974</v>
      </c>
      <c r="Z1446" s="1" t="s">
        <v>36</v>
      </c>
      <c r="AA1446" s="1" t="s">
        <v>15</v>
      </c>
      <c r="AB1446">
        <v>29</v>
      </c>
    </row>
    <row r="1447" spans="1:28" x14ac:dyDescent="0.25">
      <c r="A1447" s="1" t="s">
        <v>409</v>
      </c>
      <c r="B1447" s="1" t="s">
        <v>2545</v>
      </c>
      <c r="C1447" s="1" t="s">
        <v>2120</v>
      </c>
      <c r="D1447">
        <v>56</v>
      </c>
      <c r="E1447" s="1" t="str" cm="1">
        <f t="array" ref="E1447">_xlfn.IFS(metrobank_customers[[#This Row],[Age]]&lt;= 28,"Gen Z", metrobank_customers[[#This Row],[Age]]&lt;=44,"Millennials", metrobank_customers[[#This Row],[Age]]&lt;=60,"Gen X", metrobank_customers[[#This Row],[Age]]&gt;60,"Baby Boomers")</f>
        <v>Gen X</v>
      </c>
      <c r="F1447" s="1" t="s">
        <v>2124</v>
      </c>
      <c r="G1447" s="1" t="s">
        <v>2129</v>
      </c>
      <c r="H1447">
        <v>61873</v>
      </c>
      <c r="I1447" s="1" t="str" cm="1">
        <f t="array" ref="I1447">_xlfn.IFS(metrobank_customers[[#This Row],[Income]]&lt;=30000,"Low",metrobank_customers[[#This Row],[Income]]&lt;=60000,"Medium",metrobank_customers[[#This Row],[Income]]&lt;=100000,"High", metrobank_customers[[#This Row],[Income]]&gt;100000," Premium")</f>
        <v>High</v>
      </c>
      <c r="J1447" s="1" t="s">
        <v>2126</v>
      </c>
      <c r="K1447" s="2">
        <v>43200</v>
      </c>
      <c r="L1447" s="2">
        <f t="shared" ca="1" si="22"/>
        <v>45940</v>
      </c>
      <c r="M1447" s="4">
        <f ca="1">YEARFRAC(metrobank_customers[[#This Row],[Join_Date]],metrobank_customers[[#This Row],[Today]],3)</f>
        <v>7.506849315068493</v>
      </c>
      <c r="N1447" s="4" t="str" cm="1">
        <f t="array" aca="1" ref="N1447" ca="1">_xlfn.IFS(
   metrobank_customers[[#This Row],[Customer_Tenure]]&lt;=2,"New",
   metrobank_customers[[#This Row],[Customer_Tenure]]&lt;=5,"Emerging",
   metrobank_customers[[#This Row],[Customer_Tenure]]&lt;9,"Established",
   TRUE,"Loyal"
)</f>
        <v>Established</v>
      </c>
      <c r="O1447" s="1"/>
      <c r="P1447" s="1"/>
      <c r="Q1447" s="2"/>
      <c r="S1447" s="1" t="str" cm="1">
        <f t="array" ref="S1447">_xlfn.IFS(
    metrobank_customers[[#This Row],[Balance]]&lt;=50000,"Low",
    metrobank_customers[[#This Row],[Balance]]&lt;=200000,"Medium",
    metrobank_customers[[#This Row],[Balance]]&gt;200000,"High"
)</f>
        <v>Low</v>
      </c>
      <c r="V1447" s="1"/>
      <c r="W1447" s="1" t="s">
        <v>761</v>
      </c>
      <c r="X1447" s="2">
        <v>45675</v>
      </c>
      <c r="Y1447" s="4">
        <f ca="1">YEARFRAC(metrobank_customers[[#This Row],[Date]],metrobank_customers[[#This Row],[Today]],3)</f>
        <v>0.72602739726027399</v>
      </c>
      <c r="Z1447" s="1" t="s">
        <v>12</v>
      </c>
      <c r="AA1447" s="1" t="s">
        <v>23</v>
      </c>
      <c r="AB1447">
        <v>34</v>
      </c>
    </row>
    <row r="1448" spans="1:28" x14ac:dyDescent="0.25">
      <c r="A1448" s="1" t="s">
        <v>409</v>
      </c>
      <c r="B1448" s="1" t="s">
        <v>2545</v>
      </c>
      <c r="C1448" s="1" t="s">
        <v>2120</v>
      </c>
      <c r="D1448">
        <v>56</v>
      </c>
      <c r="E1448" s="1" t="str" cm="1">
        <f t="array" ref="E1448">_xlfn.IFS(metrobank_customers[[#This Row],[Age]]&lt;= 28,"Gen Z", metrobank_customers[[#This Row],[Age]]&lt;=44,"Millennials", metrobank_customers[[#This Row],[Age]]&lt;=60,"Gen X", metrobank_customers[[#This Row],[Age]]&gt;60,"Baby Boomers")</f>
        <v>Gen X</v>
      </c>
      <c r="F1448" s="1" t="s">
        <v>2124</v>
      </c>
      <c r="G1448" s="1" t="s">
        <v>2129</v>
      </c>
      <c r="H1448">
        <v>61873</v>
      </c>
      <c r="I1448" s="1" t="str" cm="1">
        <f t="array" ref="I1448">_xlfn.IFS(metrobank_customers[[#This Row],[Income]]&lt;=30000,"Low",metrobank_customers[[#This Row],[Income]]&lt;=60000,"Medium",metrobank_customers[[#This Row],[Income]]&lt;=100000,"High", metrobank_customers[[#This Row],[Income]]&gt;100000," Premium")</f>
        <v>High</v>
      </c>
      <c r="J1448" s="1" t="s">
        <v>2126</v>
      </c>
      <c r="K1448" s="2">
        <v>43200</v>
      </c>
      <c r="L1448" s="2">
        <f t="shared" ca="1" si="22"/>
        <v>45940</v>
      </c>
      <c r="M1448" s="4">
        <f ca="1">YEARFRAC(metrobank_customers[[#This Row],[Join_Date]],metrobank_customers[[#This Row],[Today]],3)</f>
        <v>7.506849315068493</v>
      </c>
      <c r="N1448" s="4" t="str" cm="1">
        <f t="array" aca="1" ref="N1448" ca="1">_xlfn.IFS(
   metrobank_customers[[#This Row],[Customer_Tenure]]&lt;=2,"New",
   metrobank_customers[[#This Row],[Customer_Tenure]]&lt;=5,"Emerging",
   metrobank_customers[[#This Row],[Customer_Tenure]]&lt;9,"Established",
   TRUE,"Loyal"
)</f>
        <v>Established</v>
      </c>
      <c r="O1448" s="1"/>
      <c r="P1448" s="1"/>
      <c r="Q1448" s="2"/>
      <c r="S1448" s="1" t="str" cm="1">
        <f t="array" ref="S1448">_xlfn.IFS(
    metrobank_customers[[#This Row],[Balance]]&lt;=50000,"Low",
    metrobank_customers[[#This Row],[Balance]]&lt;=200000,"Medium",
    metrobank_customers[[#This Row],[Balance]]&gt;200000,"High"
)</f>
        <v>Low</v>
      </c>
      <c r="V1448" s="1"/>
      <c r="W1448" s="1" t="s">
        <v>1038</v>
      </c>
      <c r="X1448" s="2">
        <v>45604</v>
      </c>
      <c r="Y1448" s="4">
        <f ca="1">YEARFRAC(metrobank_customers[[#This Row],[Date]],metrobank_customers[[#This Row],[Today]],3)</f>
        <v>0.92054794520547945</v>
      </c>
      <c r="Z1448" s="1" t="s">
        <v>36</v>
      </c>
      <c r="AA1448" s="1" t="s">
        <v>23</v>
      </c>
      <c r="AB1448">
        <v>30</v>
      </c>
    </row>
    <row r="1449" spans="1:28" x14ac:dyDescent="0.25">
      <c r="A1449" s="1" t="s">
        <v>409</v>
      </c>
      <c r="B1449" s="1" t="s">
        <v>2545</v>
      </c>
      <c r="C1449" s="1" t="s">
        <v>2120</v>
      </c>
      <c r="D1449">
        <v>56</v>
      </c>
      <c r="E1449" s="1" t="str" cm="1">
        <f t="array" ref="E1449">_xlfn.IFS(metrobank_customers[[#This Row],[Age]]&lt;= 28,"Gen Z", metrobank_customers[[#This Row],[Age]]&lt;=44,"Millennials", metrobank_customers[[#This Row],[Age]]&lt;=60,"Gen X", metrobank_customers[[#This Row],[Age]]&gt;60,"Baby Boomers")</f>
        <v>Gen X</v>
      </c>
      <c r="F1449" s="1" t="s">
        <v>2124</v>
      </c>
      <c r="G1449" s="1" t="s">
        <v>2129</v>
      </c>
      <c r="H1449">
        <v>61873</v>
      </c>
      <c r="I1449" s="1" t="str" cm="1">
        <f t="array" ref="I1449">_xlfn.IFS(metrobank_customers[[#This Row],[Income]]&lt;=30000,"Low",metrobank_customers[[#This Row],[Income]]&lt;=60000,"Medium",metrobank_customers[[#This Row],[Income]]&lt;=100000,"High", metrobank_customers[[#This Row],[Income]]&gt;100000," Premium")</f>
        <v>High</v>
      </c>
      <c r="J1449" s="1" t="s">
        <v>2126</v>
      </c>
      <c r="K1449" s="2">
        <v>43200</v>
      </c>
      <c r="L1449" s="2">
        <f t="shared" ca="1" si="22"/>
        <v>45940</v>
      </c>
      <c r="M1449" s="4">
        <f ca="1">YEARFRAC(metrobank_customers[[#This Row],[Join_Date]],metrobank_customers[[#This Row],[Today]],3)</f>
        <v>7.506849315068493</v>
      </c>
      <c r="N1449" s="4" t="str" cm="1">
        <f t="array" aca="1" ref="N1449" ca="1">_xlfn.IFS(
   metrobank_customers[[#This Row],[Customer_Tenure]]&lt;=2,"New",
   metrobank_customers[[#This Row],[Customer_Tenure]]&lt;=5,"Emerging",
   metrobank_customers[[#This Row],[Customer_Tenure]]&lt;9,"Established",
   TRUE,"Loyal"
)</f>
        <v>Established</v>
      </c>
      <c r="O1449" s="1"/>
      <c r="P1449" s="1"/>
      <c r="Q1449" s="2"/>
      <c r="S1449" s="1" t="str" cm="1">
        <f t="array" ref="S1449">_xlfn.IFS(
    metrobank_customers[[#This Row],[Balance]]&lt;=50000,"Low",
    metrobank_customers[[#This Row],[Balance]]&lt;=200000,"Medium",
    metrobank_customers[[#This Row],[Balance]]&gt;200000,"High"
)</f>
        <v>Low</v>
      </c>
      <c r="V1449" s="1"/>
      <c r="W1449" s="1" t="s">
        <v>1188</v>
      </c>
      <c r="X1449" s="2">
        <v>45846</v>
      </c>
      <c r="Y1449" s="4">
        <f ca="1">YEARFRAC(metrobank_customers[[#This Row],[Date]],metrobank_customers[[#This Row],[Today]],3)</f>
        <v>0.25753424657534246</v>
      </c>
      <c r="Z1449" s="1" t="s">
        <v>20</v>
      </c>
      <c r="AA1449" s="1" t="s">
        <v>15</v>
      </c>
      <c r="AB1449">
        <v>29</v>
      </c>
    </row>
    <row r="1450" spans="1:28" x14ac:dyDescent="0.25">
      <c r="A1450" s="1" t="s">
        <v>574</v>
      </c>
      <c r="B1450" s="1" t="s">
        <v>2546</v>
      </c>
      <c r="C1450" s="1" t="s">
        <v>2115</v>
      </c>
      <c r="D1450">
        <v>52</v>
      </c>
      <c r="E1450" s="1" t="str" cm="1">
        <f t="array" ref="E1450">_xlfn.IFS(metrobank_customers[[#This Row],[Age]]&lt;= 28,"Gen Z", metrobank_customers[[#This Row],[Age]]&lt;=44,"Millennials", metrobank_customers[[#This Row],[Age]]&lt;=60,"Gen X", metrobank_customers[[#This Row],[Age]]&gt;60,"Baby Boomers")</f>
        <v>Gen X</v>
      </c>
      <c r="F1450" s="1" t="s">
        <v>2116</v>
      </c>
      <c r="G1450" s="1" t="s">
        <v>2122</v>
      </c>
      <c r="H1450">
        <v>65648</v>
      </c>
      <c r="I1450" s="1" t="str" cm="1">
        <f t="array" ref="I1450">_xlfn.IFS(metrobank_customers[[#This Row],[Income]]&lt;=30000,"Low",metrobank_customers[[#This Row],[Income]]&lt;=60000,"Medium",metrobank_customers[[#This Row],[Income]]&lt;=100000,"High", metrobank_customers[[#This Row],[Income]]&gt;100000," Premium")</f>
        <v>High</v>
      </c>
      <c r="J1450" s="1" t="s">
        <v>2118</v>
      </c>
      <c r="K1450" s="2">
        <v>43744</v>
      </c>
      <c r="L1450" s="2">
        <f t="shared" ca="1" si="22"/>
        <v>45940</v>
      </c>
      <c r="M1450" s="4">
        <f ca="1">YEARFRAC(metrobank_customers[[#This Row],[Join_Date]],metrobank_customers[[#This Row],[Today]],3)</f>
        <v>6.0164383561643833</v>
      </c>
      <c r="N1450" s="4" t="str" cm="1">
        <f t="array" aca="1" ref="N1450" ca="1">_xlfn.IFS(
   metrobank_customers[[#This Row],[Customer_Tenure]]&lt;=2,"New",
   metrobank_customers[[#This Row],[Customer_Tenure]]&lt;=5,"Emerging",
   metrobank_customers[[#This Row],[Customer_Tenure]]&lt;9,"Established",
   TRUE,"Loyal"
)</f>
        <v>Established</v>
      </c>
      <c r="O1450" s="1"/>
      <c r="P1450" s="1"/>
      <c r="Q1450" s="2"/>
      <c r="S1450" s="1" t="str" cm="1">
        <f t="array" ref="S1450">_xlfn.IFS(
    metrobank_customers[[#This Row],[Balance]]&lt;=50000,"Low",
    metrobank_customers[[#This Row],[Balance]]&lt;=200000,"Medium",
    metrobank_customers[[#This Row],[Balance]]&gt;200000,"High"
)</f>
        <v>Low</v>
      </c>
      <c r="V1450" s="1"/>
      <c r="W1450" s="1" t="s">
        <v>573</v>
      </c>
      <c r="X1450" s="2">
        <v>45591</v>
      </c>
      <c r="Y1450" s="4">
        <f ca="1">YEARFRAC(metrobank_customers[[#This Row],[Date]],metrobank_customers[[#This Row],[Today]],3)</f>
        <v>0.95616438356164379</v>
      </c>
      <c r="Z1450" s="1" t="s">
        <v>20</v>
      </c>
      <c r="AA1450" s="1" t="s">
        <v>15</v>
      </c>
      <c r="AB1450">
        <v>33</v>
      </c>
    </row>
    <row r="1451" spans="1:28" x14ac:dyDescent="0.25">
      <c r="A1451" s="1" t="s">
        <v>574</v>
      </c>
      <c r="B1451" s="1" t="s">
        <v>2546</v>
      </c>
      <c r="C1451" s="1" t="s">
        <v>2115</v>
      </c>
      <c r="D1451">
        <v>52</v>
      </c>
      <c r="E1451" s="1" t="str" cm="1">
        <f t="array" ref="E1451">_xlfn.IFS(metrobank_customers[[#This Row],[Age]]&lt;= 28,"Gen Z", metrobank_customers[[#This Row],[Age]]&lt;=44,"Millennials", metrobank_customers[[#This Row],[Age]]&lt;=60,"Gen X", metrobank_customers[[#This Row],[Age]]&gt;60,"Baby Boomers")</f>
        <v>Gen X</v>
      </c>
      <c r="F1451" s="1" t="s">
        <v>2116</v>
      </c>
      <c r="G1451" s="1" t="s">
        <v>2122</v>
      </c>
      <c r="H1451">
        <v>65648</v>
      </c>
      <c r="I1451" s="1" t="str" cm="1">
        <f t="array" ref="I1451">_xlfn.IFS(metrobank_customers[[#This Row],[Income]]&lt;=30000,"Low",metrobank_customers[[#This Row],[Income]]&lt;=60000,"Medium",metrobank_customers[[#This Row],[Income]]&lt;=100000,"High", metrobank_customers[[#This Row],[Income]]&gt;100000," Premium")</f>
        <v>High</v>
      </c>
      <c r="J1451" s="1" t="s">
        <v>2118</v>
      </c>
      <c r="K1451" s="2">
        <v>43744</v>
      </c>
      <c r="L1451" s="2">
        <f t="shared" ca="1" si="22"/>
        <v>45940</v>
      </c>
      <c r="M1451" s="4">
        <f ca="1">YEARFRAC(metrobank_customers[[#This Row],[Join_Date]],metrobank_customers[[#This Row],[Today]],3)</f>
        <v>6.0164383561643833</v>
      </c>
      <c r="N1451" s="4" t="str" cm="1">
        <f t="array" aca="1" ref="N1451" ca="1">_xlfn.IFS(
   metrobank_customers[[#This Row],[Customer_Tenure]]&lt;=2,"New",
   metrobank_customers[[#This Row],[Customer_Tenure]]&lt;=5,"Emerging",
   metrobank_customers[[#This Row],[Customer_Tenure]]&lt;9,"Established",
   TRUE,"Loyal"
)</f>
        <v>Established</v>
      </c>
      <c r="O1451" s="1"/>
      <c r="P1451" s="1"/>
      <c r="Q1451" s="2"/>
      <c r="S1451" s="1" t="str" cm="1">
        <f t="array" ref="S1451">_xlfn.IFS(
    metrobank_customers[[#This Row],[Balance]]&lt;=50000,"Low",
    metrobank_customers[[#This Row],[Balance]]&lt;=200000,"Medium",
    metrobank_customers[[#This Row],[Balance]]&gt;200000,"High"
)</f>
        <v>Low</v>
      </c>
      <c r="V1451" s="1"/>
      <c r="W1451" s="1" t="s">
        <v>882</v>
      </c>
      <c r="X1451" s="2">
        <v>45381</v>
      </c>
      <c r="Y1451" s="4">
        <f ca="1">YEARFRAC(metrobank_customers[[#This Row],[Date]],metrobank_customers[[#This Row],[Today]],3)</f>
        <v>1.5315068493150685</v>
      </c>
      <c r="Z1451" s="1" t="s">
        <v>12</v>
      </c>
      <c r="AA1451" s="1" t="s">
        <v>23</v>
      </c>
      <c r="AB1451">
        <v>30</v>
      </c>
    </row>
    <row r="1452" spans="1:28" x14ac:dyDescent="0.25">
      <c r="A1452" s="1" t="s">
        <v>1049</v>
      </c>
      <c r="B1452" s="1" t="s">
        <v>2547</v>
      </c>
      <c r="C1452" s="1" t="s">
        <v>2120</v>
      </c>
      <c r="D1452">
        <v>67</v>
      </c>
      <c r="E1452" s="1" t="str" cm="1">
        <f t="array" ref="E1452">_xlfn.IFS(metrobank_customers[[#This Row],[Age]]&lt;= 28,"Gen Z", metrobank_customers[[#This Row],[Age]]&lt;=44,"Millennials", metrobank_customers[[#This Row],[Age]]&lt;=60,"Gen X", metrobank_customers[[#This Row],[Age]]&gt;60,"Baby Boomers")</f>
        <v>Baby Boomers</v>
      </c>
      <c r="F1452" s="1" t="s">
        <v>2131</v>
      </c>
      <c r="G1452" s="1" t="s">
        <v>2133</v>
      </c>
      <c r="H1452">
        <v>170201</v>
      </c>
      <c r="I1452" s="1" t="str" cm="1">
        <f t="array" ref="I1452">_xlfn.IFS(metrobank_customers[[#This Row],[Income]]&lt;=30000,"Low",metrobank_customers[[#This Row],[Income]]&lt;=60000,"Medium",metrobank_customers[[#This Row],[Income]]&lt;=100000,"High", metrobank_customers[[#This Row],[Income]]&gt;100000," Premium")</f>
        <v xml:space="preserve"> Premium</v>
      </c>
      <c r="J1452" s="1" t="s">
        <v>2126</v>
      </c>
      <c r="K1452" s="2">
        <v>45234</v>
      </c>
      <c r="L1452" s="2">
        <f t="shared" ca="1" si="22"/>
        <v>45940</v>
      </c>
      <c r="M1452" s="4">
        <f ca="1">YEARFRAC(metrobank_customers[[#This Row],[Join_Date]],metrobank_customers[[#This Row],[Today]],3)</f>
        <v>1.9342465753424658</v>
      </c>
      <c r="N1452" s="4" t="str" cm="1">
        <f t="array" aca="1" ref="N1452" ca="1">_xlfn.IFS(
   metrobank_customers[[#This Row],[Customer_Tenure]]&lt;=2,"New",
   metrobank_customers[[#This Row],[Customer_Tenure]]&lt;=5,"Emerging",
   metrobank_customers[[#This Row],[Customer_Tenure]]&lt;9,"Established",
   TRUE,"Loyal"
)</f>
        <v>New</v>
      </c>
      <c r="O1452" s="1"/>
      <c r="P1452" s="1"/>
      <c r="Q1452" s="2"/>
      <c r="S1452" s="1" t="str" cm="1">
        <f t="array" ref="S1452">_xlfn.IFS(
    metrobank_customers[[#This Row],[Balance]]&lt;=50000,"Low",
    metrobank_customers[[#This Row],[Balance]]&lt;=200000,"Medium",
    metrobank_customers[[#This Row],[Balance]]&gt;200000,"High"
)</f>
        <v>Low</v>
      </c>
      <c r="V1452" s="1"/>
      <c r="W1452" s="1" t="s">
        <v>1048</v>
      </c>
      <c r="X1452" s="2">
        <v>45581</v>
      </c>
      <c r="Y1452" s="4">
        <f ca="1">YEARFRAC(metrobank_customers[[#This Row],[Date]],metrobank_customers[[#This Row],[Today]],3)</f>
        <v>0.98356164383561639</v>
      </c>
      <c r="Z1452" s="1" t="s">
        <v>36</v>
      </c>
      <c r="AA1452" s="1" t="s">
        <v>23</v>
      </c>
      <c r="AB1452">
        <v>30</v>
      </c>
    </row>
    <row r="1453" spans="1:28" x14ac:dyDescent="0.25">
      <c r="A1453" s="1" t="s">
        <v>2548</v>
      </c>
      <c r="B1453" s="1" t="s">
        <v>2549</v>
      </c>
      <c r="C1453" s="1" t="s">
        <v>2120</v>
      </c>
      <c r="D1453">
        <v>59</v>
      </c>
      <c r="E1453" s="1" t="str" cm="1">
        <f t="array" ref="E1453">_xlfn.IFS(metrobank_customers[[#This Row],[Age]]&lt;= 28,"Gen Z", metrobank_customers[[#This Row],[Age]]&lt;=44,"Millennials", metrobank_customers[[#This Row],[Age]]&lt;=60,"Gen X", metrobank_customers[[#This Row],[Age]]&gt;60,"Baby Boomers")</f>
        <v>Gen X</v>
      </c>
      <c r="F1453" s="1" t="s">
        <v>2131</v>
      </c>
      <c r="G1453" s="1" t="s">
        <v>2129</v>
      </c>
      <c r="H1453">
        <v>148322</v>
      </c>
      <c r="I1453" s="1" t="str" cm="1">
        <f t="array" ref="I1453">_xlfn.IFS(metrobank_customers[[#This Row],[Income]]&lt;=30000,"Low",metrobank_customers[[#This Row],[Income]]&lt;=60000,"Medium",metrobank_customers[[#This Row],[Income]]&lt;=100000,"High", metrobank_customers[[#This Row],[Income]]&gt;100000," Premium")</f>
        <v xml:space="preserve"> Premium</v>
      </c>
      <c r="J1453" s="1" t="s">
        <v>2126</v>
      </c>
      <c r="K1453" s="2">
        <v>44381</v>
      </c>
      <c r="L1453" s="2">
        <f t="shared" ca="1" si="22"/>
        <v>45940</v>
      </c>
      <c r="M1453" s="4">
        <f ca="1">YEARFRAC(metrobank_customers[[#This Row],[Join_Date]],metrobank_customers[[#This Row],[Today]],3)</f>
        <v>4.2712328767123289</v>
      </c>
      <c r="N1453" s="4" t="str" cm="1">
        <f t="array" aca="1" ref="N1453" ca="1">_xlfn.IFS(
   metrobank_customers[[#This Row],[Customer_Tenure]]&lt;=2,"New",
   metrobank_customers[[#This Row],[Customer_Tenure]]&lt;=5,"Emerging",
   metrobank_customers[[#This Row],[Customer_Tenure]]&lt;9,"Established",
   TRUE,"Loyal"
)</f>
        <v>Emerging</v>
      </c>
      <c r="O1453" s="1"/>
      <c r="P1453" s="1"/>
      <c r="Q1453" s="2"/>
      <c r="S1453" s="1" t="str" cm="1">
        <f t="array" ref="S1453">_xlfn.IFS(
    metrobank_customers[[#This Row],[Balance]]&lt;=50000,"Low",
    metrobank_customers[[#This Row],[Balance]]&lt;=200000,"Medium",
    metrobank_customers[[#This Row],[Balance]]&gt;200000,"High"
)</f>
        <v>Low</v>
      </c>
      <c r="V1453" s="1"/>
      <c r="W1453" s="1"/>
      <c r="X1453" s="2"/>
      <c r="Y1453" s="4">
        <f ca="1">YEARFRAC(metrobank_customers[[#This Row],[Date]],metrobank_customers[[#This Row],[Today]],3)</f>
        <v>125.86301369863014</v>
      </c>
      <c r="Z1453" s="1"/>
      <c r="AA1453" s="1"/>
    </row>
    <row r="1454" spans="1:28" x14ac:dyDescent="0.25">
      <c r="A1454" s="1" t="s">
        <v>928</v>
      </c>
      <c r="B1454" s="1" t="s">
        <v>2550</v>
      </c>
      <c r="C1454" s="1" t="s">
        <v>2120</v>
      </c>
      <c r="D1454">
        <v>47</v>
      </c>
      <c r="E1454" s="1" t="str" cm="1">
        <f t="array" ref="E1454">_xlfn.IFS(metrobank_customers[[#This Row],[Age]]&lt;= 28,"Gen Z", metrobank_customers[[#This Row],[Age]]&lt;=44,"Millennials", metrobank_customers[[#This Row],[Age]]&lt;=60,"Gen X", metrobank_customers[[#This Row],[Age]]&gt;60,"Baby Boomers")</f>
        <v>Gen X</v>
      </c>
      <c r="F1454" s="1" t="s">
        <v>2116</v>
      </c>
      <c r="G1454" s="1" t="s">
        <v>2122</v>
      </c>
      <c r="H1454">
        <v>152663</v>
      </c>
      <c r="I1454" s="1" t="str" cm="1">
        <f t="array" ref="I1454">_xlfn.IFS(metrobank_customers[[#This Row],[Income]]&lt;=30000,"Low",metrobank_customers[[#This Row],[Income]]&lt;=60000,"Medium",metrobank_customers[[#This Row],[Income]]&lt;=100000,"High", metrobank_customers[[#This Row],[Income]]&gt;100000," Premium")</f>
        <v xml:space="preserve"> Premium</v>
      </c>
      <c r="J1454" s="1" t="s">
        <v>2118</v>
      </c>
      <c r="K1454" s="2">
        <v>42976</v>
      </c>
      <c r="L1454" s="2">
        <f t="shared" ca="1" si="22"/>
        <v>45940</v>
      </c>
      <c r="M1454" s="4">
        <f ca="1">YEARFRAC(metrobank_customers[[#This Row],[Join_Date]],metrobank_customers[[#This Row],[Today]],3)</f>
        <v>8.1205479452054803</v>
      </c>
      <c r="N1454" s="4" t="str" cm="1">
        <f t="array" aca="1" ref="N1454" ca="1">_xlfn.IFS(
   metrobank_customers[[#This Row],[Customer_Tenure]]&lt;=2,"New",
   metrobank_customers[[#This Row],[Customer_Tenure]]&lt;=5,"Emerging",
   metrobank_customers[[#This Row],[Customer_Tenure]]&lt;9,"Established",
   TRUE,"Loyal"
)</f>
        <v>Established</v>
      </c>
      <c r="O1454" s="1"/>
      <c r="P1454" s="1"/>
      <c r="Q1454" s="2"/>
      <c r="S1454" s="1" t="str" cm="1">
        <f t="array" ref="S1454">_xlfn.IFS(
    metrobank_customers[[#This Row],[Balance]]&lt;=50000,"Low",
    metrobank_customers[[#This Row],[Balance]]&lt;=200000,"Medium",
    metrobank_customers[[#This Row],[Balance]]&gt;200000,"High"
)</f>
        <v>Low</v>
      </c>
      <c r="V1454" s="1"/>
      <c r="W1454" s="1" t="s">
        <v>927</v>
      </c>
      <c r="X1454" s="2">
        <v>45163</v>
      </c>
      <c r="Y1454" s="4">
        <f ca="1">YEARFRAC(metrobank_customers[[#This Row],[Date]],metrobank_customers[[#This Row],[Today]],3)</f>
        <v>2.128767123287671</v>
      </c>
      <c r="Z1454" s="1" t="s">
        <v>12</v>
      </c>
      <c r="AA1454" s="1" t="s">
        <v>9</v>
      </c>
      <c r="AB1454">
        <v>6</v>
      </c>
    </row>
    <row r="1455" spans="1:28" x14ac:dyDescent="0.25">
      <c r="A1455" s="1" t="s">
        <v>254</v>
      </c>
      <c r="B1455" s="1" t="s">
        <v>2551</v>
      </c>
      <c r="C1455" s="1" t="s">
        <v>2120</v>
      </c>
      <c r="D1455">
        <v>18</v>
      </c>
      <c r="E1455" s="1" t="str" cm="1">
        <f t="array" ref="E1455">_xlfn.IFS(metrobank_customers[[#This Row],[Age]]&lt;= 28,"Gen Z", metrobank_customers[[#This Row],[Age]]&lt;=44,"Millennials", metrobank_customers[[#This Row],[Age]]&lt;=60,"Gen X", metrobank_customers[[#This Row],[Age]]&gt;60,"Baby Boomers")</f>
        <v>Gen Z</v>
      </c>
      <c r="F1455" s="1" t="s">
        <v>2124</v>
      </c>
      <c r="G1455" s="1" t="s">
        <v>2147</v>
      </c>
      <c r="H1455">
        <v>89274</v>
      </c>
      <c r="I1455" s="1" t="str" cm="1">
        <f t="array" ref="I1455">_xlfn.IFS(metrobank_customers[[#This Row],[Income]]&lt;=30000,"Low",metrobank_customers[[#This Row],[Income]]&lt;=60000,"Medium",metrobank_customers[[#This Row],[Income]]&lt;=100000,"High", metrobank_customers[[#This Row],[Income]]&gt;100000," Premium")</f>
        <v>High</v>
      </c>
      <c r="J1455" s="1" t="s">
        <v>2118</v>
      </c>
      <c r="K1455" s="2">
        <v>43657</v>
      </c>
      <c r="L1455" s="2">
        <f t="shared" ca="1" si="22"/>
        <v>45940</v>
      </c>
      <c r="M1455" s="4">
        <f ca="1">YEARFRAC(metrobank_customers[[#This Row],[Join_Date]],metrobank_customers[[#This Row],[Today]],3)</f>
        <v>6.2547945205479456</v>
      </c>
      <c r="N1455" s="4" t="str" cm="1">
        <f t="array" aca="1" ref="N1455" ca="1">_xlfn.IFS(
   metrobank_customers[[#This Row],[Customer_Tenure]]&lt;=2,"New",
   metrobank_customers[[#This Row],[Customer_Tenure]]&lt;=5,"Emerging",
   metrobank_customers[[#This Row],[Customer_Tenure]]&lt;9,"Established",
   TRUE,"Loyal"
)</f>
        <v>Established</v>
      </c>
      <c r="O1455" s="1"/>
      <c r="P1455" s="1"/>
      <c r="Q1455" s="2"/>
      <c r="S1455" s="1" t="str" cm="1">
        <f t="array" ref="S1455">_xlfn.IFS(
    metrobank_customers[[#This Row],[Balance]]&lt;=50000,"Low",
    metrobank_customers[[#This Row],[Balance]]&lt;=200000,"Medium",
    metrobank_customers[[#This Row],[Balance]]&gt;200000,"High"
)</f>
        <v>Low</v>
      </c>
      <c r="V1455" s="1"/>
      <c r="W1455" s="1" t="s">
        <v>253</v>
      </c>
      <c r="X1455" s="2">
        <v>45545</v>
      </c>
      <c r="Y1455" s="4">
        <f ca="1">YEARFRAC(metrobank_customers[[#This Row],[Date]],metrobank_customers[[#This Row],[Today]],3)</f>
        <v>1.0821917808219179</v>
      </c>
      <c r="Z1455" s="1" t="s">
        <v>8</v>
      </c>
      <c r="AA1455" s="1" t="s">
        <v>15</v>
      </c>
      <c r="AB1455">
        <v>6</v>
      </c>
    </row>
    <row r="1456" spans="1:28" x14ac:dyDescent="0.25">
      <c r="A1456" s="1" t="s">
        <v>254</v>
      </c>
      <c r="B1456" s="1" t="s">
        <v>2551</v>
      </c>
      <c r="C1456" s="1" t="s">
        <v>2120</v>
      </c>
      <c r="D1456">
        <v>18</v>
      </c>
      <c r="E1456" s="1" t="str" cm="1">
        <f t="array" ref="E1456">_xlfn.IFS(metrobank_customers[[#This Row],[Age]]&lt;= 28,"Gen Z", metrobank_customers[[#This Row],[Age]]&lt;=44,"Millennials", metrobank_customers[[#This Row],[Age]]&lt;=60,"Gen X", metrobank_customers[[#This Row],[Age]]&gt;60,"Baby Boomers")</f>
        <v>Gen Z</v>
      </c>
      <c r="F1456" s="1" t="s">
        <v>2124</v>
      </c>
      <c r="G1456" s="1" t="s">
        <v>2147</v>
      </c>
      <c r="H1456">
        <v>89274</v>
      </c>
      <c r="I1456" s="1" t="str" cm="1">
        <f t="array" ref="I1456">_xlfn.IFS(metrobank_customers[[#This Row],[Income]]&lt;=30000,"Low",metrobank_customers[[#This Row],[Income]]&lt;=60000,"Medium",metrobank_customers[[#This Row],[Income]]&lt;=100000,"High", metrobank_customers[[#This Row],[Income]]&gt;100000," Premium")</f>
        <v>High</v>
      </c>
      <c r="J1456" s="1" t="s">
        <v>2118</v>
      </c>
      <c r="K1456" s="2">
        <v>43657</v>
      </c>
      <c r="L1456" s="2">
        <f t="shared" ca="1" si="22"/>
        <v>45940</v>
      </c>
      <c r="M1456" s="4">
        <f ca="1">YEARFRAC(metrobank_customers[[#This Row],[Join_Date]],metrobank_customers[[#This Row],[Today]],3)</f>
        <v>6.2547945205479456</v>
      </c>
      <c r="N1456" s="4" t="str" cm="1">
        <f t="array" aca="1" ref="N1456" ca="1">_xlfn.IFS(
   metrobank_customers[[#This Row],[Customer_Tenure]]&lt;=2,"New",
   metrobank_customers[[#This Row],[Customer_Tenure]]&lt;=5,"Emerging",
   metrobank_customers[[#This Row],[Customer_Tenure]]&lt;9,"Established",
   TRUE,"Loyal"
)</f>
        <v>Established</v>
      </c>
      <c r="O1456" s="1"/>
      <c r="P1456" s="1"/>
      <c r="Q1456" s="2"/>
      <c r="S1456" s="1" t="str" cm="1">
        <f t="array" ref="S1456">_xlfn.IFS(
    metrobank_customers[[#This Row],[Balance]]&lt;=50000,"Low",
    metrobank_customers[[#This Row],[Balance]]&lt;=200000,"Medium",
    metrobank_customers[[#This Row],[Balance]]&gt;200000,"High"
)</f>
        <v>Low</v>
      </c>
      <c r="V1456" s="1"/>
      <c r="W1456" s="1" t="s">
        <v>732</v>
      </c>
      <c r="X1456" s="2">
        <v>45874</v>
      </c>
      <c r="Y1456" s="4">
        <f ca="1">YEARFRAC(metrobank_customers[[#This Row],[Date]],metrobank_customers[[#This Row],[Today]],3)</f>
        <v>0.18082191780821918</v>
      </c>
      <c r="Z1456" s="1" t="s">
        <v>36</v>
      </c>
      <c r="AA1456" s="1" t="s">
        <v>23</v>
      </c>
      <c r="AB1456">
        <v>38</v>
      </c>
    </row>
    <row r="1457" spans="1:28" x14ac:dyDescent="0.25">
      <c r="A1457" s="1" t="s">
        <v>254</v>
      </c>
      <c r="B1457" s="1" t="s">
        <v>2551</v>
      </c>
      <c r="C1457" s="1" t="s">
        <v>2120</v>
      </c>
      <c r="D1457">
        <v>18</v>
      </c>
      <c r="E1457" s="1" t="str" cm="1">
        <f t="array" ref="E1457">_xlfn.IFS(metrobank_customers[[#This Row],[Age]]&lt;= 28,"Gen Z", metrobank_customers[[#This Row],[Age]]&lt;=44,"Millennials", metrobank_customers[[#This Row],[Age]]&lt;=60,"Gen X", metrobank_customers[[#This Row],[Age]]&gt;60,"Baby Boomers")</f>
        <v>Gen Z</v>
      </c>
      <c r="F1457" s="1" t="s">
        <v>2124</v>
      </c>
      <c r="G1457" s="1" t="s">
        <v>2147</v>
      </c>
      <c r="H1457">
        <v>89274</v>
      </c>
      <c r="I1457" s="1" t="str" cm="1">
        <f t="array" ref="I1457">_xlfn.IFS(metrobank_customers[[#This Row],[Income]]&lt;=30000,"Low",metrobank_customers[[#This Row],[Income]]&lt;=60000,"Medium",metrobank_customers[[#This Row],[Income]]&lt;=100000,"High", metrobank_customers[[#This Row],[Income]]&gt;100000," Premium")</f>
        <v>High</v>
      </c>
      <c r="J1457" s="1" t="s">
        <v>2118</v>
      </c>
      <c r="K1457" s="2">
        <v>43657</v>
      </c>
      <c r="L1457" s="2">
        <f t="shared" ca="1" si="22"/>
        <v>45940</v>
      </c>
      <c r="M1457" s="4">
        <f ca="1">YEARFRAC(metrobank_customers[[#This Row],[Join_Date]],metrobank_customers[[#This Row],[Today]],3)</f>
        <v>6.2547945205479456</v>
      </c>
      <c r="N1457" s="4" t="str" cm="1">
        <f t="array" aca="1" ref="N1457" ca="1">_xlfn.IFS(
   metrobank_customers[[#This Row],[Customer_Tenure]]&lt;=2,"New",
   metrobank_customers[[#This Row],[Customer_Tenure]]&lt;=5,"Emerging",
   metrobank_customers[[#This Row],[Customer_Tenure]]&lt;9,"Established",
   TRUE,"Loyal"
)</f>
        <v>Established</v>
      </c>
      <c r="O1457" s="1"/>
      <c r="P1457" s="1"/>
      <c r="Q1457" s="2"/>
      <c r="S1457" s="1" t="str" cm="1">
        <f t="array" ref="S1457">_xlfn.IFS(
    metrobank_customers[[#This Row],[Balance]]&lt;=50000,"Low",
    metrobank_customers[[#This Row],[Balance]]&lt;=200000,"Medium",
    metrobank_customers[[#This Row],[Balance]]&gt;200000,"High"
)</f>
        <v>Low</v>
      </c>
      <c r="V1457" s="1"/>
      <c r="W1457" s="1" t="s">
        <v>844</v>
      </c>
      <c r="X1457" s="2">
        <v>45603</v>
      </c>
      <c r="Y1457" s="4">
        <f ca="1">YEARFRAC(metrobank_customers[[#This Row],[Date]],metrobank_customers[[#This Row],[Today]],3)</f>
        <v>0.92328767123287669</v>
      </c>
      <c r="Z1457" s="1" t="s">
        <v>31</v>
      </c>
      <c r="AA1457" s="1" t="s">
        <v>23</v>
      </c>
      <c r="AB1457">
        <v>20</v>
      </c>
    </row>
    <row r="1458" spans="1:28" x14ac:dyDescent="0.25">
      <c r="A1458" s="1" t="s">
        <v>712</v>
      </c>
      <c r="B1458" s="1" t="s">
        <v>2552</v>
      </c>
      <c r="C1458" s="1" t="s">
        <v>2120</v>
      </c>
      <c r="D1458">
        <v>57</v>
      </c>
      <c r="E1458" s="1" t="str" cm="1">
        <f t="array" ref="E1458">_xlfn.IFS(metrobank_customers[[#This Row],[Age]]&lt;= 28,"Gen Z", metrobank_customers[[#This Row],[Age]]&lt;=44,"Millennials", metrobank_customers[[#This Row],[Age]]&lt;=60,"Gen X", metrobank_customers[[#This Row],[Age]]&gt;60,"Baby Boomers")</f>
        <v>Gen X</v>
      </c>
      <c r="F1458" s="1" t="s">
        <v>2131</v>
      </c>
      <c r="G1458" s="1" t="s">
        <v>2129</v>
      </c>
      <c r="H1458">
        <v>69138</v>
      </c>
      <c r="I1458" s="1" t="str" cm="1">
        <f t="array" ref="I1458">_xlfn.IFS(metrobank_customers[[#This Row],[Income]]&lt;=30000,"Low",metrobank_customers[[#This Row],[Income]]&lt;=60000,"Medium",metrobank_customers[[#This Row],[Income]]&lt;=100000,"High", metrobank_customers[[#This Row],[Income]]&gt;100000," Premium")</f>
        <v>High</v>
      </c>
      <c r="J1458" s="1" t="s">
        <v>2126</v>
      </c>
      <c r="K1458" s="2">
        <v>43821</v>
      </c>
      <c r="L1458" s="2">
        <f t="shared" ca="1" si="22"/>
        <v>45940</v>
      </c>
      <c r="M1458" s="4">
        <f ca="1">YEARFRAC(metrobank_customers[[#This Row],[Join_Date]],metrobank_customers[[#This Row],[Today]],3)</f>
        <v>5.8054794520547945</v>
      </c>
      <c r="N1458" s="4" t="str" cm="1">
        <f t="array" aca="1" ref="N1458" ca="1">_xlfn.IFS(
   metrobank_customers[[#This Row],[Customer_Tenure]]&lt;=2,"New",
   metrobank_customers[[#This Row],[Customer_Tenure]]&lt;=5,"Emerging",
   metrobank_customers[[#This Row],[Customer_Tenure]]&lt;9,"Established",
   TRUE,"Loyal"
)</f>
        <v>Established</v>
      </c>
      <c r="O1458" s="1"/>
      <c r="P1458" s="1"/>
      <c r="Q1458" s="2"/>
      <c r="S1458" s="1" t="str" cm="1">
        <f t="array" ref="S1458">_xlfn.IFS(
    metrobank_customers[[#This Row],[Balance]]&lt;=50000,"Low",
    metrobank_customers[[#This Row],[Balance]]&lt;=200000,"Medium",
    metrobank_customers[[#This Row],[Balance]]&gt;200000,"High"
)</f>
        <v>Low</v>
      </c>
      <c r="V1458" s="1"/>
      <c r="W1458" s="1" t="s">
        <v>711</v>
      </c>
      <c r="X1458" s="2">
        <v>45456</v>
      </c>
      <c r="Y1458" s="4">
        <f ca="1">YEARFRAC(metrobank_customers[[#This Row],[Date]],metrobank_customers[[#This Row],[Today]],3)</f>
        <v>1.3260273972602741</v>
      </c>
      <c r="Z1458" s="1" t="s">
        <v>31</v>
      </c>
      <c r="AA1458" s="1" t="s">
        <v>23</v>
      </c>
      <c r="AB1458">
        <v>22</v>
      </c>
    </row>
    <row r="1459" spans="1:28" x14ac:dyDescent="0.25">
      <c r="A1459" s="1" t="s">
        <v>712</v>
      </c>
      <c r="B1459" s="1" t="s">
        <v>2552</v>
      </c>
      <c r="C1459" s="1" t="s">
        <v>2120</v>
      </c>
      <c r="D1459">
        <v>57</v>
      </c>
      <c r="E1459" s="1" t="str" cm="1">
        <f t="array" ref="E1459">_xlfn.IFS(metrobank_customers[[#This Row],[Age]]&lt;= 28,"Gen Z", metrobank_customers[[#This Row],[Age]]&lt;=44,"Millennials", metrobank_customers[[#This Row],[Age]]&lt;=60,"Gen X", metrobank_customers[[#This Row],[Age]]&gt;60,"Baby Boomers")</f>
        <v>Gen X</v>
      </c>
      <c r="F1459" s="1" t="s">
        <v>2131</v>
      </c>
      <c r="G1459" s="1" t="s">
        <v>2129</v>
      </c>
      <c r="H1459">
        <v>69138</v>
      </c>
      <c r="I1459" s="1" t="str" cm="1">
        <f t="array" ref="I1459">_xlfn.IFS(metrobank_customers[[#This Row],[Income]]&lt;=30000,"Low",metrobank_customers[[#This Row],[Income]]&lt;=60000,"Medium",metrobank_customers[[#This Row],[Income]]&lt;=100000,"High", metrobank_customers[[#This Row],[Income]]&gt;100000," Premium")</f>
        <v>High</v>
      </c>
      <c r="J1459" s="1" t="s">
        <v>2126</v>
      </c>
      <c r="K1459" s="2">
        <v>43821</v>
      </c>
      <c r="L1459" s="2">
        <f t="shared" ca="1" si="22"/>
        <v>45940</v>
      </c>
      <c r="M1459" s="4">
        <f ca="1">YEARFRAC(metrobank_customers[[#This Row],[Join_Date]],metrobank_customers[[#This Row],[Today]],3)</f>
        <v>5.8054794520547945</v>
      </c>
      <c r="N1459" s="4" t="str" cm="1">
        <f t="array" aca="1" ref="N1459" ca="1">_xlfn.IFS(
   metrobank_customers[[#This Row],[Customer_Tenure]]&lt;=2,"New",
   metrobank_customers[[#This Row],[Customer_Tenure]]&lt;=5,"Emerging",
   metrobank_customers[[#This Row],[Customer_Tenure]]&lt;9,"Established",
   TRUE,"Loyal"
)</f>
        <v>Established</v>
      </c>
      <c r="O1459" s="1"/>
      <c r="P1459" s="1"/>
      <c r="Q1459" s="2"/>
      <c r="S1459" s="1" t="str" cm="1">
        <f t="array" ref="S1459">_xlfn.IFS(
    metrobank_customers[[#This Row],[Balance]]&lt;=50000,"Low",
    metrobank_customers[[#This Row],[Balance]]&lt;=200000,"Medium",
    metrobank_customers[[#This Row],[Balance]]&gt;200000,"High"
)</f>
        <v>Low</v>
      </c>
      <c r="V1459" s="1"/>
      <c r="W1459" s="1" t="s">
        <v>876</v>
      </c>
      <c r="X1459" s="2">
        <v>45322</v>
      </c>
      <c r="Y1459" s="4">
        <f ca="1">YEARFRAC(metrobank_customers[[#This Row],[Date]],metrobank_customers[[#This Row],[Today]],3)</f>
        <v>1.6931506849315068</v>
      </c>
      <c r="Z1459" s="1" t="s">
        <v>12</v>
      </c>
      <c r="AA1459" s="1" t="s">
        <v>23</v>
      </c>
      <c r="AB1459">
        <v>25</v>
      </c>
    </row>
    <row r="1460" spans="1:28" x14ac:dyDescent="0.25">
      <c r="A1460" s="1" t="s">
        <v>712</v>
      </c>
      <c r="B1460" s="1" t="s">
        <v>2552</v>
      </c>
      <c r="C1460" s="1" t="s">
        <v>2120</v>
      </c>
      <c r="D1460">
        <v>57</v>
      </c>
      <c r="E1460" s="1" t="str" cm="1">
        <f t="array" ref="E1460">_xlfn.IFS(metrobank_customers[[#This Row],[Age]]&lt;= 28,"Gen Z", metrobank_customers[[#This Row],[Age]]&lt;=44,"Millennials", metrobank_customers[[#This Row],[Age]]&lt;=60,"Gen X", metrobank_customers[[#This Row],[Age]]&gt;60,"Baby Boomers")</f>
        <v>Gen X</v>
      </c>
      <c r="F1460" s="1" t="s">
        <v>2131</v>
      </c>
      <c r="G1460" s="1" t="s">
        <v>2129</v>
      </c>
      <c r="H1460">
        <v>69138</v>
      </c>
      <c r="I1460" s="1" t="str" cm="1">
        <f t="array" ref="I1460">_xlfn.IFS(metrobank_customers[[#This Row],[Income]]&lt;=30000,"Low",metrobank_customers[[#This Row],[Income]]&lt;=60000,"Medium",metrobank_customers[[#This Row],[Income]]&lt;=100000,"High", metrobank_customers[[#This Row],[Income]]&gt;100000," Premium")</f>
        <v>High</v>
      </c>
      <c r="J1460" s="1" t="s">
        <v>2126</v>
      </c>
      <c r="K1460" s="2">
        <v>43821</v>
      </c>
      <c r="L1460" s="2">
        <f t="shared" ca="1" si="22"/>
        <v>45940</v>
      </c>
      <c r="M1460" s="4">
        <f ca="1">YEARFRAC(metrobank_customers[[#This Row],[Join_Date]],metrobank_customers[[#This Row],[Today]],3)</f>
        <v>5.8054794520547945</v>
      </c>
      <c r="N1460" s="4" t="str" cm="1">
        <f t="array" aca="1" ref="N1460" ca="1">_xlfn.IFS(
   metrobank_customers[[#This Row],[Customer_Tenure]]&lt;=2,"New",
   metrobank_customers[[#This Row],[Customer_Tenure]]&lt;=5,"Emerging",
   metrobank_customers[[#This Row],[Customer_Tenure]]&lt;9,"Established",
   TRUE,"Loyal"
)</f>
        <v>Established</v>
      </c>
      <c r="O1460" s="1"/>
      <c r="P1460" s="1"/>
      <c r="Q1460" s="2"/>
      <c r="S1460" s="1" t="str" cm="1">
        <f t="array" ref="S1460">_xlfn.IFS(
    metrobank_customers[[#This Row],[Balance]]&lt;=50000,"Low",
    metrobank_customers[[#This Row],[Balance]]&lt;=200000,"Medium",
    metrobank_customers[[#This Row],[Balance]]&gt;200000,"High"
)</f>
        <v>Low</v>
      </c>
      <c r="V1460" s="1"/>
      <c r="W1460" s="1" t="s">
        <v>1115</v>
      </c>
      <c r="X1460" s="2">
        <v>45311</v>
      </c>
      <c r="Y1460" s="4">
        <f ca="1">YEARFRAC(metrobank_customers[[#This Row],[Date]],metrobank_customers[[#This Row],[Today]],3)</f>
        <v>1.7232876712328766</v>
      </c>
      <c r="Z1460" s="1" t="s">
        <v>12</v>
      </c>
      <c r="AA1460" s="1" t="s">
        <v>9</v>
      </c>
      <c r="AB1460">
        <v>18</v>
      </c>
    </row>
    <row r="1461" spans="1:28" x14ac:dyDescent="0.25">
      <c r="A1461" s="1" t="s">
        <v>712</v>
      </c>
      <c r="B1461" s="1" t="s">
        <v>2552</v>
      </c>
      <c r="C1461" s="1" t="s">
        <v>2120</v>
      </c>
      <c r="D1461">
        <v>57</v>
      </c>
      <c r="E1461" s="1" t="str" cm="1">
        <f t="array" ref="E1461">_xlfn.IFS(metrobank_customers[[#This Row],[Age]]&lt;= 28,"Gen Z", metrobank_customers[[#This Row],[Age]]&lt;=44,"Millennials", metrobank_customers[[#This Row],[Age]]&lt;=60,"Gen X", metrobank_customers[[#This Row],[Age]]&gt;60,"Baby Boomers")</f>
        <v>Gen X</v>
      </c>
      <c r="F1461" s="1" t="s">
        <v>2131</v>
      </c>
      <c r="G1461" s="1" t="s">
        <v>2129</v>
      </c>
      <c r="H1461">
        <v>69138</v>
      </c>
      <c r="I1461" s="1" t="str" cm="1">
        <f t="array" ref="I1461">_xlfn.IFS(metrobank_customers[[#This Row],[Income]]&lt;=30000,"Low",metrobank_customers[[#This Row],[Income]]&lt;=60000,"Medium",metrobank_customers[[#This Row],[Income]]&lt;=100000,"High", metrobank_customers[[#This Row],[Income]]&gt;100000," Premium")</f>
        <v>High</v>
      </c>
      <c r="J1461" s="1" t="s">
        <v>2126</v>
      </c>
      <c r="K1461" s="2">
        <v>43821</v>
      </c>
      <c r="L1461" s="2">
        <f t="shared" ca="1" si="22"/>
        <v>45940</v>
      </c>
      <c r="M1461" s="4">
        <f ca="1">YEARFRAC(metrobank_customers[[#This Row],[Join_Date]],metrobank_customers[[#This Row],[Today]],3)</f>
        <v>5.8054794520547945</v>
      </c>
      <c r="N1461" s="4" t="str" cm="1">
        <f t="array" aca="1" ref="N1461" ca="1">_xlfn.IFS(
   metrobank_customers[[#This Row],[Customer_Tenure]]&lt;=2,"New",
   metrobank_customers[[#This Row],[Customer_Tenure]]&lt;=5,"Emerging",
   metrobank_customers[[#This Row],[Customer_Tenure]]&lt;9,"Established",
   TRUE,"Loyal"
)</f>
        <v>Established</v>
      </c>
      <c r="O1461" s="1"/>
      <c r="P1461" s="1"/>
      <c r="Q1461" s="2"/>
      <c r="S1461" s="1" t="str" cm="1">
        <f t="array" ref="S1461">_xlfn.IFS(
    metrobank_customers[[#This Row],[Balance]]&lt;=50000,"Low",
    metrobank_customers[[#This Row],[Balance]]&lt;=200000,"Medium",
    metrobank_customers[[#This Row],[Balance]]&gt;200000,"High"
)</f>
        <v>Low</v>
      </c>
      <c r="V1461" s="1"/>
      <c r="W1461" s="1" t="s">
        <v>1193</v>
      </c>
      <c r="X1461" s="2">
        <v>45548</v>
      </c>
      <c r="Y1461" s="4">
        <f ca="1">YEARFRAC(metrobank_customers[[#This Row],[Date]],metrobank_customers[[#This Row],[Today]],3)</f>
        <v>1.0739726027397261</v>
      </c>
      <c r="Z1461" s="1" t="s">
        <v>12</v>
      </c>
      <c r="AA1461" s="1" t="s">
        <v>15</v>
      </c>
      <c r="AB1461">
        <v>56</v>
      </c>
    </row>
    <row r="1462" spans="1:28" x14ac:dyDescent="0.25">
      <c r="A1462" s="1" t="s">
        <v>606</v>
      </c>
      <c r="B1462" s="1" t="s">
        <v>2553</v>
      </c>
      <c r="C1462" s="1" t="s">
        <v>2115</v>
      </c>
      <c r="D1462">
        <v>18</v>
      </c>
      <c r="E1462" s="1" t="str" cm="1">
        <f t="array" ref="E1462">_xlfn.IFS(metrobank_customers[[#This Row],[Age]]&lt;= 28,"Gen Z", metrobank_customers[[#This Row],[Age]]&lt;=44,"Millennials", metrobank_customers[[#This Row],[Age]]&lt;=60,"Gen X", metrobank_customers[[#This Row],[Age]]&gt;60,"Baby Boomers")</f>
        <v>Gen Z</v>
      </c>
      <c r="F1462" s="1" t="s">
        <v>2116</v>
      </c>
      <c r="G1462" s="1" t="s">
        <v>2147</v>
      </c>
      <c r="H1462">
        <v>125865</v>
      </c>
      <c r="I1462" s="1" t="str" cm="1">
        <f t="array" ref="I1462">_xlfn.IFS(metrobank_customers[[#This Row],[Income]]&lt;=30000,"Low",metrobank_customers[[#This Row],[Income]]&lt;=60000,"Medium",metrobank_customers[[#This Row],[Income]]&lt;=100000,"High", metrobank_customers[[#This Row],[Income]]&gt;100000," Premium")</f>
        <v xml:space="preserve"> Premium</v>
      </c>
      <c r="J1462" s="1" t="s">
        <v>2135</v>
      </c>
      <c r="K1462" s="2">
        <v>42270</v>
      </c>
      <c r="L1462" s="2">
        <f t="shared" ca="1" si="22"/>
        <v>45940</v>
      </c>
      <c r="M1462" s="4">
        <f ca="1">YEARFRAC(metrobank_customers[[#This Row],[Join_Date]],metrobank_customers[[#This Row],[Today]],3)</f>
        <v>10.054794520547945</v>
      </c>
      <c r="N1462" s="4" t="str" cm="1">
        <f t="array" aca="1" ref="N1462" ca="1">_xlfn.IFS(
   metrobank_customers[[#This Row],[Customer_Tenure]]&lt;=2,"New",
   metrobank_customers[[#This Row],[Customer_Tenure]]&lt;=5,"Emerging",
   metrobank_customers[[#This Row],[Customer_Tenure]]&lt;9,"Established",
   TRUE,"Loyal"
)</f>
        <v>Loyal</v>
      </c>
      <c r="O1462" s="1"/>
      <c r="P1462" s="1"/>
      <c r="Q1462" s="2"/>
      <c r="S1462" s="1" t="str" cm="1">
        <f t="array" ref="S1462">_xlfn.IFS(
    metrobank_customers[[#This Row],[Balance]]&lt;=50000,"Low",
    metrobank_customers[[#This Row],[Balance]]&lt;=200000,"Medium",
    metrobank_customers[[#This Row],[Balance]]&gt;200000,"High"
)</f>
        <v>Low</v>
      </c>
      <c r="V1462" s="1"/>
      <c r="W1462" s="1" t="s">
        <v>605</v>
      </c>
      <c r="X1462" s="2">
        <v>45485</v>
      </c>
      <c r="Y1462" s="4">
        <f ca="1">YEARFRAC(metrobank_customers[[#This Row],[Date]],metrobank_customers[[#This Row],[Today]],3)</f>
        <v>1.2465753424657535</v>
      </c>
      <c r="Z1462" s="1" t="s">
        <v>20</v>
      </c>
      <c r="AA1462" s="1" t="s">
        <v>23</v>
      </c>
      <c r="AB1462">
        <v>16</v>
      </c>
    </row>
    <row r="1463" spans="1:28" x14ac:dyDescent="0.25">
      <c r="A1463" s="1" t="s">
        <v>606</v>
      </c>
      <c r="B1463" s="1" t="s">
        <v>2553</v>
      </c>
      <c r="C1463" s="1" t="s">
        <v>2115</v>
      </c>
      <c r="D1463">
        <v>18</v>
      </c>
      <c r="E1463" s="1" t="str" cm="1">
        <f t="array" ref="E1463">_xlfn.IFS(metrobank_customers[[#This Row],[Age]]&lt;= 28,"Gen Z", metrobank_customers[[#This Row],[Age]]&lt;=44,"Millennials", metrobank_customers[[#This Row],[Age]]&lt;=60,"Gen X", metrobank_customers[[#This Row],[Age]]&gt;60,"Baby Boomers")</f>
        <v>Gen Z</v>
      </c>
      <c r="F1463" s="1" t="s">
        <v>2116</v>
      </c>
      <c r="G1463" s="1" t="s">
        <v>2147</v>
      </c>
      <c r="H1463">
        <v>125865</v>
      </c>
      <c r="I1463" s="1" t="str" cm="1">
        <f t="array" ref="I1463">_xlfn.IFS(metrobank_customers[[#This Row],[Income]]&lt;=30000,"Low",metrobank_customers[[#This Row],[Income]]&lt;=60000,"Medium",metrobank_customers[[#This Row],[Income]]&lt;=100000,"High", metrobank_customers[[#This Row],[Income]]&gt;100000," Premium")</f>
        <v xml:space="preserve"> Premium</v>
      </c>
      <c r="J1463" s="1" t="s">
        <v>2135</v>
      </c>
      <c r="K1463" s="2">
        <v>42270</v>
      </c>
      <c r="L1463" s="2">
        <f t="shared" ca="1" si="22"/>
        <v>45940</v>
      </c>
      <c r="M1463" s="4">
        <f ca="1">YEARFRAC(metrobank_customers[[#This Row],[Join_Date]],metrobank_customers[[#This Row],[Today]],3)</f>
        <v>10.054794520547945</v>
      </c>
      <c r="N1463" s="4" t="str" cm="1">
        <f t="array" aca="1" ref="N1463" ca="1">_xlfn.IFS(
   metrobank_customers[[#This Row],[Customer_Tenure]]&lt;=2,"New",
   metrobank_customers[[#This Row],[Customer_Tenure]]&lt;=5,"Emerging",
   metrobank_customers[[#This Row],[Customer_Tenure]]&lt;9,"Established",
   TRUE,"Loyal"
)</f>
        <v>Loyal</v>
      </c>
      <c r="O1463" s="1"/>
      <c r="P1463" s="1"/>
      <c r="Q1463" s="2"/>
      <c r="S1463" s="1" t="str" cm="1">
        <f t="array" ref="S1463">_xlfn.IFS(
    metrobank_customers[[#This Row],[Balance]]&lt;=50000,"Low",
    metrobank_customers[[#This Row],[Balance]]&lt;=200000,"Medium",
    metrobank_customers[[#This Row],[Balance]]&gt;200000,"High"
)</f>
        <v>Low</v>
      </c>
      <c r="V1463" s="1"/>
      <c r="W1463" s="1" t="s">
        <v>933</v>
      </c>
      <c r="X1463" s="2">
        <v>45372</v>
      </c>
      <c r="Y1463" s="4">
        <f ca="1">YEARFRAC(metrobank_customers[[#This Row],[Date]],metrobank_customers[[#This Row],[Today]],3)</f>
        <v>1.5561643835616439</v>
      </c>
      <c r="Z1463" s="1" t="s">
        <v>36</v>
      </c>
      <c r="AA1463" s="1" t="s">
        <v>23</v>
      </c>
      <c r="AB1463">
        <v>7</v>
      </c>
    </row>
    <row r="1464" spans="1:28" x14ac:dyDescent="0.25">
      <c r="A1464" s="1" t="s">
        <v>282</v>
      </c>
      <c r="B1464" s="1" t="s">
        <v>2554</v>
      </c>
      <c r="C1464" s="1" t="s">
        <v>2120</v>
      </c>
      <c r="D1464">
        <v>33</v>
      </c>
      <c r="E1464" s="1" t="str" cm="1">
        <f t="array" ref="E1464">_xlfn.IFS(metrobank_customers[[#This Row],[Age]]&lt;= 28,"Gen Z", metrobank_customers[[#This Row],[Age]]&lt;=44,"Millennials", metrobank_customers[[#This Row],[Age]]&lt;=60,"Gen X", metrobank_customers[[#This Row],[Age]]&gt;60,"Baby Boomers")</f>
        <v>Millennials</v>
      </c>
      <c r="F1464" s="1" t="s">
        <v>2121</v>
      </c>
      <c r="G1464" s="1" t="s">
        <v>2117</v>
      </c>
      <c r="H1464">
        <v>22719</v>
      </c>
      <c r="I1464" s="1" t="str" cm="1">
        <f t="array" ref="I1464">_xlfn.IFS(metrobank_customers[[#This Row],[Income]]&lt;=30000,"Low",metrobank_customers[[#This Row],[Income]]&lt;=60000,"Medium",metrobank_customers[[#This Row],[Income]]&lt;=100000,"High", metrobank_customers[[#This Row],[Income]]&gt;100000," Premium")</f>
        <v>Low</v>
      </c>
      <c r="J1464" s="1" t="s">
        <v>2118</v>
      </c>
      <c r="K1464" s="2">
        <v>42921</v>
      </c>
      <c r="L1464" s="2">
        <f t="shared" ca="1" si="22"/>
        <v>45940</v>
      </c>
      <c r="M1464" s="4">
        <f ca="1">YEARFRAC(metrobank_customers[[#This Row],[Join_Date]],metrobank_customers[[#This Row],[Today]],3)</f>
        <v>8.2712328767123289</v>
      </c>
      <c r="N1464" s="4" t="str" cm="1">
        <f t="array" aca="1" ref="N1464" ca="1">_xlfn.IFS(
   metrobank_customers[[#This Row],[Customer_Tenure]]&lt;=2,"New",
   metrobank_customers[[#This Row],[Customer_Tenure]]&lt;=5,"Emerging",
   metrobank_customers[[#This Row],[Customer_Tenure]]&lt;9,"Established",
   TRUE,"Loyal"
)</f>
        <v>Established</v>
      </c>
      <c r="O1464" s="1"/>
      <c r="P1464" s="1"/>
      <c r="Q1464" s="2"/>
      <c r="S1464" s="1" t="str" cm="1">
        <f t="array" ref="S1464">_xlfn.IFS(
    metrobank_customers[[#This Row],[Balance]]&lt;=50000,"Low",
    metrobank_customers[[#This Row],[Balance]]&lt;=200000,"Medium",
    metrobank_customers[[#This Row],[Balance]]&gt;200000,"High"
)</f>
        <v>Low</v>
      </c>
      <c r="V1464" s="1"/>
      <c r="W1464" s="1" t="s">
        <v>281</v>
      </c>
      <c r="X1464" s="2">
        <v>45456</v>
      </c>
      <c r="Y1464" s="4">
        <f ca="1">YEARFRAC(metrobank_customers[[#This Row],[Date]],metrobank_customers[[#This Row],[Today]],3)</f>
        <v>1.3260273972602741</v>
      </c>
      <c r="Z1464" s="1" t="s">
        <v>12</v>
      </c>
      <c r="AA1464" s="1" t="s">
        <v>23</v>
      </c>
      <c r="AB1464">
        <v>5</v>
      </c>
    </row>
    <row r="1465" spans="1:28" x14ac:dyDescent="0.25">
      <c r="A1465" s="1" t="s">
        <v>282</v>
      </c>
      <c r="B1465" s="1" t="s">
        <v>2554</v>
      </c>
      <c r="C1465" s="1" t="s">
        <v>2120</v>
      </c>
      <c r="D1465">
        <v>33</v>
      </c>
      <c r="E1465" s="1" t="str" cm="1">
        <f t="array" ref="E1465">_xlfn.IFS(metrobank_customers[[#This Row],[Age]]&lt;= 28,"Gen Z", metrobank_customers[[#This Row],[Age]]&lt;=44,"Millennials", metrobank_customers[[#This Row],[Age]]&lt;=60,"Gen X", metrobank_customers[[#This Row],[Age]]&gt;60,"Baby Boomers")</f>
        <v>Millennials</v>
      </c>
      <c r="F1465" s="1" t="s">
        <v>2121</v>
      </c>
      <c r="G1465" s="1" t="s">
        <v>2117</v>
      </c>
      <c r="H1465">
        <v>22719</v>
      </c>
      <c r="I1465" s="1" t="str" cm="1">
        <f t="array" ref="I1465">_xlfn.IFS(metrobank_customers[[#This Row],[Income]]&lt;=30000,"Low",metrobank_customers[[#This Row],[Income]]&lt;=60000,"Medium",metrobank_customers[[#This Row],[Income]]&lt;=100000,"High", metrobank_customers[[#This Row],[Income]]&gt;100000," Premium")</f>
        <v>Low</v>
      </c>
      <c r="J1465" s="1" t="s">
        <v>2118</v>
      </c>
      <c r="K1465" s="2">
        <v>42921</v>
      </c>
      <c r="L1465" s="2">
        <f t="shared" ca="1" si="22"/>
        <v>45940</v>
      </c>
      <c r="M1465" s="4">
        <f ca="1">YEARFRAC(metrobank_customers[[#This Row],[Join_Date]],metrobank_customers[[#This Row],[Today]],3)</f>
        <v>8.2712328767123289</v>
      </c>
      <c r="N1465" s="4" t="str" cm="1">
        <f t="array" aca="1" ref="N1465" ca="1">_xlfn.IFS(
   metrobank_customers[[#This Row],[Customer_Tenure]]&lt;=2,"New",
   metrobank_customers[[#This Row],[Customer_Tenure]]&lt;=5,"Emerging",
   metrobank_customers[[#This Row],[Customer_Tenure]]&lt;9,"Established",
   TRUE,"Loyal"
)</f>
        <v>Established</v>
      </c>
      <c r="O1465" s="1"/>
      <c r="P1465" s="1"/>
      <c r="Q1465" s="2"/>
      <c r="S1465" s="1" t="str" cm="1">
        <f t="array" ref="S1465">_xlfn.IFS(
    metrobank_customers[[#This Row],[Balance]]&lt;=50000,"Low",
    metrobank_customers[[#This Row],[Balance]]&lt;=200000,"Medium",
    metrobank_customers[[#This Row],[Balance]]&gt;200000,"High"
)</f>
        <v>Low</v>
      </c>
      <c r="V1465" s="1"/>
      <c r="W1465" s="1" t="s">
        <v>1134</v>
      </c>
      <c r="X1465" s="2">
        <v>45370</v>
      </c>
      <c r="Y1465" s="4">
        <f ca="1">YEARFRAC(metrobank_customers[[#This Row],[Date]],metrobank_customers[[#This Row],[Today]],3)</f>
        <v>1.5616438356164384</v>
      </c>
      <c r="Z1465" s="1" t="s">
        <v>8</v>
      </c>
      <c r="AA1465" s="1" t="s">
        <v>23</v>
      </c>
      <c r="AB1465">
        <v>33</v>
      </c>
    </row>
    <row r="1466" spans="1:28" x14ac:dyDescent="0.25">
      <c r="A1466" s="1" t="s">
        <v>1130</v>
      </c>
      <c r="B1466" s="1" t="s">
        <v>2555</v>
      </c>
      <c r="C1466" s="1" t="s">
        <v>2120</v>
      </c>
      <c r="D1466">
        <v>29</v>
      </c>
      <c r="E1466" s="1" t="str" cm="1">
        <f t="array" ref="E1466">_xlfn.IFS(metrobank_customers[[#This Row],[Age]]&lt;= 28,"Gen Z", metrobank_customers[[#This Row],[Age]]&lt;=44,"Millennials", metrobank_customers[[#This Row],[Age]]&lt;=60,"Gen X", metrobank_customers[[#This Row],[Age]]&gt;60,"Baby Boomers")</f>
        <v>Millennials</v>
      </c>
      <c r="F1466" s="1" t="s">
        <v>2116</v>
      </c>
      <c r="G1466" s="1" t="s">
        <v>2153</v>
      </c>
      <c r="H1466">
        <v>199917</v>
      </c>
      <c r="I1466" s="1" t="str" cm="1">
        <f t="array" ref="I1466">_xlfn.IFS(metrobank_customers[[#This Row],[Income]]&lt;=30000,"Low",metrobank_customers[[#This Row],[Income]]&lt;=60000,"Medium",metrobank_customers[[#This Row],[Income]]&lt;=100000,"High", metrobank_customers[[#This Row],[Income]]&gt;100000," Premium")</f>
        <v xml:space="preserve"> Premium</v>
      </c>
      <c r="J1466" s="1" t="s">
        <v>2118</v>
      </c>
      <c r="K1466" s="2">
        <v>45498</v>
      </c>
      <c r="L1466" s="2">
        <f t="shared" ca="1" si="22"/>
        <v>45940</v>
      </c>
      <c r="M1466" s="4">
        <f ca="1">YEARFRAC(metrobank_customers[[#This Row],[Join_Date]],metrobank_customers[[#This Row],[Today]],3)</f>
        <v>1.210958904109589</v>
      </c>
      <c r="N1466" s="4" t="str" cm="1">
        <f t="array" aca="1" ref="N1466" ca="1">_xlfn.IFS(
   metrobank_customers[[#This Row],[Customer_Tenure]]&lt;=2,"New",
   metrobank_customers[[#This Row],[Customer_Tenure]]&lt;=5,"Emerging",
   metrobank_customers[[#This Row],[Customer_Tenure]]&lt;9,"Established",
   TRUE,"Loyal"
)</f>
        <v>New</v>
      </c>
      <c r="O1466" s="1"/>
      <c r="P1466" s="1"/>
      <c r="Q1466" s="2"/>
      <c r="S1466" s="1" t="str" cm="1">
        <f t="array" ref="S1466">_xlfn.IFS(
    metrobank_customers[[#This Row],[Balance]]&lt;=50000,"Low",
    metrobank_customers[[#This Row],[Balance]]&lt;=200000,"Medium",
    metrobank_customers[[#This Row],[Balance]]&gt;200000,"High"
)</f>
        <v>Low</v>
      </c>
      <c r="V1466" s="1"/>
      <c r="W1466" s="1" t="s">
        <v>1129</v>
      </c>
      <c r="X1466" s="2">
        <v>45738</v>
      </c>
      <c r="Y1466" s="4">
        <f ca="1">YEARFRAC(metrobank_customers[[#This Row],[Date]],metrobank_customers[[#This Row],[Today]],3)</f>
        <v>0.55342465753424652</v>
      </c>
      <c r="Z1466" s="1" t="s">
        <v>36</v>
      </c>
      <c r="AA1466" s="1" t="s">
        <v>9</v>
      </c>
      <c r="AB1466">
        <v>38</v>
      </c>
    </row>
    <row r="1467" spans="1:28" x14ac:dyDescent="0.25">
      <c r="A1467" s="1" t="s">
        <v>493</v>
      </c>
      <c r="B1467" s="1" t="s">
        <v>2556</v>
      </c>
      <c r="C1467" s="1" t="s">
        <v>2115</v>
      </c>
      <c r="D1467">
        <v>39</v>
      </c>
      <c r="E1467" s="1" t="str" cm="1">
        <f t="array" ref="E1467">_xlfn.IFS(metrobank_customers[[#This Row],[Age]]&lt;= 28,"Gen Z", metrobank_customers[[#This Row],[Age]]&lt;=44,"Millennials", metrobank_customers[[#This Row],[Age]]&lt;=60,"Gen X", metrobank_customers[[#This Row],[Age]]&gt;60,"Baby Boomers")</f>
        <v>Millennials</v>
      </c>
      <c r="F1467" s="1" t="s">
        <v>2121</v>
      </c>
      <c r="G1467" s="1" t="s">
        <v>2147</v>
      </c>
      <c r="H1467">
        <v>95418</v>
      </c>
      <c r="I1467" s="1" t="str" cm="1">
        <f t="array" ref="I1467">_xlfn.IFS(metrobank_customers[[#This Row],[Income]]&lt;=30000,"Low",metrobank_customers[[#This Row],[Income]]&lt;=60000,"Medium",metrobank_customers[[#This Row],[Income]]&lt;=100000,"High", metrobank_customers[[#This Row],[Income]]&gt;100000," Premium")</f>
        <v>High</v>
      </c>
      <c r="J1467" s="1" t="s">
        <v>2126</v>
      </c>
      <c r="K1467" s="2">
        <v>43262</v>
      </c>
      <c r="L1467" s="2">
        <f t="shared" ca="1" si="22"/>
        <v>45940</v>
      </c>
      <c r="M1467" s="4">
        <f ca="1">YEARFRAC(metrobank_customers[[#This Row],[Join_Date]],metrobank_customers[[#This Row],[Today]],3)</f>
        <v>7.3369863013698629</v>
      </c>
      <c r="N1467" s="4" t="str" cm="1">
        <f t="array" aca="1" ref="N1467" ca="1">_xlfn.IFS(
   metrobank_customers[[#This Row],[Customer_Tenure]]&lt;=2,"New",
   metrobank_customers[[#This Row],[Customer_Tenure]]&lt;=5,"Emerging",
   metrobank_customers[[#This Row],[Customer_Tenure]]&lt;9,"Established",
   TRUE,"Loyal"
)</f>
        <v>Established</v>
      </c>
      <c r="O1467" s="1"/>
      <c r="P1467" s="1"/>
      <c r="Q1467" s="2"/>
      <c r="S1467" s="1" t="str" cm="1">
        <f t="array" ref="S1467">_xlfn.IFS(
    metrobank_customers[[#This Row],[Balance]]&lt;=50000,"Low",
    metrobank_customers[[#This Row],[Balance]]&lt;=200000,"Medium",
    metrobank_customers[[#This Row],[Balance]]&gt;200000,"High"
)</f>
        <v>Low</v>
      </c>
      <c r="V1467" s="1"/>
      <c r="W1467" s="1" t="s">
        <v>492</v>
      </c>
      <c r="X1467" s="2">
        <v>45767</v>
      </c>
      <c r="Y1467" s="4">
        <f ca="1">YEARFRAC(metrobank_customers[[#This Row],[Date]],metrobank_customers[[#This Row],[Today]],3)</f>
        <v>0.47397260273972602</v>
      </c>
      <c r="Z1467" s="1" t="s">
        <v>8</v>
      </c>
      <c r="AA1467" s="1" t="s">
        <v>15</v>
      </c>
      <c r="AB1467">
        <v>49</v>
      </c>
    </row>
    <row r="1468" spans="1:28" x14ac:dyDescent="0.25">
      <c r="A1468" s="1" t="s">
        <v>413</v>
      </c>
      <c r="B1468" s="1" t="s">
        <v>2557</v>
      </c>
      <c r="C1468" s="1" t="s">
        <v>2115</v>
      </c>
      <c r="D1468">
        <v>22</v>
      </c>
      <c r="E1468" s="1" t="str" cm="1">
        <f t="array" ref="E1468">_xlfn.IFS(metrobank_customers[[#This Row],[Age]]&lt;= 28,"Gen Z", metrobank_customers[[#This Row],[Age]]&lt;=44,"Millennials", metrobank_customers[[#This Row],[Age]]&lt;=60,"Gen X", metrobank_customers[[#This Row],[Age]]&gt;60,"Baby Boomers")</f>
        <v>Gen Z</v>
      </c>
      <c r="F1468" s="1" t="s">
        <v>2116</v>
      </c>
      <c r="G1468" s="1" t="s">
        <v>2129</v>
      </c>
      <c r="H1468">
        <v>188383</v>
      </c>
      <c r="I1468" s="1" t="str" cm="1">
        <f t="array" ref="I1468">_xlfn.IFS(metrobank_customers[[#This Row],[Income]]&lt;=30000,"Low",metrobank_customers[[#This Row],[Income]]&lt;=60000,"Medium",metrobank_customers[[#This Row],[Income]]&lt;=100000,"High", metrobank_customers[[#This Row],[Income]]&gt;100000," Premium")</f>
        <v xml:space="preserve"> Premium</v>
      </c>
      <c r="J1468" s="1" t="s">
        <v>2126</v>
      </c>
      <c r="K1468" s="2">
        <v>43371</v>
      </c>
      <c r="L1468" s="2">
        <f t="shared" ca="1" si="22"/>
        <v>45940</v>
      </c>
      <c r="M1468" s="4">
        <f ca="1">YEARFRAC(metrobank_customers[[#This Row],[Join_Date]],metrobank_customers[[#This Row],[Today]],3)</f>
        <v>7.0383561643835613</v>
      </c>
      <c r="N1468" s="4" t="str" cm="1">
        <f t="array" aca="1" ref="N1468" ca="1">_xlfn.IFS(
   metrobank_customers[[#This Row],[Customer_Tenure]]&lt;=2,"New",
   metrobank_customers[[#This Row],[Customer_Tenure]]&lt;=5,"Emerging",
   metrobank_customers[[#This Row],[Customer_Tenure]]&lt;9,"Established",
   TRUE,"Loyal"
)</f>
        <v>Established</v>
      </c>
      <c r="O1468" s="1"/>
      <c r="P1468" s="1"/>
      <c r="Q1468" s="2"/>
      <c r="S1468" s="1" t="str" cm="1">
        <f t="array" ref="S1468">_xlfn.IFS(
    metrobank_customers[[#This Row],[Balance]]&lt;=50000,"Low",
    metrobank_customers[[#This Row],[Balance]]&lt;=200000,"Medium",
    metrobank_customers[[#This Row],[Balance]]&gt;200000,"High"
)</f>
        <v>Low</v>
      </c>
      <c r="V1468" s="1"/>
      <c r="W1468" s="1" t="s">
        <v>412</v>
      </c>
      <c r="X1468" s="2">
        <v>45309</v>
      </c>
      <c r="Y1468" s="4">
        <f ca="1">YEARFRAC(metrobank_customers[[#This Row],[Date]],metrobank_customers[[#This Row],[Today]],3)</f>
        <v>1.7287671232876711</v>
      </c>
      <c r="Z1468" s="1" t="s">
        <v>36</v>
      </c>
      <c r="AA1468" s="1" t="s">
        <v>23</v>
      </c>
      <c r="AB1468">
        <v>54</v>
      </c>
    </row>
    <row r="1469" spans="1:28" x14ac:dyDescent="0.25">
      <c r="A1469" s="1" t="s">
        <v>999</v>
      </c>
      <c r="B1469" s="1" t="s">
        <v>2558</v>
      </c>
      <c r="C1469" s="1" t="s">
        <v>2120</v>
      </c>
      <c r="D1469">
        <v>69</v>
      </c>
      <c r="E1469" s="1" t="str" cm="1">
        <f t="array" ref="E1469">_xlfn.IFS(metrobank_customers[[#This Row],[Age]]&lt;= 28,"Gen Z", metrobank_customers[[#This Row],[Age]]&lt;=44,"Millennials", metrobank_customers[[#This Row],[Age]]&lt;=60,"Gen X", metrobank_customers[[#This Row],[Age]]&gt;60,"Baby Boomers")</f>
        <v>Baby Boomers</v>
      </c>
      <c r="F1469" s="1" t="s">
        <v>2131</v>
      </c>
      <c r="G1469" s="1" t="s">
        <v>2153</v>
      </c>
      <c r="H1469">
        <v>198589</v>
      </c>
      <c r="I1469" s="1" t="str" cm="1">
        <f t="array" ref="I1469">_xlfn.IFS(metrobank_customers[[#This Row],[Income]]&lt;=30000,"Low",metrobank_customers[[#This Row],[Income]]&lt;=60000,"Medium",metrobank_customers[[#This Row],[Income]]&lt;=100000,"High", metrobank_customers[[#This Row],[Income]]&gt;100000," Premium")</f>
        <v xml:space="preserve"> Premium</v>
      </c>
      <c r="J1469" s="1" t="s">
        <v>2118</v>
      </c>
      <c r="K1469" s="2">
        <v>43588</v>
      </c>
      <c r="L1469" s="2">
        <f t="shared" ca="1" si="22"/>
        <v>45940</v>
      </c>
      <c r="M1469" s="4">
        <f ca="1">YEARFRAC(metrobank_customers[[#This Row],[Join_Date]],metrobank_customers[[#This Row],[Today]],3)</f>
        <v>6.4438356164383563</v>
      </c>
      <c r="N1469" s="4" t="str" cm="1">
        <f t="array" aca="1" ref="N1469" ca="1">_xlfn.IFS(
   metrobank_customers[[#This Row],[Customer_Tenure]]&lt;=2,"New",
   metrobank_customers[[#This Row],[Customer_Tenure]]&lt;=5,"Emerging",
   metrobank_customers[[#This Row],[Customer_Tenure]]&lt;9,"Established",
   TRUE,"Loyal"
)</f>
        <v>Established</v>
      </c>
      <c r="O1469" s="1"/>
      <c r="P1469" s="1"/>
      <c r="Q1469" s="2"/>
      <c r="S1469" s="1" t="str" cm="1">
        <f t="array" ref="S1469">_xlfn.IFS(
    metrobank_customers[[#This Row],[Balance]]&lt;=50000,"Low",
    metrobank_customers[[#This Row],[Balance]]&lt;=200000,"Medium",
    metrobank_customers[[#This Row],[Balance]]&gt;200000,"High"
)</f>
        <v>Low</v>
      </c>
      <c r="V1469" s="1"/>
      <c r="W1469" s="1" t="s">
        <v>998</v>
      </c>
      <c r="X1469" s="2">
        <v>45774</v>
      </c>
      <c r="Y1469" s="4">
        <f ca="1">YEARFRAC(metrobank_customers[[#This Row],[Date]],metrobank_customers[[#This Row],[Today]],3)</f>
        <v>0.45479452054794522</v>
      </c>
      <c r="Z1469" s="1" t="s">
        <v>12</v>
      </c>
      <c r="AA1469" s="1" t="s">
        <v>15</v>
      </c>
      <c r="AB1469">
        <v>53</v>
      </c>
    </row>
    <row r="1470" spans="1:28" x14ac:dyDescent="0.25">
      <c r="A1470" s="1" t="s">
        <v>2559</v>
      </c>
      <c r="B1470" s="1" t="s">
        <v>2560</v>
      </c>
      <c r="C1470" s="1" t="s">
        <v>2115</v>
      </c>
      <c r="D1470">
        <v>65</v>
      </c>
      <c r="E1470" s="1" t="str" cm="1">
        <f t="array" ref="E1470">_xlfn.IFS(metrobank_customers[[#This Row],[Age]]&lt;= 28,"Gen Z", metrobank_customers[[#This Row],[Age]]&lt;=44,"Millennials", metrobank_customers[[#This Row],[Age]]&lt;=60,"Gen X", metrobank_customers[[#This Row],[Age]]&gt;60,"Baby Boomers")</f>
        <v>Baby Boomers</v>
      </c>
      <c r="F1470" s="1" t="s">
        <v>2131</v>
      </c>
      <c r="G1470" s="1" t="s">
        <v>2129</v>
      </c>
      <c r="H1470">
        <v>111357</v>
      </c>
      <c r="I1470" s="1" t="str" cm="1">
        <f t="array" ref="I1470">_xlfn.IFS(metrobank_customers[[#This Row],[Income]]&lt;=30000,"Low",metrobank_customers[[#This Row],[Income]]&lt;=60000,"Medium",metrobank_customers[[#This Row],[Income]]&lt;=100000,"High", metrobank_customers[[#This Row],[Income]]&gt;100000," Premium")</f>
        <v xml:space="preserve"> Premium</v>
      </c>
      <c r="J1470" s="1" t="s">
        <v>2118</v>
      </c>
      <c r="K1470" s="2">
        <v>43949</v>
      </c>
      <c r="L1470" s="2">
        <f t="shared" ca="1" si="22"/>
        <v>45940</v>
      </c>
      <c r="M1470" s="4">
        <f ca="1">YEARFRAC(metrobank_customers[[#This Row],[Join_Date]],metrobank_customers[[#This Row],[Today]],3)</f>
        <v>5.4547945205479449</v>
      </c>
      <c r="N1470" s="4" t="str" cm="1">
        <f t="array" aca="1" ref="N1470" ca="1">_xlfn.IFS(
   metrobank_customers[[#This Row],[Customer_Tenure]]&lt;=2,"New",
   metrobank_customers[[#This Row],[Customer_Tenure]]&lt;=5,"Emerging",
   metrobank_customers[[#This Row],[Customer_Tenure]]&lt;9,"Established",
   TRUE,"Loyal"
)</f>
        <v>Established</v>
      </c>
      <c r="O1470" s="1"/>
      <c r="P1470" s="1"/>
      <c r="Q1470" s="2"/>
      <c r="S1470" s="1" t="str" cm="1">
        <f t="array" ref="S1470">_xlfn.IFS(
    metrobank_customers[[#This Row],[Balance]]&lt;=50000,"Low",
    metrobank_customers[[#This Row],[Balance]]&lt;=200000,"Medium",
    metrobank_customers[[#This Row],[Balance]]&gt;200000,"High"
)</f>
        <v>Low</v>
      </c>
      <c r="V1470" s="1"/>
      <c r="W1470" s="1"/>
      <c r="X1470" s="2"/>
      <c r="Y1470" s="4">
        <f ca="1">YEARFRAC(metrobank_customers[[#This Row],[Date]],metrobank_customers[[#This Row],[Today]],3)</f>
        <v>125.86301369863014</v>
      </c>
      <c r="Z1470" s="1"/>
      <c r="AA1470" s="1"/>
    </row>
    <row r="1471" spans="1:28" x14ac:dyDescent="0.25">
      <c r="A1471" s="1" t="s">
        <v>261</v>
      </c>
      <c r="B1471" s="1" t="s">
        <v>2561</v>
      </c>
      <c r="C1471" s="1" t="s">
        <v>2115</v>
      </c>
      <c r="D1471">
        <v>50</v>
      </c>
      <c r="E1471" s="1" t="str" cm="1">
        <f t="array" ref="E1471">_xlfn.IFS(metrobank_customers[[#This Row],[Age]]&lt;= 28,"Gen Z", metrobank_customers[[#This Row],[Age]]&lt;=44,"Millennials", metrobank_customers[[#This Row],[Age]]&lt;=60,"Gen X", metrobank_customers[[#This Row],[Age]]&gt;60,"Baby Boomers")</f>
        <v>Gen X</v>
      </c>
      <c r="F1471" s="1" t="s">
        <v>2116</v>
      </c>
      <c r="G1471" s="1" t="s">
        <v>2153</v>
      </c>
      <c r="H1471">
        <v>103807</v>
      </c>
      <c r="I1471" s="1" t="str" cm="1">
        <f t="array" ref="I1471">_xlfn.IFS(metrobank_customers[[#This Row],[Income]]&lt;=30000,"Low",metrobank_customers[[#This Row],[Income]]&lt;=60000,"Medium",metrobank_customers[[#This Row],[Income]]&lt;=100000,"High", metrobank_customers[[#This Row],[Income]]&gt;100000," Premium")</f>
        <v xml:space="preserve"> Premium</v>
      </c>
      <c r="J1471" s="1" t="s">
        <v>2118</v>
      </c>
      <c r="K1471" s="2">
        <v>45264</v>
      </c>
      <c r="L1471" s="2">
        <f t="shared" ca="1" si="22"/>
        <v>45940</v>
      </c>
      <c r="M1471" s="4">
        <f ca="1">YEARFRAC(metrobank_customers[[#This Row],[Join_Date]],metrobank_customers[[#This Row],[Today]],3)</f>
        <v>1.8520547945205479</v>
      </c>
      <c r="N1471" s="4" t="str" cm="1">
        <f t="array" aca="1" ref="N1471" ca="1">_xlfn.IFS(
   metrobank_customers[[#This Row],[Customer_Tenure]]&lt;=2,"New",
   metrobank_customers[[#This Row],[Customer_Tenure]]&lt;=5,"Emerging",
   metrobank_customers[[#This Row],[Customer_Tenure]]&lt;9,"Established",
   TRUE,"Loyal"
)</f>
        <v>New</v>
      </c>
      <c r="O1471" s="1"/>
      <c r="P1471" s="1"/>
      <c r="Q1471" s="2"/>
      <c r="S1471" s="1" t="str" cm="1">
        <f t="array" ref="S1471">_xlfn.IFS(
    metrobank_customers[[#This Row],[Balance]]&lt;=50000,"Low",
    metrobank_customers[[#This Row],[Balance]]&lt;=200000,"Medium",
    metrobank_customers[[#This Row],[Balance]]&gt;200000,"High"
)</f>
        <v>Low</v>
      </c>
      <c r="V1471" s="1"/>
      <c r="W1471" s="1" t="s">
        <v>260</v>
      </c>
      <c r="X1471" s="2">
        <v>45823</v>
      </c>
      <c r="Y1471" s="4">
        <f ca="1">YEARFRAC(metrobank_customers[[#This Row],[Date]],metrobank_customers[[#This Row],[Today]],3)</f>
        <v>0.32054794520547947</v>
      </c>
      <c r="Z1471" s="1" t="s">
        <v>20</v>
      </c>
      <c r="AA1471" s="1" t="s">
        <v>23</v>
      </c>
      <c r="AB1471">
        <v>32</v>
      </c>
    </row>
    <row r="1472" spans="1:28" x14ac:dyDescent="0.25">
      <c r="A1472" s="1" t="s">
        <v>261</v>
      </c>
      <c r="B1472" s="1" t="s">
        <v>2561</v>
      </c>
      <c r="C1472" s="1" t="s">
        <v>2115</v>
      </c>
      <c r="D1472">
        <v>50</v>
      </c>
      <c r="E1472" s="1" t="str" cm="1">
        <f t="array" ref="E1472">_xlfn.IFS(metrobank_customers[[#This Row],[Age]]&lt;= 28,"Gen Z", metrobank_customers[[#This Row],[Age]]&lt;=44,"Millennials", metrobank_customers[[#This Row],[Age]]&lt;=60,"Gen X", metrobank_customers[[#This Row],[Age]]&gt;60,"Baby Boomers")</f>
        <v>Gen X</v>
      </c>
      <c r="F1472" s="1" t="s">
        <v>2116</v>
      </c>
      <c r="G1472" s="1" t="s">
        <v>2153</v>
      </c>
      <c r="H1472">
        <v>103807</v>
      </c>
      <c r="I1472" s="1" t="str" cm="1">
        <f t="array" ref="I1472">_xlfn.IFS(metrobank_customers[[#This Row],[Income]]&lt;=30000,"Low",metrobank_customers[[#This Row],[Income]]&lt;=60000,"Medium",metrobank_customers[[#This Row],[Income]]&lt;=100000,"High", metrobank_customers[[#This Row],[Income]]&gt;100000," Premium")</f>
        <v xml:space="preserve"> Premium</v>
      </c>
      <c r="J1472" s="1" t="s">
        <v>2118</v>
      </c>
      <c r="K1472" s="2">
        <v>45264</v>
      </c>
      <c r="L1472" s="2">
        <f t="shared" ca="1" si="22"/>
        <v>45940</v>
      </c>
      <c r="M1472" s="4">
        <f ca="1">YEARFRAC(metrobank_customers[[#This Row],[Join_Date]],metrobank_customers[[#This Row],[Today]],3)</f>
        <v>1.8520547945205479</v>
      </c>
      <c r="N1472" s="4" t="str" cm="1">
        <f t="array" aca="1" ref="N1472" ca="1">_xlfn.IFS(
   metrobank_customers[[#This Row],[Customer_Tenure]]&lt;=2,"New",
   metrobank_customers[[#This Row],[Customer_Tenure]]&lt;=5,"Emerging",
   metrobank_customers[[#This Row],[Customer_Tenure]]&lt;9,"Established",
   TRUE,"Loyal"
)</f>
        <v>New</v>
      </c>
      <c r="O1472" s="1"/>
      <c r="P1472" s="1"/>
      <c r="Q1472" s="2"/>
      <c r="S1472" s="1" t="str" cm="1">
        <f t="array" ref="S1472">_xlfn.IFS(
    metrobank_customers[[#This Row],[Balance]]&lt;=50000,"Low",
    metrobank_customers[[#This Row],[Balance]]&lt;=200000,"Medium",
    metrobank_customers[[#This Row],[Balance]]&gt;200000,"High"
)</f>
        <v>Low</v>
      </c>
      <c r="V1472" s="1"/>
      <c r="W1472" s="1" t="s">
        <v>487</v>
      </c>
      <c r="X1472" s="2">
        <v>45619</v>
      </c>
      <c r="Y1472" s="4">
        <f ca="1">YEARFRAC(metrobank_customers[[#This Row],[Date]],metrobank_customers[[#This Row],[Today]],3)</f>
        <v>0.8794520547945206</v>
      </c>
      <c r="Z1472" s="1" t="s">
        <v>20</v>
      </c>
      <c r="AA1472" s="1" t="s">
        <v>15</v>
      </c>
      <c r="AB1472">
        <v>15</v>
      </c>
    </row>
    <row r="1473" spans="1:28" x14ac:dyDescent="0.25">
      <c r="A1473" s="1" t="s">
        <v>2562</v>
      </c>
      <c r="B1473" s="1" t="s">
        <v>2563</v>
      </c>
      <c r="C1473" s="1" t="s">
        <v>2115</v>
      </c>
      <c r="D1473">
        <v>27</v>
      </c>
      <c r="E1473" s="1" t="str" cm="1">
        <f t="array" ref="E1473">_xlfn.IFS(metrobank_customers[[#This Row],[Age]]&lt;= 28,"Gen Z", metrobank_customers[[#This Row],[Age]]&lt;=44,"Millennials", metrobank_customers[[#This Row],[Age]]&lt;=60,"Gen X", metrobank_customers[[#This Row],[Age]]&gt;60,"Baby Boomers")</f>
        <v>Gen Z</v>
      </c>
      <c r="F1473" s="1" t="s">
        <v>2124</v>
      </c>
      <c r="G1473" s="1" t="s">
        <v>2129</v>
      </c>
      <c r="H1473">
        <v>143797</v>
      </c>
      <c r="I1473" s="1" t="str" cm="1">
        <f t="array" ref="I1473">_xlfn.IFS(metrobank_customers[[#This Row],[Income]]&lt;=30000,"Low",metrobank_customers[[#This Row],[Income]]&lt;=60000,"Medium",metrobank_customers[[#This Row],[Income]]&lt;=100000,"High", metrobank_customers[[#This Row],[Income]]&gt;100000," Premium")</f>
        <v xml:space="preserve"> Premium</v>
      </c>
      <c r="J1473" s="1" t="s">
        <v>2118</v>
      </c>
      <c r="K1473" s="2">
        <v>43200</v>
      </c>
      <c r="L1473" s="2">
        <f t="shared" ca="1" si="22"/>
        <v>45940</v>
      </c>
      <c r="M1473" s="4">
        <f ca="1">YEARFRAC(metrobank_customers[[#This Row],[Join_Date]],metrobank_customers[[#This Row],[Today]],3)</f>
        <v>7.506849315068493</v>
      </c>
      <c r="N1473" s="4" t="str" cm="1">
        <f t="array" aca="1" ref="N1473" ca="1">_xlfn.IFS(
   metrobank_customers[[#This Row],[Customer_Tenure]]&lt;=2,"New",
   metrobank_customers[[#This Row],[Customer_Tenure]]&lt;=5,"Emerging",
   metrobank_customers[[#This Row],[Customer_Tenure]]&lt;9,"Established",
   TRUE,"Loyal"
)</f>
        <v>Established</v>
      </c>
      <c r="O1473" s="1"/>
      <c r="P1473" s="1"/>
      <c r="Q1473" s="2"/>
      <c r="S1473" s="1" t="str" cm="1">
        <f t="array" ref="S1473">_xlfn.IFS(
    metrobank_customers[[#This Row],[Balance]]&lt;=50000,"Low",
    metrobank_customers[[#This Row],[Balance]]&lt;=200000,"Medium",
    metrobank_customers[[#This Row],[Balance]]&gt;200000,"High"
)</f>
        <v>Low</v>
      </c>
      <c r="V1473" s="1"/>
      <c r="W1473" s="1"/>
      <c r="X1473" s="2"/>
      <c r="Y1473" s="4">
        <f ca="1">YEARFRAC(metrobank_customers[[#This Row],[Date]],metrobank_customers[[#This Row],[Today]],3)</f>
        <v>125.86301369863014</v>
      </c>
      <c r="Z1473" s="1"/>
      <c r="AA1473" s="1"/>
    </row>
    <row r="1474" spans="1:28" x14ac:dyDescent="0.25">
      <c r="A1474" s="1" t="s">
        <v>149</v>
      </c>
      <c r="B1474" s="1" t="s">
        <v>2564</v>
      </c>
      <c r="C1474" s="1" t="s">
        <v>2115</v>
      </c>
      <c r="D1474">
        <v>27</v>
      </c>
      <c r="E1474" s="1" t="str" cm="1">
        <f t="array" ref="E1474">_xlfn.IFS(metrobank_customers[[#This Row],[Age]]&lt;= 28,"Gen Z", metrobank_customers[[#This Row],[Age]]&lt;=44,"Millennials", metrobank_customers[[#This Row],[Age]]&lt;=60,"Gen X", metrobank_customers[[#This Row],[Age]]&gt;60,"Baby Boomers")</f>
        <v>Gen Z</v>
      </c>
      <c r="F1474" s="1" t="s">
        <v>2131</v>
      </c>
      <c r="G1474" s="1" t="s">
        <v>2147</v>
      </c>
      <c r="H1474">
        <v>174893</v>
      </c>
      <c r="I1474" s="1" t="str" cm="1">
        <f t="array" ref="I1474">_xlfn.IFS(metrobank_customers[[#This Row],[Income]]&lt;=30000,"Low",metrobank_customers[[#This Row],[Income]]&lt;=60000,"Medium",metrobank_customers[[#This Row],[Income]]&lt;=100000,"High", metrobank_customers[[#This Row],[Income]]&gt;100000," Premium")</f>
        <v xml:space="preserve"> Premium</v>
      </c>
      <c r="J1474" s="1" t="s">
        <v>2118</v>
      </c>
      <c r="K1474" s="2">
        <v>42431</v>
      </c>
      <c r="L1474" s="2">
        <f t="shared" ref="L1474:L1537" ca="1" si="23">TODAY()</f>
        <v>45940</v>
      </c>
      <c r="M1474" s="4">
        <f ca="1">YEARFRAC(metrobank_customers[[#This Row],[Join_Date]],metrobank_customers[[#This Row],[Today]],3)</f>
        <v>9.6136986301369856</v>
      </c>
      <c r="N1474" s="4" t="str" cm="1">
        <f t="array" aca="1" ref="N1474" ca="1">_xlfn.IFS(
   metrobank_customers[[#This Row],[Customer_Tenure]]&lt;=2,"New",
   metrobank_customers[[#This Row],[Customer_Tenure]]&lt;=5,"Emerging",
   metrobank_customers[[#This Row],[Customer_Tenure]]&lt;9,"Established",
   TRUE,"Loyal"
)</f>
        <v>Loyal</v>
      </c>
      <c r="O1474" s="1"/>
      <c r="P1474" s="1"/>
      <c r="Q1474" s="2"/>
      <c r="S1474" s="1" t="str" cm="1">
        <f t="array" ref="S1474">_xlfn.IFS(
    metrobank_customers[[#This Row],[Balance]]&lt;=50000,"Low",
    metrobank_customers[[#This Row],[Balance]]&lt;=200000,"Medium",
    metrobank_customers[[#This Row],[Balance]]&gt;200000,"High"
)</f>
        <v>Low</v>
      </c>
      <c r="V1474" s="1"/>
      <c r="W1474" s="1" t="s">
        <v>148</v>
      </c>
      <c r="X1474" s="2">
        <v>45751</v>
      </c>
      <c r="Y1474" s="4">
        <f ca="1">YEARFRAC(metrobank_customers[[#This Row],[Date]],metrobank_customers[[#This Row],[Today]],3)</f>
        <v>0.51780821917808217</v>
      </c>
      <c r="Z1474" s="1" t="s">
        <v>31</v>
      </c>
      <c r="AA1474" s="1" t="s">
        <v>9</v>
      </c>
      <c r="AB1474">
        <v>17</v>
      </c>
    </row>
    <row r="1475" spans="1:28" x14ac:dyDescent="0.25">
      <c r="A1475" s="1" t="s">
        <v>149</v>
      </c>
      <c r="B1475" s="1" t="s">
        <v>2564</v>
      </c>
      <c r="C1475" s="1" t="s">
        <v>2115</v>
      </c>
      <c r="D1475">
        <v>27</v>
      </c>
      <c r="E1475" s="1" t="str" cm="1">
        <f t="array" ref="E1475">_xlfn.IFS(metrobank_customers[[#This Row],[Age]]&lt;= 28,"Gen Z", metrobank_customers[[#This Row],[Age]]&lt;=44,"Millennials", metrobank_customers[[#This Row],[Age]]&lt;=60,"Gen X", metrobank_customers[[#This Row],[Age]]&gt;60,"Baby Boomers")</f>
        <v>Gen Z</v>
      </c>
      <c r="F1475" s="1" t="s">
        <v>2131</v>
      </c>
      <c r="G1475" s="1" t="s">
        <v>2147</v>
      </c>
      <c r="H1475">
        <v>174893</v>
      </c>
      <c r="I1475" s="1" t="str" cm="1">
        <f t="array" ref="I1475">_xlfn.IFS(metrobank_customers[[#This Row],[Income]]&lt;=30000,"Low",metrobank_customers[[#This Row],[Income]]&lt;=60000,"Medium",metrobank_customers[[#This Row],[Income]]&lt;=100000,"High", metrobank_customers[[#This Row],[Income]]&gt;100000," Premium")</f>
        <v xml:space="preserve"> Premium</v>
      </c>
      <c r="J1475" s="1" t="s">
        <v>2118</v>
      </c>
      <c r="K1475" s="2">
        <v>42431</v>
      </c>
      <c r="L1475" s="2">
        <f t="shared" ca="1" si="23"/>
        <v>45940</v>
      </c>
      <c r="M1475" s="4">
        <f ca="1">YEARFRAC(metrobank_customers[[#This Row],[Join_Date]],metrobank_customers[[#This Row],[Today]],3)</f>
        <v>9.6136986301369856</v>
      </c>
      <c r="N1475" s="4" t="str" cm="1">
        <f t="array" aca="1" ref="N1475" ca="1">_xlfn.IFS(
   metrobank_customers[[#This Row],[Customer_Tenure]]&lt;=2,"New",
   metrobank_customers[[#This Row],[Customer_Tenure]]&lt;=5,"Emerging",
   metrobank_customers[[#This Row],[Customer_Tenure]]&lt;9,"Established",
   TRUE,"Loyal"
)</f>
        <v>Loyal</v>
      </c>
      <c r="O1475" s="1"/>
      <c r="P1475" s="1"/>
      <c r="Q1475" s="2"/>
      <c r="S1475" s="1" t="str" cm="1">
        <f t="array" ref="S1475">_xlfn.IFS(
    metrobank_customers[[#This Row],[Balance]]&lt;=50000,"Low",
    metrobank_customers[[#This Row],[Balance]]&lt;=200000,"Medium",
    metrobank_customers[[#This Row],[Balance]]&gt;200000,"High"
)</f>
        <v>Low</v>
      </c>
      <c r="V1475" s="1"/>
      <c r="W1475" s="1" t="s">
        <v>834</v>
      </c>
      <c r="X1475" s="2">
        <v>45659</v>
      </c>
      <c r="Y1475" s="4">
        <f ca="1">YEARFRAC(metrobank_customers[[#This Row],[Date]],metrobank_customers[[#This Row],[Today]],3)</f>
        <v>0.76986301369863008</v>
      </c>
      <c r="Z1475" s="1" t="s">
        <v>20</v>
      </c>
      <c r="AA1475" s="1" t="s">
        <v>23</v>
      </c>
      <c r="AB1475">
        <v>39</v>
      </c>
    </row>
    <row r="1476" spans="1:28" x14ac:dyDescent="0.25">
      <c r="A1476" s="1" t="s">
        <v>149</v>
      </c>
      <c r="B1476" s="1" t="s">
        <v>2564</v>
      </c>
      <c r="C1476" s="1" t="s">
        <v>2115</v>
      </c>
      <c r="D1476">
        <v>27</v>
      </c>
      <c r="E1476" s="1" t="str" cm="1">
        <f t="array" ref="E1476">_xlfn.IFS(metrobank_customers[[#This Row],[Age]]&lt;= 28,"Gen Z", metrobank_customers[[#This Row],[Age]]&lt;=44,"Millennials", metrobank_customers[[#This Row],[Age]]&lt;=60,"Gen X", metrobank_customers[[#This Row],[Age]]&gt;60,"Baby Boomers")</f>
        <v>Gen Z</v>
      </c>
      <c r="F1476" s="1" t="s">
        <v>2131</v>
      </c>
      <c r="G1476" s="1" t="s">
        <v>2147</v>
      </c>
      <c r="H1476">
        <v>174893</v>
      </c>
      <c r="I1476" s="1" t="str" cm="1">
        <f t="array" ref="I1476">_xlfn.IFS(metrobank_customers[[#This Row],[Income]]&lt;=30000,"Low",metrobank_customers[[#This Row],[Income]]&lt;=60000,"Medium",metrobank_customers[[#This Row],[Income]]&lt;=100000,"High", metrobank_customers[[#This Row],[Income]]&gt;100000," Premium")</f>
        <v xml:space="preserve"> Premium</v>
      </c>
      <c r="J1476" s="1" t="s">
        <v>2118</v>
      </c>
      <c r="K1476" s="2">
        <v>42431</v>
      </c>
      <c r="L1476" s="2">
        <f t="shared" ca="1" si="23"/>
        <v>45940</v>
      </c>
      <c r="M1476" s="4">
        <f ca="1">YEARFRAC(metrobank_customers[[#This Row],[Join_Date]],metrobank_customers[[#This Row],[Today]],3)</f>
        <v>9.6136986301369856</v>
      </c>
      <c r="N1476" s="4" t="str" cm="1">
        <f t="array" aca="1" ref="N1476" ca="1">_xlfn.IFS(
   metrobank_customers[[#This Row],[Customer_Tenure]]&lt;=2,"New",
   metrobank_customers[[#This Row],[Customer_Tenure]]&lt;=5,"Emerging",
   metrobank_customers[[#This Row],[Customer_Tenure]]&lt;9,"Established",
   TRUE,"Loyal"
)</f>
        <v>Loyal</v>
      </c>
      <c r="O1476" s="1"/>
      <c r="P1476" s="1"/>
      <c r="Q1476" s="2"/>
      <c r="S1476" s="1" t="str" cm="1">
        <f t="array" ref="S1476">_xlfn.IFS(
    metrobank_customers[[#This Row],[Balance]]&lt;=50000,"Low",
    metrobank_customers[[#This Row],[Balance]]&lt;=200000,"Medium",
    metrobank_customers[[#This Row],[Balance]]&gt;200000,"High"
)</f>
        <v>Low</v>
      </c>
      <c r="V1476" s="1"/>
      <c r="W1476" s="1" t="s">
        <v>995</v>
      </c>
      <c r="X1476" s="2">
        <v>45812</v>
      </c>
      <c r="Y1476" s="4">
        <f ca="1">YEARFRAC(metrobank_customers[[#This Row],[Date]],metrobank_customers[[#This Row],[Today]],3)</f>
        <v>0.35068493150684932</v>
      </c>
      <c r="Z1476" s="1" t="s">
        <v>31</v>
      </c>
      <c r="AA1476" s="1" t="s">
        <v>23</v>
      </c>
      <c r="AB1476">
        <v>54</v>
      </c>
    </row>
    <row r="1477" spans="1:28" x14ac:dyDescent="0.25">
      <c r="A1477" s="1" t="s">
        <v>280</v>
      </c>
      <c r="B1477" s="1" t="s">
        <v>2565</v>
      </c>
      <c r="C1477" s="1" t="s">
        <v>2120</v>
      </c>
      <c r="D1477">
        <v>73</v>
      </c>
      <c r="E1477" s="1" t="str" cm="1">
        <f t="array" ref="E1477">_xlfn.IFS(metrobank_customers[[#This Row],[Age]]&lt;= 28,"Gen Z", metrobank_customers[[#This Row],[Age]]&lt;=44,"Millennials", metrobank_customers[[#This Row],[Age]]&lt;=60,"Gen X", metrobank_customers[[#This Row],[Age]]&gt;60,"Baby Boomers")</f>
        <v>Baby Boomers</v>
      </c>
      <c r="F1477" s="1" t="s">
        <v>2121</v>
      </c>
      <c r="G1477" s="1" t="s">
        <v>2117</v>
      </c>
      <c r="H1477">
        <v>172267</v>
      </c>
      <c r="I1477" s="1" t="str" cm="1">
        <f t="array" ref="I1477">_xlfn.IFS(metrobank_customers[[#This Row],[Income]]&lt;=30000,"Low",metrobank_customers[[#This Row],[Income]]&lt;=60000,"Medium",metrobank_customers[[#This Row],[Income]]&lt;=100000,"High", metrobank_customers[[#This Row],[Income]]&gt;100000," Premium")</f>
        <v xml:space="preserve"> Premium</v>
      </c>
      <c r="J1477" s="1" t="s">
        <v>2126</v>
      </c>
      <c r="K1477" s="2">
        <v>44887</v>
      </c>
      <c r="L1477" s="2">
        <f t="shared" ca="1" si="23"/>
        <v>45940</v>
      </c>
      <c r="M1477" s="4">
        <f ca="1">YEARFRAC(metrobank_customers[[#This Row],[Join_Date]],metrobank_customers[[#This Row],[Today]],3)</f>
        <v>2.8849315068493149</v>
      </c>
      <c r="N1477" s="4" t="str" cm="1">
        <f t="array" aca="1" ref="N1477" ca="1">_xlfn.IFS(
   metrobank_customers[[#This Row],[Customer_Tenure]]&lt;=2,"New",
   metrobank_customers[[#This Row],[Customer_Tenure]]&lt;=5,"Emerging",
   metrobank_customers[[#This Row],[Customer_Tenure]]&lt;9,"Established",
   TRUE,"Loyal"
)</f>
        <v>Emerging</v>
      </c>
      <c r="O1477" s="1"/>
      <c r="P1477" s="1"/>
      <c r="Q1477" s="2"/>
      <c r="S1477" s="1" t="str" cm="1">
        <f t="array" ref="S1477">_xlfn.IFS(
    metrobank_customers[[#This Row],[Balance]]&lt;=50000,"Low",
    metrobank_customers[[#This Row],[Balance]]&lt;=200000,"Medium",
    metrobank_customers[[#This Row],[Balance]]&gt;200000,"High"
)</f>
        <v>Low</v>
      </c>
      <c r="V1477" s="1"/>
      <c r="W1477" s="1" t="s">
        <v>279</v>
      </c>
      <c r="X1477" s="2">
        <v>45844</v>
      </c>
      <c r="Y1477" s="4">
        <f ca="1">YEARFRAC(metrobank_customers[[#This Row],[Date]],metrobank_customers[[#This Row],[Today]],3)</f>
        <v>0.26301369863013696</v>
      </c>
      <c r="Z1477" s="1" t="s">
        <v>36</v>
      </c>
      <c r="AA1477" s="1" t="s">
        <v>15</v>
      </c>
      <c r="AB1477">
        <v>46</v>
      </c>
    </row>
    <row r="1478" spans="1:28" x14ac:dyDescent="0.25">
      <c r="A1478" s="1" t="s">
        <v>280</v>
      </c>
      <c r="B1478" s="1" t="s">
        <v>2565</v>
      </c>
      <c r="C1478" s="1" t="s">
        <v>2120</v>
      </c>
      <c r="D1478">
        <v>73</v>
      </c>
      <c r="E1478" s="1" t="str" cm="1">
        <f t="array" ref="E1478">_xlfn.IFS(metrobank_customers[[#This Row],[Age]]&lt;= 28,"Gen Z", metrobank_customers[[#This Row],[Age]]&lt;=44,"Millennials", metrobank_customers[[#This Row],[Age]]&lt;=60,"Gen X", metrobank_customers[[#This Row],[Age]]&gt;60,"Baby Boomers")</f>
        <v>Baby Boomers</v>
      </c>
      <c r="F1478" s="1" t="s">
        <v>2121</v>
      </c>
      <c r="G1478" s="1" t="s">
        <v>2117</v>
      </c>
      <c r="H1478">
        <v>172267</v>
      </c>
      <c r="I1478" s="1" t="str" cm="1">
        <f t="array" ref="I1478">_xlfn.IFS(metrobank_customers[[#This Row],[Income]]&lt;=30000,"Low",metrobank_customers[[#This Row],[Income]]&lt;=60000,"Medium",metrobank_customers[[#This Row],[Income]]&lt;=100000,"High", metrobank_customers[[#This Row],[Income]]&gt;100000," Premium")</f>
        <v xml:space="preserve"> Premium</v>
      </c>
      <c r="J1478" s="1" t="s">
        <v>2126</v>
      </c>
      <c r="K1478" s="2">
        <v>44887</v>
      </c>
      <c r="L1478" s="2">
        <f t="shared" ca="1" si="23"/>
        <v>45940</v>
      </c>
      <c r="M1478" s="4">
        <f ca="1">YEARFRAC(metrobank_customers[[#This Row],[Join_Date]],metrobank_customers[[#This Row],[Today]],3)</f>
        <v>2.8849315068493149</v>
      </c>
      <c r="N1478" s="4" t="str" cm="1">
        <f t="array" aca="1" ref="N1478" ca="1">_xlfn.IFS(
   metrobank_customers[[#This Row],[Customer_Tenure]]&lt;=2,"New",
   metrobank_customers[[#This Row],[Customer_Tenure]]&lt;=5,"Emerging",
   metrobank_customers[[#This Row],[Customer_Tenure]]&lt;9,"Established",
   TRUE,"Loyal"
)</f>
        <v>Emerging</v>
      </c>
      <c r="O1478" s="1"/>
      <c r="P1478" s="1"/>
      <c r="Q1478" s="2"/>
      <c r="S1478" s="1" t="str" cm="1">
        <f t="array" ref="S1478">_xlfn.IFS(
    metrobank_customers[[#This Row],[Balance]]&lt;=50000,"Low",
    metrobank_customers[[#This Row],[Balance]]&lt;=200000,"Medium",
    metrobank_customers[[#This Row],[Balance]]&gt;200000,"High"
)</f>
        <v>Low</v>
      </c>
      <c r="V1478" s="1"/>
      <c r="W1478" s="1" t="s">
        <v>369</v>
      </c>
      <c r="X1478" s="2">
        <v>45486</v>
      </c>
      <c r="Y1478" s="4">
        <f ca="1">YEARFRAC(metrobank_customers[[#This Row],[Date]],metrobank_customers[[#This Row],[Today]],3)</f>
        <v>1.2438356164383562</v>
      </c>
      <c r="Z1478" s="1" t="s">
        <v>36</v>
      </c>
      <c r="AA1478" s="1" t="s">
        <v>23</v>
      </c>
      <c r="AB1478">
        <v>7</v>
      </c>
    </row>
    <row r="1479" spans="1:28" x14ac:dyDescent="0.25">
      <c r="A1479" s="1" t="s">
        <v>280</v>
      </c>
      <c r="B1479" s="1" t="s">
        <v>2565</v>
      </c>
      <c r="C1479" s="1" t="s">
        <v>2120</v>
      </c>
      <c r="D1479">
        <v>73</v>
      </c>
      <c r="E1479" s="1" t="str" cm="1">
        <f t="array" ref="E1479">_xlfn.IFS(metrobank_customers[[#This Row],[Age]]&lt;= 28,"Gen Z", metrobank_customers[[#This Row],[Age]]&lt;=44,"Millennials", metrobank_customers[[#This Row],[Age]]&lt;=60,"Gen X", metrobank_customers[[#This Row],[Age]]&gt;60,"Baby Boomers")</f>
        <v>Baby Boomers</v>
      </c>
      <c r="F1479" s="1" t="s">
        <v>2121</v>
      </c>
      <c r="G1479" s="1" t="s">
        <v>2117</v>
      </c>
      <c r="H1479">
        <v>172267</v>
      </c>
      <c r="I1479" s="1" t="str" cm="1">
        <f t="array" ref="I1479">_xlfn.IFS(metrobank_customers[[#This Row],[Income]]&lt;=30000,"Low",metrobank_customers[[#This Row],[Income]]&lt;=60000,"Medium",metrobank_customers[[#This Row],[Income]]&lt;=100000,"High", metrobank_customers[[#This Row],[Income]]&gt;100000," Premium")</f>
        <v xml:space="preserve"> Premium</v>
      </c>
      <c r="J1479" s="1" t="s">
        <v>2126</v>
      </c>
      <c r="K1479" s="2">
        <v>44887</v>
      </c>
      <c r="L1479" s="2">
        <f t="shared" ca="1" si="23"/>
        <v>45940</v>
      </c>
      <c r="M1479" s="4">
        <f ca="1">YEARFRAC(metrobank_customers[[#This Row],[Join_Date]],metrobank_customers[[#This Row],[Today]],3)</f>
        <v>2.8849315068493149</v>
      </c>
      <c r="N1479" s="4" t="str" cm="1">
        <f t="array" aca="1" ref="N1479" ca="1">_xlfn.IFS(
   metrobank_customers[[#This Row],[Customer_Tenure]]&lt;=2,"New",
   metrobank_customers[[#This Row],[Customer_Tenure]]&lt;=5,"Emerging",
   metrobank_customers[[#This Row],[Customer_Tenure]]&lt;9,"Established",
   TRUE,"Loyal"
)</f>
        <v>Emerging</v>
      </c>
      <c r="O1479" s="1"/>
      <c r="P1479" s="1"/>
      <c r="Q1479" s="2"/>
      <c r="S1479" s="1" t="str" cm="1">
        <f t="array" ref="S1479">_xlfn.IFS(
    metrobank_customers[[#This Row],[Balance]]&lt;=50000,"Low",
    metrobank_customers[[#This Row],[Balance]]&lt;=200000,"Medium",
    metrobank_customers[[#This Row],[Balance]]&gt;200000,"High"
)</f>
        <v>Low</v>
      </c>
      <c r="V1479" s="1"/>
      <c r="W1479" s="1" t="s">
        <v>452</v>
      </c>
      <c r="X1479" s="2">
        <v>45691</v>
      </c>
      <c r="Y1479" s="4">
        <f ca="1">YEARFRAC(metrobank_customers[[#This Row],[Date]],metrobank_customers[[#This Row],[Today]],3)</f>
        <v>0.68219178082191778</v>
      </c>
      <c r="Z1479" s="1" t="s">
        <v>8</v>
      </c>
      <c r="AA1479" s="1" t="s">
        <v>23</v>
      </c>
      <c r="AB1479">
        <v>40</v>
      </c>
    </row>
    <row r="1480" spans="1:28" x14ac:dyDescent="0.25">
      <c r="A1480" s="1" t="s">
        <v>725</v>
      </c>
      <c r="B1480" s="1" t="s">
        <v>2566</v>
      </c>
      <c r="C1480" s="1" t="s">
        <v>2120</v>
      </c>
      <c r="D1480">
        <v>22</v>
      </c>
      <c r="E1480" s="1" t="str" cm="1">
        <f t="array" ref="E1480">_xlfn.IFS(metrobank_customers[[#This Row],[Age]]&lt;= 28,"Gen Z", metrobank_customers[[#This Row],[Age]]&lt;=44,"Millennials", metrobank_customers[[#This Row],[Age]]&lt;=60,"Gen X", metrobank_customers[[#This Row],[Age]]&gt;60,"Baby Boomers")</f>
        <v>Gen Z</v>
      </c>
      <c r="F1480" s="1" t="s">
        <v>2124</v>
      </c>
      <c r="G1480" s="1" t="s">
        <v>2117</v>
      </c>
      <c r="H1480">
        <v>97475</v>
      </c>
      <c r="I1480" s="1" t="str" cm="1">
        <f t="array" ref="I1480">_xlfn.IFS(metrobank_customers[[#This Row],[Income]]&lt;=30000,"Low",metrobank_customers[[#This Row],[Income]]&lt;=60000,"Medium",metrobank_customers[[#This Row],[Income]]&lt;=100000,"High", metrobank_customers[[#This Row],[Income]]&gt;100000," Premium")</f>
        <v>High</v>
      </c>
      <c r="J1480" s="1" t="s">
        <v>2118</v>
      </c>
      <c r="K1480" s="2">
        <v>42532</v>
      </c>
      <c r="L1480" s="2">
        <f t="shared" ca="1" si="23"/>
        <v>45940</v>
      </c>
      <c r="M1480" s="4">
        <f ca="1">YEARFRAC(metrobank_customers[[#This Row],[Join_Date]],metrobank_customers[[#This Row],[Today]],3)</f>
        <v>9.3369863013698637</v>
      </c>
      <c r="N1480" s="4" t="str" cm="1">
        <f t="array" aca="1" ref="N1480" ca="1">_xlfn.IFS(
   metrobank_customers[[#This Row],[Customer_Tenure]]&lt;=2,"New",
   metrobank_customers[[#This Row],[Customer_Tenure]]&lt;=5,"Emerging",
   metrobank_customers[[#This Row],[Customer_Tenure]]&lt;9,"Established",
   TRUE,"Loyal"
)</f>
        <v>Loyal</v>
      </c>
      <c r="O1480" s="1"/>
      <c r="P1480" s="1"/>
      <c r="Q1480" s="2"/>
      <c r="S1480" s="1" t="str" cm="1">
        <f t="array" ref="S1480">_xlfn.IFS(
    metrobank_customers[[#This Row],[Balance]]&lt;=50000,"Low",
    metrobank_customers[[#This Row],[Balance]]&lt;=200000,"Medium",
    metrobank_customers[[#This Row],[Balance]]&gt;200000,"High"
)</f>
        <v>Low</v>
      </c>
      <c r="V1480" s="1"/>
      <c r="W1480" s="1" t="s">
        <v>724</v>
      </c>
      <c r="X1480" s="2">
        <v>45529</v>
      </c>
      <c r="Y1480" s="4">
        <f ca="1">YEARFRAC(metrobank_customers[[#This Row],[Date]],metrobank_customers[[#This Row],[Today]],3)</f>
        <v>1.1260273972602739</v>
      </c>
      <c r="Z1480" s="1" t="s">
        <v>8</v>
      </c>
      <c r="AA1480" s="1" t="s">
        <v>23</v>
      </c>
      <c r="AB1480">
        <v>12</v>
      </c>
    </row>
    <row r="1481" spans="1:28" x14ac:dyDescent="0.25">
      <c r="A1481" s="1" t="s">
        <v>725</v>
      </c>
      <c r="B1481" s="1" t="s">
        <v>2566</v>
      </c>
      <c r="C1481" s="1" t="s">
        <v>2120</v>
      </c>
      <c r="D1481">
        <v>22</v>
      </c>
      <c r="E1481" s="1" t="str" cm="1">
        <f t="array" ref="E1481">_xlfn.IFS(metrobank_customers[[#This Row],[Age]]&lt;= 28,"Gen Z", metrobank_customers[[#This Row],[Age]]&lt;=44,"Millennials", metrobank_customers[[#This Row],[Age]]&lt;=60,"Gen X", metrobank_customers[[#This Row],[Age]]&gt;60,"Baby Boomers")</f>
        <v>Gen Z</v>
      </c>
      <c r="F1481" s="1" t="s">
        <v>2124</v>
      </c>
      <c r="G1481" s="1" t="s">
        <v>2117</v>
      </c>
      <c r="H1481">
        <v>97475</v>
      </c>
      <c r="I1481" s="1" t="str" cm="1">
        <f t="array" ref="I1481">_xlfn.IFS(metrobank_customers[[#This Row],[Income]]&lt;=30000,"Low",metrobank_customers[[#This Row],[Income]]&lt;=60000,"Medium",metrobank_customers[[#This Row],[Income]]&lt;=100000,"High", metrobank_customers[[#This Row],[Income]]&gt;100000," Premium")</f>
        <v>High</v>
      </c>
      <c r="J1481" s="1" t="s">
        <v>2118</v>
      </c>
      <c r="K1481" s="2">
        <v>42532</v>
      </c>
      <c r="L1481" s="2">
        <f t="shared" ca="1" si="23"/>
        <v>45940</v>
      </c>
      <c r="M1481" s="4">
        <f ca="1">YEARFRAC(metrobank_customers[[#This Row],[Join_Date]],metrobank_customers[[#This Row],[Today]],3)</f>
        <v>9.3369863013698637</v>
      </c>
      <c r="N1481" s="4" t="str" cm="1">
        <f t="array" aca="1" ref="N1481" ca="1">_xlfn.IFS(
   metrobank_customers[[#This Row],[Customer_Tenure]]&lt;=2,"New",
   metrobank_customers[[#This Row],[Customer_Tenure]]&lt;=5,"Emerging",
   metrobank_customers[[#This Row],[Customer_Tenure]]&lt;9,"Established",
   TRUE,"Loyal"
)</f>
        <v>Loyal</v>
      </c>
      <c r="O1481" s="1"/>
      <c r="P1481" s="1"/>
      <c r="Q1481" s="2"/>
      <c r="S1481" s="1" t="str" cm="1">
        <f t="array" ref="S1481">_xlfn.IFS(
    metrobank_customers[[#This Row],[Balance]]&lt;=50000,"Low",
    metrobank_customers[[#This Row],[Balance]]&lt;=200000,"Medium",
    metrobank_customers[[#This Row],[Balance]]&gt;200000,"High"
)</f>
        <v>Low</v>
      </c>
      <c r="V1481" s="1"/>
      <c r="W1481" s="1" t="s">
        <v>911</v>
      </c>
      <c r="X1481" s="2">
        <v>45635</v>
      </c>
      <c r="Y1481" s="4">
        <f ca="1">YEARFRAC(metrobank_customers[[#This Row],[Date]],metrobank_customers[[#This Row],[Today]],3)</f>
        <v>0.83561643835616439</v>
      </c>
      <c r="Z1481" s="1" t="s">
        <v>36</v>
      </c>
      <c r="AA1481" s="1" t="s">
        <v>23</v>
      </c>
      <c r="AB1481">
        <v>19</v>
      </c>
    </row>
    <row r="1482" spans="1:28" x14ac:dyDescent="0.25">
      <c r="A1482" s="1" t="s">
        <v>725</v>
      </c>
      <c r="B1482" s="1" t="s">
        <v>2566</v>
      </c>
      <c r="C1482" s="1" t="s">
        <v>2120</v>
      </c>
      <c r="D1482">
        <v>22</v>
      </c>
      <c r="E1482" s="1" t="str" cm="1">
        <f t="array" ref="E1482">_xlfn.IFS(metrobank_customers[[#This Row],[Age]]&lt;= 28,"Gen Z", metrobank_customers[[#This Row],[Age]]&lt;=44,"Millennials", metrobank_customers[[#This Row],[Age]]&lt;=60,"Gen X", metrobank_customers[[#This Row],[Age]]&gt;60,"Baby Boomers")</f>
        <v>Gen Z</v>
      </c>
      <c r="F1482" s="1" t="s">
        <v>2124</v>
      </c>
      <c r="G1482" s="1" t="s">
        <v>2117</v>
      </c>
      <c r="H1482">
        <v>97475</v>
      </c>
      <c r="I1482" s="1" t="str" cm="1">
        <f t="array" ref="I1482">_xlfn.IFS(metrobank_customers[[#This Row],[Income]]&lt;=30000,"Low",metrobank_customers[[#This Row],[Income]]&lt;=60000,"Medium",metrobank_customers[[#This Row],[Income]]&lt;=100000,"High", metrobank_customers[[#This Row],[Income]]&gt;100000," Premium")</f>
        <v>High</v>
      </c>
      <c r="J1482" s="1" t="s">
        <v>2118</v>
      </c>
      <c r="K1482" s="2">
        <v>42532</v>
      </c>
      <c r="L1482" s="2">
        <f t="shared" ca="1" si="23"/>
        <v>45940</v>
      </c>
      <c r="M1482" s="4">
        <f ca="1">YEARFRAC(metrobank_customers[[#This Row],[Join_Date]],metrobank_customers[[#This Row],[Today]],3)</f>
        <v>9.3369863013698637</v>
      </c>
      <c r="N1482" s="4" t="str" cm="1">
        <f t="array" aca="1" ref="N1482" ca="1">_xlfn.IFS(
   metrobank_customers[[#This Row],[Customer_Tenure]]&lt;=2,"New",
   metrobank_customers[[#This Row],[Customer_Tenure]]&lt;=5,"Emerging",
   metrobank_customers[[#This Row],[Customer_Tenure]]&lt;9,"Established",
   TRUE,"Loyal"
)</f>
        <v>Loyal</v>
      </c>
      <c r="O1482" s="1"/>
      <c r="P1482" s="1"/>
      <c r="Q1482" s="2"/>
      <c r="S1482" s="1" t="str" cm="1">
        <f t="array" ref="S1482">_xlfn.IFS(
    metrobank_customers[[#This Row],[Balance]]&lt;=50000,"Low",
    metrobank_customers[[#This Row],[Balance]]&lt;=200000,"Medium",
    metrobank_customers[[#This Row],[Balance]]&gt;200000,"High"
)</f>
        <v>Low</v>
      </c>
      <c r="V1482" s="1"/>
      <c r="W1482" s="1" t="s">
        <v>1163</v>
      </c>
      <c r="X1482" s="2">
        <v>45240</v>
      </c>
      <c r="Y1482" s="4">
        <f ca="1">YEARFRAC(metrobank_customers[[#This Row],[Date]],metrobank_customers[[#This Row],[Today]],3)</f>
        <v>1.9178082191780821</v>
      </c>
      <c r="Z1482" s="1" t="s">
        <v>8</v>
      </c>
      <c r="AA1482" s="1" t="s">
        <v>15</v>
      </c>
      <c r="AB1482">
        <v>5</v>
      </c>
    </row>
    <row r="1483" spans="1:28" x14ac:dyDescent="0.25">
      <c r="A1483" s="1" t="s">
        <v>918</v>
      </c>
      <c r="B1483" s="1" t="s">
        <v>2567</v>
      </c>
      <c r="C1483" s="1" t="s">
        <v>2115</v>
      </c>
      <c r="D1483">
        <v>49</v>
      </c>
      <c r="E1483" s="1" t="str" cm="1">
        <f t="array" ref="E1483">_xlfn.IFS(metrobank_customers[[#This Row],[Age]]&lt;= 28,"Gen Z", metrobank_customers[[#This Row],[Age]]&lt;=44,"Millennials", metrobank_customers[[#This Row],[Age]]&lt;=60,"Gen X", metrobank_customers[[#This Row],[Age]]&gt;60,"Baby Boomers")</f>
        <v>Gen X</v>
      </c>
      <c r="F1483" s="1" t="s">
        <v>2131</v>
      </c>
      <c r="G1483" s="1" t="s">
        <v>2125</v>
      </c>
      <c r="H1483">
        <v>113106</v>
      </c>
      <c r="I1483" s="1" t="str" cm="1">
        <f t="array" ref="I1483">_xlfn.IFS(metrobank_customers[[#This Row],[Income]]&lt;=30000,"Low",metrobank_customers[[#This Row],[Income]]&lt;=60000,"Medium",metrobank_customers[[#This Row],[Income]]&lt;=100000,"High", metrobank_customers[[#This Row],[Income]]&gt;100000," Premium")</f>
        <v xml:space="preserve"> Premium</v>
      </c>
      <c r="J1483" s="1" t="s">
        <v>2118</v>
      </c>
      <c r="K1483" s="2">
        <v>42387</v>
      </c>
      <c r="L1483" s="2">
        <f t="shared" ca="1" si="23"/>
        <v>45940</v>
      </c>
      <c r="M1483" s="4">
        <f ca="1">YEARFRAC(metrobank_customers[[#This Row],[Join_Date]],metrobank_customers[[#This Row],[Today]],3)</f>
        <v>9.7342465753424658</v>
      </c>
      <c r="N1483" s="4" t="str" cm="1">
        <f t="array" aca="1" ref="N1483" ca="1">_xlfn.IFS(
   metrobank_customers[[#This Row],[Customer_Tenure]]&lt;=2,"New",
   metrobank_customers[[#This Row],[Customer_Tenure]]&lt;=5,"Emerging",
   metrobank_customers[[#This Row],[Customer_Tenure]]&lt;9,"Established",
   TRUE,"Loyal"
)</f>
        <v>Loyal</v>
      </c>
      <c r="O1483" s="1"/>
      <c r="P1483" s="1"/>
      <c r="Q1483" s="2"/>
      <c r="S1483" s="1" t="str" cm="1">
        <f t="array" ref="S1483">_xlfn.IFS(
    metrobank_customers[[#This Row],[Balance]]&lt;=50000,"Low",
    metrobank_customers[[#This Row],[Balance]]&lt;=200000,"Medium",
    metrobank_customers[[#This Row],[Balance]]&gt;200000,"High"
)</f>
        <v>Low</v>
      </c>
      <c r="V1483" s="1"/>
      <c r="W1483" s="1" t="s">
        <v>917</v>
      </c>
      <c r="X1483" s="2">
        <v>45427</v>
      </c>
      <c r="Y1483" s="4">
        <f ca="1">YEARFRAC(metrobank_customers[[#This Row],[Date]],metrobank_customers[[#This Row],[Today]],3)</f>
        <v>1.4054794520547946</v>
      </c>
      <c r="Z1483" s="1" t="s">
        <v>12</v>
      </c>
      <c r="AA1483" s="1" t="s">
        <v>15</v>
      </c>
      <c r="AB1483">
        <v>24</v>
      </c>
    </row>
    <row r="1484" spans="1:28" x14ac:dyDescent="0.25">
      <c r="A1484" s="1" t="s">
        <v>918</v>
      </c>
      <c r="B1484" s="1" t="s">
        <v>2567</v>
      </c>
      <c r="C1484" s="1" t="s">
        <v>2115</v>
      </c>
      <c r="D1484">
        <v>49</v>
      </c>
      <c r="E1484" s="1" t="str" cm="1">
        <f t="array" ref="E1484">_xlfn.IFS(metrobank_customers[[#This Row],[Age]]&lt;= 28,"Gen Z", metrobank_customers[[#This Row],[Age]]&lt;=44,"Millennials", metrobank_customers[[#This Row],[Age]]&lt;=60,"Gen X", metrobank_customers[[#This Row],[Age]]&gt;60,"Baby Boomers")</f>
        <v>Gen X</v>
      </c>
      <c r="F1484" s="1" t="s">
        <v>2131</v>
      </c>
      <c r="G1484" s="1" t="s">
        <v>2125</v>
      </c>
      <c r="H1484">
        <v>113106</v>
      </c>
      <c r="I1484" s="1" t="str" cm="1">
        <f t="array" ref="I1484">_xlfn.IFS(metrobank_customers[[#This Row],[Income]]&lt;=30000,"Low",metrobank_customers[[#This Row],[Income]]&lt;=60000,"Medium",metrobank_customers[[#This Row],[Income]]&lt;=100000,"High", metrobank_customers[[#This Row],[Income]]&gt;100000," Premium")</f>
        <v xml:space="preserve"> Premium</v>
      </c>
      <c r="J1484" s="1" t="s">
        <v>2118</v>
      </c>
      <c r="K1484" s="2">
        <v>42387</v>
      </c>
      <c r="L1484" s="2">
        <f t="shared" ca="1" si="23"/>
        <v>45940</v>
      </c>
      <c r="M1484" s="4">
        <f ca="1">YEARFRAC(metrobank_customers[[#This Row],[Join_Date]],metrobank_customers[[#This Row],[Today]],3)</f>
        <v>9.7342465753424658</v>
      </c>
      <c r="N1484" s="4" t="str" cm="1">
        <f t="array" aca="1" ref="N1484" ca="1">_xlfn.IFS(
   metrobank_customers[[#This Row],[Customer_Tenure]]&lt;=2,"New",
   metrobank_customers[[#This Row],[Customer_Tenure]]&lt;=5,"Emerging",
   metrobank_customers[[#This Row],[Customer_Tenure]]&lt;9,"Established",
   TRUE,"Loyal"
)</f>
        <v>Loyal</v>
      </c>
      <c r="O1484" s="1"/>
      <c r="P1484" s="1"/>
      <c r="Q1484" s="2"/>
      <c r="S1484" s="1" t="str" cm="1">
        <f t="array" ref="S1484">_xlfn.IFS(
    metrobank_customers[[#This Row],[Balance]]&lt;=50000,"Low",
    metrobank_customers[[#This Row],[Balance]]&lt;=200000,"Medium",
    metrobank_customers[[#This Row],[Balance]]&gt;200000,"High"
)</f>
        <v>Low</v>
      </c>
      <c r="V1484" s="1"/>
      <c r="W1484" s="1" t="s">
        <v>1206</v>
      </c>
      <c r="X1484" s="2">
        <v>45455</v>
      </c>
      <c r="Y1484" s="4">
        <f ca="1">YEARFRAC(metrobank_customers[[#This Row],[Date]],metrobank_customers[[#This Row],[Today]],3)</f>
        <v>1.3287671232876712</v>
      </c>
      <c r="Z1484" s="1" t="s">
        <v>20</v>
      </c>
      <c r="AA1484" s="1" t="s">
        <v>23</v>
      </c>
      <c r="AB1484">
        <v>39</v>
      </c>
    </row>
    <row r="1485" spans="1:28" x14ac:dyDescent="0.25">
      <c r="A1485" s="1" t="s">
        <v>1123</v>
      </c>
      <c r="B1485" s="1" t="s">
        <v>2568</v>
      </c>
      <c r="C1485" s="1" t="s">
        <v>2115</v>
      </c>
      <c r="D1485">
        <v>29</v>
      </c>
      <c r="E1485" s="1" t="str" cm="1">
        <f t="array" ref="E1485">_xlfn.IFS(metrobank_customers[[#This Row],[Age]]&lt;= 28,"Gen Z", metrobank_customers[[#This Row],[Age]]&lt;=44,"Millennials", metrobank_customers[[#This Row],[Age]]&lt;=60,"Gen X", metrobank_customers[[#This Row],[Age]]&gt;60,"Baby Boomers")</f>
        <v>Millennials</v>
      </c>
      <c r="F1485" s="1" t="s">
        <v>2131</v>
      </c>
      <c r="G1485" s="1" t="s">
        <v>2147</v>
      </c>
      <c r="H1485">
        <v>31745</v>
      </c>
      <c r="I1485" s="1" t="str" cm="1">
        <f t="array" ref="I1485">_xlfn.IFS(metrobank_customers[[#This Row],[Income]]&lt;=30000,"Low",metrobank_customers[[#This Row],[Income]]&lt;=60000,"Medium",metrobank_customers[[#This Row],[Income]]&lt;=100000,"High", metrobank_customers[[#This Row],[Income]]&gt;100000," Premium")</f>
        <v>Medium</v>
      </c>
      <c r="J1485" s="1" t="s">
        <v>2118</v>
      </c>
      <c r="K1485" s="2">
        <v>45422</v>
      </c>
      <c r="L1485" s="2">
        <f t="shared" ca="1" si="23"/>
        <v>45940</v>
      </c>
      <c r="M1485" s="4">
        <f ca="1">YEARFRAC(metrobank_customers[[#This Row],[Join_Date]],metrobank_customers[[#This Row],[Today]],3)</f>
        <v>1.4191780821917808</v>
      </c>
      <c r="N1485" s="4" t="str" cm="1">
        <f t="array" aca="1" ref="N1485" ca="1">_xlfn.IFS(
   metrobank_customers[[#This Row],[Customer_Tenure]]&lt;=2,"New",
   metrobank_customers[[#This Row],[Customer_Tenure]]&lt;=5,"Emerging",
   metrobank_customers[[#This Row],[Customer_Tenure]]&lt;9,"Established",
   TRUE,"Loyal"
)</f>
        <v>New</v>
      </c>
      <c r="O1485" s="1"/>
      <c r="P1485" s="1"/>
      <c r="Q1485" s="2"/>
      <c r="S1485" s="1" t="str" cm="1">
        <f t="array" ref="S1485">_xlfn.IFS(
    metrobank_customers[[#This Row],[Balance]]&lt;=50000,"Low",
    metrobank_customers[[#This Row],[Balance]]&lt;=200000,"Medium",
    metrobank_customers[[#This Row],[Balance]]&gt;200000,"High"
)</f>
        <v>Low</v>
      </c>
      <c r="V1485" s="1"/>
      <c r="W1485" s="1" t="s">
        <v>1122</v>
      </c>
      <c r="X1485" s="2">
        <v>45543</v>
      </c>
      <c r="Y1485" s="4">
        <f ca="1">YEARFRAC(metrobank_customers[[#This Row],[Date]],metrobank_customers[[#This Row],[Today]],3)</f>
        <v>1.0876712328767124</v>
      </c>
      <c r="Z1485" s="1" t="s">
        <v>20</v>
      </c>
      <c r="AA1485" s="1" t="s">
        <v>23</v>
      </c>
      <c r="AB1485">
        <v>17</v>
      </c>
    </row>
    <row r="1486" spans="1:28" x14ac:dyDescent="0.25">
      <c r="A1486" s="1" t="s">
        <v>763</v>
      </c>
      <c r="B1486" s="1" t="s">
        <v>2569</v>
      </c>
      <c r="C1486" s="1" t="s">
        <v>2115</v>
      </c>
      <c r="D1486">
        <v>67</v>
      </c>
      <c r="E1486" s="1" t="str" cm="1">
        <f t="array" ref="E1486">_xlfn.IFS(metrobank_customers[[#This Row],[Age]]&lt;= 28,"Gen Z", metrobank_customers[[#This Row],[Age]]&lt;=44,"Millennials", metrobank_customers[[#This Row],[Age]]&lt;=60,"Gen X", metrobank_customers[[#This Row],[Age]]&gt;60,"Baby Boomers")</f>
        <v>Baby Boomers</v>
      </c>
      <c r="F1486" s="1" t="s">
        <v>2121</v>
      </c>
      <c r="G1486" s="1" t="s">
        <v>2122</v>
      </c>
      <c r="H1486">
        <v>46029</v>
      </c>
      <c r="I1486" s="1" t="str" cm="1">
        <f t="array" ref="I1486">_xlfn.IFS(metrobank_customers[[#This Row],[Income]]&lt;=30000,"Low",metrobank_customers[[#This Row],[Income]]&lt;=60000,"Medium",metrobank_customers[[#This Row],[Income]]&lt;=100000,"High", metrobank_customers[[#This Row],[Income]]&gt;100000," Premium")</f>
        <v>Medium</v>
      </c>
      <c r="J1486" s="1" t="s">
        <v>2135</v>
      </c>
      <c r="K1486" s="2">
        <v>42881</v>
      </c>
      <c r="L1486" s="2">
        <f t="shared" ca="1" si="23"/>
        <v>45940</v>
      </c>
      <c r="M1486" s="4">
        <f ca="1">YEARFRAC(metrobank_customers[[#This Row],[Join_Date]],metrobank_customers[[#This Row],[Today]],3)</f>
        <v>8.3808219178082197</v>
      </c>
      <c r="N1486" s="4" t="str" cm="1">
        <f t="array" aca="1" ref="N1486" ca="1">_xlfn.IFS(
   metrobank_customers[[#This Row],[Customer_Tenure]]&lt;=2,"New",
   metrobank_customers[[#This Row],[Customer_Tenure]]&lt;=5,"Emerging",
   metrobank_customers[[#This Row],[Customer_Tenure]]&lt;9,"Established",
   TRUE,"Loyal"
)</f>
        <v>Established</v>
      </c>
      <c r="O1486" s="1"/>
      <c r="P1486" s="1"/>
      <c r="Q1486" s="2"/>
      <c r="S1486" s="1" t="str" cm="1">
        <f t="array" ref="S1486">_xlfn.IFS(
    metrobank_customers[[#This Row],[Balance]]&lt;=50000,"Low",
    metrobank_customers[[#This Row],[Balance]]&lt;=200000,"Medium",
    metrobank_customers[[#This Row],[Balance]]&gt;200000,"High"
)</f>
        <v>Low</v>
      </c>
      <c r="V1486" s="1"/>
      <c r="W1486" s="1" t="s">
        <v>762</v>
      </c>
      <c r="X1486" s="2">
        <v>45238</v>
      </c>
      <c r="Y1486" s="4">
        <f ca="1">YEARFRAC(metrobank_customers[[#This Row],[Date]],metrobank_customers[[#This Row],[Today]],3)</f>
        <v>1.9232876712328768</v>
      </c>
      <c r="Z1486" s="1" t="s">
        <v>36</v>
      </c>
      <c r="AA1486" s="1" t="s">
        <v>23</v>
      </c>
      <c r="AB1486">
        <v>38</v>
      </c>
    </row>
    <row r="1487" spans="1:28" x14ac:dyDescent="0.25">
      <c r="A1487" s="1" t="s">
        <v>190</v>
      </c>
      <c r="B1487" s="1" t="s">
        <v>2570</v>
      </c>
      <c r="C1487" s="1" t="s">
        <v>2120</v>
      </c>
      <c r="D1487">
        <v>52</v>
      </c>
      <c r="E1487" s="1" t="str" cm="1">
        <f t="array" ref="E1487">_xlfn.IFS(metrobank_customers[[#This Row],[Age]]&lt;= 28,"Gen Z", metrobank_customers[[#This Row],[Age]]&lt;=44,"Millennials", metrobank_customers[[#This Row],[Age]]&lt;=60,"Gen X", metrobank_customers[[#This Row],[Age]]&gt;60,"Baby Boomers")</f>
        <v>Gen X</v>
      </c>
      <c r="F1487" s="1" t="s">
        <v>2131</v>
      </c>
      <c r="G1487" s="1" t="s">
        <v>2122</v>
      </c>
      <c r="H1487">
        <v>164097</v>
      </c>
      <c r="I1487" s="1" t="str" cm="1">
        <f t="array" ref="I1487">_xlfn.IFS(metrobank_customers[[#This Row],[Income]]&lt;=30000,"Low",metrobank_customers[[#This Row],[Income]]&lt;=60000,"Medium",metrobank_customers[[#This Row],[Income]]&lt;=100000,"High", metrobank_customers[[#This Row],[Income]]&gt;100000," Premium")</f>
        <v xml:space="preserve"> Premium</v>
      </c>
      <c r="J1487" s="1" t="s">
        <v>2118</v>
      </c>
      <c r="K1487" s="2">
        <v>45101</v>
      </c>
      <c r="L1487" s="2">
        <f t="shared" ca="1" si="23"/>
        <v>45940</v>
      </c>
      <c r="M1487" s="4">
        <f ca="1">YEARFRAC(metrobank_customers[[#This Row],[Join_Date]],metrobank_customers[[#This Row],[Today]],3)</f>
        <v>2.2986301369863016</v>
      </c>
      <c r="N1487" s="4" t="str" cm="1">
        <f t="array" aca="1" ref="N1487" ca="1">_xlfn.IFS(
   metrobank_customers[[#This Row],[Customer_Tenure]]&lt;=2,"New",
   metrobank_customers[[#This Row],[Customer_Tenure]]&lt;=5,"Emerging",
   metrobank_customers[[#This Row],[Customer_Tenure]]&lt;9,"Established",
   TRUE,"Loyal"
)</f>
        <v>Emerging</v>
      </c>
      <c r="O1487" s="1"/>
      <c r="P1487" s="1"/>
      <c r="Q1487" s="2"/>
      <c r="S1487" s="1" t="str" cm="1">
        <f t="array" ref="S1487">_xlfn.IFS(
    metrobank_customers[[#This Row],[Balance]]&lt;=50000,"Low",
    metrobank_customers[[#This Row],[Balance]]&lt;=200000,"Medium",
    metrobank_customers[[#This Row],[Balance]]&gt;200000,"High"
)</f>
        <v>Low</v>
      </c>
      <c r="V1487" s="1"/>
      <c r="W1487" s="1" t="s">
        <v>189</v>
      </c>
      <c r="X1487" s="2">
        <v>45687</v>
      </c>
      <c r="Y1487" s="4">
        <f ca="1">YEARFRAC(metrobank_customers[[#This Row],[Date]],metrobank_customers[[#This Row],[Today]],3)</f>
        <v>0.69315068493150689</v>
      </c>
      <c r="Z1487" s="1" t="s">
        <v>12</v>
      </c>
      <c r="AA1487" s="1" t="s">
        <v>23</v>
      </c>
      <c r="AB1487">
        <v>26</v>
      </c>
    </row>
    <row r="1488" spans="1:28" x14ac:dyDescent="0.25">
      <c r="A1488" s="1" t="s">
        <v>190</v>
      </c>
      <c r="B1488" s="1" t="s">
        <v>2570</v>
      </c>
      <c r="C1488" s="1" t="s">
        <v>2120</v>
      </c>
      <c r="D1488">
        <v>52</v>
      </c>
      <c r="E1488" s="1" t="str" cm="1">
        <f t="array" ref="E1488">_xlfn.IFS(metrobank_customers[[#This Row],[Age]]&lt;= 28,"Gen Z", metrobank_customers[[#This Row],[Age]]&lt;=44,"Millennials", metrobank_customers[[#This Row],[Age]]&lt;=60,"Gen X", metrobank_customers[[#This Row],[Age]]&gt;60,"Baby Boomers")</f>
        <v>Gen X</v>
      </c>
      <c r="F1488" s="1" t="s">
        <v>2131</v>
      </c>
      <c r="G1488" s="1" t="s">
        <v>2122</v>
      </c>
      <c r="H1488">
        <v>164097</v>
      </c>
      <c r="I1488" s="1" t="str" cm="1">
        <f t="array" ref="I1488">_xlfn.IFS(metrobank_customers[[#This Row],[Income]]&lt;=30000,"Low",metrobank_customers[[#This Row],[Income]]&lt;=60000,"Medium",metrobank_customers[[#This Row],[Income]]&lt;=100000,"High", metrobank_customers[[#This Row],[Income]]&gt;100000," Premium")</f>
        <v xml:space="preserve"> Premium</v>
      </c>
      <c r="J1488" s="1" t="s">
        <v>2118</v>
      </c>
      <c r="K1488" s="2">
        <v>45101</v>
      </c>
      <c r="L1488" s="2">
        <f t="shared" ca="1" si="23"/>
        <v>45940</v>
      </c>
      <c r="M1488" s="4">
        <f ca="1">YEARFRAC(metrobank_customers[[#This Row],[Join_Date]],metrobank_customers[[#This Row],[Today]],3)</f>
        <v>2.2986301369863016</v>
      </c>
      <c r="N1488" s="4" t="str" cm="1">
        <f t="array" aca="1" ref="N1488" ca="1">_xlfn.IFS(
   metrobank_customers[[#This Row],[Customer_Tenure]]&lt;=2,"New",
   metrobank_customers[[#This Row],[Customer_Tenure]]&lt;=5,"Emerging",
   metrobank_customers[[#This Row],[Customer_Tenure]]&lt;9,"Established",
   TRUE,"Loyal"
)</f>
        <v>Emerging</v>
      </c>
      <c r="O1488" s="1"/>
      <c r="P1488" s="1"/>
      <c r="Q1488" s="2"/>
      <c r="S1488" s="1" t="str" cm="1">
        <f t="array" ref="S1488">_xlfn.IFS(
    metrobank_customers[[#This Row],[Balance]]&lt;=50000,"Low",
    metrobank_customers[[#This Row],[Balance]]&lt;=200000,"Medium",
    metrobank_customers[[#This Row],[Balance]]&gt;200000,"High"
)</f>
        <v>Low</v>
      </c>
      <c r="V1488" s="1"/>
      <c r="W1488" s="1" t="s">
        <v>203</v>
      </c>
      <c r="X1488" s="2">
        <v>45851</v>
      </c>
      <c r="Y1488" s="4">
        <f ca="1">YEARFRAC(metrobank_customers[[#This Row],[Date]],metrobank_customers[[#This Row],[Today]],3)</f>
        <v>0.24383561643835616</v>
      </c>
      <c r="Z1488" s="1" t="s">
        <v>12</v>
      </c>
      <c r="AA1488" s="1" t="s">
        <v>23</v>
      </c>
      <c r="AB1488">
        <v>35</v>
      </c>
    </row>
    <row r="1489" spans="1:28" x14ac:dyDescent="0.25">
      <c r="A1489" s="1" t="s">
        <v>676</v>
      </c>
      <c r="B1489" s="1" t="s">
        <v>2571</v>
      </c>
      <c r="C1489" s="1" t="s">
        <v>2115</v>
      </c>
      <c r="D1489">
        <v>29</v>
      </c>
      <c r="E1489" s="1" t="str" cm="1">
        <f t="array" ref="E1489">_xlfn.IFS(metrobank_customers[[#This Row],[Age]]&lt;= 28,"Gen Z", metrobank_customers[[#This Row],[Age]]&lt;=44,"Millennials", metrobank_customers[[#This Row],[Age]]&lt;=60,"Gen X", metrobank_customers[[#This Row],[Age]]&gt;60,"Baby Boomers")</f>
        <v>Millennials</v>
      </c>
      <c r="F1489" s="1" t="s">
        <v>2121</v>
      </c>
      <c r="G1489" s="1" t="s">
        <v>2122</v>
      </c>
      <c r="H1489">
        <v>61846</v>
      </c>
      <c r="I1489" s="1" t="str" cm="1">
        <f t="array" ref="I1489">_xlfn.IFS(metrobank_customers[[#This Row],[Income]]&lt;=30000,"Low",metrobank_customers[[#This Row],[Income]]&lt;=60000,"Medium",metrobank_customers[[#This Row],[Income]]&lt;=100000,"High", metrobank_customers[[#This Row],[Income]]&gt;100000," Premium")</f>
        <v>High</v>
      </c>
      <c r="J1489" s="1" t="s">
        <v>2126</v>
      </c>
      <c r="K1489" s="2">
        <v>44169</v>
      </c>
      <c r="L1489" s="2">
        <f t="shared" ca="1" si="23"/>
        <v>45940</v>
      </c>
      <c r="M1489" s="4">
        <f ca="1">YEARFRAC(metrobank_customers[[#This Row],[Join_Date]],metrobank_customers[[#This Row],[Today]],3)</f>
        <v>4.8520547945205479</v>
      </c>
      <c r="N1489" s="4" t="str" cm="1">
        <f t="array" aca="1" ref="N1489" ca="1">_xlfn.IFS(
   metrobank_customers[[#This Row],[Customer_Tenure]]&lt;=2,"New",
   metrobank_customers[[#This Row],[Customer_Tenure]]&lt;=5,"Emerging",
   metrobank_customers[[#This Row],[Customer_Tenure]]&lt;9,"Established",
   TRUE,"Loyal"
)</f>
        <v>Emerging</v>
      </c>
      <c r="O1489" s="1"/>
      <c r="P1489" s="1"/>
      <c r="Q1489" s="2"/>
      <c r="S1489" s="1" t="str" cm="1">
        <f t="array" ref="S1489">_xlfn.IFS(
    metrobank_customers[[#This Row],[Balance]]&lt;=50000,"Low",
    metrobank_customers[[#This Row],[Balance]]&lt;=200000,"Medium",
    metrobank_customers[[#This Row],[Balance]]&gt;200000,"High"
)</f>
        <v>Low</v>
      </c>
      <c r="V1489" s="1"/>
      <c r="W1489" s="1" t="s">
        <v>675</v>
      </c>
      <c r="X1489" s="2">
        <v>45779</v>
      </c>
      <c r="Y1489" s="4">
        <f ca="1">YEARFRAC(metrobank_customers[[#This Row],[Date]],metrobank_customers[[#This Row],[Today]],3)</f>
        <v>0.44109589041095892</v>
      </c>
      <c r="Z1489" s="1" t="s">
        <v>12</v>
      </c>
      <c r="AA1489" s="1" t="s">
        <v>23</v>
      </c>
      <c r="AB1489">
        <v>51</v>
      </c>
    </row>
    <row r="1490" spans="1:28" x14ac:dyDescent="0.25">
      <c r="A1490" s="1" t="s">
        <v>867</v>
      </c>
      <c r="B1490" s="1" t="s">
        <v>2572</v>
      </c>
      <c r="C1490" s="1" t="s">
        <v>2115</v>
      </c>
      <c r="D1490">
        <v>18</v>
      </c>
      <c r="E1490" s="1" t="str" cm="1">
        <f t="array" ref="E1490">_xlfn.IFS(metrobank_customers[[#This Row],[Age]]&lt;= 28,"Gen Z", metrobank_customers[[#This Row],[Age]]&lt;=44,"Millennials", metrobank_customers[[#This Row],[Age]]&lt;=60,"Gen X", metrobank_customers[[#This Row],[Age]]&gt;60,"Baby Boomers")</f>
        <v>Gen Z</v>
      </c>
      <c r="F1490" s="1" t="s">
        <v>2131</v>
      </c>
      <c r="G1490" s="1" t="s">
        <v>2117</v>
      </c>
      <c r="H1490">
        <v>168554</v>
      </c>
      <c r="I1490" s="1" t="str" cm="1">
        <f t="array" ref="I1490">_xlfn.IFS(metrobank_customers[[#This Row],[Income]]&lt;=30000,"Low",metrobank_customers[[#This Row],[Income]]&lt;=60000,"Medium",metrobank_customers[[#This Row],[Income]]&lt;=100000,"High", metrobank_customers[[#This Row],[Income]]&gt;100000," Premium")</f>
        <v xml:space="preserve"> Premium</v>
      </c>
      <c r="J1490" s="1" t="s">
        <v>2126</v>
      </c>
      <c r="K1490" s="2">
        <v>42269</v>
      </c>
      <c r="L1490" s="2">
        <f t="shared" ca="1" si="23"/>
        <v>45940</v>
      </c>
      <c r="M1490" s="4">
        <f ca="1">YEARFRAC(metrobank_customers[[#This Row],[Join_Date]],metrobank_customers[[#This Row],[Today]],3)</f>
        <v>10.057534246575342</v>
      </c>
      <c r="N1490" s="4" t="str" cm="1">
        <f t="array" aca="1" ref="N1490" ca="1">_xlfn.IFS(
   metrobank_customers[[#This Row],[Customer_Tenure]]&lt;=2,"New",
   metrobank_customers[[#This Row],[Customer_Tenure]]&lt;=5,"Emerging",
   metrobank_customers[[#This Row],[Customer_Tenure]]&lt;9,"Established",
   TRUE,"Loyal"
)</f>
        <v>Loyal</v>
      </c>
      <c r="O1490" s="1"/>
      <c r="P1490" s="1"/>
      <c r="Q1490" s="2"/>
      <c r="S1490" s="1" t="str" cm="1">
        <f t="array" ref="S1490">_xlfn.IFS(
    metrobank_customers[[#This Row],[Balance]]&lt;=50000,"Low",
    metrobank_customers[[#This Row],[Balance]]&lt;=200000,"Medium",
    metrobank_customers[[#This Row],[Balance]]&gt;200000,"High"
)</f>
        <v>Low</v>
      </c>
      <c r="V1490" s="1"/>
      <c r="W1490" s="1" t="s">
        <v>866</v>
      </c>
      <c r="X1490" s="2">
        <v>45311</v>
      </c>
      <c r="Y1490" s="4">
        <f ca="1">YEARFRAC(metrobank_customers[[#This Row],[Date]],metrobank_customers[[#This Row],[Today]],3)</f>
        <v>1.7232876712328766</v>
      </c>
      <c r="Z1490" s="1" t="s">
        <v>20</v>
      </c>
      <c r="AA1490" s="1" t="s">
        <v>23</v>
      </c>
      <c r="AB1490">
        <v>7</v>
      </c>
    </row>
    <row r="1491" spans="1:28" x14ac:dyDescent="0.25">
      <c r="A1491" s="1" t="s">
        <v>168</v>
      </c>
      <c r="B1491" s="1" t="s">
        <v>2573</v>
      </c>
      <c r="C1491" s="1" t="s">
        <v>2115</v>
      </c>
      <c r="D1491">
        <v>61</v>
      </c>
      <c r="E1491" s="1" t="str" cm="1">
        <f t="array" ref="E1491">_xlfn.IFS(metrobank_customers[[#This Row],[Age]]&lt;= 28,"Gen Z", metrobank_customers[[#This Row],[Age]]&lt;=44,"Millennials", metrobank_customers[[#This Row],[Age]]&lt;=60,"Gen X", metrobank_customers[[#This Row],[Age]]&gt;60,"Baby Boomers")</f>
        <v>Baby Boomers</v>
      </c>
      <c r="F1491" s="1" t="s">
        <v>2116</v>
      </c>
      <c r="G1491" s="1" t="s">
        <v>2125</v>
      </c>
      <c r="H1491">
        <v>42042</v>
      </c>
      <c r="I1491" s="1" t="str" cm="1">
        <f t="array" ref="I1491">_xlfn.IFS(metrobank_customers[[#This Row],[Income]]&lt;=30000,"Low",metrobank_customers[[#This Row],[Income]]&lt;=60000,"Medium",metrobank_customers[[#This Row],[Income]]&lt;=100000,"High", metrobank_customers[[#This Row],[Income]]&gt;100000," Premium")</f>
        <v>Medium</v>
      </c>
      <c r="J1491" s="1" t="s">
        <v>2118</v>
      </c>
      <c r="K1491" s="2">
        <v>45365</v>
      </c>
      <c r="L1491" s="2">
        <f t="shared" ca="1" si="23"/>
        <v>45940</v>
      </c>
      <c r="M1491" s="4">
        <f ca="1">YEARFRAC(metrobank_customers[[#This Row],[Join_Date]],metrobank_customers[[#This Row],[Today]],3)</f>
        <v>1.5753424657534247</v>
      </c>
      <c r="N1491" s="4" t="str" cm="1">
        <f t="array" aca="1" ref="N1491" ca="1">_xlfn.IFS(
   metrobank_customers[[#This Row],[Customer_Tenure]]&lt;=2,"New",
   metrobank_customers[[#This Row],[Customer_Tenure]]&lt;=5,"Emerging",
   metrobank_customers[[#This Row],[Customer_Tenure]]&lt;9,"Established",
   TRUE,"Loyal"
)</f>
        <v>New</v>
      </c>
      <c r="O1491" s="1"/>
      <c r="P1491" s="1"/>
      <c r="Q1491" s="2"/>
      <c r="S1491" s="1" t="str" cm="1">
        <f t="array" ref="S1491">_xlfn.IFS(
    metrobank_customers[[#This Row],[Balance]]&lt;=50000,"Low",
    metrobank_customers[[#This Row],[Balance]]&lt;=200000,"Medium",
    metrobank_customers[[#This Row],[Balance]]&gt;200000,"High"
)</f>
        <v>Low</v>
      </c>
      <c r="V1491" s="1"/>
      <c r="W1491" s="1" t="s">
        <v>167</v>
      </c>
      <c r="X1491" s="2">
        <v>45581</v>
      </c>
      <c r="Y1491" s="4">
        <f ca="1">YEARFRAC(metrobank_customers[[#This Row],[Date]],metrobank_customers[[#This Row],[Today]],3)</f>
        <v>0.98356164383561639</v>
      </c>
      <c r="Z1491" s="1" t="s">
        <v>31</v>
      </c>
      <c r="AA1491" s="1" t="s">
        <v>23</v>
      </c>
      <c r="AB1491">
        <v>50</v>
      </c>
    </row>
    <row r="1492" spans="1:28" x14ac:dyDescent="0.25">
      <c r="A1492" s="1" t="s">
        <v>168</v>
      </c>
      <c r="B1492" s="1" t="s">
        <v>2573</v>
      </c>
      <c r="C1492" s="1" t="s">
        <v>2115</v>
      </c>
      <c r="D1492">
        <v>61</v>
      </c>
      <c r="E1492" s="1" t="str" cm="1">
        <f t="array" ref="E1492">_xlfn.IFS(metrobank_customers[[#This Row],[Age]]&lt;= 28,"Gen Z", metrobank_customers[[#This Row],[Age]]&lt;=44,"Millennials", metrobank_customers[[#This Row],[Age]]&lt;=60,"Gen X", metrobank_customers[[#This Row],[Age]]&gt;60,"Baby Boomers")</f>
        <v>Baby Boomers</v>
      </c>
      <c r="F1492" s="1" t="s">
        <v>2116</v>
      </c>
      <c r="G1492" s="1" t="s">
        <v>2125</v>
      </c>
      <c r="H1492">
        <v>42042</v>
      </c>
      <c r="I1492" s="1" t="str" cm="1">
        <f t="array" ref="I1492">_xlfn.IFS(metrobank_customers[[#This Row],[Income]]&lt;=30000,"Low",metrobank_customers[[#This Row],[Income]]&lt;=60000,"Medium",metrobank_customers[[#This Row],[Income]]&lt;=100000,"High", metrobank_customers[[#This Row],[Income]]&gt;100000," Premium")</f>
        <v>Medium</v>
      </c>
      <c r="J1492" s="1" t="s">
        <v>2118</v>
      </c>
      <c r="K1492" s="2">
        <v>45365</v>
      </c>
      <c r="L1492" s="2">
        <f t="shared" ca="1" si="23"/>
        <v>45940</v>
      </c>
      <c r="M1492" s="4">
        <f ca="1">YEARFRAC(metrobank_customers[[#This Row],[Join_Date]],metrobank_customers[[#This Row],[Today]],3)</f>
        <v>1.5753424657534247</v>
      </c>
      <c r="N1492" s="4" t="str" cm="1">
        <f t="array" aca="1" ref="N1492" ca="1">_xlfn.IFS(
   metrobank_customers[[#This Row],[Customer_Tenure]]&lt;=2,"New",
   metrobank_customers[[#This Row],[Customer_Tenure]]&lt;=5,"Emerging",
   metrobank_customers[[#This Row],[Customer_Tenure]]&lt;9,"Established",
   TRUE,"Loyal"
)</f>
        <v>New</v>
      </c>
      <c r="O1492" s="1"/>
      <c r="P1492" s="1"/>
      <c r="Q1492" s="2"/>
      <c r="S1492" s="1" t="str" cm="1">
        <f t="array" ref="S1492">_xlfn.IFS(
    metrobank_customers[[#This Row],[Balance]]&lt;=50000,"Low",
    metrobank_customers[[#This Row],[Balance]]&lt;=200000,"Medium",
    metrobank_customers[[#This Row],[Balance]]&gt;200000,"High"
)</f>
        <v>Low</v>
      </c>
      <c r="V1492" s="1"/>
      <c r="W1492" s="1" t="s">
        <v>957</v>
      </c>
      <c r="X1492" s="2">
        <v>45613</v>
      </c>
      <c r="Y1492" s="4">
        <f ca="1">YEARFRAC(metrobank_customers[[#This Row],[Date]],metrobank_customers[[#This Row],[Today]],3)</f>
        <v>0.89589041095890409</v>
      </c>
      <c r="Z1492" s="1" t="s">
        <v>36</v>
      </c>
      <c r="AA1492" s="1" t="s">
        <v>23</v>
      </c>
      <c r="AB1492">
        <v>7</v>
      </c>
    </row>
    <row r="1493" spans="1:28" x14ac:dyDescent="0.25">
      <c r="A1493" s="1" t="s">
        <v>168</v>
      </c>
      <c r="B1493" s="1" t="s">
        <v>2573</v>
      </c>
      <c r="C1493" s="1" t="s">
        <v>2115</v>
      </c>
      <c r="D1493">
        <v>61</v>
      </c>
      <c r="E1493" s="1" t="str" cm="1">
        <f t="array" ref="E1493">_xlfn.IFS(metrobank_customers[[#This Row],[Age]]&lt;= 28,"Gen Z", metrobank_customers[[#This Row],[Age]]&lt;=44,"Millennials", metrobank_customers[[#This Row],[Age]]&lt;=60,"Gen X", metrobank_customers[[#This Row],[Age]]&gt;60,"Baby Boomers")</f>
        <v>Baby Boomers</v>
      </c>
      <c r="F1493" s="1" t="s">
        <v>2116</v>
      </c>
      <c r="G1493" s="1" t="s">
        <v>2125</v>
      </c>
      <c r="H1493">
        <v>42042</v>
      </c>
      <c r="I1493" s="1" t="str" cm="1">
        <f t="array" ref="I1493">_xlfn.IFS(metrobank_customers[[#This Row],[Income]]&lt;=30000,"Low",metrobank_customers[[#This Row],[Income]]&lt;=60000,"Medium",metrobank_customers[[#This Row],[Income]]&lt;=100000,"High", metrobank_customers[[#This Row],[Income]]&gt;100000," Premium")</f>
        <v>Medium</v>
      </c>
      <c r="J1493" s="1" t="s">
        <v>2118</v>
      </c>
      <c r="K1493" s="2">
        <v>45365</v>
      </c>
      <c r="L1493" s="2">
        <f t="shared" ca="1" si="23"/>
        <v>45940</v>
      </c>
      <c r="M1493" s="4">
        <f ca="1">YEARFRAC(metrobank_customers[[#This Row],[Join_Date]],metrobank_customers[[#This Row],[Today]],3)</f>
        <v>1.5753424657534247</v>
      </c>
      <c r="N1493" s="4" t="str" cm="1">
        <f t="array" aca="1" ref="N1493" ca="1">_xlfn.IFS(
   metrobank_customers[[#This Row],[Customer_Tenure]]&lt;=2,"New",
   metrobank_customers[[#This Row],[Customer_Tenure]]&lt;=5,"Emerging",
   metrobank_customers[[#This Row],[Customer_Tenure]]&lt;9,"Established",
   TRUE,"Loyal"
)</f>
        <v>New</v>
      </c>
      <c r="O1493" s="1"/>
      <c r="P1493" s="1"/>
      <c r="Q1493" s="2"/>
      <c r="S1493" s="1" t="str" cm="1">
        <f t="array" ref="S1493">_xlfn.IFS(
    metrobank_customers[[#This Row],[Balance]]&lt;=50000,"Low",
    metrobank_customers[[#This Row],[Balance]]&lt;=200000,"Medium",
    metrobank_customers[[#This Row],[Balance]]&gt;200000,"High"
)</f>
        <v>Low</v>
      </c>
      <c r="V1493" s="1"/>
      <c r="W1493" s="1" t="s">
        <v>1114</v>
      </c>
      <c r="X1493" s="2">
        <v>45277</v>
      </c>
      <c r="Y1493" s="4">
        <f ca="1">YEARFRAC(metrobank_customers[[#This Row],[Date]],metrobank_customers[[#This Row],[Today]],3)</f>
        <v>1.8164383561643835</v>
      </c>
      <c r="Z1493" s="1" t="s">
        <v>20</v>
      </c>
      <c r="AA1493" s="1" t="s">
        <v>23</v>
      </c>
      <c r="AB1493">
        <v>48</v>
      </c>
    </row>
    <row r="1494" spans="1:28" x14ac:dyDescent="0.25">
      <c r="A1494" s="1" t="s">
        <v>314</v>
      </c>
      <c r="B1494" s="1" t="s">
        <v>2574</v>
      </c>
      <c r="C1494" s="1" t="s">
        <v>2115</v>
      </c>
      <c r="D1494">
        <v>48</v>
      </c>
      <c r="E1494" s="1" t="str" cm="1">
        <f t="array" ref="E1494">_xlfn.IFS(metrobank_customers[[#This Row],[Age]]&lt;= 28,"Gen Z", metrobank_customers[[#This Row],[Age]]&lt;=44,"Millennials", metrobank_customers[[#This Row],[Age]]&lt;=60,"Gen X", metrobank_customers[[#This Row],[Age]]&gt;60,"Baby Boomers")</f>
        <v>Gen X</v>
      </c>
      <c r="F1494" s="1" t="s">
        <v>2116</v>
      </c>
      <c r="G1494" s="1" t="s">
        <v>2122</v>
      </c>
      <c r="H1494">
        <v>53756</v>
      </c>
      <c r="I1494" s="1" t="str" cm="1">
        <f t="array" ref="I1494">_xlfn.IFS(metrobank_customers[[#This Row],[Income]]&lt;=30000,"Low",metrobank_customers[[#This Row],[Income]]&lt;=60000,"Medium",metrobank_customers[[#This Row],[Income]]&lt;=100000,"High", metrobank_customers[[#This Row],[Income]]&gt;100000," Premium")</f>
        <v>Medium</v>
      </c>
      <c r="J1494" s="1" t="s">
        <v>2126</v>
      </c>
      <c r="K1494" s="2">
        <v>42533</v>
      </c>
      <c r="L1494" s="2">
        <f t="shared" ca="1" si="23"/>
        <v>45940</v>
      </c>
      <c r="M1494" s="4">
        <f ca="1">YEARFRAC(metrobank_customers[[#This Row],[Join_Date]],metrobank_customers[[#This Row],[Today]],3)</f>
        <v>9.3342465753424655</v>
      </c>
      <c r="N1494" s="4" t="str" cm="1">
        <f t="array" aca="1" ref="N1494" ca="1">_xlfn.IFS(
   metrobank_customers[[#This Row],[Customer_Tenure]]&lt;=2,"New",
   metrobank_customers[[#This Row],[Customer_Tenure]]&lt;=5,"Emerging",
   metrobank_customers[[#This Row],[Customer_Tenure]]&lt;9,"Established",
   TRUE,"Loyal"
)</f>
        <v>Loyal</v>
      </c>
      <c r="O1494" s="1"/>
      <c r="P1494" s="1"/>
      <c r="Q1494" s="2"/>
      <c r="S1494" s="1" t="str" cm="1">
        <f t="array" ref="S1494">_xlfn.IFS(
    metrobank_customers[[#This Row],[Balance]]&lt;=50000,"Low",
    metrobank_customers[[#This Row],[Balance]]&lt;=200000,"Medium",
    metrobank_customers[[#This Row],[Balance]]&gt;200000,"High"
)</f>
        <v>Low</v>
      </c>
      <c r="V1494" s="1"/>
      <c r="W1494" s="1" t="s">
        <v>313</v>
      </c>
      <c r="X1494" s="2">
        <v>45817</v>
      </c>
      <c r="Y1494" s="4">
        <f ca="1">YEARFRAC(metrobank_customers[[#This Row],[Date]],metrobank_customers[[#This Row],[Today]],3)</f>
        <v>0.33698630136986302</v>
      </c>
      <c r="Z1494" s="1" t="s">
        <v>20</v>
      </c>
      <c r="AA1494" s="1" t="s">
        <v>15</v>
      </c>
      <c r="AB1494">
        <v>42</v>
      </c>
    </row>
    <row r="1495" spans="1:28" x14ac:dyDescent="0.25">
      <c r="A1495" s="1" t="s">
        <v>314</v>
      </c>
      <c r="B1495" s="1" t="s">
        <v>2574</v>
      </c>
      <c r="C1495" s="1" t="s">
        <v>2115</v>
      </c>
      <c r="D1495">
        <v>48</v>
      </c>
      <c r="E1495" s="1" t="str" cm="1">
        <f t="array" ref="E1495">_xlfn.IFS(metrobank_customers[[#This Row],[Age]]&lt;= 28,"Gen Z", metrobank_customers[[#This Row],[Age]]&lt;=44,"Millennials", metrobank_customers[[#This Row],[Age]]&lt;=60,"Gen X", metrobank_customers[[#This Row],[Age]]&gt;60,"Baby Boomers")</f>
        <v>Gen X</v>
      </c>
      <c r="F1495" s="1" t="s">
        <v>2116</v>
      </c>
      <c r="G1495" s="1" t="s">
        <v>2122</v>
      </c>
      <c r="H1495">
        <v>53756</v>
      </c>
      <c r="I1495" s="1" t="str" cm="1">
        <f t="array" ref="I1495">_xlfn.IFS(metrobank_customers[[#This Row],[Income]]&lt;=30000,"Low",metrobank_customers[[#This Row],[Income]]&lt;=60000,"Medium",metrobank_customers[[#This Row],[Income]]&lt;=100000,"High", metrobank_customers[[#This Row],[Income]]&gt;100000," Premium")</f>
        <v>Medium</v>
      </c>
      <c r="J1495" s="1" t="s">
        <v>2126</v>
      </c>
      <c r="K1495" s="2">
        <v>42533</v>
      </c>
      <c r="L1495" s="2">
        <f t="shared" ca="1" si="23"/>
        <v>45940</v>
      </c>
      <c r="M1495" s="4">
        <f ca="1">YEARFRAC(metrobank_customers[[#This Row],[Join_Date]],metrobank_customers[[#This Row],[Today]],3)</f>
        <v>9.3342465753424655</v>
      </c>
      <c r="N1495" s="4" t="str" cm="1">
        <f t="array" aca="1" ref="N1495" ca="1">_xlfn.IFS(
   metrobank_customers[[#This Row],[Customer_Tenure]]&lt;=2,"New",
   metrobank_customers[[#This Row],[Customer_Tenure]]&lt;=5,"Emerging",
   metrobank_customers[[#This Row],[Customer_Tenure]]&lt;9,"Established",
   TRUE,"Loyal"
)</f>
        <v>Loyal</v>
      </c>
      <c r="O1495" s="1"/>
      <c r="P1495" s="1"/>
      <c r="Q1495" s="2"/>
      <c r="S1495" s="1" t="str" cm="1">
        <f t="array" ref="S1495">_xlfn.IFS(
    metrobank_customers[[#This Row],[Balance]]&lt;=50000,"Low",
    metrobank_customers[[#This Row],[Balance]]&lt;=200000,"Medium",
    metrobank_customers[[#This Row],[Balance]]&gt;200000,"High"
)</f>
        <v>Low</v>
      </c>
      <c r="V1495" s="1"/>
      <c r="W1495" s="1" t="s">
        <v>549</v>
      </c>
      <c r="X1495" s="2">
        <v>45763</v>
      </c>
      <c r="Y1495" s="4">
        <f ca="1">YEARFRAC(metrobank_customers[[#This Row],[Date]],metrobank_customers[[#This Row],[Today]],3)</f>
        <v>0.48493150684931507</v>
      </c>
      <c r="Z1495" s="1" t="s">
        <v>31</v>
      </c>
      <c r="AA1495" s="1" t="s">
        <v>23</v>
      </c>
      <c r="AB1495">
        <v>55</v>
      </c>
    </row>
    <row r="1496" spans="1:28" x14ac:dyDescent="0.25">
      <c r="A1496" s="1" t="s">
        <v>590</v>
      </c>
      <c r="B1496" s="1" t="s">
        <v>2575</v>
      </c>
      <c r="C1496" s="1" t="s">
        <v>2120</v>
      </c>
      <c r="D1496">
        <v>67</v>
      </c>
      <c r="E1496" s="1" t="str" cm="1">
        <f t="array" ref="E1496">_xlfn.IFS(metrobank_customers[[#This Row],[Age]]&lt;= 28,"Gen Z", metrobank_customers[[#This Row],[Age]]&lt;=44,"Millennials", metrobank_customers[[#This Row],[Age]]&lt;=60,"Gen X", metrobank_customers[[#This Row],[Age]]&gt;60,"Baby Boomers")</f>
        <v>Baby Boomers</v>
      </c>
      <c r="F1496" s="1" t="s">
        <v>2121</v>
      </c>
      <c r="G1496" s="1" t="s">
        <v>2153</v>
      </c>
      <c r="H1496">
        <v>68901</v>
      </c>
      <c r="I1496" s="1" t="str" cm="1">
        <f t="array" ref="I1496">_xlfn.IFS(metrobank_customers[[#This Row],[Income]]&lt;=30000,"Low",metrobank_customers[[#This Row],[Income]]&lt;=60000,"Medium",metrobank_customers[[#This Row],[Income]]&lt;=100000,"High", metrobank_customers[[#This Row],[Income]]&gt;100000," Premium")</f>
        <v>High</v>
      </c>
      <c r="J1496" s="1" t="s">
        <v>2126</v>
      </c>
      <c r="K1496" s="2">
        <v>44644</v>
      </c>
      <c r="L1496" s="2">
        <f t="shared" ca="1" si="23"/>
        <v>45940</v>
      </c>
      <c r="M1496" s="4">
        <f ca="1">YEARFRAC(metrobank_customers[[#This Row],[Join_Date]],metrobank_customers[[#This Row],[Today]],3)</f>
        <v>3.5506849315068494</v>
      </c>
      <c r="N1496" s="4" t="str" cm="1">
        <f t="array" aca="1" ref="N1496" ca="1">_xlfn.IFS(
   metrobank_customers[[#This Row],[Customer_Tenure]]&lt;=2,"New",
   metrobank_customers[[#This Row],[Customer_Tenure]]&lt;=5,"Emerging",
   metrobank_customers[[#This Row],[Customer_Tenure]]&lt;9,"Established",
   TRUE,"Loyal"
)</f>
        <v>Emerging</v>
      </c>
      <c r="O1496" s="1"/>
      <c r="P1496" s="1"/>
      <c r="Q1496" s="2"/>
      <c r="S1496" s="1" t="str" cm="1">
        <f t="array" ref="S1496">_xlfn.IFS(
    metrobank_customers[[#This Row],[Balance]]&lt;=50000,"Low",
    metrobank_customers[[#This Row],[Balance]]&lt;=200000,"Medium",
    metrobank_customers[[#This Row],[Balance]]&gt;200000,"High"
)</f>
        <v>Low</v>
      </c>
      <c r="V1496" s="1"/>
      <c r="W1496" s="1" t="s">
        <v>589</v>
      </c>
      <c r="X1496" s="2">
        <v>45835</v>
      </c>
      <c r="Y1496" s="4">
        <f ca="1">YEARFRAC(metrobank_customers[[#This Row],[Date]],metrobank_customers[[#This Row],[Today]],3)</f>
        <v>0.28767123287671231</v>
      </c>
      <c r="Z1496" s="1" t="s">
        <v>8</v>
      </c>
      <c r="AA1496" s="1" t="s">
        <v>23</v>
      </c>
      <c r="AB1496">
        <v>29</v>
      </c>
    </row>
    <row r="1497" spans="1:28" x14ac:dyDescent="0.25">
      <c r="A1497" s="1" t="s">
        <v>224</v>
      </c>
      <c r="B1497" s="1" t="s">
        <v>2576</v>
      </c>
      <c r="C1497" s="1" t="s">
        <v>2120</v>
      </c>
      <c r="D1497">
        <v>52</v>
      </c>
      <c r="E1497" s="1" t="str" cm="1">
        <f t="array" ref="E1497">_xlfn.IFS(metrobank_customers[[#This Row],[Age]]&lt;= 28,"Gen Z", metrobank_customers[[#This Row],[Age]]&lt;=44,"Millennials", metrobank_customers[[#This Row],[Age]]&lt;=60,"Gen X", metrobank_customers[[#This Row],[Age]]&gt;60,"Baby Boomers")</f>
        <v>Gen X</v>
      </c>
      <c r="F1497" s="1" t="s">
        <v>2121</v>
      </c>
      <c r="G1497" s="1" t="s">
        <v>2122</v>
      </c>
      <c r="H1497">
        <v>119986</v>
      </c>
      <c r="I1497" s="1" t="str" cm="1">
        <f t="array" ref="I1497">_xlfn.IFS(metrobank_customers[[#This Row],[Income]]&lt;=30000,"Low",metrobank_customers[[#This Row],[Income]]&lt;=60000,"Medium",metrobank_customers[[#This Row],[Income]]&lt;=100000,"High", metrobank_customers[[#This Row],[Income]]&gt;100000," Premium")</f>
        <v xml:space="preserve"> Premium</v>
      </c>
      <c r="J1497" s="1" t="s">
        <v>2118</v>
      </c>
      <c r="K1497" s="2">
        <v>43935</v>
      </c>
      <c r="L1497" s="2">
        <f t="shared" ca="1" si="23"/>
        <v>45940</v>
      </c>
      <c r="M1497" s="4">
        <f ca="1">YEARFRAC(metrobank_customers[[#This Row],[Join_Date]],metrobank_customers[[#This Row],[Today]],3)</f>
        <v>5.493150684931507</v>
      </c>
      <c r="N1497" s="4" t="str" cm="1">
        <f t="array" aca="1" ref="N1497" ca="1">_xlfn.IFS(
   metrobank_customers[[#This Row],[Customer_Tenure]]&lt;=2,"New",
   metrobank_customers[[#This Row],[Customer_Tenure]]&lt;=5,"Emerging",
   metrobank_customers[[#This Row],[Customer_Tenure]]&lt;9,"Established",
   TRUE,"Loyal"
)</f>
        <v>Established</v>
      </c>
      <c r="O1497" s="1"/>
      <c r="P1497" s="1"/>
      <c r="Q1497" s="2"/>
      <c r="S1497" s="1" t="str" cm="1">
        <f t="array" ref="S1497">_xlfn.IFS(
    metrobank_customers[[#This Row],[Balance]]&lt;=50000,"Low",
    metrobank_customers[[#This Row],[Balance]]&lt;=200000,"Medium",
    metrobank_customers[[#This Row],[Balance]]&gt;200000,"High"
)</f>
        <v>Low</v>
      </c>
      <c r="V1497" s="1"/>
      <c r="W1497" s="1" t="s">
        <v>223</v>
      </c>
      <c r="X1497" s="2">
        <v>45637</v>
      </c>
      <c r="Y1497" s="4">
        <f ca="1">YEARFRAC(metrobank_customers[[#This Row],[Date]],metrobank_customers[[#This Row],[Today]],3)</f>
        <v>0.83013698630136989</v>
      </c>
      <c r="Z1497" s="1" t="s">
        <v>36</v>
      </c>
      <c r="AA1497" s="1" t="s">
        <v>15</v>
      </c>
      <c r="AB1497">
        <v>47</v>
      </c>
    </row>
    <row r="1498" spans="1:28" x14ac:dyDescent="0.25">
      <c r="A1498" s="1" t="s">
        <v>249</v>
      </c>
      <c r="B1498" s="1" t="s">
        <v>2577</v>
      </c>
      <c r="C1498" s="1" t="s">
        <v>2115</v>
      </c>
      <c r="D1498">
        <v>24</v>
      </c>
      <c r="E1498" s="1" t="str" cm="1">
        <f t="array" ref="E1498">_xlfn.IFS(metrobank_customers[[#This Row],[Age]]&lt;= 28,"Gen Z", metrobank_customers[[#This Row],[Age]]&lt;=44,"Millennials", metrobank_customers[[#This Row],[Age]]&lt;=60,"Gen X", metrobank_customers[[#This Row],[Age]]&gt;60,"Baby Boomers")</f>
        <v>Gen Z</v>
      </c>
      <c r="F1498" s="1" t="s">
        <v>2121</v>
      </c>
      <c r="G1498" s="1" t="s">
        <v>2153</v>
      </c>
      <c r="H1498">
        <v>46385</v>
      </c>
      <c r="I1498" s="1" t="str" cm="1">
        <f t="array" ref="I1498">_xlfn.IFS(metrobank_customers[[#This Row],[Income]]&lt;=30000,"Low",metrobank_customers[[#This Row],[Income]]&lt;=60000,"Medium",metrobank_customers[[#This Row],[Income]]&lt;=100000,"High", metrobank_customers[[#This Row],[Income]]&gt;100000," Premium")</f>
        <v>Medium</v>
      </c>
      <c r="J1498" s="1" t="s">
        <v>2118</v>
      </c>
      <c r="K1498" s="2">
        <v>43046</v>
      </c>
      <c r="L1498" s="2">
        <f t="shared" ca="1" si="23"/>
        <v>45940</v>
      </c>
      <c r="M1498" s="4">
        <f ca="1">YEARFRAC(metrobank_customers[[#This Row],[Join_Date]],metrobank_customers[[#This Row],[Today]],3)</f>
        <v>7.9287671232876713</v>
      </c>
      <c r="N1498" s="4" t="str" cm="1">
        <f t="array" aca="1" ref="N1498" ca="1">_xlfn.IFS(
   metrobank_customers[[#This Row],[Customer_Tenure]]&lt;=2,"New",
   metrobank_customers[[#This Row],[Customer_Tenure]]&lt;=5,"Emerging",
   metrobank_customers[[#This Row],[Customer_Tenure]]&lt;9,"Established",
   TRUE,"Loyal"
)</f>
        <v>Established</v>
      </c>
      <c r="O1498" s="1"/>
      <c r="P1498" s="1"/>
      <c r="Q1498" s="2"/>
      <c r="S1498" s="1" t="str" cm="1">
        <f t="array" ref="S1498">_xlfn.IFS(
    metrobank_customers[[#This Row],[Balance]]&lt;=50000,"Low",
    metrobank_customers[[#This Row],[Balance]]&lt;=200000,"Medium",
    metrobank_customers[[#This Row],[Balance]]&gt;200000,"High"
)</f>
        <v>Low</v>
      </c>
      <c r="V1498" s="1"/>
      <c r="W1498" s="1" t="s">
        <v>248</v>
      </c>
      <c r="X1498" s="2">
        <v>45346</v>
      </c>
      <c r="Y1498" s="4">
        <f ca="1">YEARFRAC(metrobank_customers[[#This Row],[Date]],metrobank_customers[[#This Row],[Today]],3)</f>
        <v>1.6273972602739726</v>
      </c>
      <c r="Z1498" s="1" t="s">
        <v>31</v>
      </c>
      <c r="AA1498" s="1" t="s">
        <v>23</v>
      </c>
      <c r="AB1498">
        <v>33</v>
      </c>
    </row>
    <row r="1499" spans="1:28" x14ac:dyDescent="0.25">
      <c r="A1499" s="1" t="s">
        <v>249</v>
      </c>
      <c r="B1499" s="1" t="s">
        <v>2577</v>
      </c>
      <c r="C1499" s="1" t="s">
        <v>2115</v>
      </c>
      <c r="D1499">
        <v>24</v>
      </c>
      <c r="E1499" s="1" t="str" cm="1">
        <f t="array" ref="E1499">_xlfn.IFS(metrobank_customers[[#This Row],[Age]]&lt;= 28,"Gen Z", metrobank_customers[[#This Row],[Age]]&lt;=44,"Millennials", metrobank_customers[[#This Row],[Age]]&lt;=60,"Gen X", metrobank_customers[[#This Row],[Age]]&gt;60,"Baby Boomers")</f>
        <v>Gen Z</v>
      </c>
      <c r="F1499" s="1" t="s">
        <v>2121</v>
      </c>
      <c r="G1499" s="1" t="s">
        <v>2153</v>
      </c>
      <c r="H1499">
        <v>46385</v>
      </c>
      <c r="I1499" s="1" t="str" cm="1">
        <f t="array" ref="I1499">_xlfn.IFS(metrobank_customers[[#This Row],[Income]]&lt;=30000,"Low",metrobank_customers[[#This Row],[Income]]&lt;=60000,"Medium",metrobank_customers[[#This Row],[Income]]&lt;=100000,"High", metrobank_customers[[#This Row],[Income]]&gt;100000," Premium")</f>
        <v>Medium</v>
      </c>
      <c r="J1499" s="1" t="s">
        <v>2118</v>
      </c>
      <c r="K1499" s="2">
        <v>43046</v>
      </c>
      <c r="L1499" s="2">
        <f t="shared" ca="1" si="23"/>
        <v>45940</v>
      </c>
      <c r="M1499" s="4">
        <f ca="1">YEARFRAC(metrobank_customers[[#This Row],[Join_Date]],metrobank_customers[[#This Row],[Today]],3)</f>
        <v>7.9287671232876713</v>
      </c>
      <c r="N1499" s="4" t="str" cm="1">
        <f t="array" aca="1" ref="N1499" ca="1">_xlfn.IFS(
   metrobank_customers[[#This Row],[Customer_Tenure]]&lt;=2,"New",
   metrobank_customers[[#This Row],[Customer_Tenure]]&lt;=5,"Emerging",
   metrobank_customers[[#This Row],[Customer_Tenure]]&lt;9,"Established",
   TRUE,"Loyal"
)</f>
        <v>Established</v>
      </c>
      <c r="O1499" s="1"/>
      <c r="P1499" s="1"/>
      <c r="Q1499" s="2"/>
      <c r="S1499" s="1" t="str" cm="1">
        <f t="array" ref="S1499">_xlfn.IFS(
    metrobank_customers[[#This Row],[Balance]]&lt;=50000,"Low",
    metrobank_customers[[#This Row],[Balance]]&lt;=200000,"Medium",
    metrobank_customers[[#This Row],[Balance]]&gt;200000,"High"
)</f>
        <v>Low</v>
      </c>
      <c r="V1499" s="1"/>
      <c r="W1499" s="1" t="s">
        <v>1128</v>
      </c>
      <c r="X1499" s="2">
        <v>45846</v>
      </c>
      <c r="Y1499" s="4">
        <f ca="1">YEARFRAC(metrobank_customers[[#This Row],[Date]],metrobank_customers[[#This Row],[Today]],3)</f>
        <v>0.25753424657534246</v>
      </c>
      <c r="Z1499" s="1" t="s">
        <v>12</v>
      </c>
      <c r="AA1499" s="1" t="s">
        <v>23</v>
      </c>
      <c r="AB1499">
        <v>18</v>
      </c>
    </row>
    <row r="1500" spans="1:28" x14ac:dyDescent="0.25">
      <c r="A1500" s="1" t="s">
        <v>249</v>
      </c>
      <c r="B1500" s="1" t="s">
        <v>2577</v>
      </c>
      <c r="C1500" s="1" t="s">
        <v>2115</v>
      </c>
      <c r="D1500">
        <v>24</v>
      </c>
      <c r="E1500" s="1" t="str" cm="1">
        <f t="array" ref="E1500">_xlfn.IFS(metrobank_customers[[#This Row],[Age]]&lt;= 28,"Gen Z", metrobank_customers[[#This Row],[Age]]&lt;=44,"Millennials", metrobank_customers[[#This Row],[Age]]&lt;=60,"Gen X", metrobank_customers[[#This Row],[Age]]&gt;60,"Baby Boomers")</f>
        <v>Gen Z</v>
      </c>
      <c r="F1500" s="1" t="s">
        <v>2121</v>
      </c>
      <c r="G1500" s="1" t="s">
        <v>2153</v>
      </c>
      <c r="H1500">
        <v>46385</v>
      </c>
      <c r="I1500" s="1" t="str" cm="1">
        <f t="array" ref="I1500">_xlfn.IFS(metrobank_customers[[#This Row],[Income]]&lt;=30000,"Low",metrobank_customers[[#This Row],[Income]]&lt;=60000,"Medium",metrobank_customers[[#This Row],[Income]]&lt;=100000,"High", metrobank_customers[[#This Row],[Income]]&gt;100000," Premium")</f>
        <v>Medium</v>
      </c>
      <c r="J1500" s="1" t="s">
        <v>2118</v>
      </c>
      <c r="K1500" s="2">
        <v>43046</v>
      </c>
      <c r="L1500" s="2">
        <f t="shared" ca="1" si="23"/>
        <v>45940</v>
      </c>
      <c r="M1500" s="4">
        <f ca="1">YEARFRAC(metrobank_customers[[#This Row],[Join_Date]],metrobank_customers[[#This Row],[Today]],3)</f>
        <v>7.9287671232876713</v>
      </c>
      <c r="N1500" s="4" t="str" cm="1">
        <f t="array" aca="1" ref="N1500" ca="1">_xlfn.IFS(
   metrobank_customers[[#This Row],[Customer_Tenure]]&lt;=2,"New",
   metrobank_customers[[#This Row],[Customer_Tenure]]&lt;=5,"Emerging",
   metrobank_customers[[#This Row],[Customer_Tenure]]&lt;9,"Established",
   TRUE,"Loyal"
)</f>
        <v>Established</v>
      </c>
      <c r="O1500" s="1"/>
      <c r="P1500" s="1"/>
      <c r="Q1500" s="2"/>
      <c r="S1500" s="1" t="str" cm="1">
        <f t="array" ref="S1500">_xlfn.IFS(
    metrobank_customers[[#This Row],[Balance]]&lt;=50000,"Low",
    metrobank_customers[[#This Row],[Balance]]&lt;=200000,"Medium",
    metrobank_customers[[#This Row],[Balance]]&gt;200000,"High"
)</f>
        <v>Low</v>
      </c>
      <c r="V1500" s="1"/>
      <c r="W1500" s="1" t="s">
        <v>1165</v>
      </c>
      <c r="X1500" s="2">
        <v>45419</v>
      </c>
      <c r="Y1500" s="4">
        <f ca="1">YEARFRAC(metrobank_customers[[#This Row],[Date]],metrobank_customers[[#This Row],[Today]],3)</f>
        <v>1.4273972602739726</v>
      </c>
      <c r="Z1500" s="1" t="s">
        <v>8</v>
      </c>
      <c r="AA1500" s="1" t="s">
        <v>23</v>
      </c>
      <c r="AB1500">
        <v>19</v>
      </c>
    </row>
    <row r="1501" spans="1:28" x14ac:dyDescent="0.25">
      <c r="A1501" s="1" t="s">
        <v>2578</v>
      </c>
      <c r="B1501" s="1" t="s">
        <v>2579</v>
      </c>
      <c r="C1501" s="1" t="s">
        <v>2120</v>
      </c>
      <c r="D1501">
        <v>67</v>
      </c>
      <c r="E1501" s="1" t="str" cm="1">
        <f t="array" ref="E1501">_xlfn.IFS(metrobank_customers[[#This Row],[Age]]&lt;= 28,"Gen Z", metrobank_customers[[#This Row],[Age]]&lt;=44,"Millennials", metrobank_customers[[#This Row],[Age]]&lt;=60,"Gen X", metrobank_customers[[#This Row],[Age]]&gt;60,"Baby Boomers")</f>
        <v>Baby Boomers</v>
      </c>
      <c r="F1501" s="1" t="s">
        <v>2131</v>
      </c>
      <c r="G1501" s="1" t="s">
        <v>2117</v>
      </c>
      <c r="H1501">
        <v>38639</v>
      </c>
      <c r="I1501" s="1" t="str" cm="1">
        <f t="array" ref="I1501">_xlfn.IFS(metrobank_customers[[#This Row],[Income]]&lt;=30000,"Low",metrobank_customers[[#This Row],[Income]]&lt;=60000,"Medium",metrobank_customers[[#This Row],[Income]]&lt;=100000,"High", metrobank_customers[[#This Row],[Income]]&gt;100000," Premium")</f>
        <v>Medium</v>
      </c>
      <c r="J1501" s="1" t="s">
        <v>2118</v>
      </c>
      <c r="K1501" s="2">
        <v>42653</v>
      </c>
      <c r="L1501" s="2">
        <f t="shared" ca="1" si="23"/>
        <v>45940</v>
      </c>
      <c r="M1501" s="4">
        <f ca="1">YEARFRAC(metrobank_customers[[#This Row],[Join_Date]],metrobank_customers[[#This Row],[Today]],3)</f>
        <v>9.0054794520547947</v>
      </c>
      <c r="N1501" s="4" t="str" cm="1">
        <f t="array" aca="1" ref="N1501" ca="1">_xlfn.IFS(
   metrobank_customers[[#This Row],[Customer_Tenure]]&lt;=2,"New",
   metrobank_customers[[#This Row],[Customer_Tenure]]&lt;=5,"Emerging",
   metrobank_customers[[#This Row],[Customer_Tenure]]&lt;9,"Established",
   TRUE,"Loyal"
)</f>
        <v>Loyal</v>
      </c>
      <c r="O1501" s="1"/>
      <c r="P1501" s="1"/>
      <c r="Q1501" s="2"/>
      <c r="S1501" s="1" t="str" cm="1">
        <f t="array" ref="S1501">_xlfn.IFS(
    metrobank_customers[[#This Row],[Balance]]&lt;=50000,"Low",
    metrobank_customers[[#This Row],[Balance]]&lt;=200000,"Medium",
    metrobank_customers[[#This Row],[Balance]]&gt;200000,"High"
)</f>
        <v>Low</v>
      </c>
      <c r="V1501" s="1"/>
      <c r="W1501" s="1"/>
      <c r="X1501" s="2"/>
      <c r="Y1501" s="4">
        <f ca="1">YEARFRAC(metrobank_customers[[#This Row],[Date]],metrobank_customers[[#This Row],[Today]],3)</f>
        <v>125.86301369863014</v>
      </c>
      <c r="Z1501" s="1"/>
      <c r="AA1501" s="1"/>
    </row>
    <row r="1502" spans="1:28" x14ac:dyDescent="0.25">
      <c r="A1502" s="1" t="s">
        <v>78</v>
      </c>
      <c r="B1502" s="1" t="s">
        <v>2580</v>
      </c>
      <c r="C1502" s="1" t="s">
        <v>2115</v>
      </c>
      <c r="D1502">
        <v>53</v>
      </c>
      <c r="E1502" s="1" t="str" cm="1">
        <f t="array" ref="E1502">_xlfn.IFS(metrobank_customers[[#This Row],[Age]]&lt;= 28,"Gen Z", metrobank_customers[[#This Row],[Age]]&lt;=44,"Millennials", metrobank_customers[[#This Row],[Age]]&lt;=60,"Gen X", metrobank_customers[[#This Row],[Age]]&gt;60,"Baby Boomers")</f>
        <v>Gen X</v>
      </c>
      <c r="F1502" s="1" t="s">
        <v>2124</v>
      </c>
      <c r="G1502" s="1" t="s">
        <v>2129</v>
      </c>
      <c r="H1502">
        <v>156848</v>
      </c>
      <c r="I1502" s="1" t="str" cm="1">
        <f t="array" ref="I1502">_xlfn.IFS(metrobank_customers[[#This Row],[Income]]&lt;=30000,"Low",metrobank_customers[[#This Row],[Income]]&lt;=60000,"Medium",metrobank_customers[[#This Row],[Income]]&lt;=100000,"High", metrobank_customers[[#This Row],[Income]]&gt;100000," Premium")</f>
        <v xml:space="preserve"> Premium</v>
      </c>
      <c r="J1502" s="1" t="s">
        <v>2118</v>
      </c>
      <c r="K1502" s="2">
        <v>44786</v>
      </c>
      <c r="L1502" s="2">
        <f t="shared" ca="1" si="23"/>
        <v>45940</v>
      </c>
      <c r="M1502" s="4">
        <f ca="1">YEARFRAC(metrobank_customers[[#This Row],[Join_Date]],metrobank_customers[[#This Row],[Today]],3)</f>
        <v>3.1616438356164385</v>
      </c>
      <c r="N1502" s="4" t="str" cm="1">
        <f t="array" aca="1" ref="N1502" ca="1">_xlfn.IFS(
   metrobank_customers[[#This Row],[Customer_Tenure]]&lt;=2,"New",
   metrobank_customers[[#This Row],[Customer_Tenure]]&lt;=5,"Emerging",
   metrobank_customers[[#This Row],[Customer_Tenure]]&lt;9,"Established",
   TRUE,"Loyal"
)</f>
        <v>Emerging</v>
      </c>
      <c r="O1502" s="1"/>
      <c r="P1502" s="1"/>
      <c r="Q1502" s="2"/>
      <c r="S1502" s="1" t="str" cm="1">
        <f t="array" ref="S1502">_xlfn.IFS(
    metrobank_customers[[#This Row],[Balance]]&lt;=50000,"Low",
    metrobank_customers[[#This Row],[Balance]]&lt;=200000,"Medium",
    metrobank_customers[[#This Row],[Balance]]&gt;200000,"High"
)</f>
        <v>Low</v>
      </c>
      <c r="V1502" s="1"/>
      <c r="W1502" s="1" t="s">
        <v>77</v>
      </c>
      <c r="X1502" s="2">
        <v>45827</v>
      </c>
      <c r="Y1502" s="4">
        <f ca="1">YEARFRAC(metrobank_customers[[#This Row],[Date]],metrobank_customers[[#This Row],[Today]],3)</f>
        <v>0.30958904109589042</v>
      </c>
      <c r="Z1502" s="1" t="s">
        <v>8</v>
      </c>
      <c r="AA1502" s="1" t="s">
        <v>15</v>
      </c>
      <c r="AB1502">
        <v>30</v>
      </c>
    </row>
    <row r="1503" spans="1:28" x14ac:dyDescent="0.25">
      <c r="A1503" s="1" t="s">
        <v>78</v>
      </c>
      <c r="B1503" s="1" t="s">
        <v>2580</v>
      </c>
      <c r="C1503" s="1" t="s">
        <v>2115</v>
      </c>
      <c r="D1503">
        <v>53</v>
      </c>
      <c r="E1503" s="1" t="str" cm="1">
        <f t="array" ref="E1503">_xlfn.IFS(metrobank_customers[[#This Row],[Age]]&lt;= 28,"Gen Z", metrobank_customers[[#This Row],[Age]]&lt;=44,"Millennials", metrobank_customers[[#This Row],[Age]]&lt;=60,"Gen X", metrobank_customers[[#This Row],[Age]]&gt;60,"Baby Boomers")</f>
        <v>Gen X</v>
      </c>
      <c r="F1503" s="1" t="s">
        <v>2124</v>
      </c>
      <c r="G1503" s="1" t="s">
        <v>2129</v>
      </c>
      <c r="H1503">
        <v>156848</v>
      </c>
      <c r="I1503" s="1" t="str" cm="1">
        <f t="array" ref="I1503">_xlfn.IFS(metrobank_customers[[#This Row],[Income]]&lt;=30000,"Low",metrobank_customers[[#This Row],[Income]]&lt;=60000,"Medium",metrobank_customers[[#This Row],[Income]]&lt;=100000,"High", metrobank_customers[[#This Row],[Income]]&gt;100000," Premium")</f>
        <v xml:space="preserve"> Premium</v>
      </c>
      <c r="J1503" s="1" t="s">
        <v>2118</v>
      </c>
      <c r="K1503" s="2">
        <v>44786</v>
      </c>
      <c r="L1503" s="2">
        <f t="shared" ca="1" si="23"/>
        <v>45940</v>
      </c>
      <c r="M1503" s="4">
        <f ca="1">YEARFRAC(metrobank_customers[[#This Row],[Join_Date]],metrobank_customers[[#This Row],[Today]],3)</f>
        <v>3.1616438356164385</v>
      </c>
      <c r="N1503" s="4" t="str" cm="1">
        <f t="array" aca="1" ref="N1503" ca="1">_xlfn.IFS(
   metrobank_customers[[#This Row],[Customer_Tenure]]&lt;=2,"New",
   metrobank_customers[[#This Row],[Customer_Tenure]]&lt;=5,"Emerging",
   metrobank_customers[[#This Row],[Customer_Tenure]]&lt;9,"Established",
   TRUE,"Loyal"
)</f>
        <v>Emerging</v>
      </c>
      <c r="O1503" s="1"/>
      <c r="P1503" s="1"/>
      <c r="Q1503" s="2"/>
      <c r="S1503" s="1" t="str" cm="1">
        <f t="array" ref="S1503">_xlfn.IFS(
    metrobank_customers[[#This Row],[Balance]]&lt;=50000,"Low",
    metrobank_customers[[#This Row],[Balance]]&lt;=200000,"Medium",
    metrobank_customers[[#This Row],[Balance]]&gt;200000,"High"
)</f>
        <v>Low</v>
      </c>
      <c r="V1503" s="1"/>
      <c r="W1503" s="1" t="s">
        <v>742</v>
      </c>
      <c r="X1503" s="2">
        <v>45328</v>
      </c>
      <c r="Y1503" s="4">
        <f ca="1">YEARFRAC(metrobank_customers[[#This Row],[Date]],metrobank_customers[[#This Row],[Today]],3)</f>
        <v>1.6767123287671233</v>
      </c>
      <c r="Z1503" s="1" t="s">
        <v>12</v>
      </c>
      <c r="AA1503" s="1" t="s">
        <v>9</v>
      </c>
      <c r="AB1503">
        <v>48</v>
      </c>
    </row>
    <row r="1504" spans="1:28" x14ac:dyDescent="0.25">
      <c r="A1504" s="1" t="s">
        <v>78</v>
      </c>
      <c r="B1504" s="1" t="s">
        <v>2580</v>
      </c>
      <c r="C1504" s="1" t="s">
        <v>2115</v>
      </c>
      <c r="D1504">
        <v>53</v>
      </c>
      <c r="E1504" s="1" t="str" cm="1">
        <f t="array" ref="E1504">_xlfn.IFS(metrobank_customers[[#This Row],[Age]]&lt;= 28,"Gen Z", metrobank_customers[[#This Row],[Age]]&lt;=44,"Millennials", metrobank_customers[[#This Row],[Age]]&lt;=60,"Gen X", metrobank_customers[[#This Row],[Age]]&gt;60,"Baby Boomers")</f>
        <v>Gen X</v>
      </c>
      <c r="F1504" s="1" t="s">
        <v>2124</v>
      </c>
      <c r="G1504" s="1" t="s">
        <v>2129</v>
      </c>
      <c r="H1504">
        <v>156848</v>
      </c>
      <c r="I1504" s="1" t="str" cm="1">
        <f t="array" ref="I1504">_xlfn.IFS(metrobank_customers[[#This Row],[Income]]&lt;=30000,"Low",metrobank_customers[[#This Row],[Income]]&lt;=60000,"Medium",metrobank_customers[[#This Row],[Income]]&lt;=100000,"High", metrobank_customers[[#This Row],[Income]]&gt;100000," Premium")</f>
        <v xml:space="preserve"> Premium</v>
      </c>
      <c r="J1504" s="1" t="s">
        <v>2118</v>
      </c>
      <c r="K1504" s="2">
        <v>44786</v>
      </c>
      <c r="L1504" s="2">
        <f t="shared" ca="1" si="23"/>
        <v>45940</v>
      </c>
      <c r="M1504" s="4">
        <f ca="1">YEARFRAC(metrobank_customers[[#This Row],[Join_Date]],metrobank_customers[[#This Row],[Today]],3)</f>
        <v>3.1616438356164385</v>
      </c>
      <c r="N1504" s="4" t="str" cm="1">
        <f t="array" aca="1" ref="N1504" ca="1">_xlfn.IFS(
   metrobank_customers[[#This Row],[Customer_Tenure]]&lt;=2,"New",
   metrobank_customers[[#This Row],[Customer_Tenure]]&lt;=5,"Emerging",
   metrobank_customers[[#This Row],[Customer_Tenure]]&lt;9,"Established",
   TRUE,"Loyal"
)</f>
        <v>Emerging</v>
      </c>
      <c r="O1504" s="1"/>
      <c r="P1504" s="1"/>
      <c r="Q1504" s="2"/>
      <c r="S1504" s="1" t="str" cm="1">
        <f t="array" ref="S1504">_xlfn.IFS(
    metrobank_customers[[#This Row],[Balance]]&lt;=50000,"Low",
    metrobank_customers[[#This Row],[Balance]]&lt;=200000,"Medium",
    metrobank_customers[[#This Row],[Balance]]&gt;200000,"High"
)</f>
        <v>Low</v>
      </c>
      <c r="V1504" s="1"/>
      <c r="W1504" s="1" t="s">
        <v>1073</v>
      </c>
      <c r="X1504" s="2">
        <v>45819</v>
      </c>
      <c r="Y1504" s="4">
        <f ca="1">YEARFRAC(metrobank_customers[[#This Row],[Date]],metrobank_customers[[#This Row],[Today]],3)</f>
        <v>0.33150684931506852</v>
      </c>
      <c r="Z1504" s="1" t="s">
        <v>36</v>
      </c>
      <c r="AA1504" s="1" t="s">
        <v>15</v>
      </c>
      <c r="AB1504">
        <v>52</v>
      </c>
    </row>
    <row r="1505" spans="1:28" x14ac:dyDescent="0.25">
      <c r="A1505" s="1" t="s">
        <v>78</v>
      </c>
      <c r="B1505" s="1" t="s">
        <v>2580</v>
      </c>
      <c r="C1505" s="1" t="s">
        <v>2115</v>
      </c>
      <c r="D1505">
        <v>53</v>
      </c>
      <c r="E1505" s="1" t="str" cm="1">
        <f t="array" ref="E1505">_xlfn.IFS(metrobank_customers[[#This Row],[Age]]&lt;= 28,"Gen Z", metrobank_customers[[#This Row],[Age]]&lt;=44,"Millennials", metrobank_customers[[#This Row],[Age]]&lt;=60,"Gen X", metrobank_customers[[#This Row],[Age]]&gt;60,"Baby Boomers")</f>
        <v>Gen X</v>
      </c>
      <c r="F1505" s="1" t="s">
        <v>2124</v>
      </c>
      <c r="G1505" s="1" t="s">
        <v>2129</v>
      </c>
      <c r="H1505">
        <v>156848</v>
      </c>
      <c r="I1505" s="1" t="str" cm="1">
        <f t="array" ref="I1505">_xlfn.IFS(metrobank_customers[[#This Row],[Income]]&lt;=30000,"Low",metrobank_customers[[#This Row],[Income]]&lt;=60000,"Medium",metrobank_customers[[#This Row],[Income]]&lt;=100000,"High", metrobank_customers[[#This Row],[Income]]&gt;100000," Premium")</f>
        <v xml:space="preserve"> Premium</v>
      </c>
      <c r="J1505" s="1" t="s">
        <v>2118</v>
      </c>
      <c r="K1505" s="2">
        <v>44786</v>
      </c>
      <c r="L1505" s="2">
        <f t="shared" ca="1" si="23"/>
        <v>45940</v>
      </c>
      <c r="M1505" s="4">
        <f ca="1">YEARFRAC(metrobank_customers[[#This Row],[Join_Date]],metrobank_customers[[#This Row],[Today]],3)</f>
        <v>3.1616438356164385</v>
      </c>
      <c r="N1505" s="4" t="str" cm="1">
        <f t="array" aca="1" ref="N1505" ca="1">_xlfn.IFS(
   metrobank_customers[[#This Row],[Customer_Tenure]]&lt;=2,"New",
   metrobank_customers[[#This Row],[Customer_Tenure]]&lt;=5,"Emerging",
   metrobank_customers[[#This Row],[Customer_Tenure]]&lt;9,"Established",
   TRUE,"Loyal"
)</f>
        <v>Emerging</v>
      </c>
      <c r="O1505" s="1"/>
      <c r="P1505" s="1"/>
      <c r="Q1505" s="2"/>
      <c r="S1505" s="1" t="str" cm="1">
        <f t="array" ref="S1505">_xlfn.IFS(
    metrobank_customers[[#This Row],[Balance]]&lt;=50000,"Low",
    metrobank_customers[[#This Row],[Balance]]&lt;=200000,"Medium",
    metrobank_customers[[#This Row],[Balance]]&gt;200000,"High"
)</f>
        <v>Low</v>
      </c>
      <c r="V1505" s="1"/>
      <c r="W1505" s="1" t="s">
        <v>1117</v>
      </c>
      <c r="X1505" s="2">
        <v>45276</v>
      </c>
      <c r="Y1505" s="4">
        <f ca="1">YEARFRAC(metrobank_customers[[#This Row],[Date]],metrobank_customers[[#This Row],[Today]],3)</f>
        <v>1.8191780821917809</v>
      </c>
      <c r="Z1505" s="1" t="s">
        <v>36</v>
      </c>
      <c r="AA1505" s="1" t="s">
        <v>15</v>
      </c>
      <c r="AB1505">
        <v>39</v>
      </c>
    </row>
    <row r="1506" spans="1:28" x14ac:dyDescent="0.25">
      <c r="A1506" s="1" t="s">
        <v>944</v>
      </c>
      <c r="B1506" s="1" t="s">
        <v>2581</v>
      </c>
      <c r="C1506" s="1" t="s">
        <v>2115</v>
      </c>
      <c r="D1506">
        <v>42</v>
      </c>
      <c r="E1506" s="1" t="str" cm="1">
        <f t="array" ref="E1506">_xlfn.IFS(metrobank_customers[[#This Row],[Age]]&lt;= 28,"Gen Z", metrobank_customers[[#This Row],[Age]]&lt;=44,"Millennials", metrobank_customers[[#This Row],[Age]]&lt;=60,"Gen X", metrobank_customers[[#This Row],[Age]]&gt;60,"Baby Boomers")</f>
        <v>Millennials</v>
      </c>
      <c r="F1506" s="1" t="s">
        <v>2116</v>
      </c>
      <c r="G1506" s="1" t="s">
        <v>2153</v>
      </c>
      <c r="H1506">
        <v>187516</v>
      </c>
      <c r="I1506" s="1" t="str" cm="1">
        <f t="array" ref="I1506">_xlfn.IFS(metrobank_customers[[#This Row],[Income]]&lt;=30000,"Low",metrobank_customers[[#This Row],[Income]]&lt;=60000,"Medium",metrobank_customers[[#This Row],[Income]]&lt;=100000,"High", metrobank_customers[[#This Row],[Income]]&gt;100000," Premium")</f>
        <v xml:space="preserve"> Premium</v>
      </c>
      <c r="J1506" s="1" t="s">
        <v>2135</v>
      </c>
      <c r="K1506" s="2">
        <v>43184</v>
      </c>
      <c r="L1506" s="2">
        <f t="shared" ca="1" si="23"/>
        <v>45940</v>
      </c>
      <c r="M1506" s="4">
        <f ca="1">YEARFRAC(metrobank_customers[[#This Row],[Join_Date]],metrobank_customers[[#This Row],[Today]],3)</f>
        <v>7.5506849315068489</v>
      </c>
      <c r="N1506" s="4" t="str" cm="1">
        <f t="array" aca="1" ref="N1506" ca="1">_xlfn.IFS(
   metrobank_customers[[#This Row],[Customer_Tenure]]&lt;=2,"New",
   metrobank_customers[[#This Row],[Customer_Tenure]]&lt;=5,"Emerging",
   metrobank_customers[[#This Row],[Customer_Tenure]]&lt;9,"Established",
   TRUE,"Loyal"
)</f>
        <v>Established</v>
      </c>
      <c r="O1506" s="1"/>
      <c r="P1506" s="1"/>
      <c r="Q1506" s="2"/>
      <c r="S1506" s="1" t="str" cm="1">
        <f t="array" ref="S1506">_xlfn.IFS(
    metrobank_customers[[#This Row],[Balance]]&lt;=50000,"Low",
    metrobank_customers[[#This Row],[Balance]]&lt;=200000,"Medium",
    metrobank_customers[[#This Row],[Balance]]&gt;200000,"High"
)</f>
        <v>Low</v>
      </c>
      <c r="V1506" s="1"/>
      <c r="W1506" s="1" t="s">
        <v>943</v>
      </c>
      <c r="X1506" s="2">
        <v>45361</v>
      </c>
      <c r="Y1506" s="4">
        <f ca="1">YEARFRAC(metrobank_customers[[#This Row],[Date]],metrobank_customers[[#This Row],[Today]],3)</f>
        <v>1.5863013698630137</v>
      </c>
      <c r="Z1506" s="1" t="s">
        <v>36</v>
      </c>
      <c r="AA1506" s="1" t="s">
        <v>23</v>
      </c>
      <c r="AB1506">
        <v>33</v>
      </c>
    </row>
    <row r="1507" spans="1:28" x14ac:dyDescent="0.25">
      <c r="A1507" s="1" t="s">
        <v>944</v>
      </c>
      <c r="B1507" s="1" t="s">
        <v>2581</v>
      </c>
      <c r="C1507" s="1" t="s">
        <v>2115</v>
      </c>
      <c r="D1507">
        <v>42</v>
      </c>
      <c r="E1507" s="1" t="str" cm="1">
        <f t="array" ref="E1507">_xlfn.IFS(metrobank_customers[[#This Row],[Age]]&lt;= 28,"Gen Z", metrobank_customers[[#This Row],[Age]]&lt;=44,"Millennials", metrobank_customers[[#This Row],[Age]]&lt;=60,"Gen X", metrobank_customers[[#This Row],[Age]]&gt;60,"Baby Boomers")</f>
        <v>Millennials</v>
      </c>
      <c r="F1507" s="1" t="s">
        <v>2116</v>
      </c>
      <c r="G1507" s="1" t="s">
        <v>2153</v>
      </c>
      <c r="H1507">
        <v>187516</v>
      </c>
      <c r="I1507" s="1" t="str" cm="1">
        <f t="array" ref="I1507">_xlfn.IFS(metrobank_customers[[#This Row],[Income]]&lt;=30000,"Low",metrobank_customers[[#This Row],[Income]]&lt;=60000,"Medium",metrobank_customers[[#This Row],[Income]]&lt;=100000,"High", metrobank_customers[[#This Row],[Income]]&gt;100000," Premium")</f>
        <v xml:space="preserve"> Premium</v>
      </c>
      <c r="J1507" s="1" t="s">
        <v>2135</v>
      </c>
      <c r="K1507" s="2">
        <v>43184</v>
      </c>
      <c r="L1507" s="2">
        <f t="shared" ca="1" si="23"/>
        <v>45940</v>
      </c>
      <c r="M1507" s="4">
        <f ca="1">YEARFRAC(metrobank_customers[[#This Row],[Join_Date]],metrobank_customers[[#This Row],[Today]],3)</f>
        <v>7.5506849315068489</v>
      </c>
      <c r="N1507" s="4" t="str" cm="1">
        <f t="array" aca="1" ref="N1507" ca="1">_xlfn.IFS(
   metrobank_customers[[#This Row],[Customer_Tenure]]&lt;=2,"New",
   metrobank_customers[[#This Row],[Customer_Tenure]]&lt;=5,"Emerging",
   metrobank_customers[[#This Row],[Customer_Tenure]]&lt;9,"Established",
   TRUE,"Loyal"
)</f>
        <v>Established</v>
      </c>
      <c r="O1507" s="1"/>
      <c r="P1507" s="1"/>
      <c r="Q1507" s="2"/>
      <c r="S1507" s="1" t="str" cm="1">
        <f t="array" ref="S1507">_xlfn.IFS(
    metrobank_customers[[#This Row],[Balance]]&lt;=50000,"Low",
    metrobank_customers[[#This Row],[Balance]]&lt;=200000,"Medium",
    metrobank_customers[[#This Row],[Balance]]&gt;200000,"High"
)</f>
        <v>Low</v>
      </c>
      <c r="V1507" s="1"/>
      <c r="W1507" s="1" t="s">
        <v>980</v>
      </c>
      <c r="X1507" s="2">
        <v>45607</v>
      </c>
      <c r="Y1507" s="4">
        <f ca="1">YEARFRAC(metrobank_customers[[#This Row],[Date]],metrobank_customers[[#This Row],[Today]],3)</f>
        <v>0.9123287671232877</v>
      </c>
      <c r="Z1507" s="1" t="s">
        <v>8</v>
      </c>
      <c r="AA1507" s="1" t="s">
        <v>9</v>
      </c>
      <c r="AB1507">
        <v>27</v>
      </c>
    </row>
    <row r="1508" spans="1:28" x14ac:dyDescent="0.25">
      <c r="A1508" s="1" t="s">
        <v>944</v>
      </c>
      <c r="B1508" s="1" t="s">
        <v>2581</v>
      </c>
      <c r="C1508" s="1" t="s">
        <v>2115</v>
      </c>
      <c r="D1508">
        <v>42</v>
      </c>
      <c r="E1508" s="1" t="str" cm="1">
        <f t="array" ref="E1508">_xlfn.IFS(metrobank_customers[[#This Row],[Age]]&lt;= 28,"Gen Z", metrobank_customers[[#This Row],[Age]]&lt;=44,"Millennials", metrobank_customers[[#This Row],[Age]]&lt;=60,"Gen X", metrobank_customers[[#This Row],[Age]]&gt;60,"Baby Boomers")</f>
        <v>Millennials</v>
      </c>
      <c r="F1508" s="1" t="s">
        <v>2116</v>
      </c>
      <c r="G1508" s="1" t="s">
        <v>2153</v>
      </c>
      <c r="H1508">
        <v>187516</v>
      </c>
      <c r="I1508" s="1" t="str" cm="1">
        <f t="array" ref="I1508">_xlfn.IFS(metrobank_customers[[#This Row],[Income]]&lt;=30000,"Low",metrobank_customers[[#This Row],[Income]]&lt;=60000,"Medium",metrobank_customers[[#This Row],[Income]]&lt;=100000,"High", metrobank_customers[[#This Row],[Income]]&gt;100000," Premium")</f>
        <v xml:space="preserve"> Premium</v>
      </c>
      <c r="J1508" s="1" t="s">
        <v>2135</v>
      </c>
      <c r="K1508" s="2">
        <v>43184</v>
      </c>
      <c r="L1508" s="2">
        <f t="shared" ca="1" si="23"/>
        <v>45940</v>
      </c>
      <c r="M1508" s="4">
        <f ca="1">YEARFRAC(metrobank_customers[[#This Row],[Join_Date]],metrobank_customers[[#This Row],[Today]],3)</f>
        <v>7.5506849315068489</v>
      </c>
      <c r="N1508" s="4" t="str" cm="1">
        <f t="array" aca="1" ref="N1508" ca="1">_xlfn.IFS(
   metrobank_customers[[#This Row],[Customer_Tenure]]&lt;=2,"New",
   metrobank_customers[[#This Row],[Customer_Tenure]]&lt;=5,"Emerging",
   metrobank_customers[[#This Row],[Customer_Tenure]]&lt;9,"Established",
   TRUE,"Loyal"
)</f>
        <v>Established</v>
      </c>
      <c r="O1508" s="1"/>
      <c r="P1508" s="1"/>
      <c r="Q1508" s="2"/>
      <c r="S1508" s="1" t="str" cm="1">
        <f t="array" ref="S1508">_xlfn.IFS(
    metrobank_customers[[#This Row],[Balance]]&lt;=50000,"Low",
    metrobank_customers[[#This Row],[Balance]]&lt;=200000,"Medium",
    metrobank_customers[[#This Row],[Balance]]&gt;200000,"High"
)</f>
        <v>Low</v>
      </c>
      <c r="V1508" s="1"/>
      <c r="W1508" s="1" t="s">
        <v>1167</v>
      </c>
      <c r="X1508" s="2">
        <v>45589</v>
      </c>
      <c r="Y1508" s="4">
        <f ca="1">YEARFRAC(metrobank_customers[[#This Row],[Date]],metrobank_customers[[#This Row],[Today]],3)</f>
        <v>0.9616438356164384</v>
      </c>
      <c r="Z1508" s="1" t="s">
        <v>12</v>
      </c>
      <c r="AA1508" s="1" t="s">
        <v>15</v>
      </c>
      <c r="AB1508">
        <v>33</v>
      </c>
    </row>
    <row r="1509" spans="1:28" x14ac:dyDescent="0.25">
      <c r="A1509" s="1" t="s">
        <v>544</v>
      </c>
      <c r="B1509" s="1" t="s">
        <v>2582</v>
      </c>
      <c r="C1509" s="1" t="s">
        <v>2120</v>
      </c>
      <c r="D1509">
        <v>27</v>
      </c>
      <c r="E1509" s="1" t="str" cm="1">
        <f t="array" ref="E1509">_xlfn.IFS(metrobank_customers[[#This Row],[Age]]&lt;= 28,"Gen Z", metrobank_customers[[#This Row],[Age]]&lt;=44,"Millennials", metrobank_customers[[#This Row],[Age]]&lt;=60,"Gen X", metrobank_customers[[#This Row],[Age]]&gt;60,"Baby Boomers")</f>
        <v>Gen Z</v>
      </c>
      <c r="F1509" s="1" t="s">
        <v>2116</v>
      </c>
      <c r="G1509" s="1" t="s">
        <v>2122</v>
      </c>
      <c r="H1509">
        <v>181779</v>
      </c>
      <c r="I1509" s="1" t="str" cm="1">
        <f t="array" ref="I1509">_xlfn.IFS(metrobank_customers[[#This Row],[Income]]&lt;=30000,"Low",metrobank_customers[[#This Row],[Income]]&lt;=60000,"Medium",metrobank_customers[[#This Row],[Income]]&lt;=100000,"High", metrobank_customers[[#This Row],[Income]]&gt;100000," Premium")</f>
        <v xml:space="preserve"> Premium</v>
      </c>
      <c r="J1509" s="1" t="s">
        <v>2126</v>
      </c>
      <c r="K1509" s="2">
        <v>42976</v>
      </c>
      <c r="L1509" s="2">
        <f t="shared" ca="1" si="23"/>
        <v>45940</v>
      </c>
      <c r="M1509" s="4">
        <f ca="1">YEARFRAC(metrobank_customers[[#This Row],[Join_Date]],metrobank_customers[[#This Row],[Today]],3)</f>
        <v>8.1205479452054803</v>
      </c>
      <c r="N1509" s="4" t="str" cm="1">
        <f t="array" aca="1" ref="N1509" ca="1">_xlfn.IFS(
   metrobank_customers[[#This Row],[Customer_Tenure]]&lt;=2,"New",
   metrobank_customers[[#This Row],[Customer_Tenure]]&lt;=5,"Emerging",
   metrobank_customers[[#This Row],[Customer_Tenure]]&lt;9,"Established",
   TRUE,"Loyal"
)</f>
        <v>Established</v>
      </c>
      <c r="O1509" s="1"/>
      <c r="P1509" s="1"/>
      <c r="Q1509" s="2"/>
      <c r="S1509" s="1" t="str" cm="1">
        <f t="array" ref="S1509">_xlfn.IFS(
    metrobank_customers[[#This Row],[Balance]]&lt;=50000,"Low",
    metrobank_customers[[#This Row],[Balance]]&lt;=200000,"Medium",
    metrobank_customers[[#This Row],[Balance]]&gt;200000,"High"
)</f>
        <v>Low</v>
      </c>
      <c r="V1509" s="1"/>
      <c r="W1509" s="1" t="s">
        <v>543</v>
      </c>
      <c r="X1509" s="2">
        <v>45829</v>
      </c>
      <c r="Y1509" s="4">
        <f ca="1">YEARFRAC(metrobank_customers[[#This Row],[Date]],metrobank_customers[[#This Row],[Today]],3)</f>
        <v>0.30410958904109592</v>
      </c>
      <c r="Z1509" s="1" t="s">
        <v>36</v>
      </c>
      <c r="AA1509" s="1" t="s">
        <v>15</v>
      </c>
      <c r="AB1509">
        <v>58</v>
      </c>
    </row>
    <row r="1510" spans="1:28" x14ac:dyDescent="0.25">
      <c r="A1510" s="1" t="s">
        <v>544</v>
      </c>
      <c r="B1510" s="1" t="s">
        <v>2582</v>
      </c>
      <c r="C1510" s="1" t="s">
        <v>2120</v>
      </c>
      <c r="D1510">
        <v>27</v>
      </c>
      <c r="E1510" s="1" t="str" cm="1">
        <f t="array" ref="E1510">_xlfn.IFS(metrobank_customers[[#This Row],[Age]]&lt;= 28,"Gen Z", metrobank_customers[[#This Row],[Age]]&lt;=44,"Millennials", metrobank_customers[[#This Row],[Age]]&lt;=60,"Gen X", metrobank_customers[[#This Row],[Age]]&gt;60,"Baby Boomers")</f>
        <v>Gen Z</v>
      </c>
      <c r="F1510" s="1" t="s">
        <v>2116</v>
      </c>
      <c r="G1510" s="1" t="s">
        <v>2122</v>
      </c>
      <c r="H1510">
        <v>181779</v>
      </c>
      <c r="I1510" s="1" t="str" cm="1">
        <f t="array" ref="I1510">_xlfn.IFS(metrobank_customers[[#This Row],[Income]]&lt;=30000,"Low",metrobank_customers[[#This Row],[Income]]&lt;=60000,"Medium",metrobank_customers[[#This Row],[Income]]&lt;=100000,"High", metrobank_customers[[#This Row],[Income]]&gt;100000," Premium")</f>
        <v xml:space="preserve"> Premium</v>
      </c>
      <c r="J1510" s="1" t="s">
        <v>2126</v>
      </c>
      <c r="K1510" s="2">
        <v>42976</v>
      </c>
      <c r="L1510" s="2">
        <f t="shared" ca="1" si="23"/>
        <v>45940</v>
      </c>
      <c r="M1510" s="4">
        <f ca="1">YEARFRAC(metrobank_customers[[#This Row],[Join_Date]],metrobank_customers[[#This Row],[Today]],3)</f>
        <v>8.1205479452054803</v>
      </c>
      <c r="N1510" s="4" t="str" cm="1">
        <f t="array" aca="1" ref="N1510" ca="1">_xlfn.IFS(
   metrobank_customers[[#This Row],[Customer_Tenure]]&lt;=2,"New",
   metrobank_customers[[#This Row],[Customer_Tenure]]&lt;=5,"Emerging",
   metrobank_customers[[#This Row],[Customer_Tenure]]&lt;9,"Established",
   TRUE,"Loyal"
)</f>
        <v>Established</v>
      </c>
      <c r="O1510" s="1"/>
      <c r="P1510" s="1"/>
      <c r="Q1510" s="2"/>
      <c r="S1510" s="1" t="str" cm="1">
        <f t="array" ref="S1510">_xlfn.IFS(
    metrobank_customers[[#This Row],[Balance]]&lt;=50000,"Low",
    metrobank_customers[[#This Row],[Balance]]&lt;=200000,"Medium",
    metrobank_customers[[#This Row],[Balance]]&gt;200000,"High"
)</f>
        <v>Low</v>
      </c>
      <c r="V1510" s="1"/>
      <c r="W1510" s="1" t="s">
        <v>624</v>
      </c>
      <c r="X1510" s="2">
        <v>45785</v>
      </c>
      <c r="Y1510" s="4">
        <f ca="1">YEARFRAC(metrobank_customers[[#This Row],[Date]],metrobank_customers[[#This Row],[Today]],3)</f>
        <v>0.42465753424657532</v>
      </c>
      <c r="Z1510" s="1" t="s">
        <v>20</v>
      </c>
      <c r="AA1510" s="1" t="s">
        <v>23</v>
      </c>
      <c r="AB1510">
        <v>56</v>
      </c>
    </row>
    <row r="1511" spans="1:28" x14ac:dyDescent="0.25">
      <c r="A1511" s="1" t="s">
        <v>544</v>
      </c>
      <c r="B1511" s="1" t="s">
        <v>2582</v>
      </c>
      <c r="C1511" s="1" t="s">
        <v>2120</v>
      </c>
      <c r="D1511">
        <v>27</v>
      </c>
      <c r="E1511" s="1" t="str" cm="1">
        <f t="array" ref="E1511">_xlfn.IFS(metrobank_customers[[#This Row],[Age]]&lt;= 28,"Gen Z", metrobank_customers[[#This Row],[Age]]&lt;=44,"Millennials", metrobank_customers[[#This Row],[Age]]&lt;=60,"Gen X", metrobank_customers[[#This Row],[Age]]&gt;60,"Baby Boomers")</f>
        <v>Gen Z</v>
      </c>
      <c r="F1511" s="1" t="s">
        <v>2116</v>
      </c>
      <c r="G1511" s="1" t="s">
        <v>2122</v>
      </c>
      <c r="H1511">
        <v>181779</v>
      </c>
      <c r="I1511" s="1" t="str" cm="1">
        <f t="array" ref="I1511">_xlfn.IFS(metrobank_customers[[#This Row],[Income]]&lt;=30000,"Low",metrobank_customers[[#This Row],[Income]]&lt;=60000,"Medium",metrobank_customers[[#This Row],[Income]]&lt;=100000,"High", metrobank_customers[[#This Row],[Income]]&gt;100000," Premium")</f>
        <v xml:space="preserve"> Premium</v>
      </c>
      <c r="J1511" s="1" t="s">
        <v>2126</v>
      </c>
      <c r="K1511" s="2">
        <v>42976</v>
      </c>
      <c r="L1511" s="2">
        <f t="shared" ca="1" si="23"/>
        <v>45940</v>
      </c>
      <c r="M1511" s="4">
        <f ca="1">YEARFRAC(metrobank_customers[[#This Row],[Join_Date]],metrobank_customers[[#This Row],[Today]],3)</f>
        <v>8.1205479452054803</v>
      </c>
      <c r="N1511" s="4" t="str" cm="1">
        <f t="array" aca="1" ref="N1511" ca="1">_xlfn.IFS(
   metrobank_customers[[#This Row],[Customer_Tenure]]&lt;=2,"New",
   metrobank_customers[[#This Row],[Customer_Tenure]]&lt;=5,"Emerging",
   metrobank_customers[[#This Row],[Customer_Tenure]]&lt;9,"Established",
   TRUE,"Loyal"
)</f>
        <v>Established</v>
      </c>
      <c r="O1511" s="1"/>
      <c r="P1511" s="1"/>
      <c r="Q1511" s="2"/>
      <c r="S1511" s="1" t="str" cm="1">
        <f t="array" ref="S1511">_xlfn.IFS(
    metrobank_customers[[#This Row],[Balance]]&lt;=50000,"Low",
    metrobank_customers[[#This Row],[Balance]]&lt;=200000,"Medium",
    metrobank_customers[[#This Row],[Balance]]&gt;200000,"High"
)</f>
        <v>Low</v>
      </c>
      <c r="V1511" s="1"/>
      <c r="W1511" s="1" t="s">
        <v>1205</v>
      </c>
      <c r="X1511" s="2">
        <v>45464</v>
      </c>
      <c r="Y1511" s="4">
        <f ca="1">YEARFRAC(metrobank_customers[[#This Row],[Date]],metrobank_customers[[#This Row],[Today]],3)</f>
        <v>1.3041095890410959</v>
      </c>
      <c r="Z1511" s="1" t="s">
        <v>8</v>
      </c>
      <c r="AA1511" s="1" t="s">
        <v>9</v>
      </c>
      <c r="AB1511">
        <v>27</v>
      </c>
    </row>
    <row r="1512" spans="1:28" x14ac:dyDescent="0.25">
      <c r="A1512" s="1" t="s">
        <v>209</v>
      </c>
      <c r="B1512" s="1" t="s">
        <v>2583</v>
      </c>
      <c r="C1512" s="1" t="s">
        <v>2120</v>
      </c>
      <c r="D1512">
        <v>54</v>
      </c>
      <c r="E1512" s="1" t="str" cm="1">
        <f t="array" ref="E1512">_xlfn.IFS(metrobank_customers[[#This Row],[Age]]&lt;= 28,"Gen Z", metrobank_customers[[#This Row],[Age]]&lt;=44,"Millennials", metrobank_customers[[#This Row],[Age]]&lt;=60,"Gen X", metrobank_customers[[#This Row],[Age]]&gt;60,"Baby Boomers")</f>
        <v>Gen X</v>
      </c>
      <c r="F1512" s="1" t="s">
        <v>2116</v>
      </c>
      <c r="G1512" s="1" t="s">
        <v>2129</v>
      </c>
      <c r="H1512">
        <v>190182</v>
      </c>
      <c r="I1512" s="1" t="str" cm="1">
        <f t="array" ref="I1512">_xlfn.IFS(metrobank_customers[[#This Row],[Income]]&lt;=30000,"Low",metrobank_customers[[#This Row],[Income]]&lt;=60000,"Medium",metrobank_customers[[#This Row],[Income]]&lt;=100000,"High", metrobank_customers[[#This Row],[Income]]&gt;100000," Premium")</f>
        <v xml:space="preserve"> Premium</v>
      </c>
      <c r="J1512" s="1" t="s">
        <v>2126</v>
      </c>
      <c r="K1512" s="2">
        <v>45033</v>
      </c>
      <c r="L1512" s="2">
        <f t="shared" ca="1" si="23"/>
        <v>45940</v>
      </c>
      <c r="M1512" s="4">
        <f ca="1">YEARFRAC(metrobank_customers[[#This Row],[Join_Date]],metrobank_customers[[#This Row],[Today]],3)</f>
        <v>2.484931506849315</v>
      </c>
      <c r="N1512" s="4" t="str" cm="1">
        <f t="array" aca="1" ref="N1512" ca="1">_xlfn.IFS(
   metrobank_customers[[#This Row],[Customer_Tenure]]&lt;=2,"New",
   metrobank_customers[[#This Row],[Customer_Tenure]]&lt;=5,"Emerging",
   metrobank_customers[[#This Row],[Customer_Tenure]]&lt;9,"Established",
   TRUE,"Loyal"
)</f>
        <v>Emerging</v>
      </c>
      <c r="O1512" s="1"/>
      <c r="P1512" s="1"/>
      <c r="Q1512" s="2"/>
      <c r="S1512" s="1" t="str" cm="1">
        <f t="array" ref="S1512">_xlfn.IFS(
    metrobank_customers[[#This Row],[Balance]]&lt;=50000,"Low",
    metrobank_customers[[#This Row],[Balance]]&lt;=200000,"Medium",
    metrobank_customers[[#This Row],[Balance]]&gt;200000,"High"
)</f>
        <v>Low</v>
      </c>
      <c r="V1512" s="1"/>
      <c r="W1512" s="1" t="s">
        <v>208</v>
      </c>
      <c r="X1512" s="2">
        <v>45482</v>
      </c>
      <c r="Y1512" s="4">
        <f ca="1">YEARFRAC(metrobank_customers[[#This Row],[Date]],metrobank_customers[[#This Row],[Today]],3)</f>
        <v>1.2547945205479452</v>
      </c>
      <c r="Z1512" s="1" t="s">
        <v>36</v>
      </c>
      <c r="AA1512" s="1" t="s">
        <v>23</v>
      </c>
      <c r="AB1512">
        <v>42</v>
      </c>
    </row>
    <row r="1513" spans="1:28" x14ac:dyDescent="0.25">
      <c r="A1513" s="1" t="s">
        <v>209</v>
      </c>
      <c r="B1513" s="1" t="s">
        <v>2583</v>
      </c>
      <c r="C1513" s="1" t="s">
        <v>2120</v>
      </c>
      <c r="D1513">
        <v>54</v>
      </c>
      <c r="E1513" s="1" t="str" cm="1">
        <f t="array" ref="E1513">_xlfn.IFS(metrobank_customers[[#This Row],[Age]]&lt;= 28,"Gen Z", metrobank_customers[[#This Row],[Age]]&lt;=44,"Millennials", metrobank_customers[[#This Row],[Age]]&lt;=60,"Gen X", metrobank_customers[[#This Row],[Age]]&gt;60,"Baby Boomers")</f>
        <v>Gen X</v>
      </c>
      <c r="F1513" s="1" t="s">
        <v>2116</v>
      </c>
      <c r="G1513" s="1" t="s">
        <v>2129</v>
      </c>
      <c r="H1513">
        <v>190182</v>
      </c>
      <c r="I1513" s="1" t="str" cm="1">
        <f t="array" ref="I1513">_xlfn.IFS(metrobank_customers[[#This Row],[Income]]&lt;=30000,"Low",metrobank_customers[[#This Row],[Income]]&lt;=60000,"Medium",metrobank_customers[[#This Row],[Income]]&lt;=100000,"High", metrobank_customers[[#This Row],[Income]]&gt;100000," Premium")</f>
        <v xml:space="preserve"> Premium</v>
      </c>
      <c r="J1513" s="1" t="s">
        <v>2126</v>
      </c>
      <c r="K1513" s="2">
        <v>45033</v>
      </c>
      <c r="L1513" s="2">
        <f t="shared" ca="1" si="23"/>
        <v>45940</v>
      </c>
      <c r="M1513" s="4">
        <f ca="1">YEARFRAC(metrobank_customers[[#This Row],[Join_Date]],metrobank_customers[[#This Row],[Today]],3)</f>
        <v>2.484931506849315</v>
      </c>
      <c r="N1513" s="4" t="str" cm="1">
        <f t="array" aca="1" ref="N1513" ca="1">_xlfn.IFS(
   metrobank_customers[[#This Row],[Customer_Tenure]]&lt;=2,"New",
   metrobank_customers[[#This Row],[Customer_Tenure]]&lt;=5,"Emerging",
   metrobank_customers[[#This Row],[Customer_Tenure]]&lt;9,"Established",
   TRUE,"Loyal"
)</f>
        <v>Emerging</v>
      </c>
      <c r="O1513" s="1"/>
      <c r="P1513" s="1"/>
      <c r="Q1513" s="2"/>
      <c r="S1513" s="1" t="str" cm="1">
        <f t="array" ref="S1513">_xlfn.IFS(
    metrobank_customers[[#This Row],[Balance]]&lt;=50000,"Low",
    metrobank_customers[[#This Row],[Balance]]&lt;=200000,"Medium",
    metrobank_customers[[#This Row],[Balance]]&gt;200000,"High"
)</f>
        <v>Low</v>
      </c>
      <c r="V1513" s="1"/>
      <c r="W1513" s="1" t="s">
        <v>907</v>
      </c>
      <c r="X1513" s="2">
        <v>45684</v>
      </c>
      <c r="Y1513" s="4">
        <f ca="1">YEARFRAC(metrobank_customers[[#This Row],[Date]],metrobank_customers[[#This Row],[Today]],3)</f>
        <v>0.70136986301369864</v>
      </c>
      <c r="Z1513" s="1" t="s">
        <v>36</v>
      </c>
      <c r="AA1513" s="1" t="s">
        <v>23</v>
      </c>
      <c r="AB1513">
        <v>42</v>
      </c>
    </row>
    <row r="1514" spans="1:28" x14ac:dyDescent="0.25">
      <c r="A1514" s="1" t="s">
        <v>685</v>
      </c>
      <c r="B1514" s="1" t="s">
        <v>2584</v>
      </c>
      <c r="C1514" s="1" t="s">
        <v>2120</v>
      </c>
      <c r="D1514">
        <v>26</v>
      </c>
      <c r="E1514" s="1" t="str" cm="1">
        <f t="array" ref="E1514">_xlfn.IFS(metrobank_customers[[#This Row],[Age]]&lt;= 28,"Gen Z", metrobank_customers[[#This Row],[Age]]&lt;=44,"Millennials", metrobank_customers[[#This Row],[Age]]&lt;=60,"Gen X", metrobank_customers[[#This Row],[Age]]&gt;60,"Baby Boomers")</f>
        <v>Gen Z</v>
      </c>
      <c r="F1514" s="1" t="s">
        <v>2121</v>
      </c>
      <c r="G1514" s="1" t="s">
        <v>2153</v>
      </c>
      <c r="H1514">
        <v>102879</v>
      </c>
      <c r="I1514" s="1" t="str" cm="1">
        <f t="array" ref="I1514">_xlfn.IFS(metrobank_customers[[#This Row],[Income]]&lt;=30000,"Low",metrobank_customers[[#This Row],[Income]]&lt;=60000,"Medium",metrobank_customers[[#This Row],[Income]]&lt;=100000,"High", metrobank_customers[[#This Row],[Income]]&gt;100000," Premium")</f>
        <v xml:space="preserve"> Premium</v>
      </c>
      <c r="J1514" s="1" t="s">
        <v>2126</v>
      </c>
      <c r="K1514" s="2">
        <v>42866</v>
      </c>
      <c r="L1514" s="2">
        <f t="shared" ca="1" si="23"/>
        <v>45940</v>
      </c>
      <c r="M1514" s="4">
        <f ca="1">YEARFRAC(metrobank_customers[[#This Row],[Join_Date]],metrobank_customers[[#This Row],[Today]],3)</f>
        <v>8.4219178082191775</v>
      </c>
      <c r="N1514" s="4" t="str" cm="1">
        <f t="array" aca="1" ref="N1514" ca="1">_xlfn.IFS(
   metrobank_customers[[#This Row],[Customer_Tenure]]&lt;=2,"New",
   metrobank_customers[[#This Row],[Customer_Tenure]]&lt;=5,"Emerging",
   metrobank_customers[[#This Row],[Customer_Tenure]]&lt;9,"Established",
   TRUE,"Loyal"
)</f>
        <v>Established</v>
      </c>
      <c r="O1514" s="1"/>
      <c r="P1514" s="1"/>
      <c r="Q1514" s="2"/>
      <c r="S1514" s="1" t="str" cm="1">
        <f t="array" ref="S1514">_xlfn.IFS(
    metrobank_customers[[#This Row],[Balance]]&lt;=50000,"Low",
    metrobank_customers[[#This Row],[Balance]]&lt;=200000,"Medium",
    metrobank_customers[[#This Row],[Balance]]&gt;200000,"High"
)</f>
        <v>Low</v>
      </c>
      <c r="V1514" s="1"/>
      <c r="W1514" s="1" t="s">
        <v>684</v>
      </c>
      <c r="X1514" s="2">
        <v>45443</v>
      </c>
      <c r="Y1514" s="4">
        <f ca="1">YEARFRAC(metrobank_customers[[#This Row],[Date]],metrobank_customers[[#This Row],[Today]],3)</f>
        <v>1.3616438356164384</v>
      </c>
      <c r="Z1514" s="1" t="s">
        <v>8</v>
      </c>
      <c r="AA1514" s="1" t="s">
        <v>23</v>
      </c>
      <c r="AB1514">
        <v>35</v>
      </c>
    </row>
    <row r="1515" spans="1:28" x14ac:dyDescent="0.25">
      <c r="A1515" s="1" t="s">
        <v>617</v>
      </c>
      <c r="B1515" s="1" t="s">
        <v>2585</v>
      </c>
      <c r="C1515" s="1" t="s">
        <v>2115</v>
      </c>
      <c r="D1515">
        <v>53</v>
      </c>
      <c r="E1515" s="1" t="str" cm="1">
        <f t="array" ref="E1515">_xlfn.IFS(metrobank_customers[[#This Row],[Age]]&lt;= 28,"Gen Z", metrobank_customers[[#This Row],[Age]]&lt;=44,"Millennials", metrobank_customers[[#This Row],[Age]]&lt;=60,"Gen X", metrobank_customers[[#This Row],[Age]]&gt;60,"Baby Boomers")</f>
        <v>Gen X</v>
      </c>
      <c r="F1515" s="1" t="s">
        <v>2124</v>
      </c>
      <c r="G1515" s="1" t="s">
        <v>2133</v>
      </c>
      <c r="H1515">
        <v>142413</v>
      </c>
      <c r="I1515" s="1" t="str" cm="1">
        <f t="array" ref="I1515">_xlfn.IFS(metrobank_customers[[#This Row],[Income]]&lt;=30000,"Low",metrobank_customers[[#This Row],[Income]]&lt;=60000,"Medium",metrobank_customers[[#This Row],[Income]]&lt;=100000,"High", metrobank_customers[[#This Row],[Income]]&gt;100000," Premium")</f>
        <v xml:space="preserve"> Premium</v>
      </c>
      <c r="J1515" s="1" t="s">
        <v>2126</v>
      </c>
      <c r="K1515" s="2">
        <v>44622</v>
      </c>
      <c r="L1515" s="2">
        <f t="shared" ca="1" si="23"/>
        <v>45940</v>
      </c>
      <c r="M1515" s="4">
        <f ca="1">YEARFRAC(metrobank_customers[[#This Row],[Join_Date]],metrobank_customers[[#This Row],[Today]],3)</f>
        <v>3.6109589041095891</v>
      </c>
      <c r="N1515" s="4" t="str" cm="1">
        <f t="array" aca="1" ref="N1515" ca="1">_xlfn.IFS(
   metrobank_customers[[#This Row],[Customer_Tenure]]&lt;=2,"New",
   metrobank_customers[[#This Row],[Customer_Tenure]]&lt;=5,"Emerging",
   metrobank_customers[[#This Row],[Customer_Tenure]]&lt;9,"Established",
   TRUE,"Loyal"
)</f>
        <v>Emerging</v>
      </c>
      <c r="O1515" s="1"/>
      <c r="P1515" s="1"/>
      <c r="Q1515" s="2"/>
      <c r="S1515" s="1" t="str" cm="1">
        <f t="array" ref="S1515">_xlfn.IFS(
    metrobank_customers[[#This Row],[Balance]]&lt;=50000,"Low",
    metrobank_customers[[#This Row],[Balance]]&lt;=200000,"Medium",
    metrobank_customers[[#This Row],[Balance]]&gt;200000,"High"
)</f>
        <v>Low</v>
      </c>
      <c r="V1515" s="1"/>
      <c r="W1515" s="1" t="s">
        <v>616</v>
      </c>
      <c r="X1515" s="2">
        <v>45253</v>
      </c>
      <c r="Y1515" s="4">
        <f ca="1">YEARFRAC(metrobank_customers[[#This Row],[Date]],metrobank_customers[[#This Row],[Today]],3)</f>
        <v>1.8821917808219177</v>
      </c>
      <c r="Z1515" s="1" t="s">
        <v>31</v>
      </c>
      <c r="AA1515" s="1" t="s">
        <v>23</v>
      </c>
      <c r="AB1515">
        <v>11</v>
      </c>
    </row>
    <row r="1516" spans="1:28" x14ac:dyDescent="0.25">
      <c r="A1516" s="1" t="s">
        <v>617</v>
      </c>
      <c r="B1516" s="1" t="s">
        <v>2585</v>
      </c>
      <c r="C1516" s="1" t="s">
        <v>2115</v>
      </c>
      <c r="D1516">
        <v>53</v>
      </c>
      <c r="E1516" s="1" t="str" cm="1">
        <f t="array" ref="E1516">_xlfn.IFS(metrobank_customers[[#This Row],[Age]]&lt;= 28,"Gen Z", metrobank_customers[[#This Row],[Age]]&lt;=44,"Millennials", metrobank_customers[[#This Row],[Age]]&lt;=60,"Gen X", metrobank_customers[[#This Row],[Age]]&gt;60,"Baby Boomers")</f>
        <v>Gen X</v>
      </c>
      <c r="F1516" s="1" t="s">
        <v>2124</v>
      </c>
      <c r="G1516" s="1" t="s">
        <v>2133</v>
      </c>
      <c r="H1516">
        <v>142413</v>
      </c>
      <c r="I1516" s="1" t="str" cm="1">
        <f t="array" ref="I1516">_xlfn.IFS(metrobank_customers[[#This Row],[Income]]&lt;=30000,"Low",metrobank_customers[[#This Row],[Income]]&lt;=60000,"Medium",metrobank_customers[[#This Row],[Income]]&lt;=100000,"High", metrobank_customers[[#This Row],[Income]]&gt;100000," Premium")</f>
        <v xml:space="preserve"> Premium</v>
      </c>
      <c r="J1516" s="1" t="s">
        <v>2126</v>
      </c>
      <c r="K1516" s="2">
        <v>44622</v>
      </c>
      <c r="L1516" s="2">
        <f t="shared" ca="1" si="23"/>
        <v>45940</v>
      </c>
      <c r="M1516" s="4">
        <f ca="1">YEARFRAC(metrobank_customers[[#This Row],[Join_Date]],metrobank_customers[[#This Row],[Today]],3)</f>
        <v>3.6109589041095891</v>
      </c>
      <c r="N1516" s="4" t="str" cm="1">
        <f t="array" aca="1" ref="N1516" ca="1">_xlfn.IFS(
   metrobank_customers[[#This Row],[Customer_Tenure]]&lt;=2,"New",
   metrobank_customers[[#This Row],[Customer_Tenure]]&lt;=5,"Emerging",
   metrobank_customers[[#This Row],[Customer_Tenure]]&lt;9,"Established",
   TRUE,"Loyal"
)</f>
        <v>Emerging</v>
      </c>
      <c r="O1516" s="1"/>
      <c r="P1516" s="1"/>
      <c r="Q1516" s="2"/>
      <c r="S1516" s="1" t="str" cm="1">
        <f t="array" ref="S1516">_xlfn.IFS(
    metrobank_customers[[#This Row],[Balance]]&lt;=50000,"Low",
    metrobank_customers[[#This Row],[Balance]]&lt;=200000,"Medium",
    metrobank_customers[[#This Row],[Balance]]&gt;200000,"High"
)</f>
        <v>Low</v>
      </c>
      <c r="V1516" s="1"/>
      <c r="W1516" s="1" t="s">
        <v>963</v>
      </c>
      <c r="X1516" s="2">
        <v>45654</v>
      </c>
      <c r="Y1516" s="4">
        <f ca="1">YEARFRAC(metrobank_customers[[#This Row],[Date]],metrobank_customers[[#This Row],[Today]],3)</f>
        <v>0.78356164383561644</v>
      </c>
      <c r="Z1516" s="1" t="s">
        <v>12</v>
      </c>
      <c r="AA1516" s="1" t="s">
        <v>23</v>
      </c>
      <c r="AB1516">
        <v>44</v>
      </c>
    </row>
    <row r="1517" spans="1:28" x14ac:dyDescent="0.25">
      <c r="A1517" s="1" t="s">
        <v>74</v>
      </c>
      <c r="B1517" s="1" t="s">
        <v>2586</v>
      </c>
      <c r="C1517" s="1" t="s">
        <v>2115</v>
      </c>
      <c r="D1517">
        <v>66</v>
      </c>
      <c r="E1517" s="1" t="str" cm="1">
        <f t="array" ref="E1517">_xlfn.IFS(metrobank_customers[[#This Row],[Age]]&lt;= 28,"Gen Z", metrobank_customers[[#This Row],[Age]]&lt;=44,"Millennials", metrobank_customers[[#This Row],[Age]]&lt;=60,"Gen X", metrobank_customers[[#This Row],[Age]]&gt;60,"Baby Boomers")</f>
        <v>Baby Boomers</v>
      </c>
      <c r="F1517" s="1" t="s">
        <v>2116</v>
      </c>
      <c r="G1517" s="1" t="s">
        <v>2122</v>
      </c>
      <c r="H1517">
        <v>88760</v>
      </c>
      <c r="I1517" s="1" t="str" cm="1">
        <f t="array" ref="I1517">_xlfn.IFS(metrobank_customers[[#This Row],[Income]]&lt;=30000,"Low",metrobank_customers[[#This Row],[Income]]&lt;=60000,"Medium",metrobank_customers[[#This Row],[Income]]&lt;=100000,"High", metrobank_customers[[#This Row],[Income]]&gt;100000," Premium")</f>
        <v>High</v>
      </c>
      <c r="J1517" s="1" t="s">
        <v>2135</v>
      </c>
      <c r="K1517" s="2">
        <v>44922</v>
      </c>
      <c r="L1517" s="2">
        <f t="shared" ca="1" si="23"/>
        <v>45940</v>
      </c>
      <c r="M1517" s="4">
        <f ca="1">YEARFRAC(metrobank_customers[[#This Row],[Join_Date]],metrobank_customers[[#This Row],[Today]],3)</f>
        <v>2.7890410958904108</v>
      </c>
      <c r="N1517" s="4" t="str" cm="1">
        <f t="array" aca="1" ref="N1517" ca="1">_xlfn.IFS(
   metrobank_customers[[#This Row],[Customer_Tenure]]&lt;=2,"New",
   metrobank_customers[[#This Row],[Customer_Tenure]]&lt;=5,"Emerging",
   metrobank_customers[[#This Row],[Customer_Tenure]]&lt;9,"Established",
   TRUE,"Loyal"
)</f>
        <v>Emerging</v>
      </c>
      <c r="O1517" s="1"/>
      <c r="P1517" s="1"/>
      <c r="Q1517" s="2"/>
      <c r="S1517" s="1" t="str" cm="1">
        <f t="array" ref="S1517">_xlfn.IFS(
    metrobank_customers[[#This Row],[Balance]]&lt;=50000,"Low",
    metrobank_customers[[#This Row],[Balance]]&lt;=200000,"Medium",
    metrobank_customers[[#This Row],[Balance]]&gt;200000,"High"
)</f>
        <v>Low</v>
      </c>
      <c r="V1517" s="1"/>
      <c r="W1517" s="1" t="s">
        <v>73</v>
      </c>
      <c r="X1517" s="2">
        <v>45821</v>
      </c>
      <c r="Y1517" s="4">
        <f ca="1">YEARFRAC(metrobank_customers[[#This Row],[Date]],metrobank_customers[[#This Row],[Today]],3)</f>
        <v>0.32602739726027397</v>
      </c>
      <c r="Z1517" s="1" t="s">
        <v>8</v>
      </c>
      <c r="AA1517" s="1" t="s">
        <v>23</v>
      </c>
      <c r="AB1517">
        <v>36</v>
      </c>
    </row>
    <row r="1518" spans="1:28" x14ac:dyDescent="0.25">
      <c r="A1518" s="1" t="s">
        <v>2587</v>
      </c>
      <c r="B1518" s="1" t="s">
        <v>2588</v>
      </c>
      <c r="C1518" s="1" t="s">
        <v>2115</v>
      </c>
      <c r="D1518">
        <v>49</v>
      </c>
      <c r="E1518" s="1" t="str" cm="1">
        <f t="array" ref="E1518">_xlfn.IFS(metrobank_customers[[#This Row],[Age]]&lt;= 28,"Gen Z", metrobank_customers[[#This Row],[Age]]&lt;=44,"Millennials", metrobank_customers[[#This Row],[Age]]&lt;=60,"Gen X", metrobank_customers[[#This Row],[Age]]&gt;60,"Baby Boomers")</f>
        <v>Gen X</v>
      </c>
      <c r="F1518" s="1" t="s">
        <v>2116</v>
      </c>
      <c r="G1518" s="1" t="s">
        <v>2147</v>
      </c>
      <c r="H1518">
        <v>54531</v>
      </c>
      <c r="I1518" s="1" t="str" cm="1">
        <f t="array" ref="I1518">_xlfn.IFS(metrobank_customers[[#This Row],[Income]]&lt;=30000,"Low",metrobank_customers[[#This Row],[Income]]&lt;=60000,"Medium",metrobank_customers[[#This Row],[Income]]&lt;=100000,"High", metrobank_customers[[#This Row],[Income]]&gt;100000," Premium")</f>
        <v>Medium</v>
      </c>
      <c r="J1518" s="1" t="s">
        <v>2135</v>
      </c>
      <c r="K1518" s="2">
        <v>44203</v>
      </c>
      <c r="L1518" s="2">
        <f t="shared" ca="1" si="23"/>
        <v>45940</v>
      </c>
      <c r="M1518" s="4">
        <f ca="1">YEARFRAC(metrobank_customers[[#This Row],[Join_Date]],metrobank_customers[[#This Row],[Today]],3)</f>
        <v>4.7589041095890412</v>
      </c>
      <c r="N1518" s="4" t="str" cm="1">
        <f t="array" aca="1" ref="N1518" ca="1">_xlfn.IFS(
   metrobank_customers[[#This Row],[Customer_Tenure]]&lt;=2,"New",
   metrobank_customers[[#This Row],[Customer_Tenure]]&lt;=5,"Emerging",
   metrobank_customers[[#This Row],[Customer_Tenure]]&lt;9,"Established",
   TRUE,"Loyal"
)</f>
        <v>Emerging</v>
      </c>
      <c r="O1518" s="1"/>
      <c r="P1518" s="1"/>
      <c r="Q1518" s="2"/>
      <c r="S1518" s="1" t="str" cm="1">
        <f t="array" ref="S1518">_xlfn.IFS(
    metrobank_customers[[#This Row],[Balance]]&lt;=50000,"Low",
    metrobank_customers[[#This Row],[Balance]]&lt;=200000,"Medium",
    metrobank_customers[[#This Row],[Balance]]&gt;200000,"High"
)</f>
        <v>Low</v>
      </c>
      <c r="V1518" s="1"/>
      <c r="W1518" s="1"/>
      <c r="X1518" s="2"/>
      <c r="Y1518" s="4">
        <f ca="1">YEARFRAC(metrobank_customers[[#This Row],[Date]],metrobank_customers[[#This Row],[Today]],3)</f>
        <v>125.86301369863014</v>
      </c>
      <c r="Z1518" s="1"/>
      <c r="AA1518" s="1"/>
    </row>
    <row r="1519" spans="1:28" x14ac:dyDescent="0.25">
      <c r="A1519" s="1" t="s">
        <v>274</v>
      </c>
      <c r="B1519" s="1" t="s">
        <v>2589</v>
      </c>
      <c r="C1519" s="1" t="s">
        <v>2120</v>
      </c>
      <c r="D1519">
        <v>72</v>
      </c>
      <c r="E1519" s="1" t="str" cm="1">
        <f t="array" ref="E1519">_xlfn.IFS(metrobank_customers[[#This Row],[Age]]&lt;= 28,"Gen Z", metrobank_customers[[#This Row],[Age]]&lt;=44,"Millennials", metrobank_customers[[#This Row],[Age]]&lt;=60,"Gen X", metrobank_customers[[#This Row],[Age]]&gt;60,"Baby Boomers")</f>
        <v>Baby Boomers</v>
      </c>
      <c r="F1519" s="1" t="s">
        <v>2121</v>
      </c>
      <c r="G1519" s="1" t="s">
        <v>2133</v>
      </c>
      <c r="H1519">
        <v>94744</v>
      </c>
      <c r="I1519" s="1" t="str" cm="1">
        <f t="array" ref="I1519">_xlfn.IFS(metrobank_customers[[#This Row],[Income]]&lt;=30000,"Low",metrobank_customers[[#This Row],[Income]]&lt;=60000,"Medium",metrobank_customers[[#This Row],[Income]]&lt;=100000,"High", metrobank_customers[[#This Row],[Income]]&gt;100000," Premium")</f>
        <v>High</v>
      </c>
      <c r="J1519" s="1" t="s">
        <v>2118</v>
      </c>
      <c r="K1519" s="2">
        <v>43323</v>
      </c>
      <c r="L1519" s="2">
        <f t="shared" ca="1" si="23"/>
        <v>45940</v>
      </c>
      <c r="M1519" s="4">
        <f ca="1">YEARFRAC(metrobank_customers[[#This Row],[Join_Date]],metrobank_customers[[#This Row],[Today]],3)</f>
        <v>7.1698630136986301</v>
      </c>
      <c r="N1519" s="4" t="str" cm="1">
        <f t="array" aca="1" ref="N1519" ca="1">_xlfn.IFS(
   metrobank_customers[[#This Row],[Customer_Tenure]]&lt;=2,"New",
   metrobank_customers[[#This Row],[Customer_Tenure]]&lt;=5,"Emerging",
   metrobank_customers[[#This Row],[Customer_Tenure]]&lt;9,"Established",
   TRUE,"Loyal"
)</f>
        <v>Established</v>
      </c>
      <c r="O1519" s="1"/>
      <c r="P1519" s="1"/>
      <c r="Q1519" s="2"/>
      <c r="S1519" s="1" t="str" cm="1">
        <f t="array" ref="S1519">_xlfn.IFS(
    metrobank_customers[[#This Row],[Balance]]&lt;=50000,"Low",
    metrobank_customers[[#This Row],[Balance]]&lt;=200000,"Medium",
    metrobank_customers[[#This Row],[Balance]]&gt;200000,"High"
)</f>
        <v>Low</v>
      </c>
      <c r="V1519" s="1"/>
      <c r="W1519" s="1" t="s">
        <v>273</v>
      </c>
      <c r="X1519" s="2">
        <v>45517</v>
      </c>
      <c r="Y1519" s="4">
        <f ca="1">YEARFRAC(metrobank_customers[[#This Row],[Date]],metrobank_customers[[#This Row],[Today]],3)</f>
        <v>1.1589041095890411</v>
      </c>
      <c r="Z1519" s="1" t="s">
        <v>20</v>
      </c>
      <c r="AA1519" s="1" t="s">
        <v>23</v>
      </c>
      <c r="AB1519">
        <v>27</v>
      </c>
    </row>
    <row r="1520" spans="1:28" x14ac:dyDescent="0.25">
      <c r="A1520" s="1" t="s">
        <v>358</v>
      </c>
      <c r="B1520" s="1" t="s">
        <v>2590</v>
      </c>
      <c r="C1520" s="1" t="s">
        <v>2115</v>
      </c>
      <c r="D1520">
        <v>42</v>
      </c>
      <c r="E1520" s="1" t="str" cm="1">
        <f t="array" ref="E1520">_xlfn.IFS(metrobank_customers[[#This Row],[Age]]&lt;= 28,"Gen Z", metrobank_customers[[#This Row],[Age]]&lt;=44,"Millennials", metrobank_customers[[#This Row],[Age]]&lt;=60,"Gen X", metrobank_customers[[#This Row],[Age]]&gt;60,"Baby Boomers")</f>
        <v>Millennials</v>
      </c>
      <c r="F1520" s="1" t="s">
        <v>2124</v>
      </c>
      <c r="G1520" s="1" t="s">
        <v>2122</v>
      </c>
      <c r="H1520">
        <v>69268</v>
      </c>
      <c r="I1520" s="1" t="str" cm="1">
        <f t="array" ref="I1520">_xlfn.IFS(metrobank_customers[[#This Row],[Income]]&lt;=30000,"Low",metrobank_customers[[#This Row],[Income]]&lt;=60000,"Medium",metrobank_customers[[#This Row],[Income]]&lt;=100000,"High", metrobank_customers[[#This Row],[Income]]&gt;100000," Premium")</f>
        <v>High</v>
      </c>
      <c r="J1520" s="1" t="s">
        <v>2118</v>
      </c>
      <c r="K1520" s="2">
        <v>44081</v>
      </c>
      <c r="L1520" s="2">
        <f t="shared" ca="1" si="23"/>
        <v>45940</v>
      </c>
      <c r="M1520" s="4">
        <f ca="1">YEARFRAC(metrobank_customers[[#This Row],[Join_Date]],metrobank_customers[[#This Row],[Today]],3)</f>
        <v>5.0931506849315067</v>
      </c>
      <c r="N1520" s="4" t="str" cm="1">
        <f t="array" aca="1" ref="N1520" ca="1">_xlfn.IFS(
   metrobank_customers[[#This Row],[Customer_Tenure]]&lt;=2,"New",
   metrobank_customers[[#This Row],[Customer_Tenure]]&lt;=5,"Emerging",
   metrobank_customers[[#This Row],[Customer_Tenure]]&lt;9,"Established",
   TRUE,"Loyal"
)</f>
        <v>Established</v>
      </c>
      <c r="O1520" s="1"/>
      <c r="P1520" s="1"/>
      <c r="Q1520" s="2"/>
      <c r="S1520" s="1" t="str" cm="1">
        <f t="array" ref="S1520">_xlfn.IFS(
    metrobank_customers[[#This Row],[Balance]]&lt;=50000,"Low",
    metrobank_customers[[#This Row],[Balance]]&lt;=200000,"Medium",
    metrobank_customers[[#This Row],[Balance]]&gt;200000,"High"
)</f>
        <v>Low</v>
      </c>
      <c r="V1520" s="1"/>
      <c r="W1520" s="1" t="s">
        <v>357</v>
      </c>
      <c r="X1520" s="2">
        <v>45855</v>
      </c>
      <c r="Y1520" s="4">
        <f ca="1">YEARFRAC(metrobank_customers[[#This Row],[Date]],metrobank_customers[[#This Row],[Today]],3)</f>
        <v>0.23287671232876711</v>
      </c>
      <c r="Z1520" s="1" t="s">
        <v>8</v>
      </c>
      <c r="AA1520" s="1" t="s">
        <v>15</v>
      </c>
      <c r="AB1520">
        <v>50</v>
      </c>
    </row>
    <row r="1521" spans="1:28" x14ac:dyDescent="0.25">
      <c r="A1521" s="1" t="s">
        <v>358</v>
      </c>
      <c r="B1521" s="1" t="s">
        <v>2590</v>
      </c>
      <c r="C1521" s="1" t="s">
        <v>2115</v>
      </c>
      <c r="D1521">
        <v>42</v>
      </c>
      <c r="E1521" s="1" t="str" cm="1">
        <f t="array" ref="E1521">_xlfn.IFS(metrobank_customers[[#This Row],[Age]]&lt;= 28,"Gen Z", metrobank_customers[[#This Row],[Age]]&lt;=44,"Millennials", metrobank_customers[[#This Row],[Age]]&lt;=60,"Gen X", metrobank_customers[[#This Row],[Age]]&gt;60,"Baby Boomers")</f>
        <v>Millennials</v>
      </c>
      <c r="F1521" s="1" t="s">
        <v>2124</v>
      </c>
      <c r="G1521" s="1" t="s">
        <v>2122</v>
      </c>
      <c r="H1521">
        <v>69268</v>
      </c>
      <c r="I1521" s="1" t="str" cm="1">
        <f t="array" ref="I1521">_xlfn.IFS(metrobank_customers[[#This Row],[Income]]&lt;=30000,"Low",metrobank_customers[[#This Row],[Income]]&lt;=60000,"Medium",metrobank_customers[[#This Row],[Income]]&lt;=100000,"High", metrobank_customers[[#This Row],[Income]]&gt;100000," Premium")</f>
        <v>High</v>
      </c>
      <c r="J1521" s="1" t="s">
        <v>2118</v>
      </c>
      <c r="K1521" s="2">
        <v>44081</v>
      </c>
      <c r="L1521" s="2">
        <f t="shared" ca="1" si="23"/>
        <v>45940</v>
      </c>
      <c r="M1521" s="4">
        <f ca="1">YEARFRAC(metrobank_customers[[#This Row],[Join_Date]],metrobank_customers[[#This Row],[Today]],3)</f>
        <v>5.0931506849315067</v>
      </c>
      <c r="N1521" s="4" t="str" cm="1">
        <f t="array" aca="1" ref="N1521" ca="1">_xlfn.IFS(
   metrobank_customers[[#This Row],[Customer_Tenure]]&lt;=2,"New",
   metrobank_customers[[#This Row],[Customer_Tenure]]&lt;=5,"Emerging",
   metrobank_customers[[#This Row],[Customer_Tenure]]&lt;9,"Established",
   TRUE,"Loyal"
)</f>
        <v>Established</v>
      </c>
      <c r="O1521" s="1"/>
      <c r="P1521" s="1"/>
      <c r="Q1521" s="2"/>
      <c r="S1521" s="1" t="str" cm="1">
        <f t="array" ref="S1521">_xlfn.IFS(
    metrobank_customers[[#This Row],[Balance]]&lt;=50000,"Low",
    metrobank_customers[[#This Row],[Balance]]&lt;=200000,"Medium",
    metrobank_customers[[#This Row],[Balance]]&gt;200000,"High"
)</f>
        <v>Low</v>
      </c>
      <c r="V1521" s="1"/>
      <c r="W1521" s="1" t="s">
        <v>880</v>
      </c>
      <c r="X1521" s="2">
        <v>45622</v>
      </c>
      <c r="Y1521" s="4">
        <f ca="1">YEARFRAC(metrobank_customers[[#This Row],[Date]],metrobank_customers[[#This Row],[Today]],3)</f>
        <v>0.87123287671232874</v>
      </c>
      <c r="Z1521" s="1" t="s">
        <v>36</v>
      </c>
      <c r="AA1521" s="1" t="s">
        <v>9</v>
      </c>
      <c r="AB1521">
        <v>17</v>
      </c>
    </row>
    <row r="1522" spans="1:28" x14ac:dyDescent="0.25">
      <c r="A1522" s="1" t="s">
        <v>2591</v>
      </c>
      <c r="B1522" s="1" t="s">
        <v>2592</v>
      </c>
      <c r="C1522" s="1" t="s">
        <v>2120</v>
      </c>
      <c r="D1522">
        <v>26</v>
      </c>
      <c r="E1522" s="1" t="str" cm="1">
        <f t="array" ref="E1522">_xlfn.IFS(metrobank_customers[[#This Row],[Age]]&lt;= 28,"Gen Z", metrobank_customers[[#This Row],[Age]]&lt;=44,"Millennials", metrobank_customers[[#This Row],[Age]]&lt;=60,"Gen X", metrobank_customers[[#This Row],[Age]]&gt;60,"Baby Boomers")</f>
        <v>Gen Z</v>
      </c>
      <c r="F1522" s="1" t="s">
        <v>2131</v>
      </c>
      <c r="G1522" s="1" t="s">
        <v>2133</v>
      </c>
      <c r="H1522">
        <v>40581</v>
      </c>
      <c r="I1522" s="1" t="str" cm="1">
        <f t="array" ref="I1522">_xlfn.IFS(metrobank_customers[[#This Row],[Income]]&lt;=30000,"Low",metrobank_customers[[#This Row],[Income]]&lt;=60000,"Medium",metrobank_customers[[#This Row],[Income]]&lt;=100000,"High", metrobank_customers[[#This Row],[Income]]&gt;100000," Premium")</f>
        <v>Medium</v>
      </c>
      <c r="J1522" s="1" t="s">
        <v>2118</v>
      </c>
      <c r="K1522" s="2">
        <v>45559</v>
      </c>
      <c r="L1522" s="2">
        <f t="shared" ca="1" si="23"/>
        <v>45940</v>
      </c>
      <c r="M1522" s="4">
        <f ca="1">YEARFRAC(metrobank_customers[[#This Row],[Join_Date]],metrobank_customers[[#This Row],[Today]],3)</f>
        <v>1.0438356164383562</v>
      </c>
      <c r="N1522" s="4" t="str" cm="1">
        <f t="array" aca="1" ref="N1522" ca="1">_xlfn.IFS(
   metrobank_customers[[#This Row],[Customer_Tenure]]&lt;=2,"New",
   metrobank_customers[[#This Row],[Customer_Tenure]]&lt;=5,"Emerging",
   metrobank_customers[[#This Row],[Customer_Tenure]]&lt;9,"Established",
   TRUE,"Loyal"
)</f>
        <v>New</v>
      </c>
      <c r="O1522" s="1"/>
      <c r="P1522" s="1"/>
      <c r="Q1522" s="2"/>
      <c r="S1522" s="1" t="str" cm="1">
        <f t="array" ref="S1522">_xlfn.IFS(
    metrobank_customers[[#This Row],[Balance]]&lt;=50000,"Low",
    metrobank_customers[[#This Row],[Balance]]&lt;=200000,"Medium",
    metrobank_customers[[#This Row],[Balance]]&gt;200000,"High"
)</f>
        <v>Low</v>
      </c>
      <c r="V1522" s="1"/>
      <c r="W1522" s="1"/>
      <c r="X1522" s="2"/>
      <c r="Y1522" s="4">
        <f ca="1">YEARFRAC(metrobank_customers[[#This Row],[Date]],metrobank_customers[[#This Row],[Today]],3)</f>
        <v>125.86301369863014</v>
      </c>
      <c r="Z1522" s="1"/>
      <c r="AA1522" s="1"/>
    </row>
    <row r="1523" spans="1:28" x14ac:dyDescent="0.25">
      <c r="A1523" s="1" t="s">
        <v>2593</v>
      </c>
      <c r="B1523" s="1" t="s">
        <v>2594</v>
      </c>
      <c r="C1523" s="1" t="s">
        <v>2120</v>
      </c>
      <c r="D1523">
        <v>48</v>
      </c>
      <c r="E1523" s="1" t="str" cm="1">
        <f t="array" ref="E1523">_xlfn.IFS(metrobank_customers[[#This Row],[Age]]&lt;= 28,"Gen Z", metrobank_customers[[#This Row],[Age]]&lt;=44,"Millennials", metrobank_customers[[#This Row],[Age]]&lt;=60,"Gen X", metrobank_customers[[#This Row],[Age]]&gt;60,"Baby Boomers")</f>
        <v>Gen X</v>
      </c>
      <c r="F1523" s="1" t="s">
        <v>2124</v>
      </c>
      <c r="G1523" s="1" t="s">
        <v>2117</v>
      </c>
      <c r="H1523">
        <v>66167</v>
      </c>
      <c r="I1523" s="1" t="str" cm="1">
        <f t="array" ref="I1523">_xlfn.IFS(metrobank_customers[[#This Row],[Income]]&lt;=30000,"Low",metrobank_customers[[#This Row],[Income]]&lt;=60000,"Medium",metrobank_customers[[#This Row],[Income]]&lt;=100000,"High", metrobank_customers[[#This Row],[Income]]&gt;100000," Premium")</f>
        <v>High</v>
      </c>
      <c r="J1523" s="1" t="s">
        <v>2135</v>
      </c>
      <c r="K1523" s="2">
        <v>43497</v>
      </c>
      <c r="L1523" s="2">
        <f t="shared" ca="1" si="23"/>
        <v>45940</v>
      </c>
      <c r="M1523" s="4">
        <f ca="1">YEARFRAC(metrobank_customers[[#This Row],[Join_Date]],metrobank_customers[[#This Row],[Today]],3)</f>
        <v>6.6931506849315072</v>
      </c>
      <c r="N1523" s="4" t="str" cm="1">
        <f t="array" aca="1" ref="N1523" ca="1">_xlfn.IFS(
   metrobank_customers[[#This Row],[Customer_Tenure]]&lt;=2,"New",
   metrobank_customers[[#This Row],[Customer_Tenure]]&lt;=5,"Emerging",
   metrobank_customers[[#This Row],[Customer_Tenure]]&lt;9,"Established",
   TRUE,"Loyal"
)</f>
        <v>Established</v>
      </c>
      <c r="O1523" s="1"/>
      <c r="P1523" s="1"/>
      <c r="Q1523" s="2"/>
      <c r="S1523" s="1" t="str" cm="1">
        <f t="array" ref="S1523">_xlfn.IFS(
    metrobank_customers[[#This Row],[Balance]]&lt;=50000,"Low",
    metrobank_customers[[#This Row],[Balance]]&lt;=200000,"Medium",
    metrobank_customers[[#This Row],[Balance]]&gt;200000,"High"
)</f>
        <v>Low</v>
      </c>
      <c r="V1523" s="1"/>
      <c r="W1523" s="1"/>
      <c r="X1523" s="2"/>
      <c r="Y1523" s="4">
        <f ca="1">YEARFRAC(metrobank_customers[[#This Row],[Date]],metrobank_customers[[#This Row],[Today]],3)</f>
        <v>125.86301369863014</v>
      </c>
      <c r="Z1523" s="1"/>
      <c r="AA1523" s="1"/>
    </row>
    <row r="1524" spans="1:28" x14ac:dyDescent="0.25">
      <c r="A1524" s="1" t="s">
        <v>364</v>
      </c>
      <c r="B1524" s="1" t="s">
        <v>2595</v>
      </c>
      <c r="C1524" s="1" t="s">
        <v>2120</v>
      </c>
      <c r="D1524">
        <v>33</v>
      </c>
      <c r="E1524" s="1" t="str" cm="1">
        <f t="array" ref="E1524">_xlfn.IFS(metrobank_customers[[#This Row],[Age]]&lt;= 28,"Gen Z", metrobank_customers[[#This Row],[Age]]&lt;=44,"Millennials", metrobank_customers[[#This Row],[Age]]&lt;=60,"Gen X", metrobank_customers[[#This Row],[Age]]&gt;60,"Baby Boomers")</f>
        <v>Millennials</v>
      </c>
      <c r="F1524" s="1" t="s">
        <v>2121</v>
      </c>
      <c r="G1524" s="1" t="s">
        <v>2117</v>
      </c>
      <c r="H1524">
        <v>189631</v>
      </c>
      <c r="I1524" s="1" t="str" cm="1">
        <f t="array" ref="I1524">_xlfn.IFS(metrobank_customers[[#This Row],[Income]]&lt;=30000,"Low",metrobank_customers[[#This Row],[Income]]&lt;=60000,"Medium",metrobank_customers[[#This Row],[Income]]&lt;=100000,"High", metrobank_customers[[#This Row],[Income]]&gt;100000," Premium")</f>
        <v xml:space="preserve"> Premium</v>
      </c>
      <c r="J1524" s="1" t="s">
        <v>2118</v>
      </c>
      <c r="K1524" s="2">
        <v>42880</v>
      </c>
      <c r="L1524" s="2">
        <f t="shared" ca="1" si="23"/>
        <v>45940</v>
      </c>
      <c r="M1524" s="4">
        <f ca="1">YEARFRAC(metrobank_customers[[#This Row],[Join_Date]],metrobank_customers[[#This Row],[Today]],3)</f>
        <v>8.3835616438356162</v>
      </c>
      <c r="N1524" s="4" t="str" cm="1">
        <f t="array" aca="1" ref="N1524" ca="1">_xlfn.IFS(
   metrobank_customers[[#This Row],[Customer_Tenure]]&lt;=2,"New",
   metrobank_customers[[#This Row],[Customer_Tenure]]&lt;=5,"Emerging",
   metrobank_customers[[#This Row],[Customer_Tenure]]&lt;9,"Established",
   TRUE,"Loyal"
)</f>
        <v>Established</v>
      </c>
      <c r="O1524" s="1"/>
      <c r="P1524" s="1"/>
      <c r="Q1524" s="2"/>
      <c r="S1524" s="1" t="str" cm="1">
        <f t="array" ref="S1524">_xlfn.IFS(
    metrobank_customers[[#This Row],[Balance]]&lt;=50000,"Low",
    metrobank_customers[[#This Row],[Balance]]&lt;=200000,"Medium",
    metrobank_customers[[#This Row],[Balance]]&gt;200000,"High"
)</f>
        <v>Low</v>
      </c>
      <c r="V1524" s="1"/>
      <c r="W1524" s="1" t="s">
        <v>363</v>
      </c>
      <c r="X1524" s="2">
        <v>45565</v>
      </c>
      <c r="Y1524" s="4">
        <f ca="1">YEARFRAC(metrobank_customers[[#This Row],[Date]],metrobank_customers[[#This Row],[Today]],3)</f>
        <v>1.0273972602739727</v>
      </c>
      <c r="Z1524" s="1" t="s">
        <v>20</v>
      </c>
      <c r="AA1524" s="1" t="s">
        <v>15</v>
      </c>
      <c r="AB1524">
        <v>24</v>
      </c>
    </row>
    <row r="1525" spans="1:28" x14ac:dyDescent="0.25">
      <c r="A1525" s="1" t="s">
        <v>364</v>
      </c>
      <c r="B1525" s="1" t="s">
        <v>2595</v>
      </c>
      <c r="C1525" s="1" t="s">
        <v>2120</v>
      </c>
      <c r="D1525">
        <v>33</v>
      </c>
      <c r="E1525" s="1" t="str" cm="1">
        <f t="array" ref="E1525">_xlfn.IFS(metrobank_customers[[#This Row],[Age]]&lt;= 28,"Gen Z", metrobank_customers[[#This Row],[Age]]&lt;=44,"Millennials", metrobank_customers[[#This Row],[Age]]&lt;=60,"Gen X", metrobank_customers[[#This Row],[Age]]&gt;60,"Baby Boomers")</f>
        <v>Millennials</v>
      </c>
      <c r="F1525" s="1" t="s">
        <v>2121</v>
      </c>
      <c r="G1525" s="1" t="s">
        <v>2117</v>
      </c>
      <c r="H1525">
        <v>189631</v>
      </c>
      <c r="I1525" s="1" t="str" cm="1">
        <f t="array" ref="I1525">_xlfn.IFS(metrobank_customers[[#This Row],[Income]]&lt;=30000,"Low",metrobank_customers[[#This Row],[Income]]&lt;=60000,"Medium",metrobank_customers[[#This Row],[Income]]&lt;=100000,"High", metrobank_customers[[#This Row],[Income]]&gt;100000," Premium")</f>
        <v xml:space="preserve"> Premium</v>
      </c>
      <c r="J1525" s="1" t="s">
        <v>2118</v>
      </c>
      <c r="K1525" s="2">
        <v>42880</v>
      </c>
      <c r="L1525" s="2">
        <f t="shared" ca="1" si="23"/>
        <v>45940</v>
      </c>
      <c r="M1525" s="4">
        <f ca="1">YEARFRAC(metrobank_customers[[#This Row],[Join_Date]],metrobank_customers[[#This Row],[Today]],3)</f>
        <v>8.3835616438356162</v>
      </c>
      <c r="N1525" s="4" t="str" cm="1">
        <f t="array" aca="1" ref="N1525" ca="1">_xlfn.IFS(
   metrobank_customers[[#This Row],[Customer_Tenure]]&lt;=2,"New",
   metrobank_customers[[#This Row],[Customer_Tenure]]&lt;=5,"Emerging",
   metrobank_customers[[#This Row],[Customer_Tenure]]&lt;9,"Established",
   TRUE,"Loyal"
)</f>
        <v>Established</v>
      </c>
      <c r="O1525" s="1"/>
      <c r="P1525" s="1"/>
      <c r="Q1525" s="2"/>
      <c r="S1525" s="1" t="str" cm="1">
        <f t="array" ref="S1525">_xlfn.IFS(
    metrobank_customers[[#This Row],[Balance]]&lt;=50000,"Low",
    metrobank_customers[[#This Row],[Balance]]&lt;=200000,"Medium",
    metrobank_customers[[#This Row],[Balance]]&gt;200000,"High"
)</f>
        <v>Low</v>
      </c>
      <c r="V1525" s="1"/>
      <c r="W1525" s="1" t="s">
        <v>824</v>
      </c>
      <c r="X1525" s="2">
        <v>45310</v>
      </c>
      <c r="Y1525" s="4">
        <f ca="1">YEARFRAC(metrobank_customers[[#This Row],[Date]],metrobank_customers[[#This Row],[Today]],3)</f>
        <v>1.726027397260274</v>
      </c>
      <c r="Z1525" s="1" t="s">
        <v>20</v>
      </c>
      <c r="AA1525" s="1" t="s">
        <v>23</v>
      </c>
      <c r="AB1525">
        <v>18</v>
      </c>
    </row>
    <row r="1526" spans="1:28" x14ac:dyDescent="0.25">
      <c r="A1526" s="1" t="s">
        <v>364</v>
      </c>
      <c r="B1526" s="1" t="s">
        <v>2595</v>
      </c>
      <c r="C1526" s="1" t="s">
        <v>2120</v>
      </c>
      <c r="D1526">
        <v>33</v>
      </c>
      <c r="E1526" s="1" t="str" cm="1">
        <f t="array" ref="E1526">_xlfn.IFS(metrobank_customers[[#This Row],[Age]]&lt;= 28,"Gen Z", metrobank_customers[[#This Row],[Age]]&lt;=44,"Millennials", metrobank_customers[[#This Row],[Age]]&lt;=60,"Gen X", metrobank_customers[[#This Row],[Age]]&gt;60,"Baby Boomers")</f>
        <v>Millennials</v>
      </c>
      <c r="F1526" s="1" t="s">
        <v>2121</v>
      </c>
      <c r="G1526" s="1" t="s">
        <v>2117</v>
      </c>
      <c r="H1526">
        <v>189631</v>
      </c>
      <c r="I1526" s="1" t="str" cm="1">
        <f t="array" ref="I1526">_xlfn.IFS(metrobank_customers[[#This Row],[Income]]&lt;=30000,"Low",metrobank_customers[[#This Row],[Income]]&lt;=60000,"Medium",metrobank_customers[[#This Row],[Income]]&lt;=100000,"High", metrobank_customers[[#This Row],[Income]]&gt;100000," Premium")</f>
        <v xml:space="preserve"> Premium</v>
      </c>
      <c r="J1526" s="1" t="s">
        <v>2118</v>
      </c>
      <c r="K1526" s="2">
        <v>42880</v>
      </c>
      <c r="L1526" s="2">
        <f t="shared" ca="1" si="23"/>
        <v>45940</v>
      </c>
      <c r="M1526" s="4">
        <f ca="1">YEARFRAC(metrobank_customers[[#This Row],[Join_Date]],metrobank_customers[[#This Row],[Today]],3)</f>
        <v>8.3835616438356162</v>
      </c>
      <c r="N1526" s="4" t="str" cm="1">
        <f t="array" aca="1" ref="N1526" ca="1">_xlfn.IFS(
   metrobank_customers[[#This Row],[Customer_Tenure]]&lt;=2,"New",
   metrobank_customers[[#This Row],[Customer_Tenure]]&lt;=5,"Emerging",
   metrobank_customers[[#This Row],[Customer_Tenure]]&lt;9,"Established",
   TRUE,"Loyal"
)</f>
        <v>Established</v>
      </c>
      <c r="O1526" s="1"/>
      <c r="P1526" s="1"/>
      <c r="Q1526" s="2"/>
      <c r="S1526" s="1" t="str" cm="1">
        <f t="array" ref="S1526">_xlfn.IFS(
    metrobank_customers[[#This Row],[Balance]]&lt;=50000,"Low",
    metrobank_customers[[#This Row],[Balance]]&lt;=200000,"Medium",
    metrobank_customers[[#This Row],[Balance]]&gt;200000,"High"
)</f>
        <v>Low</v>
      </c>
      <c r="V1526" s="1"/>
      <c r="W1526" s="1" t="s">
        <v>1197</v>
      </c>
      <c r="X1526" s="2">
        <v>45253</v>
      </c>
      <c r="Y1526" s="4">
        <f ca="1">YEARFRAC(metrobank_customers[[#This Row],[Date]],metrobank_customers[[#This Row],[Today]],3)</f>
        <v>1.8821917808219177</v>
      </c>
      <c r="Z1526" s="1" t="s">
        <v>20</v>
      </c>
      <c r="AA1526" s="1" t="s">
        <v>23</v>
      </c>
      <c r="AB1526">
        <v>48</v>
      </c>
    </row>
    <row r="1527" spans="1:28" x14ac:dyDescent="0.25">
      <c r="A1527" s="1" t="s">
        <v>812</v>
      </c>
      <c r="B1527" s="1" t="s">
        <v>2596</v>
      </c>
      <c r="C1527" s="1" t="s">
        <v>2115</v>
      </c>
      <c r="D1527">
        <v>42</v>
      </c>
      <c r="E1527" s="1" t="str" cm="1">
        <f t="array" ref="E1527">_xlfn.IFS(metrobank_customers[[#This Row],[Age]]&lt;= 28,"Gen Z", metrobank_customers[[#This Row],[Age]]&lt;=44,"Millennials", metrobank_customers[[#This Row],[Age]]&lt;=60,"Gen X", metrobank_customers[[#This Row],[Age]]&gt;60,"Baby Boomers")</f>
        <v>Millennials</v>
      </c>
      <c r="F1527" s="1" t="s">
        <v>2121</v>
      </c>
      <c r="G1527" s="1" t="s">
        <v>2133</v>
      </c>
      <c r="H1527">
        <v>42431</v>
      </c>
      <c r="I1527" s="1" t="str" cm="1">
        <f t="array" ref="I1527">_xlfn.IFS(metrobank_customers[[#This Row],[Income]]&lt;=30000,"Low",metrobank_customers[[#This Row],[Income]]&lt;=60000,"Medium",metrobank_customers[[#This Row],[Income]]&lt;=100000,"High", metrobank_customers[[#This Row],[Income]]&gt;100000," Premium")</f>
        <v>Medium</v>
      </c>
      <c r="J1527" s="1" t="s">
        <v>2126</v>
      </c>
      <c r="K1527" s="2">
        <v>45769</v>
      </c>
      <c r="L1527" s="2">
        <f t="shared" ca="1" si="23"/>
        <v>45940</v>
      </c>
      <c r="M1527" s="4">
        <f ca="1">YEARFRAC(metrobank_customers[[#This Row],[Join_Date]],metrobank_customers[[#This Row],[Today]],3)</f>
        <v>0.46849315068493153</v>
      </c>
      <c r="N1527" s="4" t="str" cm="1">
        <f t="array" aca="1" ref="N1527" ca="1">_xlfn.IFS(
   metrobank_customers[[#This Row],[Customer_Tenure]]&lt;=2,"New",
   metrobank_customers[[#This Row],[Customer_Tenure]]&lt;=5,"Emerging",
   metrobank_customers[[#This Row],[Customer_Tenure]]&lt;9,"Established",
   TRUE,"Loyal"
)</f>
        <v>New</v>
      </c>
      <c r="O1527" s="1"/>
      <c r="P1527" s="1"/>
      <c r="Q1527" s="2"/>
      <c r="S1527" s="1" t="str" cm="1">
        <f t="array" ref="S1527">_xlfn.IFS(
    metrobank_customers[[#This Row],[Balance]]&lt;=50000,"Low",
    metrobank_customers[[#This Row],[Balance]]&lt;=200000,"Medium",
    metrobank_customers[[#This Row],[Balance]]&gt;200000,"High"
)</f>
        <v>Low</v>
      </c>
      <c r="V1527" s="1"/>
      <c r="W1527" s="1" t="s">
        <v>811</v>
      </c>
      <c r="X1527" s="2">
        <v>45230</v>
      </c>
      <c r="Y1527" s="4">
        <f ca="1">YEARFRAC(metrobank_customers[[#This Row],[Date]],metrobank_customers[[#This Row],[Today]],3)</f>
        <v>1.9452054794520548</v>
      </c>
      <c r="Z1527" s="1" t="s">
        <v>36</v>
      </c>
      <c r="AA1527" s="1" t="s">
        <v>23</v>
      </c>
      <c r="AB1527">
        <v>37</v>
      </c>
    </row>
    <row r="1528" spans="1:28" x14ac:dyDescent="0.25">
      <c r="A1528" s="1" t="s">
        <v>812</v>
      </c>
      <c r="B1528" s="1" t="s">
        <v>2596</v>
      </c>
      <c r="C1528" s="1" t="s">
        <v>2115</v>
      </c>
      <c r="D1528">
        <v>42</v>
      </c>
      <c r="E1528" s="1" t="str" cm="1">
        <f t="array" ref="E1528">_xlfn.IFS(metrobank_customers[[#This Row],[Age]]&lt;= 28,"Gen Z", metrobank_customers[[#This Row],[Age]]&lt;=44,"Millennials", metrobank_customers[[#This Row],[Age]]&lt;=60,"Gen X", metrobank_customers[[#This Row],[Age]]&gt;60,"Baby Boomers")</f>
        <v>Millennials</v>
      </c>
      <c r="F1528" s="1" t="s">
        <v>2121</v>
      </c>
      <c r="G1528" s="1" t="s">
        <v>2133</v>
      </c>
      <c r="H1528">
        <v>42431</v>
      </c>
      <c r="I1528" s="1" t="str" cm="1">
        <f t="array" ref="I1528">_xlfn.IFS(metrobank_customers[[#This Row],[Income]]&lt;=30000,"Low",metrobank_customers[[#This Row],[Income]]&lt;=60000,"Medium",metrobank_customers[[#This Row],[Income]]&lt;=100000,"High", metrobank_customers[[#This Row],[Income]]&gt;100000," Premium")</f>
        <v>Medium</v>
      </c>
      <c r="J1528" s="1" t="s">
        <v>2126</v>
      </c>
      <c r="K1528" s="2">
        <v>45769</v>
      </c>
      <c r="L1528" s="2">
        <f t="shared" ca="1" si="23"/>
        <v>45940</v>
      </c>
      <c r="M1528" s="4">
        <f ca="1">YEARFRAC(metrobank_customers[[#This Row],[Join_Date]],metrobank_customers[[#This Row],[Today]],3)</f>
        <v>0.46849315068493153</v>
      </c>
      <c r="N1528" s="4" t="str" cm="1">
        <f t="array" aca="1" ref="N1528" ca="1">_xlfn.IFS(
   metrobank_customers[[#This Row],[Customer_Tenure]]&lt;=2,"New",
   metrobank_customers[[#This Row],[Customer_Tenure]]&lt;=5,"Emerging",
   metrobank_customers[[#This Row],[Customer_Tenure]]&lt;9,"Established",
   TRUE,"Loyal"
)</f>
        <v>New</v>
      </c>
      <c r="O1528" s="1"/>
      <c r="P1528" s="1"/>
      <c r="Q1528" s="2"/>
      <c r="S1528" s="1" t="str" cm="1">
        <f t="array" ref="S1528">_xlfn.IFS(
    metrobank_customers[[#This Row],[Balance]]&lt;=50000,"Low",
    metrobank_customers[[#This Row],[Balance]]&lt;=200000,"Medium",
    metrobank_customers[[#This Row],[Balance]]&gt;200000,"High"
)</f>
        <v>Low</v>
      </c>
      <c r="V1528" s="1"/>
      <c r="W1528" s="1" t="s">
        <v>1151</v>
      </c>
      <c r="X1528" s="2">
        <v>45302</v>
      </c>
      <c r="Y1528" s="4">
        <f ca="1">YEARFRAC(metrobank_customers[[#This Row],[Date]],metrobank_customers[[#This Row],[Today]],3)</f>
        <v>1.747945205479452</v>
      </c>
      <c r="Z1528" s="1" t="s">
        <v>36</v>
      </c>
      <c r="AA1528" s="1" t="s">
        <v>23</v>
      </c>
      <c r="AB1528">
        <v>50</v>
      </c>
    </row>
    <row r="1529" spans="1:28" x14ac:dyDescent="0.25">
      <c r="A1529" s="1" t="s">
        <v>228</v>
      </c>
      <c r="B1529" s="1" t="s">
        <v>2597</v>
      </c>
      <c r="C1529" s="1" t="s">
        <v>2115</v>
      </c>
      <c r="D1529">
        <v>69</v>
      </c>
      <c r="E1529" s="1" t="str" cm="1">
        <f t="array" ref="E1529">_xlfn.IFS(metrobank_customers[[#This Row],[Age]]&lt;= 28,"Gen Z", metrobank_customers[[#This Row],[Age]]&lt;=44,"Millennials", metrobank_customers[[#This Row],[Age]]&lt;=60,"Gen X", metrobank_customers[[#This Row],[Age]]&gt;60,"Baby Boomers")</f>
        <v>Baby Boomers</v>
      </c>
      <c r="F1529" s="1" t="s">
        <v>2131</v>
      </c>
      <c r="G1529" s="1" t="s">
        <v>2122</v>
      </c>
      <c r="H1529">
        <v>81681</v>
      </c>
      <c r="I1529" s="1" t="str" cm="1">
        <f t="array" ref="I1529">_xlfn.IFS(metrobank_customers[[#This Row],[Income]]&lt;=30000,"Low",metrobank_customers[[#This Row],[Income]]&lt;=60000,"Medium",metrobank_customers[[#This Row],[Income]]&lt;=100000,"High", metrobank_customers[[#This Row],[Income]]&gt;100000," Premium")</f>
        <v>High</v>
      </c>
      <c r="J1529" s="1" t="s">
        <v>2118</v>
      </c>
      <c r="K1529" s="2">
        <v>44856</v>
      </c>
      <c r="L1529" s="2">
        <f t="shared" ca="1" si="23"/>
        <v>45940</v>
      </c>
      <c r="M1529" s="4">
        <f ca="1">YEARFRAC(metrobank_customers[[#This Row],[Join_Date]],metrobank_customers[[#This Row],[Today]],3)</f>
        <v>2.9698630136986299</v>
      </c>
      <c r="N1529" s="4" t="str" cm="1">
        <f t="array" aca="1" ref="N1529" ca="1">_xlfn.IFS(
   metrobank_customers[[#This Row],[Customer_Tenure]]&lt;=2,"New",
   metrobank_customers[[#This Row],[Customer_Tenure]]&lt;=5,"Emerging",
   metrobank_customers[[#This Row],[Customer_Tenure]]&lt;9,"Established",
   TRUE,"Loyal"
)</f>
        <v>Emerging</v>
      </c>
      <c r="O1529" s="1"/>
      <c r="P1529" s="1"/>
      <c r="Q1529" s="2"/>
      <c r="S1529" s="1" t="str" cm="1">
        <f t="array" ref="S1529">_xlfn.IFS(
    metrobank_customers[[#This Row],[Balance]]&lt;=50000,"Low",
    metrobank_customers[[#This Row],[Balance]]&lt;=200000,"Medium",
    metrobank_customers[[#This Row],[Balance]]&gt;200000,"High"
)</f>
        <v>Low</v>
      </c>
      <c r="V1529" s="1"/>
      <c r="W1529" s="1" t="s">
        <v>227</v>
      </c>
      <c r="X1529" s="2">
        <v>45747</v>
      </c>
      <c r="Y1529" s="4">
        <f ca="1">YEARFRAC(metrobank_customers[[#This Row],[Date]],metrobank_customers[[#This Row],[Today]],3)</f>
        <v>0.52876712328767128</v>
      </c>
      <c r="Z1529" s="1" t="s">
        <v>36</v>
      </c>
      <c r="AA1529" s="1" t="s">
        <v>23</v>
      </c>
      <c r="AB1529">
        <v>12</v>
      </c>
    </row>
    <row r="1530" spans="1:28" x14ac:dyDescent="0.25">
      <c r="A1530" s="1" t="s">
        <v>228</v>
      </c>
      <c r="B1530" s="1" t="s">
        <v>2597</v>
      </c>
      <c r="C1530" s="1" t="s">
        <v>2115</v>
      </c>
      <c r="D1530">
        <v>69</v>
      </c>
      <c r="E1530" s="1" t="str" cm="1">
        <f t="array" ref="E1530">_xlfn.IFS(metrobank_customers[[#This Row],[Age]]&lt;= 28,"Gen Z", metrobank_customers[[#This Row],[Age]]&lt;=44,"Millennials", metrobank_customers[[#This Row],[Age]]&lt;=60,"Gen X", metrobank_customers[[#This Row],[Age]]&gt;60,"Baby Boomers")</f>
        <v>Baby Boomers</v>
      </c>
      <c r="F1530" s="1" t="s">
        <v>2131</v>
      </c>
      <c r="G1530" s="1" t="s">
        <v>2122</v>
      </c>
      <c r="H1530">
        <v>81681</v>
      </c>
      <c r="I1530" s="1" t="str" cm="1">
        <f t="array" ref="I1530">_xlfn.IFS(metrobank_customers[[#This Row],[Income]]&lt;=30000,"Low",metrobank_customers[[#This Row],[Income]]&lt;=60000,"Medium",metrobank_customers[[#This Row],[Income]]&lt;=100000,"High", metrobank_customers[[#This Row],[Income]]&gt;100000," Premium")</f>
        <v>High</v>
      </c>
      <c r="J1530" s="1" t="s">
        <v>2118</v>
      </c>
      <c r="K1530" s="2">
        <v>44856</v>
      </c>
      <c r="L1530" s="2">
        <f t="shared" ca="1" si="23"/>
        <v>45940</v>
      </c>
      <c r="M1530" s="4">
        <f ca="1">YEARFRAC(metrobank_customers[[#This Row],[Join_Date]],metrobank_customers[[#This Row],[Today]],3)</f>
        <v>2.9698630136986299</v>
      </c>
      <c r="N1530" s="4" t="str" cm="1">
        <f t="array" aca="1" ref="N1530" ca="1">_xlfn.IFS(
   metrobank_customers[[#This Row],[Customer_Tenure]]&lt;=2,"New",
   metrobank_customers[[#This Row],[Customer_Tenure]]&lt;=5,"Emerging",
   metrobank_customers[[#This Row],[Customer_Tenure]]&lt;9,"Established",
   TRUE,"Loyal"
)</f>
        <v>Emerging</v>
      </c>
      <c r="O1530" s="1"/>
      <c r="P1530" s="1"/>
      <c r="Q1530" s="2"/>
      <c r="S1530" s="1" t="str" cm="1">
        <f t="array" ref="S1530">_xlfn.IFS(
    metrobank_customers[[#This Row],[Balance]]&lt;=50000,"Low",
    metrobank_customers[[#This Row],[Balance]]&lt;=200000,"Medium",
    metrobank_customers[[#This Row],[Balance]]&gt;200000,"High"
)</f>
        <v>Low</v>
      </c>
      <c r="V1530" s="1"/>
      <c r="W1530" s="1" t="s">
        <v>1116</v>
      </c>
      <c r="X1530" s="2">
        <v>45480</v>
      </c>
      <c r="Y1530" s="4">
        <f ca="1">YEARFRAC(metrobank_customers[[#This Row],[Date]],metrobank_customers[[#This Row],[Today]],3)</f>
        <v>1.2602739726027397</v>
      </c>
      <c r="Z1530" s="1" t="s">
        <v>20</v>
      </c>
      <c r="AA1530" s="1" t="s">
        <v>9</v>
      </c>
      <c r="AB1530">
        <v>38</v>
      </c>
    </row>
    <row r="1531" spans="1:28" x14ac:dyDescent="0.25">
      <c r="A1531" s="1" t="s">
        <v>228</v>
      </c>
      <c r="B1531" s="1" t="s">
        <v>2597</v>
      </c>
      <c r="C1531" s="1" t="s">
        <v>2115</v>
      </c>
      <c r="D1531">
        <v>69</v>
      </c>
      <c r="E1531" s="1" t="str" cm="1">
        <f t="array" ref="E1531">_xlfn.IFS(metrobank_customers[[#This Row],[Age]]&lt;= 28,"Gen Z", metrobank_customers[[#This Row],[Age]]&lt;=44,"Millennials", metrobank_customers[[#This Row],[Age]]&lt;=60,"Gen X", metrobank_customers[[#This Row],[Age]]&gt;60,"Baby Boomers")</f>
        <v>Baby Boomers</v>
      </c>
      <c r="F1531" s="1" t="s">
        <v>2131</v>
      </c>
      <c r="G1531" s="1" t="s">
        <v>2122</v>
      </c>
      <c r="H1531">
        <v>81681</v>
      </c>
      <c r="I1531" s="1" t="str" cm="1">
        <f t="array" ref="I1531">_xlfn.IFS(metrobank_customers[[#This Row],[Income]]&lt;=30000,"Low",metrobank_customers[[#This Row],[Income]]&lt;=60000,"Medium",metrobank_customers[[#This Row],[Income]]&lt;=100000,"High", metrobank_customers[[#This Row],[Income]]&gt;100000," Premium")</f>
        <v>High</v>
      </c>
      <c r="J1531" s="1" t="s">
        <v>2118</v>
      </c>
      <c r="K1531" s="2">
        <v>44856</v>
      </c>
      <c r="L1531" s="2">
        <f t="shared" ca="1" si="23"/>
        <v>45940</v>
      </c>
      <c r="M1531" s="4">
        <f ca="1">YEARFRAC(metrobank_customers[[#This Row],[Join_Date]],metrobank_customers[[#This Row],[Today]],3)</f>
        <v>2.9698630136986299</v>
      </c>
      <c r="N1531" s="4" t="str" cm="1">
        <f t="array" aca="1" ref="N1531" ca="1">_xlfn.IFS(
   metrobank_customers[[#This Row],[Customer_Tenure]]&lt;=2,"New",
   metrobank_customers[[#This Row],[Customer_Tenure]]&lt;=5,"Emerging",
   metrobank_customers[[#This Row],[Customer_Tenure]]&lt;9,"Established",
   TRUE,"Loyal"
)</f>
        <v>Emerging</v>
      </c>
      <c r="O1531" s="1"/>
      <c r="P1531" s="1"/>
      <c r="Q1531" s="2"/>
      <c r="S1531" s="1" t="str" cm="1">
        <f t="array" ref="S1531">_xlfn.IFS(
    metrobank_customers[[#This Row],[Balance]]&lt;=50000,"Low",
    metrobank_customers[[#This Row],[Balance]]&lt;=200000,"Medium",
    metrobank_customers[[#This Row],[Balance]]&gt;200000,"High"
)</f>
        <v>Low</v>
      </c>
      <c r="V1531" s="1"/>
      <c r="W1531" s="1" t="s">
        <v>1141</v>
      </c>
      <c r="X1531" s="2">
        <v>45841</v>
      </c>
      <c r="Y1531" s="4">
        <f ca="1">YEARFRAC(metrobank_customers[[#This Row],[Date]],metrobank_customers[[#This Row],[Today]],3)</f>
        <v>0.27123287671232876</v>
      </c>
      <c r="Z1531" s="1" t="s">
        <v>8</v>
      </c>
      <c r="AA1531" s="1" t="s">
        <v>23</v>
      </c>
      <c r="AB1531">
        <v>9</v>
      </c>
    </row>
    <row r="1532" spans="1:28" x14ac:dyDescent="0.25">
      <c r="A1532" s="1" t="s">
        <v>228</v>
      </c>
      <c r="B1532" s="1" t="s">
        <v>2597</v>
      </c>
      <c r="C1532" s="1" t="s">
        <v>2115</v>
      </c>
      <c r="D1532">
        <v>69</v>
      </c>
      <c r="E1532" s="1" t="str" cm="1">
        <f t="array" ref="E1532">_xlfn.IFS(metrobank_customers[[#This Row],[Age]]&lt;= 28,"Gen Z", metrobank_customers[[#This Row],[Age]]&lt;=44,"Millennials", metrobank_customers[[#This Row],[Age]]&lt;=60,"Gen X", metrobank_customers[[#This Row],[Age]]&gt;60,"Baby Boomers")</f>
        <v>Baby Boomers</v>
      </c>
      <c r="F1532" s="1" t="s">
        <v>2131</v>
      </c>
      <c r="G1532" s="1" t="s">
        <v>2122</v>
      </c>
      <c r="H1532">
        <v>81681</v>
      </c>
      <c r="I1532" s="1" t="str" cm="1">
        <f t="array" ref="I1532">_xlfn.IFS(metrobank_customers[[#This Row],[Income]]&lt;=30000,"Low",metrobank_customers[[#This Row],[Income]]&lt;=60000,"Medium",metrobank_customers[[#This Row],[Income]]&lt;=100000,"High", metrobank_customers[[#This Row],[Income]]&gt;100000," Premium")</f>
        <v>High</v>
      </c>
      <c r="J1532" s="1" t="s">
        <v>2118</v>
      </c>
      <c r="K1532" s="2">
        <v>44856</v>
      </c>
      <c r="L1532" s="2">
        <f t="shared" ca="1" si="23"/>
        <v>45940</v>
      </c>
      <c r="M1532" s="4">
        <f ca="1">YEARFRAC(metrobank_customers[[#This Row],[Join_Date]],metrobank_customers[[#This Row],[Today]],3)</f>
        <v>2.9698630136986299</v>
      </c>
      <c r="N1532" s="4" t="str" cm="1">
        <f t="array" aca="1" ref="N1532" ca="1">_xlfn.IFS(
   metrobank_customers[[#This Row],[Customer_Tenure]]&lt;=2,"New",
   metrobank_customers[[#This Row],[Customer_Tenure]]&lt;=5,"Emerging",
   metrobank_customers[[#This Row],[Customer_Tenure]]&lt;9,"Established",
   TRUE,"Loyal"
)</f>
        <v>Emerging</v>
      </c>
      <c r="O1532" s="1"/>
      <c r="P1532" s="1"/>
      <c r="Q1532" s="2"/>
      <c r="S1532" s="1" t="str" cm="1">
        <f t="array" ref="S1532">_xlfn.IFS(
    metrobank_customers[[#This Row],[Balance]]&lt;=50000,"Low",
    metrobank_customers[[#This Row],[Balance]]&lt;=200000,"Medium",
    metrobank_customers[[#This Row],[Balance]]&gt;200000,"High"
)</f>
        <v>Low</v>
      </c>
      <c r="V1532" s="1"/>
      <c r="W1532" s="1" t="s">
        <v>1214</v>
      </c>
      <c r="X1532" s="2">
        <v>45548</v>
      </c>
      <c r="Y1532" s="4">
        <f ca="1">YEARFRAC(metrobank_customers[[#This Row],[Date]],metrobank_customers[[#This Row],[Today]],3)</f>
        <v>1.0739726027397261</v>
      </c>
      <c r="Z1532" s="1" t="s">
        <v>12</v>
      </c>
      <c r="AA1532" s="1" t="s">
        <v>23</v>
      </c>
      <c r="AB1532">
        <v>2</v>
      </c>
    </row>
    <row r="1533" spans="1:28" x14ac:dyDescent="0.25">
      <c r="A1533" s="1" t="s">
        <v>112</v>
      </c>
      <c r="B1533" s="1" t="s">
        <v>2598</v>
      </c>
      <c r="C1533" s="1" t="s">
        <v>2120</v>
      </c>
      <c r="D1533">
        <v>53</v>
      </c>
      <c r="E1533" s="1" t="str" cm="1">
        <f t="array" ref="E1533">_xlfn.IFS(metrobank_customers[[#This Row],[Age]]&lt;= 28,"Gen Z", metrobank_customers[[#This Row],[Age]]&lt;=44,"Millennials", metrobank_customers[[#This Row],[Age]]&lt;=60,"Gen X", metrobank_customers[[#This Row],[Age]]&gt;60,"Baby Boomers")</f>
        <v>Gen X</v>
      </c>
      <c r="F1533" s="1" t="s">
        <v>2116</v>
      </c>
      <c r="G1533" s="1" t="s">
        <v>2133</v>
      </c>
      <c r="H1533">
        <v>69153</v>
      </c>
      <c r="I1533" s="1" t="str" cm="1">
        <f t="array" ref="I1533">_xlfn.IFS(metrobank_customers[[#This Row],[Income]]&lt;=30000,"Low",metrobank_customers[[#This Row],[Income]]&lt;=60000,"Medium",metrobank_customers[[#This Row],[Income]]&lt;=100000,"High", metrobank_customers[[#This Row],[Income]]&gt;100000," Premium")</f>
        <v>High</v>
      </c>
      <c r="J1533" s="1" t="s">
        <v>2135</v>
      </c>
      <c r="K1533" s="2">
        <v>42617</v>
      </c>
      <c r="L1533" s="2">
        <f t="shared" ca="1" si="23"/>
        <v>45940</v>
      </c>
      <c r="M1533" s="4">
        <f ca="1">YEARFRAC(metrobank_customers[[#This Row],[Join_Date]],metrobank_customers[[#This Row],[Today]],3)</f>
        <v>9.1041095890410961</v>
      </c>
      <c r="N1533" s="4" t="str" cm="1">
        <f t="array" aca="1" ref="N1533" ca="1">_xlfn.IFS(
   metrobank_customers[[#This Row],[Customer_Tenure]]&lt;=2,"New",
   metrobank_customers[[#This Row],[Customer_Tenure]]&lt;=5,"Emerging",
   metrobank_customers[[#This Row],[Customer_Tenure]]&lt;9,"Established",
   TRUE,"Loyal"
)</f>
        <v>Loyal</v>
      </c>
      <c r="O1533" s="1"/>
      <c r="P1533" s="1"/>
      <c r="Q1533" s="2"/>
      <c r="S1533" s="1" t="str" cm="1">
        <f t="array" ref="S1533">_xlfn.IFS(
    metrobank_customers[[#This Row],[Balance]]&lt;=50000,"Low",
    metrobank_customers[[#This Row],[Balance]]&lt;=200000,"Medium",
    metrobank_customers[[#This Row],[Balance]]&gt;200000,"High"
)</f>
        <v>Low</v>
      </c>
      <c r="V1533" s="1"/>
      <c r="W1533" s="1" t="s">
        <v>111</v>
      </c>
      <c r="X1533" s="2">
        <v>45845</v>
      </c>
      <c r="Y1533" s="4">
        <f ca="1">YEARFRAC(metrobank_customers[[#This Row],[Date]],metrobank_customers[[#This Row],[Today]],3)</f>
        <v>0.26027397260273971</v>
      </c>
      <c r="Z1533" s="1" t="s">
        <v>31</v>
      </c>
      <c r="AA1533" s="1" t="s">
        <v>23</v>
      </c>
      <c r="AB1533">
        <v>11</v>
      </c>
    </row>
    <row r="1534" spans="1:28" x14ac:dyDescent="0.25">
      <c r="A1534" s="1" t="s">
        <v>112</v>
      </c>
      <c r="B1534" s="1" t="s">
        <v>2598</v>
      </c>
      <c r="C1534" s="1" t="s">
        <v>2120</v>
      </c>
      <c r="D1534">
        <v>53</v>
      </c>
      <c r="E1534" s="1" t="str" cm="1">
        <f t="array" ref="E1534">_xlfn.IFS(metrobank_customers[[#This Row],[Age]]&lt;= 28,"Gen Z", metrobank_customers[[#This Row],[Age]]&lt;=44,"Millennials", metrobank_customers[[#This Row],[Age]]&lt;=60,"Gen X", metrobank_customers[[#This Row],[Age]]&gt;60,"Baby Boomers")</f>
        <v>Gen X</v>
      </c>
      <c r="F1534" s="1" t="s">
        <v>2116</v>
      </c>
      <c r="G1534" s="1" t="s">
        <v>2133</v>
      </c>
      <c r="H1534">
        <v>69153</v>
      </c>
      <c r="I1534" s="1" t="str" cm="1">
        <f t="array" ref="I1534">_xlfn.IFS(metrobank_customers[[#This Row],[Income]]&lt;=30000,"Low",metrobank_customers[[#This Row],[Income]]&lt;=60000,"Medium",metrobank_customers[[#This Row],[Income]]&lt;=100000,"High", metrobank_customers[[#This Row],[Income]]&gt;100000," Premium")</f>
        <v>High</v>
      </c>
      <c r="J1534" s="1" t="s">
        <v>2135</v>
      </c>
      <c r="K1534" s="2">
        <v>42617</v>
      </c>
      <c r="L1534" s="2">
        <f t="shared" ca="1" si="23"/>
        <v>45940</v>
      </c>
      <c r="M1534" s="4">
        <f ca="1">YEARFRAC(metrobank_customers[[#This Row],[Join_Date]],metrobank_customers[[#This Row],[Today]],3)</f>
        <v>9.1041095890410961</v>
      </c>
      <c r="N1534" s="4" t="str" cm="1">
        <f t="array" aca="1" ref="N1534" ca="1">_xlfn.IFS(
   metrobank_customers[[#This Row],[Customer_Tenure]]&lt;=2,"New",
   metrobank_customers[[#This Row],[Customer_Tenure]]&lt;=5,"Emerging",
   metrobank_customers[[#This Row],[Customer_Tenure]]&lt;9,"Established",
   TRUE,"Loyal"
)</f>
        <v>Loyal</v>
      </c>
      <c r="O1534" s="1"/>
      <c r="P1534" s="1"/>
      <c r="Q1534" s="2"/>
      <c r="S1534" s="1" t="str" cm="1">
        <f t="array" ref="S1534">_xlfn.IFS(
    metrobank_customers[[#This Row],[Balance]]&lt;=50000,"Low",
    metrobank_customers[[#This Row],[Balance]]&lt;=200000,"Medium",
    metrobank_customers[[#This Row],[Balance]]&gt;200000,"High"
)</f>
        <v>Low</v>
      </c>
      <c r="V1534" s="1"/>
      <c r="W1534" s="1" t="s">
        <v>444</v>
      </c>
      <c r="X1534" s="2">
        <v>45429</v>
      </c>
      <c r="Y1534" s="4">
        <f ca="1">YEARFRAC(metrobank_customers[[#This Row],[Date]],metrobank_customers[[#This Row],[Today]],3)</f>
        <v>1.4</v>
      </c>
      <c r="Z1534" s="1" t="s">
        <v>20</v>
      </c>
      <c r="AA1534" s="1" t="s">
        <v>23</v>
      </c>
      <c r="AB1534">
        <v>35</v>
      </c>
    </row>
    <row r="1535" spans="1:28" x14ac:dyDescent="0.25">
      <c r="A1535" s="1" t="s">
        <v>1097</v>
      </c>
      <c r="B1535" s="1" t="s">
        <v>2599</v>
      </c>
      <c r="C1535" s="1" t="s">
        <v>2115</v>
      </c>
      <c r="D1535">
        <v>40</v>
      </c>
      <c r="E1535" s="1" t="str" cm="1">
        <f t="array" ref="E1535">_xlfn.IFS(metrobank_customers[[#This Row],[Age]]&lt;= 28,"Gen Z", metrobank_customers[[#This Row],[Age]]&lt;=44,"Millennials", metrobank_customers[[#This Row],[Age]]&lt;=60,"Gen X", metrobank_customers[[#This Row],[Age]]&gt;60,"Baby Boomers")</f>
        <v>Millennials</v>
      </c>
      <c r="F1535" s="1" t="s">
        <v>2131</v>
      </c>
      <c r="G1535" s="1" t="s">
        <v>2153</v>
      </c>
      <c r="H1535">
        <v>178496</v>
      </c>
      <c r="I1535" s="1" t="str" cm="1">
        <f t="array" ref="I1535">_xlfn.IFS(metrobank_customers[[#This Row],[Income]]&lt;=30000,"Low",metrobank_customers[[#This Row],[Income]]&lt;=60000,"Medium",metrobank_customers[[#This Row],[Income]]&lt;=100000,"High", metrobank_customers[[#This Row],[Income]]&gt;100000," Premium")</f>
        <v xml:space="preserve"> Premium</v>
      </c>
      <c r="J1535" s="1" t="s">
        <v>2126</v>
      </c>
      <c r="K1535" s="2">
        <v>44893</v>
      </c>
      <c r="L1535" s="2">
        <f t="shared" ca="1" si="23"/>
        <v>45940</v>
      </c>
      <c r="M1535" s="4">
        <f ca="1">YEARFRAC(metrobank_customers[[#This Row],[Join_Date]],metrobank_customers[[#This Row],[Today]],3)</f>
        <v>2.8684931506849316</v>
      </c>
      <c r="N1535" s="4" t="str" cm="1">
        <f t="array" aca="1" ref="N1535" ca="1">_xlfn.IFS(
   metrobank_customers[[#This Row],[Customer_Tenure]]&lt;=2,"New",
   metrobank_customers[[#This Row],[Customer_Tenure]]&lt;=5,"Emerging",
   metrobank_customers[[#This Row],[Customer_Tenure]]&lt;9,"Established",
   TRUE,"Loyal"
)</f>
        <v>Emerging</v>
      </c>
      <c r="O1535" s="1"/>
      <c r="P1535" s="1"/>
      <c r="Q1535" s="2"/>
      <c r="S1535" s="1" t="str" cm="1">
        <f t="array" ref="S1535">_xlfn.IFS(
    metrobank_customers[[#This Row],[Balance]]&lt;=50000,"Low",
    metrobank_customers[[#This Row],[Balance]]&lt;=200000,"Medium",
    metrobank_customers[[#This Row],[Balance]]&gt;200000,"High"
)</f>
        <v>Low</v>
      </c>
      <c r="V1535" s="1"/>
      <c r="W1535" s="1" t="s">
        <v>1096</v>
      </c>
      <c r="X1535" s="2">
        <v>45344</v>
      </c>
      <c r="Y1535" s="4">
        <f ca="1">YEARFRAC(metrobank_customers[[#This Row],[Date]],metrobank_customers[[#This Row],[Today]],3)</f>
        <v>1.6328767123287671</v>
      </c>
      <c r="Z1535" s="1" t="s">
        <v>36</v>
      </c>
      <c r="AA1535" s="1" t="s">
        <v>23</v>
      </c>
      <c r="AB1535">
        <v>41</v>
      </c>
    </row>
    <row r="1536" spans="1:28" x14ac:dyDescent="0.25">
      <c r="A1536" s="1" t="s">
        <v>2600</v>
      </c>
      <c r="B1536" s="1" t="s">
        <v>2601</v>
      </c>
      <c r="C1536" s="1" t="s">
        <v>2115</v>
      </c>
      <c r="D1536">
        <v>33</v>
      </c>
      <c r="E1536" s="1" t="str" cm="1">
        <f t="array" ref="E1536">_xlfn.IFS(metrobank_customers[[#This Row],[Age]]&lt;= 28,"Gen Z", metrobank_customers[[#This Row],[Age]]&lt;=44,"Millennials", metrobank_customers[[#This Row],[Age]]&lt;=60,"Gen X", metrobank_customers[[#This Row],[Age]]&gt;60,"Baby Boomers")</f>
        <v>Millennials</v>
      </c>
      <c r="F1536" s="1" t="s">
        <v>2131</v>
      </c>
      <c r="G1536" s="1" t="s">
        <v>2133</v>
      </c>
      <c r="H1536">
        <v>132360</v>
      </c>
      <c r="I1536" s="1" t="str" cm="1">
        <f t="array" ref="I1536">_xlfn.IFS(metrobank_customers[[#This Row],[Income]]&lt;=30000,"Low",metrobank_customers[[#This Row],[Income]]&lt;=60000,"Medium",metrobank_customers[[#This Row],[Income]]&lt;=100000,"High", metrobank_customers[[#This Row],[Income]]&gt;100000," Premium")</f>
        <v xml:space="preserve"> Premium</v>
      </c>
      <c r="J1536" s="1" t="s">
        <v>2118</v>
      </c>
      <c r="K1536" s="2">
        <v>42674</v>
      </c>
      <c r="L1536" s="2">
        <f t="shared" ca="1" si="23"/>
        <v>45940</v>
      </c>
      <c r="M1536" s="4">
        <f ca="1">YEARFRAC(metrobank_customers[[#This Row],[Join_Date]],metrobank_customers[[#This Row],[Today]],3)</f>
        <v>8.9479452054794528</v>
      </c>
      <c r="N1536" s="4" t="str" cm="1">
        <f t="array" aca="1" ref="N1536" ca="1">_xlfn.IFS(
   metrobank_customers[[#This Row],[Customer_Tenure]]&lt;=2,"New",
   metrobank_customers[[#This Row],[Customer_Tenure]]&lt;=5,"Emerging",
   metrobank_customers[[#This Row],[Customer_Tenure]]&lt;9,"Established",
   TRUE,"Loyal"
)</f>
        <v>Established</v>
      </c>
      <c r="O1536" s="1"/>
      <c r="P1536" s="1"/>
      <c r="Q1536" s="2"/>
      <c r="S1536" s="1" t="str" cm="1">
        <f t="array" ref="S1536">_xlfn.IFS(
    metrobank_customers[[#This Row],[Balance]]&lt;=50000,"Low",
    metrobank_customers[[#This Row],[Balance]]&lt;=200000,"Medium",
    metrobank_customers[[#This Row],[Balance]]&gt;200000,"High"
)</f>
        <v>Low</v>
      </c>
      <c r="V1536" s="1"/>
      <c r="W1536" s="1"/>
      <c r="X1536" s="2"/>
      <c r="Y1536" s="4">
        <f ca="1">YEARFRAC(metrobank_customers[[#This Row],[Date]],metrobank_customers[[#This Row],[Today]],3)</f>
        <v>125.86301369863014</v>
      </c>
      <c r="Z1536" s="1"/>
      <c r="AA1536" s="1"/>
    </row>
    <row r="1537" spans="1:28" x14ac:dyDescent="0.25">
      <c r="A1537" s="1" t="s">
        <v>2602</v>
      </c>
      <c r="B1537" s="1" t="s">
        <v>2603</v>
      </c>
      <c r="C1537" s="1" t="s">
        <v>2120</v>
      </c>
      <c r="D1537">
        <v>62</v>
      </c>
      <c r="E1537" s="1" t="str" cm="1">
        <f t="array" ref="E1537">_xlfn.IFS(metrobank_customers[[#This Row],[Age]]&lt;= 28,"Gen Z", metrobank_customers[[#This Row],[Age]]&lt;=44,"Millennials", metrobank_customers[[#This Row],[Age]]&lt;=60,"Gen X", metrobank_customers[[#This Row],[Age]]&gt;60,"Baby Boomers")</f>
        <v>Baby Boomers</v>
      </c>
      <c r="F1537" s="1" t="s">
        <v>2131</v>
      </c>
      <c r="G1537" s="1" t="s">
        <v>2153</v>
      </c>
      <c r="H1537">
        <v>76985</v>
      </c>
      <c r="I1537" s="1" t="str" cm="1">
        <f t="array" ref="I1537">_xlfn.IFS(metrobank_customers[[#This Row],[Income]]&lt;=30000,"Low",metrobank_customers[[#This Row],[Income]]&lt;=60000,"Medium",metrobank_customers[[#This Row],[Income]]&lt;=100000,"High", metrobank_customers[[#This Row],[Income]]&gt;100000," Premium")</f>
        <v>High</v>
      </c>
      <c r="J1537" s="1" t="s">
        <v>2118</v>
      </c>
      <c r="K1537" s="2">
        <v>44646</v>
      </c>
      <c r="L1537" s="2">
        <f t="shared" ca="1" si="23"/>
        <v>45940</v>
      </c>
      <c r="M1537" s="4">
        <f ca="1">YEARFRAC(metrobank_customers[[#This Row],[Join_Date]],metrobank_customers[[#This Row],[Today]],3)</f>
        <v>3.5452054794520547</v>
      </c>
      <c r="N1537" s="4" t="str" cm="1">
        <f t="array" aca="1" ref="N1537" ca="1">_xlfn.IFS(
   metrobank_customers[[#This Row],[Customer_Tenure]]&lt;=2,"New",
   metrobank_customers[[#This Row],[Customer_Tenure]]&lt;=5,"Emerging",
   metrobank_customers[[#This Row],[Customer_Tenure]]&lt;9,"Established",
   TRUE,"Loyal"
)</f>
        <v>Emerging</v>
      </c>
      <c r="O1537" s="1"/>
      <c r="P1537" s="1"/>
      <c r="Q1537" s="2"/>
      <c r="S1537" s="1" t="str" cm="1">
        <f t="array" ref="S1537">_xlfn.IFS(
    metrobank_customers[[#This Row],[Balance]]&lt;=50000,"Low",
    metrobank_customers[[#This Row],[Balance]]&lt;=200000,"Medium",
    metrobank_customers[[#This Row],[Balance]]&gt;200000,"High"
)</f>
        <v>Low</v>
      </c>
      <c r="V1537" s="1"/>
      <c r="W1537" s="1"/>
      <c r="X1537" s="2"/>
      <c r="Y1537" s="4">
        <f ca="1">YEARFRAC(metrobank_customers[[#This Row],[Date]],metrobank_customers[[#This Row],[Today]],3)</f>
        <v>125.86301369863014</v>
      </c>
      <c r="Z1537" s="1"/>
      <c r="AA1537" s="1"/>
    </row>
    <row r="1538" spans="1:28" x14ac:dyDescent="0.25">
      <c r="A1538" s="1" t="s">
        <v>102</v>
      </c>
      <c r="B1538" s="1" t="s">
        <v>2604</v>
      </c>
      <c r="C1538" s="1" t="s">
        <v>2115</v>
      </c>
      <c r="D1538">
        <v>59</v>
      </c>
      <c r="E1538" s="1" t="str" cm="1">
        <f t="array" ref="E1538">_xlfn.IFS(metrobank_customers[[#This Row],[Age]]&lt;= 28,"Gen Z", metrobank_customers[[#This Row],[Age]]&lt;=44,"Millennials", metrobank_customers[[#This Row],[Age]]&lt;=60,"Gen X", metrobank_customers[[#This Row],[Age]]&gt;60,"Baby Boomers")</f>
        <v>Gen X</v>
      </c>
      <c r="F1538" s="1" t="s">
        <v>2124</v>
      </c>
      <c r="G1538" s="1" t="s">
        <v>2153</v>
      </c>
      <c r="H1538">
        <v>72326</v>
      </c>
      <c r="I1538" s="1" t="str" cm="1">
        <f t="array" ref="I1538">_xlfn.IFS(metrobank_customers[[#This Row],[Income]]&lt;=30000,"Low",metrobank_customers[[#This Row],[Income]]&lt;=60000,"Medium",metrobank_customers[[#This Row],[Income]]&lt;=100000,"High", metrobank_customers[[#This Row],[Income]]&gt;100000," Premium")</f>
        <v>High</v>
      </c>
      <c r="J1538" s="1" t="s">
        <v>2126</v>
      </c>
      <c r="K1538" s="2">
        <v>42922</v>
      </c>
      <c r="L1538" s="2">
        <f t="shared" ref="L1538:L1601" ca="1" si="24">TODAY()</f>
        <v>45940</v>
      </c>
      <c r="M1538" s="4">
        <f ca="1">YEARFRAC(metrobank_customers[[#This Row],[Join_Date]],metrobank_customers[[#This Row],[Today]],3)</f>
        <v>8.2684931506849306</v>
      </c>
      <c r="N1538" s="4" t="str" cm="1">
        <f t="array" aca="1" ref="N1538" ca="1">_xlfn.IFS(
   metrobank_customers[[#This Row],[Customer_Tenure]]&lt;=2,"New",
   metrobank_customers[[#This Row],[Customer_Tenure]]&lt;=5,"Emerging",
   metrobank_customers[[#This Row],[Customer_Tenure]]&lt;9,"Established",
   TRUE,"Loyal"
)</f>
        <v>Established</v>
      </c>
      <c r="O1538" s="1"/>
      <c r="P1538" s="1"/>
      <c r="Q1538" s="2"/>
      <c r="S1538" s="1" t="str" cm="1">
        <f t="array" ref="S1538">_xlfn.IFS(
    metrobank_customers[[#This Row],[Balance]]&lt;=50000,"Low",
    metrobank_customers[[#This Row],[Balance]]&lt;=200000,"Medium",
    metrobank_customers[[#This Row],[Balance]]&gt;200000,"High"
)</f>
        <v>Low</v>
      </c>
      <c r="V1538" s="1"/>
      <c r="W1538" s="1" t="s">
        <v>101</v>
      </c>
      <c r="X1538" s="2">
        <v>45400</v>
      </c>
      <c r="Y1538" s="4">
        <f ca="1">YEARFRAC(metrobank_customers[[#This Row],[Date]],metrobank_customers[[#This Row],[Today]],3)</f>
        <v>1.4794520547945205</v>
      </c>
      <c r="Z1538" s="1" t="s">
        <v>36</v>
      </c>
      <c r="AA1538" s="1" t="s">
        <v>23</v>
      </c>
      <c r="AB1538">
        <v>57</v>
      </c>
    </row>
    <row r="1539" spans="1:28" x14ac:dyDescent="0.25">
      <c r="A1539" s="1" t="s">
        <v>102</v>
      </c>
      <c r="B1539" s="1" t="s">
        <v>2604</v>
      </c>
      <c r="C1539" s="1" t="s">
        <v>2115</v>
      </c>
      <c r="D1539">
        <v>59</v>
      </c>
      <c r="E1539" s="1" t="str" cm="1">
        <f t="array" ref="E1539">_xlfn.IFS(metrobank_customers[[#This Row],[Age]]&lt;= 28,"Gen Z", metrobank_customers[[#This Row],[Age]]&lt;=44,"Millennials", metrobank_customers[[#This Row],[Age]]&lt;=60,"Gen X", metrobank_customers[[#This Row],[Age]]&gt;60,"Baby Boomers")</f>
        <v>Gen X</v>
      </c>
      <c r="F1539" s="1" t="s">
        <v>2124</v>
      </c>
      <c r="G1539" s="1" t="s">
        <v>2153</v>
      </c>
      <c r="H1539">
        <v>72326</v>
      </c>
      <c r="I1539" s="1" t="str" cm="1">
        <f t="array" ref="I1539">_xlfn.IFS(metrobank_customers[[#This Row],[Income]]&lt;=30000,"Low",metrobank_customers[[#This Row],[Income]]&lt;=60000,"Medium",metrobank_customers[[#This Row],[Income]]&lt;=100000,"High", metrobank_customers[[#This Row],[Income]]&gt;100000," Premium")</f>
        <v>High</v>
      </c>
      <c r="J1539" s="1" t="s">
        <v>2126</v>
      </c>
      <c r="K1539" s="2">
        <v>42922</v>
      </c>
      <c r="L1539" s="2">
        <f t="shared" ca="1" si="24"/>
        <v>45940</v>
      </c>
      <c r="M1539" s="4">
        <f ca="1">YEARFRAC(metrobank_customers[[#This Row],[Join_Date]],metrobank_customers[[#This Row],[Today]],3)</f>
        <v>8.2684931506849306</v>
      </c>
      <c r="N1539" s="4" t="str" cm="1">
        <f t="array" aca="1" ref="N1539" ca="1">_xlfn.IFS(
   metrobank_customers[[#This Row],[Customer_Tenure]]&lt;=2,"New",
   metrobank_customers[[#This Row],[Customer_Tenure]]&lt;=5,"Emerging",
   metrobank_customers[[#This Row],[Customer_Tenure]]&lt;9,"Established",
   TRUE,"Loyal"
)</f>
        <v>Established</v>
      </c>
      <c r="O1539" s="1"/>
      <c r="P1539" s="1"/>
      <c r="Q1539" s="2"/>
      <c r="S1539" s="1" t="str" cm="1">
        <f t="array" ref="S1539">_xlfn.IFS(
    metrobank_customers[[#This Row],[Balance]]&lt;=50000,"Low",
    metrobank_customers[[#This Row],[Balance]]&lt;=200000,"Medium",
    metrobank_customers[[#This Row],[Balance]]&gt;200000,"High"
)</f>
        <v>Low</v>
      </c>
      <c r="V1539" s="1"/>
      <c r="W1539" s="1" t="s">
        <v>816</v>
      </c>
      <c r="X1539" s="2">
        <v>45583</v>
      </c>
      <c r="Y1539" s="4">
        <f ca="1">YEARFRAC(metrobank_customers[[#This Row],[Date]],metrobank_customers[[#This Row],[Today]],3)</f>
        <v>0.9780821917808219</v>
      </c>
      <c r="Z1539" s="1" t="s">
        <v>8</v>
      </c>
      <c r="AA1539" s="1" t="s">
        <v>23</v>
      </c>
      <c r="AB1539">
        <v>35</v>
      </c>
    </row>
    <row r="1540" spans="1:28" x14ac:dyDescent="0.25">
      <c r="A1540" s="1" t="s">
        <v>435</v>
      </c>
      <c r="B1540" s="1" t="s">
        <v>2605</v>
      </c>
      <c r="C1540" s="1" t="s">
        <v>2115</v>
      </c>
      <c r="D1540">
        <v>56</v>
      </c>
      <c r="E1540" s="1" t="str" cm="1">
        <f t="array" ref="E1540">_xlfn.IFS(metrobank_customers[[#This Row],[Age]]&lt;= 28,"Gen Z", metrobank_customers[[#This Row],[Age]]&lt;=44,"Millennials", metrobank_customers[[#This Row],[Age]]&lt;=60,"Gen X", metrobank_customers[[#This Row],[Age]]&gt;60,"Baby Boomers")</f>
        <v>Gen X</v>
      </c>
      <c r="F1540" s="1" t="s">
        <v>2116</v>
      </c>
      <c r="G1540" s="1" t="s">
        <v>2125</v>
      </c>
      <c r="H1540">
        <v>128737</v>
      </c>
      <c r="I1540" s="1" t="str" cm="1">
        <f t="array" ref="I1540">_xlfn.IFS(metrobank_customers[[#This Row],[Income]]&lt;=30000,"Low",metrobank_customers[[#This Row],[Income]]&lt;=60000,"Medium",metrobank_customers[[#This Row],[Income]]&lt;=100000,"High", metrobank_customers[[#This Row],[Income]]&gt;100000," Premium")</f>
        <v xml:space="preserve"> Premium</v>
      </c>
      <c r="J1540" s="1" t="s">
        <v>2118</v>
      </c>
      <c r="K1540" s="2">
        <v>45200</v>
      </c>
      <c r="L1540" s="2">
        <f t="shared" ca="1" si="24"/>
        <v>45940</v>
      </c>
      <c r="M1540" s="4">
        <f ca="1">YEARFRAC(metrobank_customers[[#This Row],[Join_Date]],metrobank_customers[[#This Row],[Today]],3)</f>
        <v>2.0273972602739727</v>
      </c>
      <c r="N1540" s="4" t="str" cm="1">
        <f t="array" aca="1" ref="N1540" ca="1">_xlfn.IFS(
   metrobank_customers[[#This Row],[Customer_Tenure]]&lt;=2,"New",
   metrobank_customers[[#This Row],[Customer_Tenure]]&lt;=5,"Emerging",
   metrobank_customers[[#This Row],[Customer_Tenure]]&lt;9,"Established",
   TRUE,"Loyal"
)</f>
        <v>Emerging</v>
      </c>
      <c r="O1540" s="1"/>
      <c r="P1540" s="1"/>
      <c r="Q1540" s="2"/>
      <c r="S1540" s="1" t="str" cm="1">
        <f t="array" ref="S1540">_xlfn.IFS(
    metrobank_customers[[#This Row],[Balance]]&lt;=50000,"Low",
    metrobank_customers[[#This Row],[Balance]]&lt;=200000,"Medium",
    metrobank_customers[[#This Row],[Balance]]&gt;200000,"High"
)</f>
        <v>Low</v>
      </c>
      <c r="V1540" s="1"/>
      <c r="W1540" s="1" t="s">
        <v>434</v>
      </c>
      <c r="X1540" s="2">
        <v>45561</v>
      </c>
      <c r="Y1540" s="4">
        <f ca="1">YEARFRAC(metrobank_customers[[#This Row],[Date]],metrobank_customers[[#This Row],[Today]],3)</f>
        <v>1.0383561643835617</v>
      </c>
      <c r="Z1540" s="1" t="s">
        <v>8</v>
      </c>
      <c r="AA1540" s="1" t="s">
        <v>23</v>
      </c>
      <c r="AB1540">
        <v>5</v>
      </c>
    </row>
    <row r="1541" spans="1:28" x14ac:dyDescent="0.25">
      <c r="A1541" s="1" t="s">
        <v>710</v>
      </c>
      <c r="B1541" s="1" t="s">
        <v>2606</v>
      </c>
      <c r="C1541" s="1" t="s">
        <v>2120</v>
      </c>
      <c r="D1541">
        <v>31</v>
      </c>
      <c r="E1541" s="1" t="str" cm="1">
        <f t="array" ref="E1541">_xlfn.IFS(metrobank_customers[[#This Row],[Age]]&lt;= 28,"Gen Z", metrobank_customers[[#This Row],[Age]]&lt;=44,"Millennials", metrobank_customers[[#This Row],[Age]]&lt;=60,"Gen X", metrobank_customers[[#This Row],[Age]]&gt;60,"Baby Boomers")</f>
        <v>Millennials</v>
      </c>
      <c r="F1541" s="1" t="s">
        <v>2121</v>
      </c>
      <c r="G1541" s="1" t="s">
        <v>2147</v>
      </c>
      <c r="H1541">
        <v>174470</v>
      </c>
      <c r="I1541" s="1" t="str" cm="1">
        <f t="array" ref="I1541">_xlfn.IFS(metrobank_customers[[#This Row],[Income]]&lt;=30000,"Low",metrobank_customers[[#This Row],[Income]]&lt;=60000,"Medium",metrobank_customers[[#This Row],[Income]]&lt;=100000,"High", metrobank_customers[[#This Row],[Income]]&gt;100000," Premium")</f>
        <v xml:space="preserve"> Premium</v>
      </c>
      <c r="J1541" s="1" t="s">
        <v>2118</v>
      </c>
      <c r="K1541" s="2">
        <v>45402</v>
      </c>
      <c r="L1541" s="2">
        <f t="shared" ca="1" si="24"/>
        <v>45940</v>
      </c>
      <c r="M1541" s="4">
        <f ca="1">YEARFRAC(metrobank_customers[[#This Row],[Join_Date]],metrobank_customers[[#This Row],[Today]],3)</f>
        <v>1.473972602739726</v>
      </c>
      <c r="N1541" s="4" t="str" cm="1">
        <f t="array" aca="1" ref="N1541" ca="1">_xlfn.IFS(
   metrobank_customers[[#This Row],[Customer_Tenure]]&lt;=2,"New",
   metrobank_customers[[#This Row],[Customer_Tenure]]&lt;=5,"Emerging",
   metrobank_customers[[#This Row],[Customer_Tenure]]&lt;9,"Established",
   TRUE,"Loyal"
)</f>
        <v>New</v>
      </c>
      <c r="O1541" s="1"/>
      <c r="P1541" s="1"/>
      <c r="Q1541" s="2"/>
      <c r="S1541" s="1" t="str" cm="1">
        <f t="array" ref="S1541">_xlfn.IFS(
    metrobank_customers[[#This Row],[Balance]]&lt;=50000,"Low",
    metrobank_customers[[#This Row],[Balance]]&lt;=200000,"Medium",
    metrobank_customers[[#This Row],[Balance]]&gt;200000,"High"
)</f>
        <v>Low</v>
      </c>
      <c r="V1541" s="1"/>
      <c r="W1541" s="1" t="s">
        <v>709</v>
      </c>
      <c r="X1541" s="2">
        <v>45621</v>
      </c>
      <c r="Y1541" s="4">
        <f ca="1">YEARFRAC(metrobank_customers[[#This Row],[Date]],metrobank_customers[[#This Row],[Today]],3)</f>
        <v>0.87397260273972599</v>
      </c>
      <c r="Z1541" s="1" t="s">
        <v>20</v>
      </c>
      <c r="AA1541" s="1" t="s">
        <v>9</v>
      </c>
      <c r="AB1541">
        <v>33</v>
      </c>
    </row>
    <row r="1542" spans="1:28" x14ac:dyDescent="0.25">
      <c r="A1542" s="1" t="s">
        <v>710</v>
      </c>
      <c r="B1542" s="1" t="s">
        <v>2606</v>
      </c>
      <c r="C1542" s="1" t="s">
        <v>2120</v>
      </c>
      <c r="D1542">
        <v>31</v>
      </c>
      <c r="E1542" s="1" t="str" cm="1">
        <f t="array" ref="E1542">_xlfn.IFS(metrobank_customers[[#This Row],[Age]]&lt;= 28,"Gen Z", metrobank_customers[[#This Row],[Age]]&lt;=44,"Millennials", metrobank_customers[[#This Row],[Age]]&lt;=60,"Gen X", metrobank_customers[[#This Row],[Age]]&gt;60,"Baby Boomers")</f>
        <v>Millennials</v>
      </c>
      <c r="F1542" s="1" t="s">
        <v>2121</v>
      </c>
      <c r="G1542" s="1" t="s">
        <v>2147</v>
      </c>
      <c r="H1542">
        <v>174470</v>
      </c>
      <c r="I1542" s="1" t="str" cm="1">
        <f t="array" ref="I1542">_xlfn.IFS(metrobank_customers[[#This Row],[Income]]&lt;=30000,"Low",metrobank_customers[[#This Row],[Income]]&lt;=60000,"Medium",metrobank_customers[[#This Row],[Income]]&lt;=100000,"High", metrobank_customers[[#This Row],[Income]]&gt;100000," Premium")</f>
        <v xml:space="preserve"> Premium</v>
      </c>
      <c r="J1542" s="1" t="s">
        <v>2118</v>
      </c>
      <c r="K1542" s="2">
        <v>45402</v>
      </c>
      <c r="L1542" s="2">
        <f t="shared" ca="1" si="24"/>
        <v>45940</v>
      </c>
      <c r="M1542" s="4">
        <f ca="1">YEARFRAC(metrobank_customers[[#This Row],[Join_Date]],metrobank_customers[[#This Row],[Today]],3)</f>
        <v>1.473972602739726</v>
      </c>
      <c r="N1542" s="4" t="str" cm="1">
        <f t="array" aca="1" ref="N1542" ca="1">_xlfn.IFS(
   metrobank_customers[[#This Row],[Customer_Tenure]]&lt;=2,"New",
   metrobank_customers[[#This Row],[Customer_Tenure]]&lt;=5,"Emerging",
   metrobank_customers[[#This Row],[Customer_Tenure]]&lt;9,"Established",
   TRUE,"Loyal"
)</f>
        <v>New</v>
      </c>
      <c r="O1542" s="1"/>
      <c r="P1542" s="1"/>
      <c r="Q1542" s="2"/>
      <c r="S1542" s="1" t="str" cm="1">
        <f t="array" ref="S1542">_xlfn.IFS(
    metrobank_customers[[#This Row],[Balance]]&lt;=50000,"Low",
    metrobank_customers[[#This Row],[Balance]]&lt;=200000,"Medium",
    metrobank_customers[[#This Row],[Balance]]&gt;200000,"High"
)</f>
        <v>Low</v>
      </c>
      <c r="V1542" s="1"/>
      <c r="W1542" s="1" t="s">
        <v>982</v>
      </c>
      <c r="X1542" s="2">
        <v>45280</v>
      </c>
      <c r="Y1542" s="4">
        <f ca="1">YEARFRAC(metrobank_customers[[#This Row],[Date]],metrobank_customers[[#This Row],[Today]],3)</f>
        <v>1.8082191780821917</v>
      </c>
      <c r="Z1542" s="1" t="s">
        <v>36</v>
      </c>
      <c r="AA1542" s="1" t="s">
        <v>15</v>
      </c>
      <c r="AB1542">
        <v>2</v>
      </c>
    </row>
    <row r="1543" spans="1:28" x14ac:dyDescent="0.25">
      <c r="A1543" s="1" t="s">
        <v>710</v>
      </c>
      <c r="B1543" s="1" t="s">
        <v>2606</v>
      </c>
      <c r="C1543" s="1" t="s">
        <v>2120</v>
      </c>
      <c r="D1543">
        <v>31</v>
      </c>
      <c r="E1543" s="1" t="str" cm="1">
        <f t="array" ref="E1543">_xlfn.IFS(metrobank_customers[[#This Row],[Age]]&lt;= 28,"Gen Z", metrobank_customers[[#This Row],[Age]]&lt;=44,"Millennials", metrobank_customers[[#This Row],[Age]]&lt;=60,"Gen X", metrobank_customers[[#This Row],[Age]]&gt;60,"Baby Boomers")</f>
        <v>Millennials</v>
      </c>
      <c r="F1543" s="1" t="s">
        <v>2121</v>
      </c>
      <c r="G1543" s="1" t="s">
        <v>2147</v>
      </c>
      <c r="H1543">
        <v>174470</v>
      </c>
      <c r="I1543" s="1" t="str" cm="1">
        <f t="array" ref="I1543">_xlfn.IFS(metrobank_customers[[#This Row],[Income]]&lt;=30000,"Low",metrobank_customers[[#This Row],[Income]]&lt;=60000,"Medium",metrobank_customers[[#This Row],[Income]]&lt;=100000,"High", metrobank_customers[[#This Row],[Income]]&gt;100000," Premium")</f>
        <v xml:space="preserve"> Premium</v>
      </c>
      <c r="J1543" s="1" t="s">
        <v>2118</v>
      </c>
      <c r="K1543" s="2">
        <v>45402</v>
      </c>
      <c r="L1543" s="2">
        <f t="shared" ca="1" si="24"/>
        <v>45940</v>
      </c>
      <c r="M1543" s="4">
        <f ca="1">YEARFRAC(metrobank_customers[[#This Row],[Join_Date]],metrobank_customers[[#This Row],[Today]],3)</f>
        <v>1.473972602739726</v>
      </c>
      <c r="N1543" s="4" t="str" cm="1">
        <f t="array" aca="1" ref="N1543" ca="1">_xlfn.IFS(
   metrobank_customers[[#This Row],[Customer_Tenure]]&lt;=2,"New",
   metrobank_customers[[#This Row],[Customer_Tenure]]&lt;=5,"Emerging",
   metrobank_customers[[#This Row],[Customer_Tenure]]&lt;9,"Established",
   TRUE,"Loyal"
)</f>
        <v>New</v>
      </c>
      <c r="O1543" s="1"/>
      <c r="P1543" s="1"/>
      <c r="Q1543" s="2"/>
      <c r="S1543" s="1" t="str" cm="1">
        <f t="array" ref="S1543">_xlfn.IFS(
    metrobank_customers[[#This Row],[Balance]]&lt;=50000,"Low",
    metrobank_customers[[#This Row],[Balance]]&lt;=200000,"Medium",
    metrobank_customers[[#This Row],[Balance]]&gt;200000,"High"
)</f>
        <v>Low</v>
      </c>
      <c r="V1543" s="1"/>
      <c r="W1543" s="1" t="s">
        <v>1076</v>
      </c>
      <c r="X1543" s="2">
        <v>45333</v>
      </c>
      <c r="Y1543" s="4">
        <f ca="1">YEARFRAC(metrobank_customers[[#This Row],[Date]],metrobank_customers[[#This Row],[Today]],3)</f>
        <v>1.6630136986301369</v>
      </c>
      <c r="Z1543" s="1" t="s">
        <v>20</v>
      </c>
      <c r="AA1543" s="1" t="s">
        <v>23</v>
      </c>
      <c r="AB1543">
        <v>12</v>
      </c>
    </row>
    <row r="1544" spans="1:28" x14ac:dyDescent="0.25">
      <c r="A1544" s="1" t="s">
        <v>710</v>
      </c>
      <c r="B1544" s="1" t="s">
        <v>2606</v>
      </c>
      <c r="C1544" s="1" t="s">
        <v>2120</v>
      </c>
      <c r="D1544">
        <v>31</v>
      </c>
      <c r="E1544" s="1" t="str" cm="1">
        <f t="array" ref="E1544">_xlfn.IFS(metrobank_customers[[#This Row],[Age]]&lt;= 28,"Gen Z", metrobank_customers[[#This Row],[Age]]&lt;=44,"Millennials", metrobank_customers[[#This Row],[Age]]&lt;=60,"Gen X", metrobank_customers[[#This Row],[Age]]&gt;60,"Baby Boomers")</f>
        <v>Millennials</v>
      </c>
      <c r="F1544" s="1" t="s">
        <v>2121</v>
      </c>
      <c r="G1544" s="1" t="s">
        <v>2147</v>
      </c>
      <c r="H1544">
        <v>174470</v>
      </c>
      <c r="I1544" s="1" t="str" cm="1">
        <f t="array" ref="I1544">_xlfn.IFS(metrobank_customers[[#This Row],[Income]]&lt;=30000,"Low",metrobank_customers[[#This Row],[Income]]&lt;=60000,"Medium",metrobank_customers[[#This Row],[Income]]&lt;=100000,"High", metrobank_customers[[#This Row],[Income]]&gt;100000," Premium")</f>
        <v xml:space="preserve"> Premium</v>
      </c>
      <c r="J1544" s="1" t="s">
        <v>2118</v>
      </c>
      <c r="K1544" s="2">
        <v>45402</v>
      </c>
      <c r="L1544" s="2">
        <f t="shared" ca="1" si="24"/>
        <v>45940</v>
      </c>
      <c r="M1544" s="4">
        <f ca="1">YEARFRAC(metrobank_customers[[#This Row],[Join_Date]],metrobank_customers[[#This Row],[Today]],3)</f>
        <v>1.473972602739726</v>
      </c>
      <c r="N1544" s="4" t="str" cm="1">
        <f t="array" aca="1" ref="N1544" ca="1">_xlfn.IFS(
   metrobank_customers[[#This Row],[Customer_Tenure]]&lt;=2,"New",
   metrobank_customers[[#This Row],[Customer_Tenure]]&lt;=5,"Emerging",
   metrobank_customers[[#This Row],[Customer_Tenure]]&lt;9,"Established",
   TRUE,"Loyal"
)</f>
        <v>New</v>
      </c>
      <c r="O1544" s="1"/>
      <c r="P1544" s="1"/>
      <c r="Q1544" s="2"/>
      <c r="S1544" s="1" t="str" cm="1">
        <f t="array" ref="S1544">_xlfn.IFS(
    metrobank_customers[[#This Row],[Balance]]&lt;=50000,"Low",
    metrobank_customers[[#This Row],[Balance]]&lt;=200000,"Medium",
    metrobank_customers[[#This Row],[Balance]]&gt;200000,"High"
)</f>
        <v>Low</v>
      </c>
      <c r="V1544" s="1"/>
      <c r="W1544" s="1" t="s">
        <v>1192</v>
      </c>
      <c r="X1544" s="2">
        <v>45164</v>
      </c>
      <c r="Y1544" s="4">
        <f ca="1">YEARFRAC(metrobank_customers[[#This Row],[Date]],metrobank_customers[[#This Row],[Today]],3)</f>
        <v>2.1260273972602741</v>
      </c>
      <c r="Z1544" s="1" t="s">
        <v>36</v>
      </c>
      <c r="AA1544" s="1" t="s">
        <v>15</v>
      </c>
      <c r="AB1544">
        <v>34</v>
      </c>
    </row>
    <row r="1545" spans="1:28" x14ac:dyDescent="0.25">
      <c r="A1545" s="1" t="s">
        <v>126</v>
      </c>
      <c r="B1545" s="1" t="s">
        <v>2607</v>
      </c>
      <c r="C1545" s="1" t="s">
        <v>2115</v>
      </c>
      <c r="D1545">
        <v>60</v>
      </c>
      <c r="E1545" s="1" t="str" cm="1">
        <f t="array" ref="E1545">_xlfn.IFS(metrobank_customers[[#This Row],[Age]]&lt;= 28,"Gen Z", metrobank_customers[[#This Row],[Age]]&lt;=44,"Millennials", metrobank_customers[[#This Row],[Age]]&lt;=60,"Gen X", metrobank_customers[[#This Row],[Age]]&gt;60,"Baby Boomers")</f>
        <v>Gen X</v>
      </c>
      <c r="F1545" s="1" t="s">
        <v>2116</v>
      </c>
      <c r="G1545" s="1" t="s">
        <v>2117</v>
      </c>
      <c r="H1545">
        <v>176075</v>
      </c>
      <c r="I1545" s="1" t="str" cm="1">
        <f t="array" ref="I1545">_xlfn.IFS(metrobank_customers[[#This Row],[Income]]&lt;=30000,"Low",metrobank_customers[[#This Row],[Income]]&lt;=60000,"Medium",metrobank_customers[[#This Row],[Income]]&lt;=100000,"High", metrobank_customers[[#This Row],[Income]]&gt;100000," Premium")</f>
        <v xml:space="preserve"> Premium</v>
      </c>
      <c r="J1545" s="1" t="s">
        <v>2118</v>
      </c>
      <c r="K1545" s="2">
        <v>43261</v>
      </c>
      <c r="L1545" s="2">
        <f t="shared" ca="1" si="24"/>
        <v>45940</v>
      </c>
      <c r="M1545" s="4">
        <f ca="1">YEARFRAC(metrobank_customers[[#This Row],[Join_Date]],metrobank_customers[[#This Row],[Today]],3)</f>
        <v>7.3397260273972602</v>
      </c>
      <c r="N1545" s="4" t="str" cm="1">
        <f t="array" aca="1" ref="N1545" ca="1">_xlfn.IFS(
   metrobank_customers[[#This Row],[Customer_Tenure]]&lt;=2,"New",
   metrobank_customers[[#This Row],[Customer_Tenure]]&lt;=5,"Emerging",
   metrobank_customers[[#This Row],[Customer_Tenure]]&lt;9,"Established",
   TRUE,"Loyal"
)</f>
        <v>Established</v>
      </c>
      <c r="O1545" s="1"/>
      <c r="P1545" s="1"/>
      <c r="Q1545" s="2"/>
      <c r="S1545" s="1" t="str" cm="1">
        <f t="array" ref="S1545">_xlfn.IFS(
    metrobank_customers[[#This Row],[Balance]]&lt;=50000,"Low",
    metrobank_customers[[#This Row],[Balance]]&lt;=200000,"Medium",
    metrobank_customers[[#This Row],[Balance]]&gt;200000,"High"
)</f>
        <v>Low</v>
      </c>
      <c r="V1545" s="1"/>
      <c r="W1545" s="1" t="s">
        <v>125</v>
      </c>
      <c r="X1545" s="2">
        <v>45778</v>
      </c>
      <c r="Y1545" s="4">
        <f ca="1">YEARFRAC(metrobank_customers[[#This Row],[Date]],metrobank_customers[[#This Row],[Today]],3)</f>
        <v>0.44383561643835617</v>
      </c>
      <c r="Z1545" s="1" t="s">
        <v>36</v>
      </c>
      <c r="AA1545" s="1" t="s">
        <v>23</v>
      </c>
      <c r="AB1545">
        <v>15</v>
      </c>
    </row>
    <row r="1546" spans="1:28" x14ac:dyDescent="0.25">
      <c r="A1546" s="1" t="s">
        <v>378</v>
      </c>
      <c r="B1546" s="1" t="s">
        <v>2608</v>
      </c>
      <c r="C1546" s="1" t="s">
        <v>2115</v>
      </c>
      <c r="D1546">
        <v>55</v>
      </c>
      <c r="E1546" s="1" t="str" cm="1">
        <f t="array" ref="E1546">_xlfn.IFS(metrobank_customers[[#This Row],[Age]]&lt;= 28,"Gen Z", metrobank_customers[[#This Row],[Age]]&lt;=44,"Millennials", metrobank_customers[[#This Row],[Age]]&lt;=60,"Gen X", metrobank_customers[[#This Row],[Age]]&gt;60,"Baby Boomers")</f>
        <v>Gen X</v>
      </c>
      <c r="F1546" s="1" t="s">
        <v>2121</v>
      </c>
      <c r="G1546" s="1" t="s">
        <v>2122</v>
      </c>
      <c r="H1546">
        <v>177087</v>
      </c>
      <c r="I1546" s="1" t="str" cm="1">
        <f t="array" ref="I1546">_xlfn.IFS(metrobank_customers[[#This Row],[Income]]&lt;=30000,"Low",metrobank_customers[[#This Row],[Income]]&lt;=60000,"Medium",metrobank_customers[[#This Row],[Income]]&lt;=100000,"High", metrobank_customers[[#This Row],[Income]]&gt;100000," Premium")</f>
        <v xml:space="preserve"> Premium</v>
      </c>
      <c r="J1546" s="1" t="s">
        <v>2118</v>
      </c>
      <c r="K1546" s="2">
        <v>45794</v>
      </c>
      <c r="L1546" s="2">
        <f t="shared" ca="1" si="24"/>
        <v>45940</v>
      </c>
      <c r="M1546" s="4">
        <f ca="1">YEARFRAC(metrobank_customers[[#This Row],[Join_Date]],metrobank_customers[[#This Row],[Today]],3)</f>
        <v>0.4</v>
      </c>
      <c r="N1546" s="4" t="str" cm="1">
        <f t="array" aca="1" ref="N1546" ca="1">_xlfn.IFS(
   metrobank_customers[[#This Row],[Customer_Tenure]]&lt;=2,"New",
   metrobank_customers[[#This Row],[Customer_Tenure]]&lt;=5,"Emerging",
   metrobank_customers[[#This Row],[Customer_Tenure]]&lt;9,"Established",
   TRUE,"Loyal"
)</f>
        <v>New</v>
      </c>
      <c r="O1546" s="1"/>
      <c r="P1546" s="1"/>
      <c r="Q1546" s="2"/>
      <c r="S1546" s="1" t="str" cm="1">
        <f t="array" ref="S1546">_xlfn.IFS(
    metrobank_customers[[#This Row],[Balance]]&lt;=50000,"Low",
    metrobank_customers[[#This Row],[Balance]]&lt;=200000,"Medium",
    metrobank_customers[[#This Row],[Balance]]&gt;200000,"High"
)</f>
        <v>Low</v>
      </c>
      <c r="V1546" s="1"/>
      <c r="W1546" s="1" t="s">
        <v>377</v>
      </c>
      <c r="X1546" s="2">
        <v>45237</v>
      </c>
      <c r="Y1546" s="4">
        <f ca="1">YEARFRAC(metrobank_customers[[#This Row],[Date]],metrobank_customers[[#This Row],[Today]],3)</f>
        <v>1.9260273972602739</v>
      </c>
      <c r="Z1546" s="1" t="s">
        <v>20</v>
      </c>
      <c r="AA1546" s="1" t="s">
        <v>23</v>
      </c>
      <c r="AB1546">
        <v>43</v>
      </c>
    </row>
    <row r="1547" spans="1:28" x14ac:dyDescent="0.25">
      <c r="A1547" s="1" t="s">
        <v>378</v>
      </c>
      <c r="B1547" s="1" t="s">
        <v>2608</v>
      </c>
      <c r="C1547" s="1" t="s">
        <v>2115</v>
      </c>
      <c r="D1547">
        <v>55</v>
      </c>
      <c r="E1547" s="1" t="str" cm="1">
        <f t="array" ref="E1547">_xlfn.IFS(metrobank_customers[[#This Row],[Age]]&lt;= 28,"Gen Z", metrobank_customers[[#This Row],[Age]]&lt;=44,"Millennials", metrobank_customers[[#This Row],[Age]]&lt;=60,"Gen X", metrobank_customers[[#This Row],[Age]]&gt;60,"Baby Boomers")</f>
        <v>Gen X</v>
      </c>
      <c r="F1547" s="1" t="s">
        <v>2121</v>
      </c>
      <c r="G1547" s="1" t="s">
        <v>2122</v>
      </c>
      <c r="H1547">
        <v>177087</v>
      </c>
      <c r="I1547" s="1" t="str" cm="1">
        <f t="array" ref="I1547">_xlfn.IFS(metrobank_customers[[#This Row],[Income]]&lt;=30000,"Low",metrobank_customers[[#This Row],[Income]]&lt;=60000,"Medium",metrobank_customers[[#This Row],[Income]]&lt;=100000,"High", metrobank_customers[[#This Row],[Income]]&gt;100000," Premium")</f>
        <v xml:space="preserve"> Premium</v>
      </c>
      <c r="J1547" s="1" t="s">
        <v>2118</v>
      </c>
      <c r="K1547" s="2">
        <v>45794</v>
      </c>
      <c r="L1547" s="2">
        <f t="shared" ca="1" si="24"/>
        <v>45940</v>
      </c>
      <c r="M1547" s="4">
        <f ca="1">YEARFRAC(metrobank_customers[[#This Row],[Join_Date]],metrobank_customers[[#This Row],[Today]],3)</f>
        <v>0.4</v>
      </c>
      <c r="N1547" s="4" t="str" cm="1">
        <f t="array" aca="1" ref="N1547" ca="1">_xlfn.IFS(
   metrobank_customers[[#This Row],[Customer_Tenure]]&lt;=2,"New",
   metrobank_customers[[#This Row],[Customer_Tenure]]&lt;=5,"Emerging",
   metrobank_customers[[#This Row],[Customer_Tenure]]&lt;9,"Established",
   TRUE,"Loyal"
)</f>
        <v>New</v>
      </c>
      <c r="O1547" s="1"/>
      <c r="P1547" s="1"/>
      <c r="Q1547" s="2"/>
      <c r="S1547" s="1" t="str" cm="1">
        <f t="array" ref="S1547">_xlfn.IFS(
    metrobank_customers[[#This Row],[Balance]]&lt;=50000,"Low",
    metrobank_customers[[#This Row],[Balance]]&lt;=200000,"Medium",
    metrobank_customers[[#This Row],[Balance]]&gt;200000,"High"
)</f>
        <v>Low</v>
      </c>
      <c r="V1547" s="1"/>
      <c r="W1547" s="1" t="s">
        <v>509</v>
      </c>
      <c r="X1547" s="2">
        <v>45428</v>
      </c>
      <c r="Y1547" s="4">
        <f ca="1">YEARFRAC(metrobank_customers[[#This Row],[Date]],metrobank_customers[[#This Row],[Today]],3)</f>
        <v>1.4027397260273973</v>
      </c>
      <c r="Z1547" s="1" t="s">
        <v>36</v>
      </c>
      <c r="AA1547" s="1" t="s">
        <v>9</v>
      </c>
      <c r="AB1547">
        <v>45</v>
      </c>
    </row>
    <row r="1548" spans="1:28" x14ac:dyDescent="0.25">
      <c r="A1548" s="1" t="s">
        <v>378</v>
      </c>
      <c r="B1548" s="1" t="s">
        <v>2608</v>
      </c>
      <c r="C1548" s="1" t="s">
        <v>2115</v>
      </c>
      <c r="D1548">
        <v>55</v>
      </c>
      <c r="E1548" s="1" t="str" cm="1">
        <f t="array" ref="E1548">_xlfn.IFS(metrobank_customers[[#This Row],[Age]]&lt;= 28,"Gen Z", metrobank_customers[[#This Row],[Age]]&lt;=44,"Millennials", metrobank_customers[[#This Row],[Age]]&lt;=60,"Gen X", metrobank_customers[[#This Row],[Age]]&gt;60,"Baby Boomers")</f>
        <v>Gen X</v>
      </c>
      <c r="F1548" s="1" t="s">
        <v>2121</v>
      </c>
      <c r="G1548" s="1" t="s">
        <v>2122</v>
      </c>
      <c r="H1548">
        <v>177087</v>
      </c>
      <c r="I1548" s="1" t="str" cm="1">
        <f t="array" ref="I1548">_xlfn.IFS(metrobank_customers[[#This Row],[Income]]&lt;=30000,"Low",metrobank_customers[[#This Row],[Income]]&lt;=60000,"Medium",metrobank_customers[[#This Row],[Income]]&lt;=100000,"High", metrobank_customers[[#This Row],[Income]]&gt;100000," Premium")</f>
        <v xml:space="preserve"> Premium</v>
      </c>
      <c r="J1548" s="1" t="s">
        <v>2118</v>
      </c>
      <c r="K1548" s="2">
        <v>45794</v>
      </c>
      <c r="L1548" s="2">
        <f t="shared" ca="1" si="24"/>
        <v>45940</v>
      </c>
      <c r="M1548" s="4">
        <f ca="1">YEARFRAC(metrobank_customers[[#This Row],[Join_Date]],metrobank_customers[[#This Row],[Today]],3)</f>
        <v>0.4</v>
      </c>
      <c r="N1548" s="4" t="str" cm="1">
        <f t="array" aca="1" ref="N1548" ca="1">_xlfn.IFS(
   metrobank_customers[[#This Row],[Customer_Tenure]]&lt;=2,"New",
   metrobank_customers[[#This Row],[Customer_Tenure]]&lt;=5,"Emerging",
   metrobank_customers[[#This Row],[Customer_Tenure]]&lt;9,"Established",
   TRUE,"Loyal"
)</f>
        <v>New</v>
      </c>
      <c r="O1548" s="1"/>
      <c r="P1548" s="1"/>
      <c r="Q1548" s="2"/>
      <c r="S1548" s="1" t="str" cm="1">
        <f t="array" ref="S1548">_xlfn.IFS(
    metrobank_customers[[#This Row],[Balance]]&lt;=50000,"Low",
    metrobank_customers[[#This Row],[Balance]]&lt;=200000,"Medium",
    metrobank_customers[[#This Row],[Balance]]&gt;200000,"High"
)</f>
        <v>Low</v>
      </c>
      <c r="V1548" s="1"/>
      <c r="W1548" s="1" t="s">
        <v>1022</v>
      </c>
      <c r="X1548" s="2">
        <v>45263</v>
      </c>
      <c r="Y1548" s="4">
        <f ca="1">YEARFRAC(metrobank_customers[[#This Row],[Date]],metrobank_customers[[#This Row],[Today]],3)</f>
        <v>1.8547945205479452</v>
      </c>
      <c r="Z1548" s="1" t="s">
        <v>12</v>
      </c>
      <c r="AA1548" s="1" t="s">
        <v>15</v>
      </c>
      <c r="AB1548">
        <v>34</v>
      </c>
    </row>
    <row r="1549" spans="1:28" x14ac:dyDescent="0.25">
      <c r="A1549" s="1" t="s">
        <v>665</v>
      </c>
      <c r="B1549" s="1" t="s">
        <v>2609</v>
      </c>
      <c r="C1549" s="1" t="s">
        <v>2120</v>
      </c>
      <c r="D1549">
        <v>26</v>
      </c>
      <c r="E1549" s="1" t="str" cm="1">
        <f t="array" ref="E1549">_xlfn.IFS(metrobank_customers[[#This Row],[Age]]&lt;= 28,"Gen Z", metrobank_customers[[#This Row],[Age]]&lt;=44,"Millennials", metrobank_customers[[#This Row],[Age]]&lt;=60,"Gen X", metrobank_customers[[#This Row],[Age]]&gt;60,"Baby Boomers")</f>
        <v>Gen Z</v>
      </c>
      <c r="F1549" s="1" t="s">
        <v>2116</v>
      </c>
      <c r="G1549" s="1" t="s">
        <v>2147</v>
      </c>
      <c r="H1549">
        <v>154461</v>
      </c>
      <c r="I1549" s="1" t="str" cm="1">
        <f t="array" ref="I1549">_xlfn.IFS(metrobank_customers[[#This Row],[Income]]&lt;=30000,"Low",metrobank_customers[[#This Row],[Income]]&lt;=60000,"Medium",metrobank_customers[[#This Row],[Income]]&lt;=100000,"High", metrobank_customers[[#This Row],[Income]]&gt;100000," Premium")</f>
        <v xml:space="preserve"> Premium</v>
      </c>
      <c r="J1549" s="1" t="s">
        <v>2118</v>
      </c>
      <c r="K1549" s="2">
        <v>44900</v>
      </c>
      <c r="L1549" s="2">
        <f t="shared" ca="1" si="24"/>
        <v>45940</v>
      </c>
      <c r="M1549" s="4">
        <f ca="1">YEARFRAC(metrobank_customers[[#This Row],[Join_Date]],metrobank_customers[[#This Row],[Today]],3)</f>
        <v>2.8493150684931505</v>
      </c>
      <c r="N1549" s="4" t="str" cm="1">
        <f t="array" aca="1" ref="N1549" ca="1">_xlfn.IFS(
   metrobank_customers[[#This Row],[Customer_Tenure]]&lt;=2,"New",
   metrobank_customers[[#This Row],[Customer_Tenure]]&lt;=5,"Emerging",
   metrobank_customers[[#This Row],[Customer_Tenure]]&lt;9,"Established",
   TRUE,"Loyal"
)</f>
        <v>Emerging</v>
      </c>
      <c r="O1549" s="1"/>
      <c r="P1549" s="1"/>
      <c r="Q1549" s="2"/>
      <c r="S1549" s="1" t="str" cm="1">
        <f t="array" ref="S1549">_xlfn.IFS(
    metrobank_customers[[#This Row],[Balance]]&lt;=50000,"Low",
    metrobank_customers[[#This Row],[Balance]]&lt;=200000,"Medium",
    metrobank_customers[[#This Row],[Balance]]&gt;200000,"High"
)</f>
        <v>Low</v>
      </c>
      <c r="V1549" s="1"/>
      <c r="W1549" s="1" t="s">
        <v>664</v>
      </c>
      <c r="X1549" s="2">
        <v>45562</v>
      </c>
      <c r="Y1549" s="4">
        <f ca="1">YEARFRAC(metrobank_customers[[#This Row],[Date]],metrobank_customers[[#This Row],[Today]],3)</f>
        <v>1.0356164383561643</v>
      </c>
      <c r="Z1549" s="1" t="s">
        <v>12</v>
      </c>
      <c r="AA1549" s="1" t="s">
        <v>15</v>
      </c>
      <c r="AB1549">
        <v>1</v>
      </c>
    </row>
    <row r="1550" spans="1:28" x14ac:dyDescent="0.25">
      <c r="A1550" s="1" t="s">
        <v>611</v>
      </c>
      <c r="B1550" s="1" t="s">
        <v>2610</v>
      </c>
      <c r="C1550" s="1" t="s">
        <v>2115</v>
      </c>
      <c r="D1550">
        <v>67</v>
      </c>
      <c r="E1550" s="1" t="str" cm="1">
        <f t="array" ref="E1550">_xlfn.IFS(metrobank_customers[[#This Row],[Age]]&lt;= 28,"Gen Z", metrobank_customers[[#This Row],[Age]]&lt;=44,"Millennials", metrobank_customers[[#This Row],[Age]]&lt;=60,"Gen X", metrobank_customers[[#This Row],[Age]]&gt;60,"Baby Boomers")</f>
        <v>Baby Boomers</v>
      </c>
      <c r="F1550" s="1" t="s">
        <v>2131</v>
      </c>
      <c r="G1550" s="1" t="s">
        <v>2147</v>
      </c>
      <c r="H1550">
        <v>176755</v>
      </c>
      <c r="I1550" s="1" t="str" cm="1">
        <f t="array" ref="I1550">_xlfn.IFS(metrobank_customers[[#This Row],[Income]]&lt;=30000,"Low",metrobank_customers[[#This Row],[Income]]&lt;=60000,"Medium",metrobank_customers[[#This Row],[Income]]&lt;=100000,"High", metrobank_customers[[#This Row],[Income]]&gt;100000," Premium")</f>
        <v xml:space="preserve"> Premium</v>
      </c>
      <c r="J1550" s="1" t="s">
        <v>2118</v>
      </c>
      <c r="K1550" s="2">
        <v>43613</v>
      </c>
      <c r="L1550" s="2">
        <f t="shared" ca="1" si="24"/>
        <v>45940</v>
      </c>
      <c r="M1550" s="4">
        <f ca="1">YEARFRAC(metrobank_customers[[#This Row],[Join_Date]],metrobank_customers[[#This Row],[Today]],3)</f>
        <v>6.375342465753425</v>
      </c>
      <c r="N1550" s="4" t="str" cm="1">
        <f t="array" aca="1" ref="N1550" ca="1">_xlfn.IFS(
   metrobank_customers[[#This Row],[Customer_Tenure]]&lt;=2,"New",
   metrobank_customers[[#This Row],[Customer_Tenure]]&lt;=5,"Emerging",
   metrobank_customers[[#This Row],[Customer_Tenure]]&lt;9,"Established",
   TRUE,"Loyal"
)</f>
        <v>Established</v>
      </c>
      <c r="O1550" s="1"/>
      <c r="P1550" s="1"/>
      <c r="Q1550" s="2"/>
      <c r="S1550" s="1" t="str" cm="1">
        <f t="array" ref="S1550">_xlfn.IFS(
    metrobank_customers[[#This Row],[Balance]]&lt;=50000,"Low",
    metrobank_customers[[#This Row],[Balance]]&lt;=200000,"Medium",
    metrobank_customers[[#This Row],[Balance]]&gt;200000,"High"
)</f>
        <v>Low</v>
      </c>
      <c r="V1550" s="1"/>
      <c r="W1550" s="1" t="s">
        <v>610</v>
      </c>
      <c r="X1550" s="2">
        <v>45686</v>
      </c>
      <c r="Y1550" s="4">
        <f ca="1">YEARFRAC(metrobank_customers[[#This Row],[Date]],metrobank_customers[[#This Row],[Today]],3)</f>
        <v>0.69589041095890414</v>
      </c>
      <c r="Z1550" s="1" t="s">
        <v>20</v>
      </c>
      <c r="AA1550" s="1" t="s">
        <v>15</v>
      </c>
      <c r="AB1550">
        <v>11</v>
      </c>
    </row>
    <row r="1551" spans="1:28" x14ac:dyDescent="0.25">
      <c r="A1551" s="1" t="s">
        <v>701</v>
      </c>
      <c r="B1551" s="1" t="s">
        <v>2611</v>
      </c>
      <c r="C1551" s="1" t="s">
        <v>2120</v>
      </c>
      <c r="D1551">
        <v>44</v>
      </c>
      <c r="E1551" s="1" t="str" cm="1">
        <f t="array" ref="E1551">_xlfn.IFS(metrobank_customers[[#This Row],[Age]]&lt;= 28,"Gen Z", metrobank_customers[[#This Row],[Age]]&lt;=44,"Millennials", metrobank_customers[[#This Row],[Age]]&lt;=60,"Gen X", metrobank_customers[[#This Row],[Age]]&gt;60,"Baby Boomers")</f>
        <v>Millennials</v>
      </c>
      <c r="F1551" s="1" t="s">
        <v>2131</v>
      </c>
      <c r="G1551" s="1" t="s">
        <v>2133</v>
      </c>
      <c r="H1551">
        <v>164701</v>
      </c>
      <c r="I1551" s="1" t="str" cm="1">
        <f t="array" ref="I1551">_xlfn.IFS(metrobank_customers[[#This Row],[Income]]&lt;=30000,"Low",metrobank_customers[[#This Row],[Income]]&lt;=60000,"Medium",metrobank_customers[[#This Row],[Income]]&lt;=100000,"High", metrobank_customers[[#This Row],[Income]]&gt;100000," Premium")</f>
        <v xml:space="preserve"> Premium</v>
      </c>
      <c r="J1551" s="1" t="s">
        <v>2118</v>
      </c>
      <c r="K1551" s="2">
        <v>43365</v>
      </c>
      <c r="L1551" s="2">
        <f t="shared" ca="1" si="24"/>
        <v>45940</v>
      </c>
      <c r="M1551" s="4">
        <f ca="1">YEARFRAC(metrobank_customers[[#This Row],[Join_Date]],metrobank_customers[[#This Row],[Today]],3)</f>
        <v>7.0547945205479454</v>
      </c>
      <c r="N1551" s="4" t="str" cm="1">
        <f t="array" aca="1" ref="N1551" ca="1">_xlfn.IFS(
   metrobank_customers[[#This Row],[Customer_Tenure]]&lt;=2,"New",
   metrobank_customers[[#This Row],[Customer_Tenure]]&lt;=5,"Emerging",
   metrobank_customers[[#This Row],[Customer_Tenure]]&lt;9,"Established",
   TRUE,"Loyal"
)</f>
        <v>Established</v>
      </c>
      <c r="O1551" s="1"/>
      <c r="P1551" s="1"/>
      <c r="Q1551" s="2"/>
      <c r="S1551" s="1" t="str" cm="1">
        <f t="array" ref="S1551">_xlfn.IFS(
    metrobank_customers[[#This Row],[Balance]]&lt;=50000,"Low",
    metrobank_customers[[#This Row],[Balance]]&lt;=200000,"Medium",
    metrobank_customers[[#This Row],[Balance]]&gt;200000,"High"
)</f>
        <v>Low</v>
      </c>
      <c r="V1551" s="1"/>
      <c r="W1551" s="1" t="s">
        <v>700</v>
      </c>
      <c r="X1551" s="2">
        <v>45808</v>
      </c>
      <c r="Y1551" s="4">
        <f ca="1">YEARFRAC(metrobank_customers[[#This Row],[Date]],metrobank_customers[[#This Row],[Today]],3)</f>
        <v>0.36164383561643837</v>
      </c>
      <c r="Z1551" s="1" t="s">
        <v>20</v>
      </c>
      <c r="AA1551" s="1" t="s">
        <v>23</v>
      </c>
      <c r="AB1551">
        <v>3</v>
      </c>
    </row>
    <row r="1552" spans="1:28" x14ac:dyDescent="0.25">
      <c r="A1552" s="1" t="s">
        <v>701</v>
      </c>
      <c r="B1552" s="1" t="s">
        <v>2611</v>
      </c>
      <c r="C1552" s="1" t="s">
        <v>2120</v>
      </c>
      <c r="D1552">
        <v>44</v>
      </c>
      <c r="E1552" s="1" t="str" cm="1">
        <f t="array" ref="E1552">_xlfn.IFS(metrobank_customers[[#This Row],[Age]]&lt;= 28,"Gen Z", metrobank_customers[[#This Row],[Age]]&lt;=44,"Millennials", metrobank_customers[[#This Row],[Age]]&lt;=60,"Gen X", metrobank_customers[[#This Row],[Age]]&gt;60,"Baby Boomers")</f>
        <v>Millennials</v>
      </c>
      <c r="F1552" s="1" t="s">
        <v>2131</v>
      </c>
      <c r="G1552" s="1" t="s">
        <v>2133</v>
      </c>
      <c r="H1552">
        <v>164701</v>
      </c>
      <c r="I1552" s="1" t="str" cm="1">
        <f t="array" ref="I1552">_xlfn.IFS(metrobank_customers[[#This Row],[Income]]&lt;=30000,"Low",metrobank_customers[[#This Row],[Income]]&lt;=60000,"Medium",metrobank_customers[[#This Row],[Income]]&lt;=100000,"High", metrobank_customers[[#This Row],[Income]]&gt;100000," Premium")</f>
        <v xml:space="preserve"> Premium</v>
      </c>
      <c r="J1552" s="1" t="s">
        <v>2118</v>
      </c>
      <c r="K1552" s="2">
        <v>43365</v>
      </c>
      <c r="L1552" s="2">
        <f t="shared" ca="1" si="24"/>
        <v>45940</v>
      </c>
      <c r="M1552" s="4">
        <f ca="1">YEARFRAC(metrobank_customers[[#This Row],[Join_Date]],metrobank_customers[[#This Row],[Today]],3)</f>
        <v>7.0547945205479454</v>
      </c>
      <c r="N1552" s="4" t="str" cm="1">
        <f t="array" aca="1" ref="N1552" ca="1">_xlfn.IFS(
   metrobank_customers[[#This Row],[Customer_Tenure]]&lt;=2,"New",
   metrobank_customers[[#This Row],[Customer_Tenure]]&lt;=5,"Emerging",
   metrobank_customers[[#This Row],[Customer_Tenure]]&lt;9,"Established",
   TRUE,"Loyal"
)</f>
        <v>Established</v>
      </c>
      <c r="O1552" s="1"/>
      <c r="P1552" s="1"/>
      <c r="Q1552" s="2"/>
      <c r="S1552" s="1" t="str" cm="1">
        <f t="array" ref="S1552">_xlfn.IFS(
    metrobank_customers[[#This Row],[Balance]]&lt;=50000,"Low",
    metrobank_customers[[#This Row],[Balance]]&lt;=200000,"Medium",
    metrobank_customers[[#This Row],[Balance]]&gt;200000,"High"
)</f>
        <v>Low</v>
      </c>
      <c r="V1552" s="1"/>
      <c r="W1552" s="1" t="s">
        <v>1074</v>
      </c>
      <c r="X1552" s="2">
        <v>45514</v>
      </c>
      <c r="Y1552" s="4">
        <f ca="1">YEARFRAC(metrobank_customers[[#This Row],[Date]],metrobank_customers[[#This Row],[Today]],3)</f>
        <v>1.167123287671233</v>
      </c>
      <c r="Z1552" s="1" t="s">
        <v>31</v>
      </c>
      <c r="AA1552" s="1" t="s">
        <v>23</v>
      </c>
      <c r="AB1552">
        <v>25</v>
      </c>
    </row>
    <row r="1553" spans="1:28" x14ac:dyDescent="0.25">
      <c r="A1553" s="1" t="s">
        <v>2612</v>
      </c>
      <c r="B1553" s="1" t="s">
        <v>2613</v>
      </c>
      <c r="C1553" s="1" t="s">
        <v>2120</v>
      </c>
      <c r="D1553">
        <v>69</v>
      </c>
      <c r="E1553" s="1" t="str" cm="1">
        <f t="array" ref="E1553">_xlfn.IFS(metrobank_customers[[#This Row],[Age]]&lt;= 28,"Gen Z", metrobank_customers[[#This Row],[Age]]&lt;=44,"Millennials", metrobank_customers[[#This Row],[Age]]&lt;=60,"Gen X", metrobank_customers[[#This Row],[Age]]&gt;60,"Baby Boomers")</f>
        <v>Baby Boomers</v>
      </c>
      <c r="F1553" s="1" t="s">
        <v>2124</v>
      </c>
      <c r="G1553" s="1" t="s">
        <v>2117</v>
      </c>
      <c r="H1553">
        <v>172360</v>
      </c>
      <c r="I1553" s="1" t="str" cm="1">
        <f t="array" ref="I1553">_xlfn.IFS(metrobank_customers[[#This Row],[Income]]&lt;=30000,"Low",metrobank_customers[[#This Row],[Income]]&lt;=60000,"Medium",metrobank_customers[[#This Row],[Income]]&lt;=100000,"High", metrobank_customers[[#This Row],[Income]]&gt;100000," Premium")</f>
        <v xml:space="preserve"> Premium</v>
      </c>
      <c r="J1553" s="1" t="s">
        <v>2126</v>
      </c>
      <c r="K1553" s="2">
        <v>44573</v>
      </c>
      <c r="L1553" s="2">
        <f t="shared" ca="1" si="24"/>
        <v>45940</v>
      </c>
      <c r="M1553" s="4">
        <f ca="1">YEARFRAC(metrobank_customers[[#This Row],[Join_Date]],metrobank_customers[[#This Row],[Today]],3)</f>
        <v>3.7452054794520548</v>
      </c>
      <c r="N1553" s="4" t="str" cm="1">
        <f t="array" aca="1" ref="N1553" ca="1">_xlfn.IFS(
   metrobank_customers[[#This Row],[Customer_Tenure]]&lt;=2,"New",
   metrobank_customers[[#This Row],[Customer_Tenure]]&lt;=5,"Emerging",
   metrobank_customers[[#This Row],[Customer_Tenure]]&lt;9,"Established",
   TRUE,"Loyal"
)</f>
        <v>Emerging</v>
      </c>
      <c r="O1553" s="1"/>
      <c r="P1553" s="1"/>
      <c r="Q1553" s="2"/>
      <c r="S1553" s="1" t="str" cm="1">
        <f t="array" ref="S1553">_xlfn.IFS(
    metrobank_customers[[#This Row],[Balance]]&lt;=50000,"Low",
    metrobank_customers[[#This Row],[Balance]]&lt;=200000,"Medium",
    metrobank_customers[[#This Row],[Balance]]&gt;200000,"High"
)</f>
        <v>Low</v>
      </c>
      <c r="V1553" s="1"/>
      <c r="W1553" s="1"/>
      <c r="X1553" s="2"/>
      <c r="Y1553" s="4">
        <f ca="1">YEARFRAC(metrobank_customers[[#This Row],[Date]],metrobank_customers[[#This Row],[Today]],3)</f>
        <v>125.86301369863014</v>
      </c>
      <c r="Z1553" s="1"/>
      <c r="AA1553" s="1"/>
    </row>
    <row r="1554" spans="1:28" x14ac:dyDescent="0.25">
      <c r="A1554" s="1" t="s">
        <v>415</v>
      </c>
      <c r="B1554" s="1" t="s">
        <v>2614</v>
      </c>
      <c r="C1554" s="1" t="s">
        <v>2120</v>
      </c>
      <c r="D1554">
        <v>62</v>
      </c>
      <c r="E1554" s="1" t="str" cm="1">
        <f t="array" ref="E1554">_xlfn.IFS(metrobank_customers[[#This Row],[Age]]&lt;= 28,"Gen Z", metrobank_customers[[#This Row],[Age]]&lt;=44,"Millennials", metrobank_customers[[#This Row],[Age]]&lt;=60,"Gen X", metrobank_customers[[#This Row],[Age]]&gt;60,"Baby Boomers")</f>
        <v>Baby Boomers</v>
      </c>
      <c r="F1554" s="1" t="s">
        <v>2131</v>
      </c>
      <c r="G1554" s="1" t="s">
        <v>2129</v>
      </c>
      <c r="H1554">
        <v>166385</v>
      </c>
      <c r="I1554" s="1" t="str" cm="1">
        <f t="array" ref="I1554">_xlfn.IFS(metrobank_customers[[#This Row],[Income]]&lt;=30000,"Low",metrobank_customers[[#This Row],[Income]]&lt;=60000,"Medium",metrobank_customers[[#This Row],[Income]]&lt;=100000,"High", metrobank_customers[[#This Row],[Income]]&gt;100000," Premium")</f>
        <v xml:space="preserve"> Premium</v>
      </c>
      <c r="J1554" s="1" t="s">
        <v>2126</v>
      </c>
      <c r="K1554" s="2">
        <v>43280</v>
      </c>
      <c r="L1554" s="2">
        <f t="shared" ca="1" si="24"/>
        <v>45940</v>
      </c>
      <c r="M1554" s="4">
        <f ca="1">YEARFRAC(metrobank_customers[[#This Row],[Join_Date]],metrobank_customers[[#This Row],[Today]],3)</f>
        <v>7.2876712328767121</v>
      </c>
      <c r="N1554" s="4" t="str" cm="1">
        <f t="array" aca="1" ref="N1554" ca="1">_xlfn.IFS(
   metrobank_customers[[#This Row],[Customer_Tenure]]&lt;=2,"New",
   metrobank_customers[[#This Row],[Customer_Tenure]]&lt;=5,"Emerging",
   metrobank_customers[[#This Row],[Customer_Tenure]]&lt;9,"Established",
   TRUE,"Loyal"
)</f>
        <v>Established</v>
      </c>
      <c r="O1554" s="1"/>
      <c r="P1554" s="1"/>
      <c r="Q1554" s="2"/>
      <c r="S1554" s="1" t="str" cm="1">
        <f t="array" ref="S1554">_xlfn.IFS(
    metrobank_customers[[#This Row],[Balance]]&lt;=50000,"Low",
    metrobank_customers[[#This Row],[Balance]]&lt;=200000,"Medium",
    metrobank_customers[[#This Row],[Balance]]&gt;200000,"High"
)</f>
        <v>Low</v>
      </c>
      <c r="V1554" s="1"/>
      <c r="W1554" s="1" t="s">
        <v>414</v>
      </c>
      <c r="X1554" s="2">
        <v>45348</v>
      </c>
      <c r="Y1554" s="4">
        <f ca="1">YEARFRAC(metrobank_customers[[#This Row],[Date]],metrobank_customers[[#This Row],[Today]],3)</f>
        <v>1.6219178082191781</v>
      </c>
      <c r="Z1554" s="1" t="s">
        <v>36</v>
      </c>
      <c r="AA1554" s="1" t="s">
        <v>23</v>
      </c>
      <c r="AB1554">
        <v>42</v>
      </c>
    </row>
    <row r="1555" spans="1:28" x14ac:dyDescent="0.25">
      <c r="A1555" s="1" t="s">
        <v>415</v>
      </c>
      <c r="B1555" s="1" t="s">
        <v>2614</v>
      </c>
      <c r="C1555" s="1" t="s">
        <v>2120</v>
      </c>
      <c r="D1555">
        <v>62</v>
      </c>
      <c r="E1555" s="1" t="str" cm="1">
        <f t="array" ref="E1555">_xlfn.IFS(metrobank_customers[[#This Row],[Age]]&lt;= 28,"Gen Z", metrobank_customers[[#This Row],[Age]]&lt;=44,"Millennials", metrobank_customers[[#This Row],[Age]]&lt;=60,"Gen X", metrobank_customers[[#This Row],[Age]]&gt;60,"Baby Boomers")</f>
        <v>Baby Boomers</v>
      </c>
      <c r="F1555" s="1" t="s">
        <v>2131</v>
      </c>
      <c r="G1555" s="1" t="s">
        <v>2129</v>
      </c>
      <c r="H1555">
        <v>166385</v>
      </c>
      <c r="I1555" s="1" t="str" cm="1">
        <f t="array" ref="I1555">_xlfn.IFS(metrobank_customers[[#This Row],[Income]]&lt;=30000,"Low",metrobank_customers[[#This Row],[Income]]&lt;=60000,"Medium",metrobank_customers[[#This Row],[Income]]&lt;=100000,"High", metrobank_customers[[#This Row],[Income]]&gt;100000," Premium")</f>
        <v xml:space="preserve"> Premium</v>
      </c>
      <c r="J1555" s="1" t="s">
        <v>2126</v>
      </c>
      <c r="K1555" s="2">
        <v>43280</v>
      </c>
      <c r="L1555" s="2">
        <f t="shared" ca="1" si="24"/>
        <v>45940</v>
      </c>
      <c r="M1555" s="4">
        <f ca="1">YEARFRAC(metrobank_customers[[#This Row],[Join_Date]],metrobank_customers[[#This Row],[Today]],3)</f>
        <v>7.2876712328767121</v>
      </c>
      <c r="N1555" s="4" t="str" cm="1">
        <f t="array" aca="1" ref="N1555" ca="1">_xlfn.IFS(
   metrobank_customers[[#This Row],[Customer_Tenure]]&lt;=2,"New",
   metrobank_customers[[#This Row],[Customer_Tenure]]&lt;=5,"Emerging",
   metrobank_customers[[#This Row],[Customer_Tenure]]&lt;9,"Established",
   TRUE,"Loyal"
)</f>
        <v>Established</v>
      </c>
      <c r="O1555" s="1"/>
      <c r="P1555" s="1"/>
      <c r="Q1555" s="2"/>
      <c r="S1555" s="1" t="str" cm="1">
        <f t="array" ref="S1555">_xlfn.IFS(
    metrobank_customers[[#This Row],[Balance]]&lt;=50000,"Low",
    metrobank_customers[[#This Row],[Balance]]&lt;=200000,"Medium",
    metrobank_customers[[#This Row],[Balance]]&gt;200000,"High"
)</f>
        <v>Low</v>
      </c>
      <c r="V1555" s="1"/>
      <c r="W1555" s="1" t="s">
        <v>436</v>
      </c>
      <c r="X1555" s="2">
        <v>45454</v>
      </c>
      <c r="Y1555" s="4">
        <f ca="1">YEARFRAC(metrobank_customers[[#This Row],[Date]],metrobank_customers[[#This Row],[Today]],3)</f>
        <v>1.3315068493150686</v>
      </c>
      <c r="Z1555" s="1" t="s">
        <v>20</v>
      </c>
      <c r="AA1555" s="1" t="s">
        <v>15</v>
      </c>
      <c r="AB1555">
        <v>18</v>
      </c>
    </row>
    <row r="1556" spans="1:28" x14ac:dyDescent="0.25">
      <c r="A1556" s="1" t="s">
        <v>2615</v>
      </c>
      <c r="B1556" s="1" t="s">
        <v>2616</v>
      </c>
      <c r="C1556" s="1" t="s">
        <v>2115</v>
      </c>
      <c r="D1556">
        <v>71</v>
      </c>
      <c r="E1556" s="1" t="str" cm="1">
        <f t="array" ref="E1556">_xlfn.IFS(metrobank_customers[[#This Row],[Age]]&lt;= 28,"Gen Z", metrobank_customers[[#This Row],[Age]]&lt;=44,"Millennials", metrobank_customers[[#This Row],[Age]]&lt;=60,"Gen X", metrobank_customers[[#This Row],[Age]]&gt;60,"Baby Boomers")</f>
        <v>Baby Boomers</v>
      </c>
      <c r="F1556" s="1" t="s">
        <v>2124</v>
      </c>
      <c r="G1556" s="1" t="s">
        <v>2129</v>
      </c>
      <c r="H1556">
        <v>177817</v>
      </c>
      <c r="I1556" s="1" t="str" cm="1">
        <f t="array" ref="I1556">_xlfn.IFS(metrobank_customers[[#This Row],[Income]]&lt;=30000,"Low",metrobank_customers[[#This Row],[Income]]&lt;=60000,"Medium",metrobank_customers[[#This Row],[Income]]&lt;=100000,"High", metrobank_customers[[#This Row],[Income]]&gt;100000," Premium")</f>
        <v xml:space="preserve"> Premium</v>
      </c>
      <c r="J1556" s="1" t="s">
        <v>2126</v>
      </c>
      <c r="K1556" s="2">
        <v>44709</v>
      </c>
      <c r="L1556" s="2">
        <f t="shared" ca="1" si="24"/>
        <v>45940</v>
      </c>
      <c r="M1556" s="4">
        <f ca="1">YEARFRAC(metrobank_customers[[#This Row],[Join_Date]],metrobank_customers[[#This Row],[Today]],3)</f>
        <v>3.3726027397260272</v>
      </c>
      <c r="N1556" s="4" t="str" cm="1">
        <f t="array" aca="1" ref="N1556" ca="1">_xlfn.IFS(
   metrobank_customers[[#This Row],[Customer_Tenure]]&lt;=2,"New",
   metrobank_customers[[#This Row],[Customer_Tenure]]&lt;=5,"Emerging",
   metrobank_customers[[#This Row],[Customer_Tenure]]&lt;9,"Established",
   TRUE,"Loyal"
)</f>
        <v>Emerging</v>
      </c>
      <c r="O1556" s="1"/>
      <c r="P1556" s="1"/>
      <c r="Q1556" s="2"/>
      <c r="S1556" s="1" t="str" cm="1">
        <f t="array" ref="S1556">_xlfn.IFS(
    metrobank_customers[[#This Row],[Balance]]&lt;=50000,"Low",
    metrobank_customers[[#This Row],[Balance]]&lt;=200000,"Medium",
    metrobank_customers[[#This Row],[Balance]]&gt;200000,"High"
)</f>
        <v>Low</v>
      </c>
      <c r="V1556" s="1"/>
      <c r="W1556" s="1"/>
      <c r="X1556" s="2"/>
      <c r="Y1556" s="4">
        <f ca="1">YEARFRAC(metrobank_customers[[#This Row],[Date]],metrobank_customers[[#This Row],[Today]],3)</f>
        <v>125.86301369863014</v>
      </c>
      <c r="Z1556" s="1"/>
      <c r="AA1556" s="1"/>
    </row>
    <row r="1557" spans="1:28" x14ac:dyDescent="0.25">
      <c r="A1557" s="1" t="s">
        <v>808</v>
      </c>
      <c r="B1557" s="1" t="s">
        <v>2617</v>
      </c>
      <c r="C1557" s="1" t="s">
        <v>2120</v>
      </c>
      <c r="D1557">
        <v>36</v>
      </c>
      <c r="E1557" s="1" t="str" cm="1">
        <f t="array" ref="E1557">_xlfn.IFS(metrobank_customers[[#This Row],[Age]]&lt;= 28,"Gen Z", metrobank_customers[[#This Row],[Age]]&lt;=44,"Millennials", metrobank_customers[[#This Row],[Age]]&lt;=60,"Gen X", metrobank_customers[[#This Row],[Age]]&gt;60,"Baby Boomers")</f>
        <v>Millennials</v>
      </c>
      <c r="F1557" s="1" t="s">
        <v>2131</v>
      </c>
      <c r="G1557" s="1" t="s">
        <v>2129</v>
      </c>
      <c r="H1557">
        <v>48380</v>
      </c>
      <c r="I1557" s="1" t="str" cm="1">
        <f t="array" ref="I1557">_xlfn.IFS(metrobank_customers[[#This Row],[Income]]&lt;=30000,"Low",metrobank_customers[[#This Row],[Income]]&lt;=60000,"Medium",metrobank_customers[[#This Row],[Income]]&lt;=100000,"High", metrobank_customers[[#This Row],[Income]]&gt;100000," Premium")</f>
        <v>Medium</v>
      </c>
      <c r="J1557" s="1" t="s">
        <v>2118</v>
      </c>
      <c r="K1557" s="2">
        <v>44241</v>
      </c>
      <c r="L1557" s="2">
        <f t="shared" ca="1" si="24"/>
        <v>45940</v>
      </c>
      <c r="M1557" s="4">
        <f ca="1">YEARFRAC(metrobank_customers[[#This Row],[Join_Date]],metrobank_customers[[#This Row],[Today]],3)</f>
        <v>4.6547945205479451</v>
      </c>
      <c r="N1557" s="4" t="str" cm="1">
        <f t="array" aca="1" ref="N1557" ca="1">_xlfn.IFS(
   metrobank_customers[[#This Row],[Customer_Tenure]]&lt;=2,"New",
   metrobank_customers[[#This Row],[Customer_Tenure]]&lt;=5,"Emerging",
   metrobank_customers[[#This Row],[Customer_Tenure]]&lt;9,"Established",
   TRUE,"Loyal"
)</f>
        <v>Emerging</v>
      </c>
      <c r="O1557" s="1"/>
      <c r="P1557" s="1"/>
      <c r="Q1557" s="2"/>
      <c r="S1557" s="1" t="str" cm="1">
        <f t="array" ref="S1557">_xlfn.IFS(
    metrobank_customers[[#This Row],[Balance]]&lt;=50000,"Low",
    metrobank_customers[[#This Row],[Balance]]&lt;=200000,"Medium",
    metrobank_customers[[#This Row],[Balance]]&gt;200000,"High"
)</f>
        <v>Low</v>
      </c>
      <c r="V1557" s="1"/>
      <c r="W1557" s="1" t="s">
        <v>807</v>
      </c>
      <c r="X1557" s="2">
        <v>45177</v>
      </c>
      <c r="Y1557" s="4">
        <f ca="1">YEARFRAC(metrobank_customers[[#This Row],[Date]],metrobank_customers[[#This Row],[Today]],3)</f>
        <v>2.0904109589041098</v>
      </c>
      <c r="Z1557" s="1" t="s">
        <v>36</v>
      </c>
      <c r="AA1557" s="1" t="s">
        <v>15</v>
      </c>
      <c r="AB1557">
        <v>50</v>
      </c>
    </row>
    <row r="1558" spans="1:28" x14ac:dyDescent="0.25">
      <c r="A1558" s="1" t="s">
        <v>808</v>
      </c>
      <c r="B1558" s="1" t="s">
        <v>2617</v>
      </c>
      <c r="C1558" s="1" t="s">
        <v>2120</v>
      </c>
      <c r="D1558">
        <v>36</v>
      </c>
      <c r="E1558" s="1" t="str" cm="1">
        <f t="array" ref="E1558">_xlfn.IFS(metrobank_customers[[#This Row],[Age]]&lt;= 28,"Gen Z", metrobank_customers[[#This Row],[Age]]&lt;=44,"Millennials", metrobank_customers[[#This Row],[Age]]&lt;=60,"Gen X", metrobank_customers[[#This Row],[Age]]&gt;60,"Baby Boomers")</f>
        <v>Millennials</v>
      </c>
      <c r="F1558" s="1" t="s">
        <v>2131</v>
      </c>
      <c r="G1558" s="1" t="s">
        <v>2129</v>
      </c>
      <c r="H1558">
        <v>48380</v>
      </c>
      <c r="I1558" s="1" t="str" cm="1">
        <f t="array" ref="I1558">_xlfn.IFS(metrobank_customers[[#This Row],[Income]]&lt;=30000,"Low",metrobank_customers[[#This Row],[Income]]&lt;=60000,"Medium",metrobank_customers[[#This Row],[Income]]&lt;=100000,"High", metrobank_customers[[#This Row],[Income]]&gt;100000," Premium")</f>
        <v>Medium</v>
      </c>
      <c r="J1558" s="1" t="s">
        <v>2118</v>
      </c>
      <c r="K1558" s="2">
        <v>44241</v>
      </c>
      <c r="L1558" s="2">
        <f t="shared" ca="1" si="24"/>
        <v>45940</v>
      </c>
      <c r="M1558" s="4">
        <f ca="1">YEARFRAC(metrobank_customers[[#This Row],[Join_Date]],metrobank_customers[[#This Row],[Today]],3)</f>
        <v>4.6547945205479451</v>
      </c>
      <c r="N1558" s="4" t="str" cm="1">
        <f t="array" aca="1" ref="N1558" ca="1">_xlfn.IFS(
   metrobank_customers[[#This Row],[Customer_Tenure]]&lt;=2,"New",
   metrobank_customers[[#This Row],[Customer_Tenure]]&lt;=5,"Emerging",
   metrobank_customers[[#This Row],[Customer_Tenure]]&lt;9,"Established",
   TRUE,"Loyal"
)</f>
        <v>Emerging</v>
      </c>
      <c r="O1558" s="1"/>
      <c r="P1558" s="1"/>
      <c r="Q1558" s="2"/>
      <c r="S1558" s="1" t="str" cm="1">
        <f t="array" ref="S1558">_xlfn.IFS(
    metrobank_customers[[#This Row],[Balance]]&lt;=50000,"Low",
    metrobank_customers[[#This Row],[Balance]]&lt;=200000,"Medium",
    metrobank_customers[[#This Row],[Balance]]&gt;200000,"High"
)</f>
        <v>Low</v>
      </c>
      <c r="V1558" s="1"/>
      <c r="W1558" s="1" t="s">
        <v>809</v>
      </c>
      <c r="X1558" s="2">
        <v>45629</v>
      </c>
      <c r="Y1558" s="4">
        <f ca="1">YEARFRAC(metrobank_customers[[#This Row],[Date]],metrobank_customers[[#This Row],[Today]],3)</f>
        <v>0.852054794520548</v>
      </c>
      <c r="Z1558" s="1" t="s">
        <v>12</v>
      </c>
      <c r="AA1558" s="1" t="s">
        <v>9</v>
      </c>
      <c r="AB1558">
        <v>38</v>
      </c>
    </row>
    <row r="1559" spans="1:28" x14ac:dyDescent="0.25">
      <c r="A1559" s="1" t="s">
        <v>962</v>
      </c>
      <c r="B1559" s="1" t="s">
        <v>2618</v>
      </c>
      <c r="C1559" s="1" t="s">
        <v>2115</v>
      </c>
      <c r="D1559">
        <v>56</v>
      </c>
      <c r="E1559" s="1" t="str" cm="1">
        <f t="array" ref="E1559">_xlfn.IFS(metrobank_customers[[#This Row],[Age]]&lt;= 28,"Gen Z", metrobank_customers[[#This Row],[Age]]&lt;=44,"Millennials", metrobank_customers[[#This Row],[Age]]&lt;=60,"Gen X", metrobank_customers[[#This Row],[Age]]&gt;60,"Baby Boomers")</f>
        <v>Gen X</v>
      </c>
      <c r="F1559" s="1" t="s">
        <v>2116</v>
      </c>
      <c r="G1559" s="1" t="s">
        <v>2122</v>
      </c>
      <c r="H1559">
        <v>130198</v>
      </c>
      <c r="I1559" s="1" t="str" cm="1">
        <f t="array" ref="I1559">_xlfn.IFS(metrobank_customers[[#This Row],[Income]]&lt;=30000,"Low",metrobank_customers[[#This Row],[Income]]&lt;=60000,"Medium",metrobank_customers[[#This Row],[Income]]&lt;=100000,"High", metrobank_customers[[#This Row],[Income]]&gt;100000," Premium")</f>
        <v xml:space="preserve"> Premium</v>
      </c>
      <c r="J1559" s="1" t="s">
        <v>2118</v>
      </c>
      <c r="K1559" s="2">
        <v>43973</v>
      </c>
      <c r="L1559" s="2">
        <f t="shared" ca="1" si="24"/>
        <v>45940</v>
      </c>
      <c r="M1559" s="4">
        <f ca="1">YEARFRAC(metrobank_customers[[#This Row],[Join_Date]],metrobank_customers[[#This Row],[Today]],3)</f>
        <v>5.3890410958904109</v>
      </c>
      <c r="N1559" s="4" t="str" cm="1">
        <f t="array" aca="1" ref="N1559" ca="1">_xlfn.IFS(
   metrobank_customers[[#This Row],[Customer_Tenure]]&lt;=2,"New",
   metrobank_customers[[#This Row],[Customer_Tenure]]&lt;=5,"Emerging",
   metrobank_customers[[#This Row],[Customer_Tenure]]&lt;9,"Established",
   TRUE,"Loyal"
)</f>
        <v>Established</v>
      </c>
      <c r="O1559" s="1"/>
      <c r="P1559" s="1"/>
      <c r="Q1559" s="2"/>
      <c r="S1559" s="1" t="str" cm="1">
        <f t="array" ref="S1559">_xlfn.IFS(
    metrobank_customers[[#This Row],[Balance]]&lt;=50000,"Low",
    metrobank_customers[[#This Row],[Balance]]&lt;=200000,"Medium",
    metrobank_customers[[#This Row],[Balance]]&gt;200000,"High"
)</f>
        <v>Low</v>
      </c>
      <c r="V1559" s="1"/>
      <c r="W1559" s="1" t="s">
        <v>961</v>
      </c>
      <c r="X1559" s="2">
        <v>45183</v>
      </c>
      <c r="Y1559" s="4">
        <f ca="1">YEARFRAC(metrobank_customers[[#This Row],[Date]],metrobank_customers[[#This Row],[Today]],3)</f>
        <v>2.0739726027397261</v>
      </c>
      <c r="Z1559" s="1" t="s">
        <v>12</v>
      </c>
      <c r="AA1559" s="1" t="s">
        <v>9</v>
      </c>
      <c r="AB1559">
        <v>36</v>
      </c>
    </row>
    <row r="1560" spans="1:28" x14ac:dyDescent="0.25">
      <c r="A1560" s="1" t="s">
        <v>962</v>
      </c>
      <c r="B1560" s="1" t="s">
        <v>2618</v>
      </c>
      <c r="C1560" s="1" t="s">
        <v>2115</v>
      </c>
      <c r="D1560">
        <v>56</v>
      </c>
      <c r="E1560" s="1" t="str" cm="1">
        <f t="array" ref="E1560">_xlfn.IFS(metrobank_customers[[#This Row],[Age]]&lt;= 28,"Gen Z", metrobank_customers[[#This Row],[Age]]&lt;=44,"Millennials", metrobank_customers[[#This Row],[Age]]&lt;=60,"Gen X", metrobank_customers[[#This Row],[Age]]&gt;60,"Baby Boomers")</f>
        <v>Gen X</v>
      </c>
      <c r="F1560" s="1" t="s">
        <v>2116</v>
      </c>
      <c r="G1560" s="1" t="s">
        <v>2122</v>
      </c>
      <c r="H1560">
        <v>130198</v>
      </c>
      <c r="I1560" s="1" t="str" cm="1">
        <f t="array" ref="I1560">_xlfn.IFS(metrobank_customers[[#This Row],[Income]]&lt;=30000,"Low",metrobank_customers[[#This Row],[Income]]&lt;=60000,"Medium",metrobank_customers[[#This Row],[Income]]&lt;=100000,"High", metrobank_customers[[#This Row],[Income]]&gt;100000," Premium")</f>
        <v xml:space="preserve"> Premium</v>
      </c>
      <c r="J1560" s="1" t="s">
        <v>2118</v>
      </c>
      <c r="K1560" s="2">
        <v>43973</v>
      </c>
      <c r="L1560" s="2">
        <f t="shared" ca="1" si="24"/>
        <v>45940</v>
      </c>
      <c r="M1560" s="4">
        <f ca="1">YEARFRAC(metrobank_customers[[#This Row],[Join_Date]],metrobank_customers[[#This Row],[Today]],3)</f>
        <v>5.3890410958904109</v>
      </c>
      <c r="N1560" s="4" t="str" cm="1">
        <f t="array" aca="1" ref="N1560" ca="1">_xlfn.IFS(
   metrobank_customers[[#This Row],[Customer_Tenure]]&lt;=2,"New",
   metrobank_customers[[#This Row],[Customer_Tenure]]&lt;=5,"Emerging",
   metrobank_customers[[#This Row],[Customer_Tenure]]&lt;9,"Established",
   TRUE,"Loyal"
)</f>
        <v>Established</v>
      </c>
      <c r="O1560" s="1"/>
      <c r="P1560" s="1"/>
      <c r="Q1560" s="2"/>
      <c r="S1560" s="1" t="str" cm="1">
        <f t="array" ref="S1560">_xlfn.IFS(
    metrobank_customers[[#This Row],[Balance]]&lt;=50000,"Low",
    metrobank_customers[[#This Row],[Balance]]&lt;=200000,"Medium",
    metrobank_customers[[#This Row],[Balance]]&gt;200000,"High"
)</f>
        <v>Low</v>
      </c>
      <c r="V1560" s="1"/>
      <c r="W1560" s="1" t="s">
        <v>1198</v>
      </c>
      <c r="X1560" s="2">
        <v>45294</v>
      </c>
      <c r="Y1560" s="4">
        <f ca="1">YEARFRAC(metrobank_customers[[#This Row],[Date]],metrobank_customers[[#This Row],[Today]],3)</f>
        <v>1.7698630136986302</v>
      </c>
      <c r="Z1560" s="1" t="s">
        <v>12</v>
      </c>
      <c r="AA1560" s="1" t="s">
        <v>23</v>
      </c>
      <c r="AB1560">
        <v>41</v>
      </c>
    </row>
    <row r="1561" spans="1:28" x14ac:dyDescent="0.25">
      <c r="A1561" s="1" t="s">
        <v>621</v>
      </c>
      <c r="B1561" s="1" t="s">
        <v>2619</v>
      </c>
      <c r="C1561" s="1" t="s">
        <v>2120</v>
      </c>
      <c r="D1561">
        <v>37</v>
      </c>
      <c r="E1561" s="1" t="str" cm="1">
        <f t="array" ref="E1561">_xlfn.IFS(metrobank_customers[[#This Row],[Age]]&lt;= 28,"Gen Z", metrobank_customers[[#This Row],[Age]]&lt;=44,"Millennials", metrobank_customers[[#This Row],[Age]]&lt;=60,"Gen X", metrobank_customers[[#This Row],[Age]]&gt;60,"Baby Boomers")</f>
        <v>Millennials</v>
      </c>
      <c r="F1561" s="1" t="s">
        <v>2121</v>
      </c>
      <c r="G1561" s="1" t="s">
        <v>2125</v>
      </c>
      <c r="H1561">
        <v>125361</v>
      </c>
      <c r="I1561" s="1" t="str" cm="1">
        <f t="array" ref="I1561">_xlfn.IFS(metrobank_customers[[#This Row],[Income]]&lt;=30000,"Low",metrobank_customers[[#This Row],[Income]]&lt;=60000,"Medium",metrobank_customers[[#This Row],[Income]]&lt;=100000,"High", metrobank_customers[[#This Row],[Income]]&gt;100000," Premium")</f>
        <v xml:space="preserve"> Premium</v>
      </c>
      <c r="J1561" s="1" t="s">
        <v>2118</v>
      </c>
      <c r="K1561" s="2">
        <v>44342</v>
      </c>
      <c r="L1561" s="2">
        <f t="shared" ca="1" si="24"/>
        <v>45940</v>
      </c>
      <c r="M1561" s="4">
        <f ca="1">YEARFRAC(metrobank_customers[[#This Row],[Join_Date]],metrobank_customers[[#This Row],[Today]],3)</f>
        <v>4.3780821917808215</v>
      </c>
      <c r="N1561" s="4" t="str" cm="1">
        <f t="array" aca="1" ref="N1561" ca="1">_xlfn.IFS(
   metrobank_customers[[#This Row],[Customer_Tenure]]&lt;=2,"New",
   metrobank_customers[[#This Row],[Customer_Tenure]]&lt;=5,"Emerging",
   metrobank_customers[[#This Row],[Customer_Tenure]]&lt;9,"Established",
   TRUE,"Loyal"
)</f>
        <v>Emerging</v>
      </c>
      <c r="O1561" s="1"/>
      <c r="P1561" s="1"/>
      <c r="Q1561" s="2"/>
      <c r="S1561" s="1" t="str" cm="1">
        <f t="array" ref="S1561">_xlfn.IFS(
    metrobank_customers[[#This Row],[Balance]]&lt;=50000,"Low",
    metrobank_customers[[#This Row],[Balance]]&lt;=200000,"Medium",
    metrobank_customers[[#This Row],[Balance]]&gt;200000,"High"
)</f>
        <v>Low</v>
      </c>
      <c r="V1561" s="1"/>
      <c r="W1561" s="1" t="s">
        <v>620</v>
      </c>
      <c r="X1561" s="2">
        <v>45382</v>
      </c>
      <c r="Y1561" s="4">
        <f ca="1">YEARFRAC(metrobank_customers[[#This Row],[Date]],metrobank_customers[[#This Row],[Today]],3)</f>
        <v>1.5287671232876712</v>
      </c>
      <c r="Z1561" s="1" t="s">
        <v>31</v>
      </c>
      <c r="AA1561" s="1" t="s">
        <v>15</v>
      </c>
      <c r="AB1561">
        <v>29</v>
      </c>
    </row>
    <row r="1562" spans="1:28" x14ac:dyDescent="0.25">
      <c r="A1562" s="1" t="s">
        <v>621</v>
      </c>
      <c r="B1562" s="1" t="s">
        <v>2619</v>
      </c>
      <c r="C1562" s="1" t="s">
        <v>2120</v>
      </c>
      <c r="D1562">
        <v>37</v>
      </c>
      <c r="E1562" s="1" t="str" cm="1">
        <f t="array" ref="E1562">_xlfn.IFS(metrobank_customers[[#This Row],[Age]]&lt;= 28,"Gen Z", metrobank_customers[[#This Row],[Age]]&lt;=44,"Millennials", metrobank_customers[[#This Row],[Age]]&lt;=60,"Gen X", metrobank_customers[[#This Row],[Age]]&gt;60,"Baby Boomers")</f>
        <v>Millennials</v>
      </c>
      <c r="F1562" s="1" t="s">
        <v>2121</v>
      </c>
      <c r="G1562" s="1" t="s">
        <v>2125</v>
      </c>
      <c r="H1562">
        <v>125361</v>
      </c>
      <c r="I1562" s="1" t="str" cm="1">
        <f t="array" ref="I1562">_xlfn.IFS(metrobank_customers[[#This Row],[Income]]&lt;=30000,"Low",metrobank_customers[[#This Row],[Income]]&lt;=60000,"Medium",metrobank_customers[[#This Row],[Income]]&lt;=100000,"High", metrobank_customers[[#This Row],[Income]]&gt;100000," Premium")</f>
        <v xml:space="preserve"> Premium</v>
      </c>
      <c r="J1562" s="1" t="s">
        <v>2118</v>
      </c>
      <c r="K1562" s="2">
        <v>44342</v>
      </c>
      <c r="L1562" s="2">
        <f t="shared" ca="1" si="24"/>
        <v>45940</v>
      </c>
      <c r="M1562" s="4">
        <f ca="1">YEARFRAC(metrobank_customers[[#This Row],[Join_Date]],metrobank_customers[[#This Row],[Today]],3)</f>
        <v>4.3780821917808215</v>
      </c>
      <c r="N1562" s="4" t="str" cm="1">
        <f t="array" aca="1" ref="N1562" ca="1">_xlfn.IFS(
   metrobank_customers[[#This Row],[Customer_Tenure]]&lt;=2,"New",
   metrobank_customers[[#This Row],[Customer_Tenure]]&lt;=5,"Emerging",
   metrobank_customers[[#This Row],[Customer_Tenure]]&lt;9,"Established",
   TRUE,"Loyal"
)</f>
        <v>Emerging</v>
      </c>
      <c r="O1562" s="1"/>
      <c r="P1562" s="1"/>
      <c r="Q1562" s="2"/>
      <c r="S1562" s="1" t="str" cm="1">
        <f t="array" ref="S1562">_xlfn.IFS(
    metrobank_customers[[#This Row],[Balance]]&lt;=50000,"Low",
    metrobank_customers[[#This Row],[Balance]]&lt;=200000,"Medium",
    metrobank_customers[[#This Row],[Balance]]&gt;200000,"High"
)</f>
        <v>Low</v>
      </c>
      <c r="V1562" s="1"/>
      <c r="W1562" s="1" t="s">
        <v>726</v>
      </c>
      <c r="X1562" s="2">
        <v>45183</v>
      </c>
      <c r="Y1562" s="4">
        <f ca="1">YEARFRAC(metrobank_customers[[#This Row],[Date]],metrobank_customers[[#This Row],[Today]],3)</f>
        <v>2.0739726027397261</v>
      </c>
      <c r="Z1562" s="1" t="s">
        <v>20</v>
      </c>
      <c r="AA1562" s="1" t="s">
        <v>15</v>
      </c>
      <c r="AB1562">
        <v>55</v>
      </c>
    </row>
    <row r="1563" spans="1:28" x14ac:dyDescent="0.25">
      <c r="A1563" s="1" t="s">
        <v>157</v>
      </c>
      <c r="B1563" s="1" t="s">
        <v>2620</v>
      </c>
      <c r="C1563" s="1" t="s">
        <v>2115</v>
      </c>
      <c r="D1563">
        <v>25</v>
      </c>
      <c r="E1563" s="1" t="str" cm="1">
        <f t="array" ref="E1563">_xlfn.IFS(metrobank_customers[[#This Row],[Age]]&lt;= 28,"Gen Z", metrobank_customers[[#This Row],[Age]]&lt;=44,"Millennials", metrobank_customers[[#This Row],[Age]]&lt;=60,"Gen X", metrobank_customers[[#This Row],[Age]]&gt;60,"Baby Boomers")</f>
        <v>Gen Z</v>
      </c>
      <c r="F1563" s="1" t="s">
        <v>2124</v>
      </c>
      <c r="G1563" s="1" t="s">
        <v>2147</v>
      </c>
      <c r="H1563">
        <v>20661</v>
      </c>
      <c r="I1563" s="1" t="str" cm="1">
        <f t="array" ref="I1563">_xlfn.IFS(metrobank_customers[[#This Row],[Income]]&lt;=30000,"Low",metrobank_customers[[#This Row],[Income]]&lt;=60000,"Medium",metrobank_customers[[#This Row],[Income]]&lt;=100000,"High", metrobank_customers[[#This Row],[Income]]&gt;100000," Premium")</f>
        <v>Low</v>
      </c>
      <c r="J1563" s="1" t="s">
        <v>2118</v>
      </c>
      <c r="K1563" s="2">
        <v>44819</v>
      </c>
      <c r="L1563" s="2">
        <f t="shared" ca="1" si="24"/>
        <v>45940</v>
      </c>
      <c r="M1563" s="4">
        <f ca="1">YEARFRAC(metrobank_customers[[#This Row],[Join_Date]],metrobank_customers[[#This Row],[Today]],3)</f>
        <v>3.0712328767123287</v>
      </c>
      <c r="N1563" s="4" t="str" cm="1">
        <f t="array" aca="1" ref="N1563" ca="1">_xlfn.IFS(
   metrobank_customers[[#This Row],[Customer_Tenure]]&lt;=2,"New",
   metrobank_customers[[#This Row],[Customer_Tenure]]&lt;=5,"Emerging",
   metrobank_customers[[#This Row],[Customer_Tenure]]&lt;9,"Established",
   TRUE,"Loyal"
)</f>
        <v>Emerging</v>
      </c>
      <c r="O1563" s="1"/>
      <c r="P1563" s="1"/>
      <c r="Q1563" s="2"/>
      <c r="S1563" s="1" t="str" cm="1">
        <f t="array" ref="S1563">_xlfn.IFS(
    metrobank_customers[[#This Row],[Balance]]&lt;=50000,"Low",
    metrobank_customers[[#This Row],[Balance]]&lt;=200000,"Medium",
    metrobank_customers[[#This Row],[Balance]]&gt;200000,"High"
)</f>
        <v>Low</v>
      </c>
      <c r="V1563" s="1"/>
      <c r="W1563" s="1" t="s">
        <v>156</v>
      </c>
      <c r="X1563" s="2">
        <v>45312</v>
      </c>
      <c r="Y1563" s="4">
        <f ca="1">YEARFRAC(metrobank_customers[[#This Row],[Date]],metrobank_customers[[#This Row],[Today]],3)</f>
        <v>1.7205479452054795</v>
      </c>
      <c r="Z1563" s="1" t="s">
        <v>36</v>
      </c>
      <c r="AA1563" s="1" t="s">
        <v>23</v>
      </c>
      <c r="AB1563">
        <v>5</v>
      </c>
    </row>
    <row r="1564" spans="1:28" x14ac:dyDescent="0.25">
      <c r="A1564" s="1" t="s">
        <v>157</v>
      </c>
      <c r="B1564" s="1" t="s">
        <v>2620</v>
      </c>
      <c r="C1564" s="1" t="s">
        <v>2115</v>
      </c>
      <c r="D1564">
        <v>25</v>
      </c>
      <c r="E1564" s="1" t="str" cm="1">
        <f t="array" ref="E1564">_xlfn.IFS(metrobank_customers[[#This Row],[Age]]&lt;= 28,"Gen Z", metrobank_customers[[#This Row],[Age]]&lt;=44,"Millennials", metrobank_customers[[#This Row],[Age]]&lt;=60,"Gen X", metrobank_customers[[#This Row],[Age]]&gt;60,"Baby Boomers")</f>
        <v>Gen Z</v>
      </c>
      <c r="F1564" s="1" t="s">
        <v>2124</v>
      </c>
      <c r="G1564" s="1" t="s">
        <v>2147</v>
      </c>
      <c r="H1564">
        <v>20661</v>
      </c>
      <c r="I1564" s="1" t="str" cm="1">
        <f t="array" ref="I1564">_xlfn.IFS(metrobank_customers[[#This Row],[Income]]&lt;=30000,"Low",metrobank_customers[[#This Row],[Income]]&lt;=60000,"Medium",metrobank_customers[[#This Row],[Income]]&lt;=100000,"High", metrobank_customers[[#This Row],[Income]]&gt;100000," Premium")</f>
        <v>Low</v>
      </c>
      <c r="J1564" s="1" t="s">
        <v>2118</v>
      </c>
      <c r="K1564" s="2">
        <v>44819</v>
      </c>
      <c r="L1564" s="2">
        <f t="shared" ca="1" si="24"/>
        <v>45940</v>
      </c>
      <c r="M1564" s="4">
        <f ca="1">YEARFRAC(metrobank_customers[[#This Row],[Join_Date]],metrobank_customers[[#This Row],[Today]],3)</f>
        <v>3.0712328767123287</v>
      </c>
      <c r="N1564" s="4" t="str" cm="1">
        <f t="array" aca="1" ref="N1564" ca="1">_xlfn.IFS(
   metrobank_customers[[#This Row],[Customer_Tenure]]&lt;=2,"New",
   metrobank_customers[[#This Row],[Customer_Tenure]]&lt;=5,"Emerging",
   metrobank_customers[[#This Row],[Customer_Tenure]]&lt;9,"Established",
   TRUE,"Loyal"
)</f>
        <v>Emerging</v>
      </c>
      <c r="O1564" s="1"/>
      <c r="P1564" s="1"/>
      <c r="Q1564" s="2"/>
      <c r="S1564" s="1" t="str" cm="1">
        <f t="array" ref="S1564">_xlfn.IFS(
    metrobank_customers[[#This Row],[Balance]]&lt;=50000,"Low",
    metrobank_customers[[#This Row],[Balance]]&lt;=200000,"Medium",
    metrobank_customers[[#This Row],[Balance]]&gt;200000,"High"
)</f>
        <v>Low</v>
      </c>
      <c r="V1564" s="1"/>
      <c r="W1564" s="1" t="s">
        <v>553</v>
      </c>
      <c r="X1564" s="2">
        <v>45435</v>
      </c>
      <c r="Y1564" s="4">
        <f ca="1">YEARFRAC(metrobank_customers[[#This Row],[Date]],metrobank_customers[[#This Row],[Today]],3)</f>
        <v>1.3835616438356164</v>
      </c>
      <c r="Z1564" s="1" t="s">
        <v>8</v>
      </c>
      <c r="AA1564" s="1" t="s">
        <v>9</v>
      </c>
      <c r="AB1564">
        <v>9</v>
      </c>
    </row>
    <row r="1565" spans="1:28" x14ac:dyDescent="0.25">
      <c r="A1565" s="1" t="s">
        <v>157</v>
      </c>
      <c r="B1565" s="1" t="s">
        <v>2620</v>
      </c>
      <c r="C1565" s="1" t="s">
        <v>2115</v>
      </c>
      <c r="D1565">
        <v>25</v>
      </c>
      <c r="E1565" s="1" t="str" cm="1">
        <f t="array" ref="E1565">_xlfn.IFS(metrobank_customers[[#This Row],[Age]]&lt;= 28,"Gen Z", metrobank_customers[[#This Row],[Age]]&lt;=44,"Millennials", metrobank_customers[[#This Row],[Age]]&lt;=60,"Gen X", metrobank_customers[[#This Row],[Age]]&gt;60,"Baby Boomers")</f>
        <v>Gen Z</v>
      </c>
      <c r="F1565" s="1" t="s">
        <v>2124</v>
      </c>
      <c r="G1565" s="1" t="s">
        <v>2147</v>
      </c>
      <c r="H1565">
        <v>20661</v>
      </c>
      <c r="I1565" s="1" t="str" cm="1">
        <f t="array" ref="I1565">_xlfn.IFS(metrobank_customers[[#This Row],[Income]]&lt;=30000,"Low",metrobank_customers[[#This Row],[Income]]&lt;=60000,"Medium",metrobank_customers[[#This Row],[Income]]&lt;=100000,"High", metrobank_customers[[#This Row],[Income]]&gt;100000," Premium")</f>
        <v>Low</v>
      </c>
      <c r="J1565" s="1" t="s">
        <v>2118</v>
      </c>
      <c r="K1565" s="2">
        <v>44819</v>
      </c>
      <c r="L1565" s="2">
        <f t="shared" ca="1" si="24"/>
        <v>45940</v>
      </c>
      <c r="M1565" s="4">
        <f ca="1">YEARFRAC(metrobank_customers[[#This Row],[Join_Date]],metrobank_customers[[#This Row],[Today]],3)</f>
        <v>3.0712328767123287</v>
      </c>
      <c r="N1565" s="4" t="str" cm="1">
        <f t="array" aca="1" ref="N1565" ca="1">_xlfn.IFS(
   metrobank_customers[[#This Row],[Customer_Tenure]]&lt;=2,"New",
   metrobank_customers[[#This Row],[Customer_Tenure]]&lt;=5,"Emerging",
   metrobank_customers[[#This Row],[Customer_Tenure]]&lt;9,"Established",
   TRUE,"Loyal"
)</f>
        <v>Emerging</v>
      </c>
      <c r="O1565" s="1"/>
      <c r="P1565" s="1"/>
      <c r="Q1565" s="2"/>
      <c r="S1565" s="1" t="str" cm="1">
        <f t="array" ref="S1565">_xlfn.IFS(
    metrobank_customers[[#This Row],[Balance]]&lt;=50000,"Low",
    metrobank_customers[[#This Row],[Balance]]&lt;=200000,"Medium",
    metrobank_customers[[#This Row],[Balance]]&gt;200000,"High"
)</f>
        <v>Low</v>
      </c>
      <c r="V1565" s="1"/>
      <c r="W1565" s="1" t="s">
        <v>599</v>
      </c>
      <c r="X1565" s="2">
        <v>45769</v>
      </c>
      <c r="Y1565" s="4">
        <f ca="1">YEARFRAC(metrobank_customers[[#This Row],[Date]],metrobank_customers[[#This Row],[Today]],3)</f>
        <v>0.46849315068493153</v>
      </c>
      <c r="Z1565" s="1" t="s">
        <v>8</v>
      </c>
      <c r="AA1565" s="1" t="s">
        <v>23</v>
      </c>
      <c r="AB1565">
        <v>56</v>
      </c>
    </row>
    <row r="1566" spans="1:28" x14ac:dyDescent="0.25">
      <c r="A1566" s="1" t="s">
        <v>33</v>
      </c>
      <c r="B1566" s="1" t="s">
        <v>2621</v>
      </c>
      <c r="C1566" s="1" t="s">
        <v>2120</v>
      </c>
      <c r="D1566">
        <v>74</v>
      </c>
      <c r="E1566" s="1" t="str" cm="1">
        <f t="array" ref="E1566">_xlfn.IFS(metrobank_customers[[#This Row],[Age]]&lt;= 28,"Gen Z", metrobank_customers[[#This Row],[Age]]&lt;=44,"Millennials", metrobank_customers[[#This Row],[Age]]&lt;=60,"Gen X", metrobank_customers[[#This Row],[Age]]&gt;60,"Baby Boomers")</f>
        <v>Baby Boomers</v>
      </c>
      <c r="F1566" s="1" t="s">
        <v>2116</v>
      </c>
      <c r="G1566" s="1" t="s">
        <v>2117</v>
      </c>
      <c r="H1566">
        <v>75230</v>
      </c>
      <c r="I1566" s="1" t="str" cm="1">
        <f t="array" ref="I1566">_xlfn.IFS(metrobank_customers[[#This Row],[Income]]&lt;=30000,"Low",metrobank_customers[[#This Row],[Income]]&lt;=60000,"Medium",metrobank_customers[[#This Row],[Income]]&lt;=100000,"High", metrobank_customers[[#This Row],[Income]]&gt;100000," Premium")</f>
        <v>High</v>
      </c>
      <c r="J1566" s="1" t="s">
        <v>2118</v>
      </c>
      <c r="K1566" s="2">
        <v>43795</v>
      </c>
      <c r="L1566" s="2">
        <f t="shared" ca="1" si="24"/>
        <v>45940</v>
      </c>
      <c r="M1566" s="4">
        <f ca="1">YEARFRAC(metrobank_customers[[#This Row],[Join_Date]],metrobank_customers[[#This Row],[Today]],3)</f>
        <v>5.8767123287671232</v>
      </c>
      <c r="N1566" s="4" t="str" cm="1">
        <f t="array" aca="1" ref="N1566" ca="1">_xlfn.IFS(
   metrobank_customers[[#This Row],[Customer_Tenure]]&lt;=2,"New",
   metrobank_customers[[#This Row],[Customer_Tenure]]&lt;=5,"Emerging",
   metrobank_customers[[#This Row],[Customer_Tenure]]&lt;9,"Established",
   TRUE,"Loyal"
)</f>
        <v>Established</v>
      </c>
      <c r="O1566" s="1"/>
      <c r="P1566" s="1"/>
      <c r="Q1566" s="2"/>
      <c r="S1566" s="1" t="str" cm="1">
        <f t="array" ref="S1566">_xlfn.IFS(
    metrobank_customers[[#This Row],[Balance]]&lt;=50000,"Low",
    metrobank_customers[[#This Row],[Balance]]&lt;=200000,"Medium",
    metrobank_customers[[#This Row],[Balance]]&gt;200000,"High"
)</f>
        <v>Low</v>
      </c>
      <c r="V1566" s="1"/>
      <c r="W1566" s="1" t="s">
        <v>32</v>
      </c>
      <c r="X1566" s="2">
        <v>45585</v>
      </c>
      <c r="Y1566" s="4">
        <f ca="1">YEARFRAC(metrobank_customers[[#This Row],[Date]],metrobank_customers[[#This Row],[Today]],3)</f>
        <v>0.9726027397260274</v>
      </c>
      <c r="Z1566" s="1" t="s">
        <v>12</v>
      </c>
      <c r="AA1566" s="1" t="s">
        <v>15</v>
      </c>
      <c r="AB1566">
        <v>52</v>
      </c>
    </row>
    <row r="1567" spans="1:28" x14ac:dyDescent="0.25">
      <c r="A1567" s="1" t="s">
        <v>33</v>
      </c>
      <c r="B1567" s="1" t="s">
        <v>2621</v>
      </c>
      <c r="C1567" s="1" t="s">
        <v>2120</v>
      </c>
      <c r="D1567">
        <v>74</v>
      </c>
      <c r="E1567" s="1" t="str" cm="1">
        <f t="array" ref="E1567">_xlfn.IFS(metrobank_customers[[#This Row],[Age]]&lt;= 28,"Gen Z", metrobank_customers[[#This Row],[Age]]&lt;=44,"Millennials", metrobank_customers[[#This Row],[Age]]&lt;=60,"Gen X", metrobank_customers[[#This Row],[Age]]&gt;60,"Baby Boomers")</f>
        <v>Baby Boomers</v>
      </c>
      <c r="F1567" s="1" t="s">
        <v>2116</v>
      </c>
      <c r="G1567" s="1" t="s">
        <v>2117</v>
      </c>
      <c r="H1567">
        <v>75230</v>
      </c>
      <c r="I1567" s="1" t="str" cm="1">
        <f t="array" ref="I1567">_xlfn.IFS(metrobank_customers[[#This Row],[Income]]&lt;=30000,"Low",metrobank_customers[[#This Row],[Income]]&lt;=60000,"Medium",metrobank_customers[[#This Row],[Income]]&lt;=100000,"High", metrobank_customers[[#This Row],[Income]]&gt;100000," Premium")</f>
        <v>High</v>
      </c>
      <c r="J1567" s="1" t="s">
        <v>2118</v>
      </c>
      <c r="K1567" s="2">
        <v>43795</v>
      </c>
      <c r="L1567" s="2">
        <f t="shared" ca="1" si="24"/>
        <v>45940</v>
      </c>
      <c r="M1567" s="4">
        <f ca="1">YEARFRAC(metrobank_customers[[#This Row],[Join_Date]],metrobank_customers[[#This Row],[Today]],3)</f>
        <v>5.8767123287671232</v>
      </c>
      <c r="N1567" s="4" t="str" cm="1">
        <f t="array" aca="1" ref="N1567" ca="1">_xlfn.IFS(
   metrobank_customers[[#This Row],[Customer_Tenure]]&lt;=2,"New",
   metrobank_customers[[#This Row],[Customer_Tenure]]&lt;=5,"Emerging",
   metrobank_customers[[#This Row],[Customer_Tenure]]&lt;9,"Established",
   TRUE,"Loyal"
)</f>
        <v>Established</v>
      </c>
      <c r="O1567" s="1"/>
      <c r="P1567" s="1"/>
      <c r="Q1567" s="2"/>
      <c r="S1567" s="1" t="str" cm="1">
        <f t="array" ref="S1567">_xlfn.IFS(
    metrobank_customers[[#This Row],[Balance]]&lt;=50000,"Low",
    metrobank_customers[[#This Row],[Balance]]&lt;=200000,"Medium",
    metrobank_customers[[#This Row],[Balance]]&gt;200000,"High"
)</f>
        <v>Low</v>
      </c>
      <c r="V1567" s="1"/>
      <c r="W1567" s="1" t="s">
        <v>90</v>
      </c>
      <c r="X1567" s="2">
        <v>45722</v>
      </c>
      <c r="Y1567" s="4">
        <f ca="1">YEARFRAC(metrobank_customers[[#This Row],[Date]],metrobank_customers[[#This Row],[Today]],3)</f>
        <v>0.59726027397260273</v>
      </c>
      <c r="Z1567" s="1" t="s">
        <v>12</v>
      </c>
      <c r="AA1567" s="1" t="s">
        <v>23</v>
      </c>
      <c r="AB1567">
        <v>43</v>
      </c>
    </row>
    <row r="1568" spans="1:28" x14ac:dyDescent="0.25">
      <c r="A1568" s="1" t="s">
        <v>33</v>
      </c>
      <c r="B1568" s="1" t="s">
        <v>2621</v>
      </c>
      <c r="C1568" s="1" t="s">
        <v>2120</v>
      </c>
      <c r="D1568">
        <v>74</v>
      </c>
      <c r="E1568" s="1" t="str" cm="1">
        <f t="array" ref="E1568">_xlfn.IFS(metrobank_customers[[#This Row],[Age]]&lt;= 28,"Gen Z", metrobank_customers[[#This Row],[Age]]&lt;=44,"Millennials", metrobank_customers[[#This Row],[Age]]&lt;=60,"Gen X", metrobank_customers[[#This Row],[Age]]&gt;60,"Baby Boomers")</f>
        <v>Baby Boomers</v>
      </c>
      <c r="F1568" s="1" t="s">
        <v>2116</v>
      </c>
      <c r="G1568" s="1" t="s">
        <v>2117</v>
      </c>
      <c r="H1568">
        <v>75230</v>
      </c>
      <c r="I1568" s="1" t="str" cm="1">
        <f t="array" ref="I1568">_xlfn.IFS(metrobank_customers[[#This Row],[Income]]&lt;=30000,"Low",metrobank_customers[[#This Row],[Income]]&lt;=60000,"Medium",metrobank_customers[[#This Row],[Income]]&lt;=100000,"High", metrobank_customers[[#This Row],[Income]]&gt;100000," Premium")</f>
        <v>High</v>
      </c>
      <c r="J1568" s="1" t="s">
        <v>2118</v>
      </c>
      <c r="K1568" s="2">
        <v>43795</v>
      </c>
      <c r="L1568" s="2">
        <f t="shared" ca="1" si="24"/>
        <v>45940</v>
      </c>
      <c r="M1568" s="4">
        <f ca="1">YEARFRAC(metrobank_customers[[#This Row],[Join_Date]],metrobank_customers[[#This Row],[Today]],3)</f>
        <v>5.8767123287671232</v>
      </c>
      <c r="N1568" s="4" t="str" cm="1">
        <f t="array" aca="1" ref="N1568" ca="1">_xlfn.IFS(
   metrobank_customers[[#This Row],[Customer_Tenure]]&lt;=2,"New",
   metrobank_customers[[#This Row],[Customer_Tenure]]&lt;=5,"Emerging",
   metrobank_customers[[#This Row],[Customer_Tenure]]&lt;9,"Established",
   TRUE,"Loyal"
)</f>
        <v>Established</v>
      </c>
      <c r="O1568" s="1"/>
      <c r="P1568" s="1"/>
      <c r="Q1568" s="2"/>
      <c r="S1568" s="1" t="str" cm="1">
        <f t="array" ref="S1568">_xlfn.IFS(
    metrobank_customers[[#This Row],[Balance]]&lt;=50000,"Low",
    metrobank_customers[[#This Row],[Balance]]&lt;=200000,"Medium",
    metrobank_customers[[#This Row],[Balance]]&gt;200000,"High"
)</f>
        <v>Low</v>
      </c>
      <c r="V1568" s="1"/>
      <c r="W1568" s="1" t="s">
        <v>384</v>
      </c>
      <c r="X1568" s="2">
        <v>45747</v>
      </c>
      <c r="Y1568" s="4">
        <f ca="1">YEARFRAC(metrobank_customers[[#This Row],[Date]],metrobank_customers[[#This Row],[Today]],3)</f>
        <v>0.52876712328767128</v>
      </c>
      <c r="Z1568" s="1" t="s">
        <v>36</v>
      </c>
      <c r="AA1568" s="1" t="s">
        <v>23</v>
      </c>
      <c r="AB1568">
        <v>36</v>
      </c>
    </row>
    <row r="1569" spans="1:28" x14ac:dyDescent="0.25">
      <c r="A1569" s="1" t="s">
        <v>33</v>
      </c>
      <c r="B1569" s="1" t="s">
        <v>2621</v>
      </c>
      <c r="C1569" s="1" t="s">
        <v>2120</v>
      </c>
      <c r="D1569">
        <v>74</v>
      </c>
      <c r="E1569" s="1" t="str" cm="1">
        <f t="array" ref="E1569">_xlfn.IFS(metrobank_customers[[#This Row],[Age]]&lt;= 28,"Gen Z", metrobank_customers[[#This Row],[Age]]&lt;=44,"Millennials", metrobank_customers[[#This Row],[Age]]&lt;=60,"Gen X", metrobank_customers[[#This Row],[Age]]&gt;60,"Baby Boomers")</f>
        <v>Baby Boomers</v>
      </c>
      <c r="F1569" s="1" t="s">
        <v>2116</v>
      </c>
      <c r="G1569" s="1" t="s">
        <v>2117</v>
      </c>
      <c r="H1569">
        <v>75230</v>
      </c>
      <c r="I1569" s="1" t="str" cm="1">
        <f t="array" ref="I1569">_xlfn.IFS(metrobank_customers[[#This Row],[Income]]&lt;=30000,"Low",metrobank_customers[[#This Row],[Income]]&lt;=60000,"Medium",metrobank_customers[[#This Row],[Income]]&lt;=100000,"High", metrobank_customers[[#This Row],[Income]]&gt;100000," Premium")</f>
        <v>High</v>
      </c>
      <c r="J1569" s="1" t="s">
        <v>2118</v>
      </c>
      <c r="K1569" s="2">
        <v>43795</v>
      </c>
      <c r="L1569" s="2">
        <f t="shared" ca="1" si="24"/>
        <v>45940</v>
      </c>
      <c r="M1569" s="4">
        <f ca="1">YEARFRAC(metrobank_customers[[#This Row],[Join_Date]],metrobank_customers[[#This Row],[Today]],3)</f>
        <v>5.8767123287671232</v>
      </c>
      <c r="N1569" s="4" t="str" cm="1">
        <f t="array" aca="1" ref="N1569" ca="1">_xlfn.IFS(
   metrobank_customers[[#This Row],[Customer_Tenure]]&lt;=2,"New",
   metrobank_customers[[#This Row],[Customer_Tenure]]&lt;=5,"Emerging",
   metrobank_customers[[#This Row],[Customer_Tenure]]&lt;9,"Established",
   TRUE,"Loyal"
)</f>
        <v>Established</v>
      </c>
      <c r="O1569" s="1"/>
      <c r="P1569" s="1"/>
      <c r="Q1569" s="2"/>
      <c r="S1569" s="1" t="str" cm="1">
        <f t="array" ref="S1569">_xlfn.IFS(
    metrobank_customers[[#This Row],[Balance]]&lt;=50000,"Low",
    metrobank_customers[[#This Row],[Balance]]&lt;=200000,"Medium",
    metrobank_customers[[#This Row],[Balance]]&gt;200000,"High"
)</f>
        <v>Low</v>
      </c>
      <c r="V1569" s="1"/>
      <c r="W1569" s="1" t="s">
        <v>500</v>
      </c>
      <c r="X1569" s="2">
        <v>45566</v>
      </c>
      <c r="Y1569" s="4">
        <f ca="1">YEARFRAC(metrobank_customers[[#This Row],[Date]],metrobank_customers[[#This Row],[Today]],3)</f>
        <v>1.0246575342465754</v>
      </c>
      <c r="Z1569" s="1" t="s">
        <v>20</v>
      </c>
      <c r="AA1569" s="1" t="s">
        <v>9</v>
      </c>
      <c r="AB1569">
        <v>8</v>
      </c>
    </row>
    <row r="1570" spans="1:28" x14ac:dyDescent="0.25">
      <c r="A1570" s="1" t="s">
        <v>52</v>
      </c>
      <c r="B1570" s="1" t="s">
        <v>2622</v>
      </c>
      <c r="C1570" s="1" t="s">
        <v>2115</v>
      </c>
      <c r="D1570">
        <v>73</v>
      </c>
      <c r="E1570" s="1" t="str" cm="1">
        <f t="array" ref="E1570">_xlfn.IFS(metrobank_customers[[#This Row],[Age]]&lt;= 28,"Gen Z", metrobank_customers[[#This Row],[Age]]&lt;=44,"Millennials", metrobank_customers[[#This Row],[Age]]&lt;=60,"Gen X", metrobank_customers[[#This Row],[Age]]&gt;60,"Baby Boomers")</f>
        <v>Baby Boomers</v>
      </c>
      <c r="F1570" s="1" t="s">
        <v>2121</v>
      </c>
      <c r="G1570" s="1" t="s">
        <v>2133</v>
      </c>
      <c r="H1570">
        <v>132340</v>
      </c>
      <c r="I1570" s="1" t="str" cm="1">
        <f t="array" ref="I1570">_xlfn.IFS(metrobank_customers[[#This Row],[Income]]&lt;=30000,"Low",metrobank_customers[[#This Row],[Income]]&lt;=60000,"Medium",metrobank_customers[[#This Row],[Income]]&lt;=100000,"High", metrobank_customers[[#This Row],[Income]]&gt;100000," Premium")</f>
        <v xml:space="preserve"> Premium</v>
      </c>
      <c r="J1570" s="1" t="s">
        <v>2118</v>
      </c>
      <c r="K1570" s="2">
        <v>42545</v>
      </c>
      <c r="L1570" s="2">
        <f t="shared" ca="1" si="24"/>
        <v>45940</v>
      </c>
      <c r="M1570" s="4">
        <f ca="1">YEARFRAC(metrobank_customers[[#This Row],[Join_Date]],metrobank_customers[[#This Row],[Today]],3)</f>
        <v>9.3013698630136989</v>
      </c>
      <c r="N1570" s="4" t="str" cm="1">
        <f t="array" aca="1" ref="N1570" ca="1">_xlfn.IFS(
   metrobank_customers[[#This Row],[Customer_Tenure]]&lt;=2,"New",
   metrobank_customers[[#This Row],[Customer_Tenure]]&lt;=5,"Emerging",
   metrobank_customers[[#This Row],[Customer_Tenure]]&lt;9,"Established",
   TRUE,"Loyal"
)</f>
        <v>Loyal</v>
      </c>
      <c r="O1570" s="1"/>
      <c r="P1570" s="1"/>
      <c r="Q1570" s="2"/>
      <c r="S1570" s="1" t="str" cm="1">
        <f t="array" ref="S1570">_xlfn.IFS(
    metrobank_customers[[#This Row],[Balance]]&lt;=50000,"Low",
    metrobank_customers[[#This Row],[Balance]]&lt;=200000,"Medium",
    metrobank_customers[[#This Row],[Balance]]&gt;200000,"High"
)</f>
        <v>Low</v>
      </c>
      <c r="V1570" s="1"/>
      <c r="W1570" s="1" t="s">
        <v>51</v>
      </c>
      <c r="X1570" s="2">
        <v>45593</v>
      </c>
      <c r="Y1570" s="4">
        <f ca="1">YEARFRAC(metrobank_customers[[#This Row],[Date]],metrobank_customers[[#This Row],[Today]],3)</f>
        <v>0.9506849315068493</v>
      </c>
      <c r="Z1570" s="1" t="s">
        <v>12</v>
      </c>
      <c r="AA1570" s="1" t="s">
        <v>15</v>
      </c>
      <c r="AB1570">
        <v>54</v>
      </c>
    </row>
    <row r="1571" spans="1:28" x14ac:dyDescent="0.25">
      <c r="A1571" s="1" t="s">
        <v>52</v>
      </c>
      <c r="B1571" s="1" t="s">
        <v>2622</v>
      </c>
      <c r="C1571" s="1" t="s">
        <v>2115</v>
      </c>
      <c r="D1571">
        <v>73</v>
      </c>
      <c r="E1571" s="1" t="str" cm="1">
        <f t="array" ref="E1571">_xlfn.IFS(metrobank_customers[[#This Row],[Age]]&lt;= 28,"Gen Z", metrobank_customers[[#This Row],[Age]]&lt;=44,"Millennials", metrobank_customers[[#This Row],[Age]]&lt;=60,"Gen X", metrobank_customers[[#This Row],[Age]]&gt;60,"Baby Boomers")</f>
        <v>Baby Boomers</v>
      </c>
      <c r="F1571" s="1" t="s">
        <v>2121</v>
      </c>
      <c r="G1571" s="1" t="s">
        <v>2133</v>
      </c>
      <c r="H1571">
        <v>132340</v>
      </c>
      <c r="I1571" s="1" t="str" cm="1">
        <f t="array" ref="I1571">_xlfn.IFS(metrobank_customers[[#This Row],[Income]]&lt;=30000,"Low",metrobank_customers[[#This Row],[Income]]&lt;=60000,"Medium",metrobank_customers[[#This Row],[Income]]&lt;=100000,"High", metrobank_customers[[#This Row],[Income]]&gt;100000," Premium")</f>
        <v xml:space="preserve"> Premium</v>
      </c>
      <c r="J1571" s="1" t="s">
        <v>2118</v>
      </c>
      <c r="K1571" s="2">
        <v>42545</v>
      </c>
      <c r="L1571" s="2">
        <f t="shared" ca="1" si="24"/>
        <v>45940</v>
      </c>
      <c r="M1571" s="4">
        <f ca="1">YEARFRAC(metrobank_customers[[#This Row],[Join_Date]],metrobank_customers[[#This Row],[Today]],3)</f>
        <v>9.3013698630136989</v>
      </c>
      <c r="N1571" s="4" t="str" cm="1">
        <f t="array" aca="1" ref="N1571" ca="1">_xlfn.IFS(
   metrobank_customers[[#This Row],[Customer_Tenure]]&lt;=2,"New",
   metrobank_customers[[#This Row],[Customer_Tenure]]&lt;=5,"Emerging",
   metrobank_customers[[#This Row],[Customer_Tenure]]&lt;9,"Established",
   TRUE,"Loyal"
)</f>
        <v>Loyal</v>
      </c>
      <c r="O1571" s="1"/>
      <c r="P1571" s="1"/>
      <c r="Q1571" s="2"/>
      <c r="S1571" s="1" t="str" cm="1">
        <f t="array" ref="S1571">_xlfn.IFS(
    metrobank_customers[[#This Row],[Balance]]&lt;=50000,"Low",
    metrobank_customers[[#This Row],[Balance]]&lt;=200000,"Medium",
    metrobank_customers[[#This Row],[Balance]]&gt;200000,"High"
)</f>
        <v>Low</v>
      </c>
      <c r="V1571" s="1"/>
      <c r="W1571" s="1" t="s">
        <v>474</v>
      </c>
      <c r="X1571" s="2">
        <v>45475</v>
      </c>
      <c r="Y1571" s="4">
        <f ca="1">YEARFRAC(metrobank_customers[[#This Row],[Date]],metrobank_customers[[#This Row],[Today]],3)</f>
        <v>1.273972602739726</v>
      </c>
      <c r="Z1571" s="1" t="s">
        <v>31</v>
      </c>
      <c r="AA1571" s="1" t="s">
        <v>9</v>
      </c>
      <c r="AB1571">
        <v>33</v>
      </c>
    </row>
    <row r="1572" spans="1:28" x14ac:dyDescent="0.25">
      <c r="A1572" s="1" t="s">
        <v>52</v>
      </c>
      <c r="B1572" s="1" t="s">
        <v>2622</v>
      </c>
      <c r="C1572" s="1" t="s">
        <v>2115</v>
      </c>
      <c r="D1572">
        <v>73</v>
      </c>
      <c r="E1572" s="1" t="str" cm="1">
        <f t="array" ref="E1572">_xlfn.IFS(metrobank_customers[[#This Row],[Age]]&lt;= 28,"Gen Z", metrobank_customers[[#This Row],[Age]]&lt;=44,"Millennials", metrobank_customers[[#This Row],[Age]]&lt;=60,"Gen X", metrobank_customers[[#This Row],[Age]]&gt;60,"Baby Boomers")</f>
        <v>Baby Boomers</v>
      </c>
      <c r="F1572" s="1" t="s">
        <v>2121</v>
      </c>
      <c r="G1572" s="1" t="s">
        <v>2133</v>
      </c>
      <c r="H1572">
        <v>132340</v>
      </c>
      <c r="I1572" s="1" t="str" cm="1">
        <f t="array" ref="I1572">_xlfn.IFS(metrobank_customers[[#This Row],[Income]]&lt;=30000,"Low",metrobank_customers[[#This Row],[Income]]&lt;=60000,"Medium",metrobank_customers[[#This Row],[Income]]&lt;=100000,"High", metrobank_customers[[#This Row],[Income]]&gt;100000," Premium")</f>
        <v xml:space="preserve"> Premium</v>
      </c>
      <c r="J1572" s="1" t="s">
        <v>2118</v>
      </c>
      <c r="K1572" s="2">
        <v>42545</v>
      </c>
      <c r="L1572" s="2">
        <f t="shared" ca="1" si="24"/>
        <v>45940</v>
      </c>
      <c r="M1572" s="4">
        <f ca="1">YEARFRAC(metrobank_customers[[#This Row],[Join_Date]],metrobank_customers[[#This Row],[Today]],3)</f>
        <v>9.3013698630136989</v>
      </c>
      <c r="N1572" s="4" t="str" cm="1">
        <f t="array" aca="1" ref="N1572" ca="1">_xlfn.IFS(
   metrobank_customers[[#This Row],[Customer_Tenure]]&lt;=2,"New",
   metrobank_customers[[#This Row],[Customer_Tenure]]&lt;=5,"Emerging",
   metrobank_customers[[#This Row],[Customer_Tenure]]&lt;9,"Established",
   TRUE,"Loyal"
)</f>
        <v>Loyal</v>
      </c>
      <c r="O1572" s="1"/>
      <c r="P1572" s="1"/>
      <c r="Q1572" s="2"/>
      <c r="S1572" s="1" t="str" cm="1">
        <f t="array" ref="S1572">_xlfn.IFS(
    metrobank_customers[[#This Row],[Balance]]&lt;=50000,"Low",
    metrobank_customers[[#This Row],[Balance]]&lt;=200000,"Medium",
    metrobank_customers[[#This Row],[Balance]]&gt;200000,"High"
)</f>
        <v>Low</v>
      </c>
      <c r="V1572" s="1"/>
      <c r="W1572" s="1" t="s">
        <v>535</v>
      </c>
      <c r="X1572" s="2">
        <v>45415</v>
      </c>
      <c r="Y1572" s="4">
        <f ca="1">YEARFRAC(metrobank_customers[[#This Row],[Date]],metrobank_customers[[#This Row],[Today]],3)</f>
        <v>1.4383561643835616</v>
      </c>
      <c r="Z1572" s="1" t="s">
        <v>12</v>
      </c>
      <c r="AA1572" s="1" t="s">
        <v>15</v>
      </c>
      <c r="AB1572">
        <v>12</v>
      </c>
    </row>
    <row r="1573" spans="1:28" x14ac:dyDescent="0.25">
      <c r="A1573" s="1" t="s">
        <v>52</v>
      </c>
      <c r="B1573" s="1" t="s">
        <v>2622</v>
      </c>
      <c r="C1573" s="1" t="s">
        <v>2115</v>
      </c>
      <c r="D1573">
        <v>73</v>
      </c>
      <c r="E1573" s="1" t="str" cm="1">
        <f t="array" ref="E1573">_xlfn.IFS(metrobank_customers[[#This Row],[Age]]&lt;= 28,"Gen Z", metrobank_customers[[#This Row],[Age]]&lt;=44,"Millennials", metrobank_customers[[#This Row],[Age]]&lt;=60,"Gen X", metrobank_customers[[#This Row],[Age]]&gt;60,"Baby Boomers")</f>
        <v>Baby Boomers</v>
      </c>
      <c r="F1573" s="1" t="s">
        <v>2121</v>
      </c>
      <c r="G1573" s="1" t="s">
        <v>2133</v>
      </c>
      <c r="H1573">
        <v>132340</v>
      </c>
      <c r="I1573" s="1" t="str" cm="1">
        <f t="array" ref="I1573">_xlfn.IFS(metrobank_customers[[#This Row],[Income]]&lt;=30000,"Low",metrobank_customers[[#This Row],[Income]]&lt;=60000,"Medium",metrobank_customers[[#This Row],[Income]]&lt;=100000,"High", metrobank_customers[[#This Row],[Income]]&gt;100000," Premium")</f>
        <v xml:space="preserve"> Premium</v>
      </c>
      <c r="J1573" s="1" t="s">
        <v>2118</v>
      </c>
      <c r="K1573" s="2">
        <v>42545</v>
      </c>
      <c r="L1573" s="2">
        <f t="shared" ca="1" si="24"/>
        <v>45940</v>
      </c>
      <c r="M1573" s="4">
        <f ca="1">YEARFRAC(metrobank_customers[[#This Row],[Join_Date]],metrobank_customers[[#This Row],[Today]],3)</f>
        <v>9.3013698630136989</v>
      </c>
      <c r="N1573" s="4" t="str" cm="1">
        <f t="array" aca="1" ref="N1573" ca="1">_xlfn.IFS(
   metrobank_customers[[#This Row],[Customer_Tenure]]&lt;=2,"New",
   metrobank_customers[[#This Row],[Customer_Tenure]]&lt;=5,"Emerging",
   metrobank_customers[[#This Row],[Customer_Tenure]]&lt;9,"Established",
   TRUE,"Loyal"
)</f>
        <v>Loyal</v>
      </c>
      <c r="O1573" s="1"/>
      <c r="P1573" s="1"/>
      <c r="Q1573" s="2"/>
      <c r="S1573" s="1" t="str" cm="1">
        <f t="array" ref="S1573">_xlfn.IFS(
    metrobank_customers[[#This Row],[Balance]]&lt;=50000,"Low",
    metrobank_customers[[#This Row],[Balance]]&lt;=200000,"Medium",
    metrobank_customers[[#This Row],[Balance]]&gt;200000,"High"
)</f>
        <v>Low</v>
      </c>
      <c r="V1573" s="1"/>
      <c r="W1573" s="1" t="s">
        <v>588</v>
      </c>
      <c r="X1573" s="2">
        <v>45469</v>
      </c>
      <c r="Y1573" s="4">
        <f ca="1">YEARFRAC(metrobank_customers[[#This Row],[Date]],metrobank_customers[[#This Row],[Today]],3)</f>
        <v>1.2904109589041095</v>
      </c>
      <c r="Z1573" s="1" t="s">
        <v>12</v>
      </c>
      <c r="AA1573" s="1" t="s">
        <v>23</v>
      </c>
      <c r="AB1573">
        <v>51</v>
      </c>
    </row>
    <row r="1574" spans="1:28" x14ac:dyDescent="0.25">
      <c r="A1574" s="1" t="s">
        <v>2623</v>
      </c>
      <c r="B1574" s="1" t="s">
        <v>2624</v>
      </c>
      <c r="C1574" s="1" t="s">
        <v>2120</v>
      </c>
      <c r="D1574">
        <v>70</v>
      </c>
      <c r="E1574" s="1" t="str" cm="1">
        <f t="array" ref="E1574">_xlfn.IFS(metrobank_customers[[#This Row],[Age]]&lt;= 28,"Gen Z", metrobank_customers[[#This Row],[Age]]&lt;=44,"Millennials", metrobank_customers[[#This Row],[Age]]&lt;=60,"Gen X", metrobank_customers[[#This Row],[Age]]&gt;60,"Baby Boomers")</f>
        <v>Baby Boomers</v>
      </c>
      <c r="F1574" s="1" t="s">
        <v>2116</v>
      </c>
      <c r="G1574" s="1" t="s">
        <v>2129</v>
      </c>
      <c r="H1574">
        <v>94131</v>
      </c>
      <c r="I1574" s="1" t="str" cm="1">
        <f t="array" ref="I1574">_xlfn.IFS(metrobank_customers[[#This Row],[Income]]&lt;=30000,"Low",metrobank_customers[[#This Row],[Income]]&lt;=60000,"Medium",metrobank_customers[[#This Row],[Income]]&lt;=100000,"High", metrobank_customers[[#This Row],[Income]]&gt;100000," Premium")</f>
        <v>High</v>
      </c>
      <c r="J1574" s="1" t="s">
        <v>2126</v>
      </c>
      <c r="K1574" s="2">
        <v>45501</v>
      </c>
      <c r="L1574" s="2">
        <f t="shared" ca="1" si="24"/>
        <v>45940</v>
      </c>
      <c r="M1574" s="4">
        <f ca="1">YEARFRAC(metrobank_customers[[#This Row],[Join_Date]],metrobank_customers[[#This Row],[Today]],3)</f>
        <v>1.2027397260273973</v>
      </c>
      <c r="N1574" s="4" t="str" cm="1">
        <f t="array" aca="1" ref="N1574" ca="1">_xlfn.IFS(
   metrobank_customers[[#This Row],[Customer_Tenure]]&lt;=2,"New",
   metrobank_customers[[#This Row],[Customer_Tenure]]&lt;=5,"Emerging",
   metrobank_customers[[#This Row],[Customer_Tenure]]&lt;9,"Established",
   TRUE,"Loyal"
)</f>
        <v>New</v>
      </c>
      <c r="O1574" s="1"/>
      <c r="P1574" s="1"/>
      <c r="Q1574" s="2"/>
      <c r="S1574" s="1" t="str" cm="1">
        <f t="array" ref="S1574">_xlfn.IFS(
    metrobank_customers[[#This Row],[Balance]]&lt;=50000,"Low",
    metrobank_customers[[#This Row],[Balance]]&lt;=200000,"Medium",
    metrobank_customers[[#This Row],[Balance]]&gt;200000,"High"
)</f>
        <v>Low</v>
      </c>
      <c r="V1574" s="1"/>
      <c r="W1574" s="1"/>
      <c r="X1574" s="2"/>
      <c r="Y1574" s="4">
        <f ca="1">YEARFRAC(metrobank_customers[[#This Row],[Date]],metrobank_customers[[#This Row],[Today]],3)</f>
        <v>125.86301369863014</v>
      </c>
      <c r="Z1574" s="1"/>
      <c r="AA1574" s="1"/>
    </row>
    <row r="1575" spans="1:28" x14ac:dyDescent="0.25">
      <c r="A1575" s="1" t="s">
        <v>511</v>
      </c>
      <c r="B1575" s="1" t="s">
        <v>2625</v>
      </c>
      <c r="C1575" s="1" t="s">
        <v>2120</v>
      </c>
      <c r="D1575">
        <v>23</v>
      </c>
      <c r="E1575" s="1" t="str" cm="1">
        <f t="array" ref="E1575">_xlfn.IFS(metrobank_customers[[#This Row],[Age]]&lt;= 28,"Gen Z", metrobank_customers[[#This Row],[Age]]&lt;=44,"Millennials", metrobank_customers[[#This Row],[Age]]&lt;=60,"Gen X", metrobank_customers[[#This Row],[Age]]&gt;60,"Baby Boomers")</f>
        <v>Gen Z</v>
      </c>
      <c r="F1575" s="1" t="s">
        <v>2124</v>
      </c>
      <c r="G1575" s="1" t="s">
        <v>2122</v>
      </c>
      <c r="H1575">
        <v>198980</v>
      </c>
      <c r="I1575" s="1" t="str" cm="1">
        <f t="array" ref="I1575">_xlfn.IFS(metrobank_customers[[#This Row],[Income]]&lt;=30000,"Low",metrobank_customers[[#This Row],[Income]]&lt;=60000,"Medium",metrobank_customers[[#This Row],[Income]]&lt;=100000,"High", metrobank_customers[[#This Row],[Income]]&gt;100000," Premium")</f>
        <v xml:space="preserve"> Premium</v>
      </c>
      <c r="J1575" s="1" t="s">
        <v>2126</v>
      </c>
      <c r="K1575" s="2">
        <v>43750</v>
      </c>
      <c r="L1575" s="2">
        <f t="shared" ca="1" si="24"/>
        <v>45940</v>
      </c>
      <c r="M1575" s="4">
        <f ca="1">YEARFRAC(metrobank_customers[[#This Row],[Join_Date]],metrobank_customers[[#This Row],[Today]],3)</f>
        <v>6</v>
      </c>
      <c r="N1575" s="4" t="str" cm="1">
        <f t="array" aca="1" ref="N1575" ca="1">_xlfn.IFS(
   metrobank_customers[[#This Row],[Customer_Tenure]]&lt;=2,"New",
   metrobank_customers[[#This Row],[Customer_Tenure]]&lt;=5,"Emerging",
   metrobank_customers[[#This Row],[Customer_Tenure]]&lt;9,"Established",
   TRUE,"Loyal"
)</f>
        <v>Established</v>
      </c>
      <c r="O1575" s="1"/>
      <c r="P1575" s="1"/>
      <c r="Q1575" s="2"/>
      <c r="S1575" s="1" t="str" cm="1">
        <f t="array" ref="S1575">_xlfn.IFS(
    metrobank_customers[[#This Row],[Balance]]&lt;=50000,"Low",
    metrobank_customers[[#This Row],[Balance]]&lt;=200000,"Medium",
    metrobank_customers[[#This Row],[Balance]]&gt;200000,"High"
)</f>
        <v>Low</v>
      </c>
      <c r="V1575" s="1"/>
      <c r="W1575" s="1" t="s">
        <v>510</v>
      </c>
      <c r="X1575" s="2">
        <v>45359</v>
      </c>
      <c r="Y1575" s="4">
        <f ca="1">YEARFRAC(metrobank_customers[[#This Row],[Date]],metrobank_customers[[#This Row],[Today]],3)</f>
        <v>1.5917808219178082</v>
      </c>
      <c r="Z1575" s="1" t="s">
        <v>20</v>
      </c>
      <c r="AA1575" s="1" t="s">
        <v>9</v>
      </c>
      <c r="AB1575">
        <v>22</v>
      </c>
    </row>
    <row r="1576" spans="1:28" x14ac:dyDescent="0.25">
      <c r="A1576" s="1" t="s">
        <v>511</v>
      </c>
      <c r="B1576" s="1" t="s">
        <v>2625</v>
      </c>
      <c r="C1576" s="1" t="s">
        <v>2120</v>
      </c>
      <c r="D1576">
        <v>23</v>
      </c>
      <c r="E1576" s="1" t="str" cm="1">
        <f t="array" ref="E1576">_xlfn.IFS(metrobank_customers[[#This Row],[Age]]&lt;= 28,"Gen Z", metrobank_customers[[#This Row],[Age]]&lt;=44,"Millennials", metrobank_customers[[#This Row],[Age]]&lt;=60,"Gen X", metrobank_customers[[#This Row],[Age]]&gt;60,"Baby Boomers")</f>
        <v>Gen Z</v>
      </c>
      <c r="F1576" s="1" t="s">
        <v>2124</v>
      </c>
      <c r="G1576" s="1" t="s">
        <v>2122</v>
      </c>
      <c r="H1576">
        <v>198980</v>
      </c>
      <c r="I1576" s="1" t="str" cm="1">
        <f t="array" ref="I1576">_xlfn.IFS(metrobank_customers[[#This Row],[Income]]&lt;=30000,"Low",metrobank_customers[[#This Row],[Income]]&lt;=60000,"Medium",metrobank_customers[[#This Row],[Income]]&lt;=100000,"High", metrobank_customers[[#This Row],[Income]]&gt;100000," Premium")</f>
        <v xml:space="preserve"> Premium</v>
      </c>
      <c r="J1576" s="1" t="s">
        <v>2126</v>
      </c>
      <c r="K1576" s="2">
        <v>43750</v>
      </c>
      <c r="L1576" s="2">
        <f t="shared" ca="1" si="24"/>
        <v>45940</v>
      </c>
      <c r="M1576" s="4">
        <f ca="1">YEARFRAC(metrobank_customers[[#This Row],[Join_Date]],metrobank_customers[[#This Row],[Today]],3)</f>
        <v>6</v>
      </c>
      <c r="N1576" s="4" t="str" cm="1">
        <f t="array" aca="1" ref="N1576" ca="1">_xlfn.IFS(
   metrobank_customers[[#This Row],[Customer_Tenure]]&lt;=2,"New",
   metrobank_customers[[#This Row],[Customer_Tenure]]&lt;=5,"Emerging",
   metrobank_customers[[#This Row],[Customer_Tenure]]&lt;9,"Established",
   TRUE,"Loyal"
)</f>
        <v>Established</v>
      </c>
      <c r="O1576" s="1"/>
      <c r="P1576" s="1"/>
      <c r="Q1576" s="2"/>
      <c r="S1576" s="1" t="str" cm="1">
        <f t="array" ref="S1576">_xlfn.IFS(
    metrobank_customers[[#This Row],[Balance]]&lt;=50000,"Low",
    metrobank_customers[[#This Row],[Balance]]&lt;=200000,"Medium",
    metrobank_customers[[#This Row],[Balance]]&gt;200000,"High"
)</f>
        <v>Low</v>
      </c>
      <c r="V1576" s="1"/>
      <c r="W1576" s="1" t="s">
        <v>1098</v>
      </c>
      <c r="X1576" s="2">
        <v>45730</v>
      </c>
      <c r="Y1576" s="4">
        <f ca="1">YEARFRAC(metrobank_customers[[#This Row],[Date]],metrobank_customers[[#This Row],[Today]],3)</f>
        <v>0.57534246575342463</v>
      </c>
      <c r="Z1576" s="1" t="s">
        <v>20</v>
      </c>
      <c r="AA1576" s="1" t="s">
        <v>23</v>
      </c>
      <c r="AB1576">
        <v>54</v>
      </c>
    </row>
    <row r="1577" spans="1:28" x14ac:dyDescent="0.25">
      <c r="A1577" s="1" t="s">
        <v>352</v>
      </c>
      <c r="B1577" s="1" t="s">
        <v>2626</v>
      </c>
      <c r="C1577" s="1" t="s">
        <v>2115</v>
      </c>
      <c r="D1577">
        <v>54</v>
      </c>
      <c r="E1577" s="1" t="str" cm="1">
        <f t="array" ref="E1577">_xlfn.IFS(metrobank_customers[[#This Row],[Age]]&lt;= 28,"Gen Z", metrobank_customers[[#This Row],[Age]]&lt;=44,"Millennials", metrobank_customers[[#This Row],[Age]]&lt;=60,"Gen X", metrobank_customers[[#This Row],[Age]]&gt;60,"Baby Boomers")</f>
        <v>Gen X</v>
      </c>
      <c r="F1577" s="1" t="s">
        <v>2131</v>
      </c>
      <c r="G1577" s="1" t="s">
        <v>2147</v>
      </c>
      <c r="H1577">
        <v>176921</v>
      </c>
      <c r="I1577" s="1" t="str" cm="1">
        <f t="array" ref="I1577">_xlfn.IFS(metrobank_customers[[#This Row],[Income]]&lt;=30000,"Low",metrobank_customers[[#This Row],[Income]]&lt;=60000,"Medium",metrobank_customers[[#This Row],[Income]]&lt;=100000,"High", metrobank_customers[[#This Row],[Income]]&gt;100000," Premium")</f>
        <v xml:space="preserve"> Premium</v>
      </c>
      <c r="J1577" s="1" t="s">
        <v>2126</v>
      </c>
      <c r="K1577" s="2">
        <v>44889</v>
      </c>
      <c r="L1577" s="2">
        <f t="shared" ca="1" si="24"/>
        <v>45940</v>
      </c>
      <c r="M1577" s="4">
        <f ca="1">YEARFRAC(metrobank_customers[[#This Row],[Join_Date]],metrobank_customers[[#This Row],[Today]],3)</f>
        <v>2.8794520547945206</v>
      </c>
      <c r="N1577" s="4" t="str" cm="1">
        <f t="array" aca="1" ref="N1577" ca="1">_xlfn.IFS(
   metrobank_customers[[#This Row],[Customer_Tenure]]&lt;=2,"New",
   metrobank_customers[[#This Row],[Customer_Tenure]]&lt;=5,"Emerging",
   metrobank_customers[[#This Row],[Customer_Tenure]]&lt;9,"Established",
   TRUE,"Loyal"
)</f>
        <v>Emerging</v>
      </c>
      <c r="O1577" s="1"/>
      <c r="P1577" s="1"/>
      <c r="Q1577" s="2"/>
      <c r="S1577" s="1" t="str" cm="1">
        <f t="array" ref="S1577">_xlfn.IFS(
    metrobank_customers[[#This Row],[Balance]]&lt;=50000,"Low",
    metrobank_customers[[#This Row],[Balance]]&lt;=200000,"Medium",
    metrobank_customers[[#This Row],[Balance]]&gt;200000,"High"
)</f>
        <v>Low</v>
      </c>
      <c r="V1577" s="1"/>
      <c r="W1577" s="1" t="s">
        <v>351</v>
      </c>
      <c r="X1577" s="2">
        <v>45824</v>
      </c>
      <c r="Y1577" s="4">
        <f ca="1">YEARFRAC(metrobank_customers[[#This Row],[Date]],metrobank_customers[[#This Row],[Today]],3)</f>
        <v>0.31780821917808222</v>
      </c>
      <c r="Z1577" s="1" t="s">
        <v>20</v>
      </c>
      <c r="AA1577" s="1" t="s">
        <v>23</v>
      </c>
      <c r="AB1577">
        <v>10</v>
      </c>
    </row>
    <row r="1578" spans="1:28" x14ac:dyDescent="0.25">
      <c r="A1578" s="1" t="s">
        <v>352</v>
      </c>
      <c r="B1578" s="1" t="s">
        <v>2626</v>
      </c>
      <c r="C1578" s="1" t="s">
        <v>2115</v>
      </c>
      <c r="D1578">
        <v>54</v>
      </c>
      <c r="E1578" s="1" t="str" cm="1">
        <f t="array" ref="E1578">_xlfn.IFS(metrobank_customers[[#This Row],[Age]]&lt;= 28,"Gen Z", metrobank_customers[[#This Row],[Age]]&lt;=44,"Millennials", metrobank_customers[[#This Row],[Age]]&lt;=60,"Gen X", metrobank_customers[[#This Row],[Age]]&gt;60,"Baby Boomers")</f>
        <v>Gen X</v>
      </c>
      <c r="F1578" s="1" t="s">
        <v>2131</v>
      </c>
      <c r="G1578" s="1" t="s">
        <v>2147</v>
      </c>
      <c r="H1578">
        <v>176921</v>
      </c>
      <c r="I1578" s="1" t="str" cm="1">
        <f t="array" ref="I1578">_xlfn.IFS(metrobank_customers[[#This Row],[Income]]&lt;=30000,"Low",metrobank_customers[[#This Row],[Income]]&lt;=60000,"Medium",metrobank_customers[[#This Row],[Income]]&lt;=100000,"High", metrobank_customers[[#This Row],[Income]]&gt;100000," Premium")</f>
        <v xml:space="preserve"> Premium</v>
      </c>
      <c r="J1578" s="1" t="s">
        <v>2126</v>
      </c>
      <c r="K1578" s="2">
        <v>44889</v>
      </c>
      <c r="L1578" s="2">
        <f t="shared" ca="1" si="24"/>
        <v>45940</v>
      </c>
      <c r="M1578" s="4">
        <f ca="1">YEARFRAC(metrobank_customers[[#This Row],[Join_Date]],metrobank_customers[[#This Row],[Today]],3)</f>
        <v>2.8794520547945206</v>
      </c>
      <c r="N1578" s="4" t="str" cm="1">
        <f t="array" aca="1" ref="N1578" ca="1">_xlfn.IFS(
   metrobank_customers[[#This Row],[Customer_Tenure]]&lt;=2,"New",
   metrobank_customers[[#This Row],[Customer_Tenure]]&lt;=5,"Emerging",
   metrobank_customers[[#This Row],[Customer_Tenure]]&lt;9,"Established",
   TRUE,"Loyal"
)</f>
        <v>Emerging</v>
      </c>
      <c r="O1578" s="1"/>
      <c r="P1578" s="1"/>
      <c r="Q1578" s="2"/>
      <c r="S1578" s="1" t="str" cm="1">
        <f t="array" ref="S1578">_xlfn.IFS(
    metrobank_customers[[#This Row],[Balance]]&lt;=50000,"Low",
    metrobank_customers[[#This Row],[Balance]]&lt;=200000,"Medium",
    metrobank_customers[[#This Row],[Balance]]&gt;200000,"High"
)</f>
        <v>Low</v>
      </c>
      <c r="V1578" s="1"/>
      <c r="W1578" s="1" t="s">
        <v>433</v>
      </c>
      <c r="X1578" s="2">
        <v>45738</v>
      </c>
      <c r="Y1578" s="4">
        <f ca="1">YEARFRAC(metrobank_customers[[#This Row],[Date]],metrobank_customers[[#This Row],[Today]],3)</f>
        <v>0.55342465753424652</v>
      </c>
      <c r="Z1578" s="1" t="s">
        <v>36</v>
      </c>
      <c r="AA1578" s="1" t="s">
        <v>9</v>
      </c>
      <c r="AB1578">
        <v>28</v>
      </c>
    </row>
    <row r="1579" spans="1:28" x14ac:dyDescent="0.25">
      <c r="A1579" s="1" t="s">
        <v>352</v>
      </c>
      <c r="B1579" s="1" t="s">
        <v>2626</v>
      </c>
      <c r="C1579" s="1" t="s">
        <v>2115</v>
      </c>
      <c r="D1579">
        <v>54</v>
      </c>
      <c r="E1579" s="1" t="str" cm="1">
        <f t="array" ref="E1579">_xlfn.IFS(metrobank_customers[[#This Row],[Age]]&lt;= 28,"Gen Z", metrobank_customers[[#This Row],[Age]]&lt;=44,"Millennials", metrobank_customers[[#This Row],[Age]]&lt;=60,"Gen X", metrobank_customers[[#This Row],[Age]]&gt;60,"Baby Boomers")</f>
        <v>Gen X</v>
      </c>
      <c r="F1579" s="1" t="s">
        <v>2131</v>
      </c>
      <c r="G1579" s="1" t="s">
        <v>2147</v>
      </c>
      <c r="H1579">
        <v>176921</v>
      </c>
      <c r="I1579" s="1" t="str" cm="1">
        <f t="array" ref="I1579">_xlfn.IFS(metrobank_customers[[#This Row],[Income]]&lt;=30000,"Low",metrobank_customers[[#This Row],[Income]]&lt;=60000,"Medium",metrobank_customers[[#This Row],[Income]]&lt;=100000,"High", metrobank_customers[[#This Row],[Income]]&gt;100000," Premium")</f>
        <v xml:space="preserve"> Premium</v>
      </c>
      <c r="J1579" s="1" t="s">
        <v>2126</v>
      </c>
      <c r="K1579" s="2">
        <v>44889</v>
      </c>
      <c r="L1579" s="2">
        <f t="shared" ca="1" si="24"/>
        <v>45940</v>
      </c>
      <c r="M1579" s="4">
        <f ca="1">YEARFRAC(metrobank_customers[[#This Row],[Join_Date]],metrobank_customers[[#This Row],[Today]],3)</f>
        <v>2.8794520547945206</v>
      </c>
      <c r="N1579" s="4" t="str" cm="1">
        <f t="array" aca="1" ref="N1579" ca="1">_xlfn.IFS(
   metrobank_customers[[#This Row],[Customer_Tenure]]&lt;=2,"New",
   metrobank_customers[[#This Row],[Customer_Tenure]]&lt;=5,"Emerging",
   metrobank_customers[[#This Row],[Customer_Tenure]]&lt;9,"Established",
   TRUE,"Loyal"
)</f>
        <v>Emerging</v>
      </c>
      <c r="O1579" s="1"/>
      <c r="P1579" s="1"/>
      <c r="Q1579" s="2"/>
      <c r="S1579" s="1" t="str" cm="1">
        <f t="array" ref="S1579">_xlfn.IFS(
    metrobank_customers[[#This Row],[Balance]]&lt;=50000,"Low",
    metrobank_customers[[#This Row],[Balance]]&lt;=200000,"Medium",
    metrobank_customers[[#This Row],[Balance]]&gt;200000,"High"
)</f>
        <v>Low</v>
      </c>
      <c r="V1579" s="1"/>
      <c r="W1579" s="1" t="s">
        <v>468</v>
      </c>
      <c r="X1579" s="2">
        <v>45846</v>
      </c>
      <c r="Y1579" s="4">
        <f ca="1">YEARFRAC(metrobank_customers[[#This Row],[Date]],metrobank_customers[[#This Row],[Today]],3)</f>
        <v>0.25753424657534246</v>
      </c>
      <c r="Z1579" s="1" t="s">
        <v>20</v>
      </c>
      <c r="AA1579" s="1" t="s">
        <v>23</v>
      </c>
      <c r="AB1579">
        <v>46</v>
      </c>
    </row>
    <row r="1580" spans="1:28" x14ac:dyDescent="0.25">
      <c r="A1580" s="1" t="s">
        <v>432</v>
      </c>
      <c r="B1580" s="1" t="s">
        <v>2627</v>
      </c>
      <c r="C1580" s="1" t="s">
        <v>2115</v>
      </c>
      <c r="D1580">
        <v>36</v>
      </c>
      <c r="E1580" s="1" t="str" cm="1">
        <f t="array" ref="E1580">_xlfn.IFS(metrobank_customers[[#This Row],[Age]]&lt;= 28,"Gen Z", metrobank_customers[[#This Row],[Age]]&lt;=44,"Millennials", metrobank_customers[[#This Row],[Age]]&lt;=60,"Gen X", metrobank_customers[[#This Row],[Age]]&gt;60,"Baby Boomers")</f>
        <v>Millennials</v>
      </c>
      <c r="F1580" s="1" t="s">
        <v>2121</v>
      </c>
      <c r="G1580" s="1" t="s">
        <v>2153</v>
      </c>
      <c r="H1580">
        <v>173087</v>
      </c>
      <c r="I1580" s="1" t="str" cm="1">
        <f t="array" ref="I1580">_xlfn.IFS(metrobank_customers[[#This Row],[Income]]&lt;=30000,"Low",metrobank_customers[[#This Row],[Income]]&lt;=60000,"Medium",metrobank_customers[[#This Row],[Income]]&lt;=100000,"High", metrobank_customers[[#This Row],[Income]]&gt;100000," Premium")</f>
        <v xml:space="preserve"> Premium</v>
      </c>
      <c r="J1580" s="1" t="s">
        <v>2118</v>
      </c>
      <c r="K1580" s="2">
        <v>43947</v>
      </c>
      <c r="L1580" s="2">
        <f t="shared" ca="1" si="24"/>
        <v>45940</v>
      </c>
      <c r="M1580" s="4">
        <f ca="1">YEARFRAC(metrobank_customers[[#This Row],[Join_Date]],metrobank_customers[[#This Row],[Today]],3)</f>
        <v>5.4602739726027396</v>
      </c>
      <c r="N1580" s="4" t="str" cm="1">
        <f t="array" aca="1" ref="N1580" ca="1">_xlfn.IFS(
   metrobank_customers[[#This Row],[Customer_Tenure]]&lt;=2,"New",
   metrobank_customers[[#This Row],[Customer_Tenure]]&lt;=5,"Emerging",
   metrobank_customers[[#This Row],[Customer_Tenure]]&lt;9,"Established",
   TRUE,"Loyal"
)</f>
        <v>Established</v>
      </c>
      <c r="O1580" s="1"/>
      <c r="P1580" s="1"/>
      <c r="Q1580" s="2"/>
      <c r="S1580" s="1" t="str" cm="1">
        <f t="array" ref="S1580">_xlfn.IFS(
    metrobank_customers[[#This Row],[Balance]]&lt;=50000,"Low",
    metrobank_customers[[#This Row],[Balance]]&lt;=200000,"Medium",
    metrobank_customers[[#This Row],[Balance]]&gt;200000,"High"
)</f>
        <v>Low</v>
      </c>
      <c r="V1580" s="1"/>
      <c r="W1580" s="1" t="s">
        <v>431</v>
      </c>
      <c r="X1580" s="2">
        <v>45469</v>
      </c>
      <c r="Y1580" s="4">
        <f ca="1">YEARFRAC(metrobank_customers[[#This Row],[Date]],metrobank_customers[[#This Row],[Today]],3)</f>
        <v>1.2904109589041095</v>
      </c>
      <c r="Z1580" s="1" t="s">
        <v>31</v>
      </c>
      <c r="AA1580" s="1" t="s">
        <v>23</v>
      </c>
      <c r="AB1580">
        <v>18</v>
      </c>
    </row>
    <row r="1581" spans="1:28" x14ac:dyDescent="0.25">
      <c r="A1581" s="1" t="s">
        <v>432</v>
      </c>
      <c r="B1581" s="1" t="s">
        <v>2627</v>
      </c>
      <c r="C1581" s="1" t="s">
        <v>2115</v>
      </c>
      <c r="D1581">
        <v>36</v>
      </c>
      <c r="E1581" s="1" t="str" cm="1">
        <f t="array" ref="E1581">_xlfn.IFS(metrobank_customers[[#This Row],[Age]]&lt;= 28,"Gen Z", metrobank_customers[[#This Row],[Age]]&lt;=44,"Millennials", metrobank_customers[[#This Row],[Age]]&lt;=60,"Gen X", metrobank_customers[[#This Row],[Age]]&gt;60,"Baby Boomers")</f>
        <v>Millennials</v>
      </c>
      <c r="F1581" s="1" t="s">
        <v>2121</v>
      </c>
      <c r="G1581" s="1" t="s">
        <v>2153</v>
      </c>
      <c r="H1581">
        <v>173087</v>
      </c>
      <c r="I1581" s="1" t="str" cm="1">
        <f t="array" ref="I1581">_xlfn.IFS(metrobank_customers[[#This Row],[Income]]&lt;=30000,"Low",metrobank_customers[[#This Row],[Income]]&lt;=60000,"Medium",metrobank_customers[[#This Row],[Income]]&lt;=100000,"High", metrobank_customers[[#This Row],[Income]]&gt;100000," Premium")</f>
        <v xml:space="preserve"> Premium</v>
      </c>
      <c r="J1581" s="1" t="s">
        <v>2118</v>
      </c>
      <c r="K1581" s="2">
        <v>43947</v>
      </c>
      <c r="L1581" s="2">
        <f t="shared" ca="1" si="24"/>
        <v>45940</v>
      </c>
      <c r="M1581" s="4">
        <f ca="1">YEARFRAC(metrobank_customers[[#This Row],[Join_Date]],metrobank_customers[[#This Row],[Today]],3)</f>
        <v>5.4602739726027396</v>
      </c>
      <c r="N1581" s="4" t="str" cm="1">
        <f t="array" aca="1" ref="N1581" ca="1">_xlfn.IFS(
   metrobank_customers[[#This Row],[Customer_Tenure]]&lt;=2,"New",
   metrobank_customers[[#This Row],[Customer_Tenure]]&lt;=5,"Emerging",
   metrobank_customers[[#This Row],[Customer_Tenure]]&lt;9,"Established",
   TRUE,"Loyal"
)</f>
        <v>Established</v>
      </c>
      <c r="O1581" s="1"/>
      <c r="P1581" s="1"/>
      <c r="Q1581" s="2"/>
      <c r="S1581" s="1" t="str" cm="1">
        <f t="array" ref="S1581">_xlfn.IFS(
    metrobank_customers[[#This Row],[Balance]]&lt;=50000,"Low",
    metrobank_customers[[#This Row],[Balance]]&lt;=200000,"Medium",
    metrobank_customers[[#This Row],[Balance]]&gt;200000,"High"
)</f>
        <v>Low</v>
      </c>
      <c r="V1581" s="1"/>
      <c r="W1581" s="1" t="s">
        <v>1027</v>
      </c>
      <c r="X1581" s="2">
        <v>45696</v>
      </c>
      <c r="Y1581" s="4">
        <f ca="1">YEARFRAC(metrobank_customers[[#This Row],[Date]],metrobank_customers[[#This Row],[Today]],3)</f>
        <v>0.66849315068493154</v>
      </c>
      <c r="Z1581" s="1" t="s">
        <v>12</v>
      </c>
      <c r="AA1581" s="1" t="s">
        <v>23</v>
      </c>
      <c r="AB1581">
        <v>2</v>
      </c>
    </row>
    <row r="1582" spans="1:28" x14ac:dyDescent="0.25">
      <c r="A1582" s="1" t="s">
        <v>438</v>
      </c>
      <c r="B1582" s="1" t="s">
        <v>2628</v>
      </c>
      <c r="C1582" s="1" t="s">
        <v>2115</v>
      </c>
      <c r="D1582">
        <v>37</v>
      </c>
      <c r="E1582" s="1" t="str" cm="1">
        <f t="array" ref="E1582">_xlfn.IFS(metrobank_customers[[#This Row],[Age]]&lt;= 28,"Gen Z", metrobank_customers[[#This Row],[Age]]&lt;=44,"Millennials", metrobank_customers[[#This Row],[Age]]&lt;=60,"Gen X", metrobank_customers[[#This Row],[Age]]&gt;60,"Baby Boomers")</f>
        <v>Millennials</v>
      </c>
      <c r="F1582" s="1" t="s">
        <v>2121</v>
      </c>
      <c r="G1582" s="1" t="s">
        <v>2129</v>
      </c>
      <c r="H1582">
        <v>63585</v>
      </c>
      <c r="I1582" s="1" t="str" cm="1">
        <f t="array" ref="I1582">_xlfn.IFS(metrobank_customers[[#This Row],[Income]]&lt;=30000,"Low",metrobank_customers[[#This Row],[Income]]&lt;=60000,"Medium",metrobank_customers[[#This Row],[Income]]&lt;=100000,"High", metrobank_customers[[#This Row],[Income]]&gt;100000," Premium")</f>
        <v>High</v>
      </c>
      <c r="J1582" s="1" t="s">
        <v>2118</v>
      </c>
      <c r="K1582" s="2">
        <v>42757</v>
      </c>
      <c r="L1582" s="2">
        <f t="shared" ca="1" si="24"/>
        <v>45940</v>
      </c>
      <c r="M1582" s="4">
        <f ca="1">YEARFRAC(metrobank_customers[[#This Row],[Join_Date]],metrobank_customers[[#This Row],[Today]],3)</f>
        <v>8.7205479452054799</v>
      </c>
      <c r="N1582" s="4" t="str" cm="1">
        <f t="array" aca="1" ref="N1582" ca="1">_xlfn.IFS(
   metrobank_customers[[#This Row],[Customer_Tenure]]&lt;=2,"New",
   metrobank_customers[[#This Row],[Customer_Tenure]]&lt;=5,"Emerging",
   metrobank_customers[[#This Row],[Customer_Tenure]]&lt;9,"Established",
   TRUE,"Loyal"
)</f>
        <v>Established</v>
      </c>
      <c r="O1582" s="1"/>
      <c r="P1582" s="1"/>
      <c r="Q1582" s="2"/>
      <c r="S1582" s="1" t="str" cm="1">
        <f t="array" ref="S1582">_xlfn.IFS(
    metrobank_customers[[#This Row],[Balance]]&lt;=50000,"Low",
    metrobank_customers[[#This Row],[Balance]]&lt;=200000,"Medium",
    metrobank_customers[[#This Row],[Balance]]&gt;200000,"High"
)</f>
        <v>Low</v>
      </c>
      <c r="V1582" s="1"/>
      <c r="W1582" s="1" t="s">
        <v>437</v>
      </c>
      <c r="X1582" s="2">
        <v>45468</v>
      </c>
      <c r="Y1582" s="4">
        <f ca="1">YEARFRAC(metrobank_customers[[#This Row],[Date]],metrobank_customers[[#This Row],[Today]],3)</f>
        <v>1.2931506849315069</v>
      </c>
      <c r="Z1582" s="1" t="s">
        <v>36</v>
      </c>
      <c r="AA1582" s="1" t="s">
        <v>15</v>
      </c>
      <c r="AB1582">
        <v>37</v>
      </c>
    </row>
    <row r="1583" spans="1:28" x14ac:dyDescent="0.25">
      <c r="A1583" s="1" t="s">
        <v>438</v>
      </c>
      <c r="B1583" s="1" t="s">
        <v>2628</v>
      </c>
      <c r="C1583" s="1" t="s">
        <v>2115</v>
      </c>
      <c r="D1583">
        <v>37</v>
      </c>
      <c r="E1583" s="1" t="str" cm="1">
        <f t="array" ref="E1583">_xlfn.IFS(metrobank_customers[[#This Row],[Age]]&lt;= 28,"Gen Z", metrobank_customers[[#This Row],[Age]]&lt;=44,"Millennials", metrobank_customers[[#This Row],[Age]]&lt;=60,"Gen X", metrobank_customers[[#This Row],[Age]]&gt;60,"Baby Boomers")</f>
        <v>Millennials</v>
      </c>
      <c r="F1583" s="1" t="s">
        <v>2121</v>
      </c>
      <c r="G1583" s="1" t="s">
        <v>2129</v>
      </c>
      <c r="H1583">
        <v>63585</v>
      </c>
      <c r="I1583" s="1" t="str" cm="1">
        <f t="array" ref="I1583">_xlfn.IFS(metrobank_customers[[#This Row],[Income]]&lt;=30000,"Low",metrobank_customers[[#This Row],[Income]]&lt;=60000,"Medium",metrobank_customers[[#This Row],[Income]]&lt;=100000,"High", metrobank_customers[[#This Row],[Income]]&gt;100000," Premium")</f>
        <v>High</v>
      </c>
      <c r="J1583" s="1" t="s">
        <v>2118</v>
      </c>
      <c r="K1583" s="2">
        <v>42757</v>
      </c>
      <c r="L1583" s="2">
        <f t="shared" ca="1" si="24"/>
        <v>45940</v>
      </c>
      <c r="M1583" s="4">
        <f ca="1">YEARFRAC(metrobank_customers[[#This Row],[Join_Date]],metrobank_customers[[#This Row],[Today]],3)</f>
        <v>8.7205479452054799</v>
      </c>
      <c r="N1583" s="4" t="str" cm="1">
        <f t="array" aca="1" ref="N1583" ca="1">_xlfn.IFS(
   metrobank_customers[[#This Row],[Customer_Tenure]]&lt;=2,"New",
   metrobank_customers[[#This Row],[Customer_Tenure]]&lt;=5,"Emerging",
   metrobank_customers[[#This Row],[Customer_Tenure]]&lt;9,"Established",
   TRUE,"Loyal"
)</f>
        <v>Established</v>
      </c>
      <c r="O1583" s="1"/>
      <c r="P1583" s="1"/>
      <c r="Q1583" s="2"/>
      <c r="S1583" s="1" t="str" cm="1">
        <f t="array" ref="S1583">_xlfn.IFS(
    metrobank_customers[[#This Row],[Balance]]&lt;=50000,"Low",
    metrobank_customers[[#This Row],[Balance]]&lt;=200000,"Medium",
    metrobank_customers[[#This Row],[Balance]]&gt;200000,"High"
)</f>
        <v>Low</v>
      </c>
      <c r="V1583" s="1"/>
      <c r="W1583" s="1" t="s">
        <v>813</v>
      </c>
      <c r="X1583" s="2">
        <v>45476</v>
      </c>
      <c r="Y1583" s="4">
        <f ca="1">YEARFRAC(metrobank_customers[[#This Row],[Date]],metrobank_customers[[#This Row],[Today]],3)</f>
        <v>1.2712328767123289</v>
      </c>
      <c r="Z1583" s="1" t="s">
        <v>20</v>
      </c>
      <c r="AA1583" s="1" t="s">
        <v>23</v>
      </c>
      <c r="AB1583">
        <v>35</v>
      </c>
    </row>
    <row r="1584" spans="1:28" x14ac:dyDescent="0.25">
      <c r="A1584" s="1" t="s">
        <v>2629</v>
      </c>
      <c r="B1584" s="1" t="s">
        <v>2630</v>
      </c>
      <c r="C1584" s="1" t="s">
        <v>2115</v>
      </c>
      <c r="D1584">
        <v>74</v>
      </c>
      <c r="E1584" s="1" t="str" cm="1">
        <f t="array" ref="E1584">_xlfn.IFS(metrobank_customers[[#This Row],[Age]]&lt;= 28,"Gen Z", metrobank_customers[[#This Row],[Age]]&lt;=44,"Millennials", metrobank_customers[[#This Row],[Age]]&lt;=60,"Gen X", metrobank_customers[[#This Row],[Age]]&gt;60,"Baby Boomers")</f>
        <v>Baby Boomers</v>
      </c>
      <c r="F1584" s="1" t="s">
        <v>2124</v>
      </c>
      <c r="G1584" s="1" t="s">
        <v>2125</v>
      </c>
      <c r="H1584">
        <v>46958</v>
      </c>
      <c r="I1584" s="1" t="str" cm="1">
        <f t="array" ref="I1584">_xlfn.IFS(metrobank_customers[[#This Row],[Income]]&lt;=30000,"Low",metrobank_customers[[#This Row],[Income]]&lt;=60000,"Medium",metrobank_customers[[#This Row],[Income]]&lt;=100000,"High", metrobank_customers[[#This Row],[Income]]&gt;100000," Premium")</f>
        <v>Medium</v>
      </c>
      <c r="J1584" s="1" t="s">
        <v>2135</v>
      </c>
      <c r="K1584" s="2">
        <v>44220</v>
      </c>
      <c r="L1584" s="2">
        <f t="shared" ca="1" si="24"/>
        <v>45940</v>
      </c>
      <c r="M1584" s="4">
        <f ca="1">YEARFRAC(metrobank_customers[[#This Row],[Join_Date]],metrobank_customers[[#This Row],[Today]],3)</f>
        <v>4.7123287671232879</v>
      </c>
      <c r="N1584" s="4" t="str" cm="1">
        <f t="array" aca="1" ref="N1584" ca="1">_xlfn.IFS(
   metrobank_customers[[#This Row],[Customer_Tenure]]&lt;=2,"New",
   metrobank_customers[[#This Row],[Customer_Tenure]]&lt;=5,"Emerging",
   metrobank_customers[[#This Row],[Customer_Tenure]]&lt;9,"Established",
   TRUE,"Loyal"
)</f>
        <v>Emerging</v>
      </c>
      <c r="O1584" s="1"/>
      <c r="P1584" s="1"/>
      <c r="Q1584" s="2"/>
      <c r="S1584" s="1" t="str" cm="1">
        <f t="array" ref="S1584">_xlfn.IFS(
    metrobank_customers[[#This Row],[Balance]]&lt;=50000,"Low",
    metrobank_customers[[#This Row],[Balance]]&lt;=200000,"Medium",
    metrobank_customers[[#This Row],[Balance]]&gt;200000,"High"
)</f>
        <v>Low</v>
      </c>
      <c r="V1584" s="1"/>
      <c r="W1584" s="1"/>
      <c r="X1584" s="2"/>
      <c r="Y1584" s="4">
        <f ca="1">YEARFRAC(metrobank_customers[[#This Row],[Date]],metrobank_customers[[#This Row],[Today]],3)</f>
        <v>125.86301369863014</v>
      </c>
      <c r="Z1584" s="1"/>
      <c r="AA1584" s="1"/>
    </row>
    <row r="1585" spans="1:28" x14ac:dyDescent="0.25">
      <c r="A1585" s="1" t="s">
        <v>2631</v>
      </c>
      <c r="B1585" s="1" t="s">
        <v>2632</v>
      </c>
      <c r="C1585" s="1" t="s">
        <v>2115</v>
      </c>
      <c r="D1585">
        <v>64</v>
      </c>
      <c r="E1585" s="1" t="str" cm="1">
        <f t="array" ref="E1585">_xlfn.IFS(metrobank_customers[[#This Row],[Age]]&lt;= 28,"Gen Z", metrobank_customers[[#This Row],[Age]]&lt;=44,"Millennials", metrobank_customers[[#This Row],[Age]]&lt;=60,"Gen X", metrobank_customers[[#This Row],[Age]]&gt;60,"Baby Boomers")</f>
        <v>Baby Boomers</v>
      </c>
      <c r="F1585" s="1" t="s">
        <v>2116</v>
      </c>
      <c r="G1585" s="1" t="s">
        <v>2117</v>
      </c>
      <c r="H1585">
        <v>144677</v>
      </c>
      <c r="I1585" s="1" t="str" cm="1">
        <f t="array" ref="I1585">_xlfn.IFS(metrobank_customers[[#This Row],[Income]]&lt;=30000,"Low",metrobank_customers[[#This Row],[Income]]&lt;=60000,"Medium",metrobank_customers[[#This Row],[Income]]&lt;=100000,"High", metrobank_customers[[#This Row],[Income]]&gt;100000," Premium")</f>
        <v xml:space="preserve"> Premium</v>
      </c>
      <c r="J1585" s="1" t="s">
        <v>2118</v>
      </c>
      <c r="K1585" s="2">
        <v>43422</v>
      </c>
      <c r="L1585" s="2">
        <f t="shared" ca="1" si="24"/>
        <v>45940</v>
      </c>
      <c r="M1585" s="4">
        <f ca="1">YEARFRAC(metrobank_customers[[#This Row],[Join_Date]],metrobank_customers[[#This Row],[Today]],3)</f>
        <v>6.8986301369863012</v>
      </c>
      <c r="N1585" s="4" t="str" cm="1">
        <f t="array" aca="1" ref="N1585" ca="1">_xlfn.IFS(
   metrobank_customers[[#This Row],[Customer_Tenure]]&lt;=2,"New",
   metrobank_customers[[#This Row],[Customer_Tenure]]&lt;=5,"Emerging",
   metrobank_customers[[#This Row],[Customer_Tenure]]&lt;9,"Established",
   TRUE,"Loyal"
)</f>
        <v>Established</v>
      </c>
      <c r="O1585" s="1"/>
      <c r="P1585" s="1"/>
      <c r="Q1585" s="2"/>
      <c r="S1585" s="1" t="str" cm="1">
        <f t="array" ref="S1585">_xlfn.IFS(
    metrobank_customers[[#This Row],[Balance]]&lt;=50000,"Low",
    metrobank_customers[[#This Row],[Balance]]&lt;=200000,"Medium",
    metrobank_customers[[#This Row],[Balance]]&gt;200000,"High"
)</f>
        <v>Low</v>
      </c>
      <c r="V1585" s="1"/>
      <c r="W1585" s="1"/>
      <c r="X1585" s="2"/>
      <c r="Y1585" s="4">
        <f ca="1">YEARFRAC(metrobank_customers[[#This Row],[Date]],metrobank_customers[[#This Row],[Today]],3)</f>
        <v>125.86301369863014</v>
      </c>
      <c r="Z1585" s="1"/>
      <c r="AA1585" s="1"/>
    </row>
    <row r="1586" spans="1:28" x14ac:dyDescent="0.25">
      <c r="A1586" s="1" t="s">
        <v>2633</v>
      </c>
      <c r="B1586" s="1" t="s">
        <v>2634</v>
      </c>
      <c r="C1586" s="1" t="s">
        <v>2120</v>
      </c>
      <c r="D1586">
        <v>20</v>
      </c>
      <c r="E1586" s="1" t="str" cm="1">
        <f t="array" ref="E1586">_xlfn.IFS(metrobank_customers[[#This Row],[Age]]&lt;= 28,"Gen Z", metrobank_customers[[#This Row],[Age]]&lt;=44,"Millennials", metrobank_customers[[#This Row],[Age]]&lt;=60,"Gen X", metrobank_customers[[#This Row],[Age]]&gt;60,"Baby Boomers")</f>
        <v>Gen Z</v>
      </c>
      <c r="F1586" s="1" t="s">
        <v>2131</v>
      </c>
      <c r="G1586" s="1" t="s">
        <v>2153</v>
      </c>
      <c r="H1586">
        <v>146503</v>
      </c>
      <c r="I1586" s="1" t="str" cm="1">
        <f t="array" ref="I1586">_xlfn.IFS(metrobank_customers[[#This Row],[Income]]&lt;=30000,"Low",metrobank_customers[[#This Row],[Income]]&lt;=60000,"Medium",metrobank_customers[[#This Row],[Income]]&lt;=100000,"High", metrobank_customers[[#This Row],[Income]]&gt;100000," Premium")</f>
        <v xml:space="preserve"> Premium</v>
      </c>
      <c r="J1586" s="1" t="s">
        <v>2118</v>
      </c>
      <c r="K1586" s="2">
        <v>44310</v>
      </c>
      <c r="L1586" s="2">
        <f t="shared" ca="1" si="24"/>
        <v>45940</v>
      </c>
      <c r="M1586" s="4">
        <f ca="1">YEARFRAC(metrobank_customers[[#This Row],[Join_Date]],metrobank_customers[[#This Row],[Today]],3)</f>
        <v>4.4657534246575343</v>
      </c>
      <c r="N1586" s="4" t="str" cm="1">
        <f t="array" aca="1" ref="N1586" ca="1">_xlfn.IFS(
   metrobank_customers[[#This Row],[Customer_Tenure]]&lt;=2,"New",
   metrobank_customers[[#This Row],[Customer_Tenure]]&lt;=5,"Emerging",
   metrobank_customers[[#This Row],[Customer_Tenure]]&lt;9,"Established",
   TRUE,"Loyal"
)</f>
        <v>Emerging</v>
      </c>
      <c r="O1586" s="1"/>
      <c r="P1586" s="1"/>
      <c r="Q1586" s="2"/>
      <c r="S1586" s="1" t="str" cm="1">
        <f t="array" ref="S1586">_xlfn.IFS(
    metrobank_customers[[#This Row],[Balance]]&lt;=50000,"Low",
    metrobank_customers[[#This Row],[Balance]]&lt;=200000,"Medium",
    metrobank_customers[[#This Row],[Balance]]&gt;200000,"High"
)</f>
        <v>Low</v>
      </c>
      <c r="V1586" s="1"/>
      <c r="W1586" s="1"/>
      <c r="X1586" s="2"/>
      <c r="Y1586" s="4">
        <f ca="1">YEARFRAC(metrobank_customers[[#This Row],[Date]],metrobank_customers[[#This Row],[Today]],3)</f>
        <v>125.86301369863014</v>
      </c>
      <c r="Z1586" s="1"/>
      <c r="AA1586" s="1"/>
    </row>
    <row r="1587" spans="1:28" x14ac:dyDescent="0.25">
      <c r="A1587" s="1" t="s">
        <v>284</v>
      </c>
      <c r="B1587" s="1" t="s">
        <v>2635</v>
      </c>
      <c r="C1587" s="1" t="s">
        <v>2120</v>
      </c>
      <c r="D1587">
        <v>29</v>
      </c>
      <c r="E1587" s="1" t="str" cm="1">
        <f t="array" ref="E1587">_xlfn.IFS(metrobank_customers[[#This Row],[Age]]&lt;= 28,"Gen Z", metrobank_customers[[#This Row],[Age]]&lt;=44,"Millennials", metrobank_customers[[#This Row],[Age]]&lt;=60,"Gen X", metrobank_customers[[#This Row],[Age]]&gt;60,"Baby Boomers")</f>
        <v>Millennials</v>
      </c>
      <c r="F1587" s="1" t="s">
        <v>2131</v>
      </c>
      <c r="G1587" s="1" t="s">
        <v>2153</v>
      </c>
      <c r="H1587">
        <v>84324</v>
      </c>
      <c r="I1587" s="1" t="str" cm="1">
        <f t="array" ref="I1587">_xlfn.IFS(metrobank_customers[[#This Row],[Income]]&lt;=30000,"Low",metrobank_customers[[#This Row],[Income]]&lt;=60000,"Medium",metrobank_customers[[#This Row],[Income]]&lt;=100000,"High", metrobank_customers[[#This Row],[Income]]&gt;100000," Premium")</f>
        <v>High</v>
      </c>
      <c r="J1587" s="1" t="s">
        <v>2118</v>
      </c>
      <c r="K1587" s="2">
        <v>44965</v>
      </c>
      <c r="L1587" s="2">
        <f t="shared" ca="1" si="24"/>
        <v>45940</v>
      </c>
      <c r="M1587" s="4">
        <f ca="1">YEARFRAC(metrobank_customers[[#This Row],[Join_Date]],metrobank_customers[[#This Row],[Today]],3)</f>
        <v>2.6712328767123288</v>
      </c>
      <c r="N1587" s="4" t="str" cm="1">
        <f t="array" aca="1" ref="N1587" ca="1">_xlfn.IFS(
   metrobank_customers[[#This Row],[Customer_Tenure]]&lt;=2,"New",
   metrobank_customers[[#This Row],[Customer_Tenure]]&lt;=5,"Emerging",
   metrobank_customers[[#This Row],[Customer_Tenure]]&lt;9,"Established",
   TRUE,"Loyal"
)</f>
        <v>Emerging</v>
      </c>
      <c r="O1587" s="1"/>
      <c r="P1587" s="1"/>
      <c r="Q1587" s="2"/>
      <c r="S1587" s="1" t="str" cm="1">
        <f t="array" ref="S1587">_xlfn.IFS(
    metrobank_customers[[#This Row],[Balance]]&lt;=50000,"Low",
    metrobank_customers[[#This Row],[Balance]]&lt;=200000,"Medium",
    metrobank_customers[[#This Row],[Balance]]&gt;200000,"High"
)</f>
        <v>Low</v>
      </c>
      <c r="V1587" s="1"/>
      <c r="W1587" s="1" t="s">
        <v>283</v>
      </c>
      <c r="X1587" s="2">
        <v>45216</v>
      </c>
      <c r="Y1587" s="4">
        <f ca="1">YEARFRAC(metrobank_customers[[#This Row],[Date]],metrobank_customers[[#This Row],[Today]],3)</f>
        <v>1.9835616438356165</v>
      </c>
      <c r="Z1587" s="1" t="s">
        <v>36</v>
      </c>
      <c r="AA1587" s="1" t="s">
        <v>23</v>
      </c>
      <c r="AB1587">
        <v>26</v>
      </c>
    </row>
    <row r="1588" spans="1:28" x14ac:dyDescent="0.25">
      <c r="A1588" s="1" t="s">
        <v>284</v>
      </c>
      <c r="B1588" s="1" t="s">
        <v>2635</v>
      </c>
      <c r="C1588" s="1" t="s">
        <v>2120</v>
      </c>
      <c r="D1588">
        <v>29</v>
      </c>
      <c r="E1588" s="1" t="str" cm="1">
        <f t="array" ref="E1588">_xlfn.IFS(metrobank_customers[[#This Row],[Age]]&lt;= 28,"Gen Z", metrobank_customers[[#This Row],[Age]]&lt;=44,"Millennials", metrobank_customers[[#This Row],[Age]]&lt;=60,"Gen X", metrobank_customers[[#This Row],[Age]]&gt;60,"Baby Boomers")</f>
        <v>Millennials</v>
      </c>
      <c r="F1588" s="1" t="s">
        <v>2131</v>
      </c>
      <c r="G1588" s="1" t="s">
        <v>2153</v>
      </c>
      <c r="H1588">
        <v>84324</v>
      </c>
      <c r="I1588" s="1" t="str" cm="1">
        <f t="array" ref="I1588">_xlfn.IFS(metrobank_customers[[#This Row],[Income]]&lt;=30000,"Low",metrobank_customers[[#This Row],[Income]]&lt;=60000,"Medium",metrobank_customers[[#This Row],[Income]]&lt;=100000,"High", metrobank_customers[[#This Row],[Income]]&gt;100000," Premium")</f>
        <v>High</v>
      </c>
      <c r="J1588" s="1" t="s">
        <v>2118</v>
      </c>
      <c r="K1588" s="2">
        <v>44965</v>
      </c>
      <c r="L1588" s="2">
        <f t="shared" ca="1" si="24"/>
        <v>45940</v>
      </c>
      <c r="M1588" s="4">
        <f ca="1">YEARFRAC(metrobank_customers[[#This Row],[Join_Date]],metrobank_customers[[#This Row],[Today]],3)</f>
        <v>2.6712328767123288</v>
      </c>
      <c r="N1588" s="4" t="str" cm="1">
        <f t="array" aca="1" ref="N1588" ca="1">_xlfn.IFS(
   metrobank_customers[[#This Row],[Customer_Tenure]]&lt;=2,"New",
   metrobank_customers[[#This Row],[Customer_Tenure]]&lt;=5,"Emerging",
   metrobank_customers[[#This Row],[Customer_Tenure]]&lt;9,"Established",
   TRUE,"Loyal"
)</f>
        <v>Emerging</v>
      </c>
      <c r="O1588" s="1"/>
      <c r="P1588" s="1"/>
      <c r="Q1588" s="2"/>
      <c r="S1588" s="1" t="str" cm="1">
        <f t="array" ref="S1588">_xlfn.IFS(
    metrobank_customers[[#This Row],[Balance]]&lt;=50000,"Low",
    metrobank_customers[[#This Row],[Balance]]&lt;=200000,"Medium",
    metrobank_customers[[#This Row],[Balance]]&gt;200000,"High"
)</f>
        <v>Low</v>
      </c>
      <c r="V1588" s="1"/>
      <c r="W1588" s="1" t="s">
        <v>715</v>
      </c>
      <c r="X1588" s="2">
        <v>45371</v>
      </c>
      <c r="Y1588" s="4">
        <f ca="1">YEARFRAC(metrobank_customers[[#This Row],[Date]],metrobank_customers[[#This Row],[Today]],3)</f>
        <v>1.558904109589041</v>
      </c>
      <c r="Z1588" s="1" t="s">
        <v>8</v>
      </c>
      <c r="AA1588" s="1" t="s">
        <v>23</v>
      </c>
      <c r="AB1588">
        <v>46</v>
      </c>
    </row>
    <row r="1589" spans="1:28" x14ac:dyDescent="0.25">
      <c r="A1589" s="1" t="s">
        <v>348</v>
      </c>
      <c r="B1589" s="1" t="s">
        <v>2636</v>
      </c>
      <c r="C1589" s="1" t="s">
        <v>2120</v>
      </c>
      <c r="D1589">
        <v>34</v>
      </c>
      <c r="E1589" s="1" t="str" cm="1">
        <f t="array" ref="E1589">_xlfn.IFS(metrobank_customers[[#This Row],[Age]]&lt;= 28,"Gen Z", metrobank_customers[[#This Row],[Age]]&lt;=44,"Millennials", metrobank_customers[[#This Row],[Age]]&lt;=60,"Gen X", metrobank_customers[[#This Row],[Age]]&gt;60,"Baby Boomers")</f>
        <v>Millennials</v>
      </c>
      <c r="F1589" s="1" t="s">
        <v>2124</v>
      </c>
      <c r="G1589" s="1" t="s">
        <v>2117</v>
      </c>
      <c r="H1589">
        <v>172999</v>
      </c>
      <c r="I1589" s="1" t="str" cm="1">
        <f t="array" ref="I1589">_xlfn.IFS(metrobank_customers[[#This Row],[Income]]&lt;=30000,"Low",metrobank_customers[[#This Row],[Income]]&lt;=60000,"Medium",metrobank_customers[[#This Row],[Income]]&lt;=100000,"High", metrobank_customers[[#This Row],[Income]]&gt;100000," Premium")</f>
        <v xml:space="preserve"> Premium</v>
      </c>
      <c r="J1589" s="1" t="s">
        <v>2118</v>
      </c>
      <c r="K1589" s="2">
        <v>42894</v>
      </c>
      <c r="L1589" s="2">
        <f t="shared" ca="1" si="24"/>
        <v>45940</v>
      </c>
      <c r="M1589" s="4">
        <f ca="1">YEARFRAC(metrobank_customers[[#This Row],[Join_Date]],metrobank_customers[[#This Row],[Today]],3)</f>
        <v>8.3452054794520549</v>
      </c>
      <c r="N1589" s="4" t="str" cm="1">
        <f t="array" aca="1" ref="N1589" ca="1">_xlfn.IFS(
   metrobank_customers[[#This Row],[Customer_Tenure]]&lt;=2,"New",
   metrobank_customers[[#This Row],[Customer_Tenure]]&lt;=5,"Emerging",
   metrobank_customers[[#This Row],[Customer_Tenure]]&lt;9,"Established",
   TRUE,"Loyal"
)</f>
        <v>Established</v>
      </c>
      <c r="O1589" s="1"/>
      <c r="P1589" s="1"/>
      <c r="Q1589" s="2"/>
      <c r="S1589" s="1" t="str" cm="1">
        <f t="array" ref="S1589">_xlfn.IFS(
    metrobank_customers[[#This Row],[Balance]]&lt;=50000,"Low",
    metrobank_customers[[#This Row],[Balance]]&lt;=200000,"Medium",
    metrobank_customers[[#This Row],[Balance]]&gt;200000,"High"
)</f>
        <v>Low</v>
      </c>
      <c r="V1589" s="1"/>
      <c r="W1589" s="1" t="s">
        <v>347</v>
      </c>
      <c r="X1589" s="2">
        <v>45757</v>
      </c>
      <c r="Y1589" s="4">
        <f ca="1">YEARFRAC(metrobank_customers[[#This Row],[Date]],metrobank_customers[[#This Row],[Today]],3)</f>
        <v>0.50136986301369868</v>
      </c>
      <c r="Z1589" s="1" t="s">
        <v>20</v>
      </c>
      <c r="AA1589" s="1" t="s">
        <v>15</v>
      </c>
      <c r="AB1589">
        <v>41</v>
      </c>
    </row>
    <row r="1590" spans="1:28" x14ac:dyDescent="0.25">
      <c r="A1590" s="1" t="s">
        <v>211</v>
      </c>
      <c r="B1590" s="1" t="s">
        <v>2637</v>
      </c>
      <c r="C1590" s="1" t="s">
        <v>2115</v>
      </c>
      <c r="D1590">
        <v>63</v>
      </c>
      <c r="E1590" s="1" t="str" cm="1">
        <f t="array" ref="E1590">_xlfn.IFS(metrobank_customers[[#This Row],[Age]]&lt;= 28,"Gen Z", metrobank_customers[[#This Row],[Age]]&lt;=44,"Millennials", metrobank_customers[[#This Row],[Age]]&lt;=60,"Gen X", metrobank_customers[[#This Row],[Age]]&gt;60,"Baby Boomers")</f>
        <v>Baby Boomers</v>
      </c>
      <c r="F1590" s="1" t="s">
        <v>2124</v>
      </c>
      <c r="G1590" s="1" t="s">
        <v>2122</v>
      </c>
      <c r="H1590">
        <v>140585</v>
      </c>
      <c r="I1590" s="1" t="str" cm="1">
        <f t="array" ref="I1590">_xlfn.IFS(metrobank_customers[[#This Row],[Income]]&lt;=30000,"Low",metrobank_customers[[#This Row],[Income]]&lt;=60000,"Medium",metrobank_customers[[#This Row],[Income]]&lt;=100000,"High", metrobank_customers[[#This Row],[Income]]&gt;100000," Premium")</f>
        <v xml:space="preserve"> Premium</v>
      </c>
      <c r="J1590" s="1" t="s">
        <v>2118</v>
      </c>
      <c r="K1590" s="2">
        <v>43274</v>
      </c>
      <c r="L1590" s="2">
        <f t="shared" ca="1" si="24"/>
        <v>45940</v>
      </c>
      <c r="M1590" s="4">
        <f ca="1">YEARFRAC(metrobank_customers[[#This Row],[Join_Date]],metrobank_customers[[#This Row],[Today]],3)</f>
        <v>7.3041095890410963</v>
      </c>
      <c r="N1590" s="4" t="str" cm="1">
        <f t="array" aca="1" ref="N1590" ca="1">_xlfn.IFS(
   metrobank_customers[[#This Row],[Customer_Tenure]]&lt;=2,"New",
   metrobank_customers[[#This Row],[Customer_Tenure]]&lt;=5,"Emerging",
   metrobank_customers[[#This Row],[Customer_Tenure]]&lt;9,"Established",
   TRUE,"Loyal"
)</f>
        <v>Established</v>
      </c>
      <c r="O1590" s="1"/>
      <c r="P1590" s="1"/>
      <c r="Q1590" s="2"/>
      <c r="S1590" s="1" t="str" cm="1">
        <f t="array" ref="S1590">_xlfn.IFS(
    metrobank_customers[[#This Row],[Balance]]&lt;=50000,"Low",
    metrobank_customers[[#This Row],[Balance]]&lt;=200000,"Medium",
    metrobank_customers[[#This Row],[Balance]]&gt;200000,"High"
)</f>
        <v>Low</v>
      </c>
      <c r="V1590" s="1"/>
      <c r="W1590" s="1" t="s">
        <v>210</v>
      </c>
      <c r="X1590" s="2">
        <v>45619</v>
      </c>
      <c r="Y1590" s="4">
        <f ca="1">YEARFRAC(metrobank_customers[[#This Row],[Date]],metrobank_customers[[#This Row],[Today]],3)</f>
        <v>0.8794520547945206</v>
      </c>
      <c r="Z1590" s="1" t="s">
        <v>12</v>
      </c>
      <c r="AA1590" s="1" t="s">
        <v>9</v>
      </c>
      <c r="AB1590">
        <v>4</v>
      </c>
    </row>
    <row r="1591" spans="1:28" x14ac:dyDescent="0.25">
      <c r="A1591" s="1" t="s">
        <v>405</v>
      </c>
      <c r="B1591" s="1" t="s">
        <v>2638</v>
      </c>
      <c r="C1591" s="1" t="s">
        <v>2115</v>
      </c>
      <c r="D1591">
        <v>64</v>
      </c>
      <c r="E1591" s="1" t="str" cm="1">
        <f t="array" ref="E1591">_xlfn.IFS(metrobank_customers[[#This Row],[Age]]&lt;= 28,"Gen Z", metrobank_customers[[#This Row],[Age]]&lt;=44,"Millennials", metrobank_customers[[#This Row],[Age]]&lt;=60,"Gen X", metrobank_customers[[#This Row],[Age]]&gt;60,"Baby Boomers")</f>
        <v>Baby Boomers</v>
      </c>
      <c r="F1591" s="1" t="s">
        <v>2116</v>
      </c>
      <c r="G1591" s="1" t="s">
        <v>2133</v>
      </c>
      <c r="H1591">
        <v>99530</v>
      </c>
      <c r="I1591" s="1" t="str" cm="1">
        <f t="array" ref="I1591">_xlfn.IFS(metrobank_customers[[#This Row],[Income]]&lt;=30000,"Low",metrobank_customers[[#This Row],[Income]]&lt;=60000,"Medium",metrobank_customers[[#This Row],[Income]]&lt;=100000,"High", metrobank_customers[[#This Row],[Income]]&gt;100000," Premium")</f>
        <v>High</v>
      </c>
      <c r="J1591" s="1" t="s">
        <v>2126</v>
      </c>
      <c r="K1591" s="2">
        <v>44459</v>
      </c>
      <c r="L1591" s="2">
        <f t="shared" ca="1" si="24"/>
        <v>45940</v>
      </c>
      <c r="M1591" s="4">
        <f ca="1">YEARFRAC(metrobank_customers[[#This Row],[Join_Date]],metrobank_customers[[#This Row],[Today]],3)</f>
        <v>4.0575342465753428</v>
      </c>
      <c r="N1591" s="4" t="str" cm="1">
        <f t="array" aca="1" ref="N1591" ca="1">_xlfn.IFS(
   metrobank_customers[[#This Row],[Customer_Tenure]]&lt;=2,"New",
   metrobank_customers[[#This Row],[Customer_Tenure]]&lt;=5,"Emerging",
   metrobank_customers[[#This Row],[Customer_Tenure]]&lt;9,"Established",
   TRUE,"Loyal"
)</f>
        <v>Emerging</v>
      </c>
      <c r="O1591" s="1"/>
      <c r="P1591" s="1"/>
      <c r="Q1591" s="2"/>
      <c r="S1591" s="1" t="str" cm="1">
        <f t="array" ref="S1591">_xlfn.IFS(
    metrobank_customers[[#This Row],[Balance]]&lt;=50000,"Low",
    metrobank_customers[[#This Row],[Balance]]&lt;=200000,"Medium",
    metrobank_customers[[#This Row],[Balance]]&gt;200000,"High"
)</f>
        <v>Low</v>
      </c>
      <c r="V1591" s="1"/>
      <c r="W1591" s="1" t="s">
        <v>404</v>
      </c>
      <c r="X1591" s="2">
        <v>45811</v>
      </c>
      <c r="Y1591" s="4">
        <f ca="1">YEARFRAC(metrobank_customers[[#This Row],[Date]],metrobank_customers[[#This Row],[Today]],3)</f>
        <v>0.35342465753424657</v>
      </c>
      <c r="Z1591" s="1" t="s">
        <v>12</v>
      </c>
      <c r="AA1591" s="1" t="s">
        <v>23</v>
      </c>
      <c r="AB1591">
        <v>14</v>
      </c>
    </row>
    <row r="1592" spans="1:28" x14ac:dyDescent="0.25">
      <c r="A1592" s="1" t="s">
        <v>405</v>
      </c>
      <c r="B1592" s="1" t="s">
        <v>2638</v>
      </c>
      <c r="C1592" s="1" t="s">
        <v>2115</v>
      </c>
      <c r="D1592">
        <v>64</v>
      </c>
      <c r="E1592" s="1" t="str" cm="1">
        <f t="array" ref="E1592">_xlfn.IFS(metrobank_customers[[#This Row],[Age]]&lt;= 28,"Gen Z", metrobank_customers[[#This Row],[Age]]&lt;=44,"Millennials", metrobank_customers[[#This Row],[Age]]&lt;=60,"Gen X", metrobank_customers[[#This Row],[Age]]&gt;60,"Baby Boomers")</f>
        <v>Baby Boomers</v>
      </c>
      <c r="F1592" s="1" t="s">
        <v>2116</v>
      </c>
      <c r="G1592" s="1" t="s">
        <v>2133</v>
      </c>
      <c r="H1592">
        <v>99530</v>
      </c>
      <c r="I1592" s="1" t="str" cm="1">
        <f t="array" ref="I1592">_xlfn.IFS(metrobank_customers[[#This Row],[Income]]&lt;=30000,"Low",metrobank_customers[[#This Row],[Income]]&lt;=60000,"Medium",metrobank_customers[[#This Row],[Income]]&lt;=100000,"High", metrobank_customers[[#This Row],[Income]]&gt;100000," Premium")</f>
        <v>High</v>
      </c>
      <c r="J1592" s="1" t="s">
        <v>2126</v>
      </c>
      <c r="K1592" s="2">
        <v>44459</v>
      </c>
      <c r="L1592" s="2">
        <f t="shared" ca="1" si="24"/>
        <v>45940</v>
      </c>
      <c r="M1592" s="4">
        <f ca="1">YEARFRAC(metrobank_customers[[#This Row],[Join_Date]],metrobank_customers[[#This Row],[Today]],3)</f>
        <v>4.0575342465753428</v>
      </c>
      <c r="N1592" s="4" t="str" cm="1">
        <f t="array" aca="1" ref="N1592" ca="1">_xlfn.IFS(
   metrobank_customers[[#This Row],[Customer_Tenure]]&lt;=2,"New",
   metrobank_customers[[#This Row],[Customer_Tenure]]&lt;=5,"Emerging",
   metrobank_customers[[#This Row],[Customer_Tenure]]&lt;9,"Established",
   TRUE,"Loyal"
)</f>
        <v>Emerging</v>
      </c>
      <c r="O1592" s="1"/>
      <c r="P1592" s="1"/>
      <c r="Q1592" s="2"/>
      <c r="S1592" s="1" t="str" cm="1">
        <f t="array" ref="S1592">_xlfn.IFS(
    metrobank_customers[[#This Row],[Balance]]&lt;=50000,"Low",
    metrobank_customers[[#This Row],[Balance]]&lt;=200000,"Medium",
    metrobank_customers[[#This Row],[Balance]]&gt;200000,"High"
)</f>
        <v>Low</v>
      </c>
      <c r="V1592" s="1"/>
      <c r="W1592" s="1" t="s">
        <v>688</v>
      </c>
      <c r="X1592" s="2">
        <v>45738</v>
      </c>
      <c r="Y1592" s="4">
        <f ca="1">YEARFRAC(metrobank_customers[[#This Row],[Date]],metrobank_customers[[#This Row],[Today]],3)</f>
        <v>0.55342465753424652</v>
      </c>
      <c r="Z1592" s="1" t="s">
        <v>31</v>
      </c>
      <c r="AA1592" s="1" t="s">
        <v>15</v>
      </c>
      <c r="AB1592">
        <v>49</v>
      </c>
    </row>
    <row r="1593" spans="1:28" x14ac:dyDescent="0.25">
      <c r="A1593" s="1" t="s">
        <v>86</v>
      </c>
      <c r="B1593" s="1" t="s">
        <v>2639</v>
      </c>
      <c r="C1593" s="1" t="s">
        <v>2120</v>
      </c>
      <c r="D1593">
        <v>67</v>
      </c>
      <c r="E1593" s="1" t="str" cm="1">
        <f t="array" ref="E1593">_xlfn.IFS(metrobank_customers[[#This Row],[Age]]&lt;= 28,"Gen Z", metrobank_customers[[#This Row],[Age]]&lt;=44,"Millennials", metrobank_customers[[#This Row],[Age]]&lt;=60,"Gen X", metrobank_customers[[#This Row],[Age]]&gt;60,"Baby Boomers")</f>
        <v>Baby Boomers</v>
      </c>
      <c r="F1593" s="1" t="s">
        <v>2121</v>
      </c>
      <c r="G1593" s="1" t="s">
        <v>2133</v>
      </c>
      <c r="H1593">
        <v>75204</v>
      </c>
      <c r="I1593" s="1" t="str" cm="1">
        <f t="array" ref="I1593">_xlfn.IFS(metrobank_customers[[#This Row],[Income]]&lt;=30000,"Low",metrobank_customers[[#This Row],[Income]]&lt;=60000,"Medium",metrobank_customers[[#This Row],[Income]]&lt;=100000,"High", metrobank_customers[[#This Row],[Income]]&gt;100000," Premium")</f>
        <v>High</v>
      </c>
      <c r="J1593" s="1" t="s">
        <v>2135</v>
      </c>
      <c r="K1593" s="2">
        <v>45412</v>
      </c>
      <c r="L1593" s="2">
        <f t="shared" ca="1" si="24"/>
        <v>45940</v>
      </c>
      <c r="M1593" s="4">
        <f ca="1">YEARFRAC(metrobank_customers[[#This Row],[Join_Date]],metrobank_customers[[#This Row],[Today]],3)</f>
        <v>1.4465753424657535</v>
      </c>
      <c r="N1593" s="4" t="str" cm="1">
        <f t="array" aca="1" ref="N1593" ca="1">_xlfn.IFS(
   metrobank_customers[[#This Row],[Customer_Tenure]]&lt;=2,"New",
   metrobank_customers[[#This Row],[Customer_Tenure]]&lt;=5,"Emerging",
   metrobank_customers[[#This Row],[Customer_Tenure]]&lt;9,"Established",
   TRUE,"Loyal"
)</f>
        <v>New</v>
      </c>
      <c r="O1593" s="1"/>
      <c r="P1593" s="1"/>
      <c r="Q1593" s="2"/>
      <c r="S1593" s="1" t="str" cm="1">
        <f t="array" ref="S1593">_xlfn.IFS(
    metrobank_customers[[#This Row],[Balance]]&lt;=50000,"Low",
    metrobank_customers[[#This Row],[Balance]]&lt;=200000,"Medium",
    metrobank_customers[[#This Row],[Balance]]&gt;200000,"High"
)</f>
        <v>Low</v>
      </c>
      <c r="V1593" s="1"/>
      <c r="W1593" s="1" t="s">
        <v>85</v>
      </c>
      <c r="X1593" s="2">
        <v>45213</v>
      </c>
      <c r="Y1593" s="4">
        <f ca="1">YEARFRAC(metrobank_customers[[#This Row],[Date]],metrobank_customers[[#This Row],[Today]],3)</f>
        <v>1.9917808219178081</v>
      </c>
      <c r="Z1593" s="1" t="s">
        <v>20</v>
      </c>
      <c r="AA1593" s="1" t="s">
        <v>23</v>
      </c>
      <c r="AB1593">
        <v>25</v>
      </c>
    </row>
    <row r="1594" spans="1:28" x14ac:dyDescent="0.25">
      <c r="A1594" s="1" t="s">
        <v>86</v>
      </c>
      <c r="B1594" s="1" t="s">
        <v>2639</v>
      </c>
      <c r="C1594" s="1" t="s">
        <v>2120</v>
      </c>
      <c r="D1594">
        <v>67</v>
      </c>
      <c r="E1594" s="1" t="str" cm="1">
        <f t="array" ref="E1594">_xlfn.IFS(metrobank_customers[[#This Row],[Age]]&lt;= 28,"Gen Z", metrobank_customers[[#This Row],[Age]]&lt;=44,"Millennials", metrobank_customers[[#This Row],[Age]]&lt;=60,"Gen X", metrobank_customers[[#This Row],[Age]]&gt;60,"Baby Boomers")</f>
        <v>Baby Boomers</v>
      </c>
      <c r="F1594" s="1" t="s">
        <v>2121</v>
      </c>
      <c r="G1594" s="1" t="s">
        <v>2133</v>
      </c>
      <c r="H1594">
        <v>75204</v>
      </c>
      <c r="I1594" s="1" t="str" cm="1">
        <f t="array" ref="I1594">_xlfn.IFS(metrobank_customers[[#This Row],[Income]]&lt;=30000,"Low",metrobank_customers[[#This Row],[Income]]&lt;=60000,"Medium",metrobank_customers[[#This Row],[Income]]&lt;=100000,"High", metrobank_customers[[#This Row],[Income]]&gt;100000," Premium")</f>
        <v>High</v>
      </c>
      <c r="J1594" s="1" t="s">
        <v>2135</v>
      </c>
      <c r="K1594" s="2">
        <v>45412</v>
      </c>
      <c r="L1594" s="2">
        <f t="shared" ca="1" si="24"/>
        <v>45940</v>
      </c>
      <c r="M1594" s="4">
        <f ca="1">YEARFRAC(metrobank_customers[[#This Row],[Join_Date]],metrobank_customers[[#This Row],[Today]],3)</f>
        <v>1.4465753424657535</v>
      </c>
      <c r="N1594" s="4" t="str" cm="1">
        <f t="array" aca="1" ref="N1594" ca="1">_xlfn.IFS(
   metrobank_customers[[#This Row],[Customer_Tenure]]&lt;=2,"New",
   metrobank_customers[[#This Row],[Customer_Tenure]]&lt;=5,"Emerging",
   metrobank_customers[[#This Row],[Customer_Tenure]]&lt;9,"Established",
   TRUE,"Loyal"
)</f>
        <v>New</v>
      </c>
      <c r="O1594" s="1"/>
      <c r="P1594" s="1"/>
      <c r="Q1594" s="2"/>
      <c r="S1594" s="1" t="str" cm="1">
        <f t="array" ref="S1594">_xlfn.IFS(
    metrobank_customers[[#This Row],[Balance]]&lt;=50000,"Low",
    metrobank_customers[[#This Row],[Balance]]&lt;=200000,"Medium",
    metrobank_customers[[#This Row],[Balance]]&gt;200000,"High"
)</f>
        <v>Low</v>
      </c>
      <c r="V1594" s="1"/>
      <c r="W1594" s="1" t="s">
        <v>1121</v>
      </c>
      <c r="X1594" s="2">
        <v>45381</v>
      </c>
      <c r="Y1594" s="4">
        <f ca="1">YEARFRAC(metrobank_customers[[#This Row],[Date]],metrobank_customers[[#This Row],[Today]],3)</f>
        <v>1.5315068493150685</v>
      </c>
      <c r="Z1594" s="1" t="s">
        <v>8</v>
      </c>
      <c r="AA1594" s="1" t="s">
        <v>23</v>
      </c>
      <c r="AB1594">
        <v>1</v>
      </c>
    </row>
    <row r="1595" spans="1:28" x14ac:dyDescent="0.25">
      <c r="A1595" s="1" t="s">
        <v>2640</v>
      </c>
      <c r="B1595" s="1" t="s">
        <v>2641</v>
      </c>
      <c r="C1595" s="1" t="s">
        <v>2120</v>
      </c>
      <c r="D1595">
        <v>71</v>
      </c>
      <c r="E1595" s="1" t="str" cm="1">
        <f t="array" ref="E1595">_xlfn.IFS(metrobank_customers[[#This Row],[Age]]&lt;= 28,"Gen Z", metrobank_customers[[#This Row],[Age]]&lt;=44,"Millennials", metrobank_customers[[#This Row],[Age]]&lt;=60,"Gen X", metrobank_customers[[#This Row],[Age]]&gt;60,"Baby Boomers")</f>
        <v>Baby Boomers</v>
      </c>
      <c r="F1595" s="1" t="s">
        <v>2116</v>
      </c>
      <c r="G1595" s="1" t="s">
        <v>2117</v>
      </c>
      <c r="H1595">
        <v>136891</v>
      </c>
      <c r="I1595" s="1" t="str" cm="1">
        <f t="array" ref="I1595">_xlfn.IFS(metrobank_customers[[#This Row],[Income]]&lt;=30000,"Low",metrobank_customers[[#This Row],[Income]]&lt;=60000,"Medium",metrobank_customers[[#This Row],[Income]]&lt;=100000,"High", metrobank_customers[[#This Row],[Income]]&gt;100000," Premium")</f>
        <v xml:space="preserve"> Premium</v>
      </c>
      <c r="J1595" s="1" t="s">
        <v>2126</v>
      </c>
      <c r="K1595" s="2">
        <v>45469</v>
      </c>
      <c r="L1595" s="2">
        <f t="shared" ca="1" si="24"/>
        <v>45940</v>
      </c>
      <c r="M1595" s="4">
        <f ca="1">YEARFRAC(metrobank_customers[[#This Row],[Join_Date]],metrobank_customers[[#This Row],[Today]],3)</f>
        <v>1.2904109589041095</v>
      </c>
      <c r="N1595" s="4" t="str" cm="1">
        <f t="array" aca="1" ref="N1595" ca="1">_xlfn.IFS(
   metrobank_customers[[#This Row],[Customer_Tenure]]&lt;=2,"New",
   metrobank_customers[[#This Row],[Customer_Tenure]]&lt;=5,"Emerging",
   metrobank_customers[[#This Row],[Customer_Tenure]]&lt;9,"Established",
   TRUE,"Loyal"
)</f>
        <v>New</v>
      </c>
      <c r="O1595" s="1"/>
      <c r="P1595" s="1"/>
      <c r="Q1595" s="2"/>
      <c r="S1595" s="1" t="str" cm="1">
        <f t="array" ref="S1595">_xlfn.IFS(
    metrobank_customers[[#This Row],[Balance]]&lt;=50000,"Low",
    metrobank_customers[[#This Row],[Balance]]&lt;=200000,"Medium",
    metrobank_customers[[#This Row],[Balance]]&gt;200000,"High"
)</f>
        <v>Low</v>
      </c>
      <c r="V1595" s="1"/>
      <c r="W1595" s="1"/>
      <c r="X1595" s="2"/>
      <c r="Y1595" s="4">
        <f ca="1">YEARFRAC(metrobank_customers[[#This Row],[Date]],metrobank_customers[[#This Row],[Today]],3)</f>
        <v>125.86301369863014</v>
      </c>
      <c r="Z1595" s="1"/>
      <c r="AA1595" s="1"/>
    </row>
    <row r="1596" spans="1:28" x14ac:dyDescent="0.25">
      <c r="A1596" s="1" t="s">
        <v>992</v>
      </c>
      <c r="B1596" s="1" t="s">
        <v>2642</v>
      </c>
      <c r="C1596" s="1" t="s">
        <v>2115</v>
      </c>
      <c r="D1596">
        <v>64</v>
      </c>
      <c r="E1596" s="1" t="str" cm="1">
        <f t="array" ref="E1596">_xlfn.IFS(metrobank_customers[[#This Row],[Age]]&lt;= 28,"Gen Z", metrobank_customers[[#This Row],[Age]]&lt;=44,"Millennials", metrobank_customers[[#This Row],[Age]]&lt;=60,"Gen X", metrobank_customers[[#This Row],[Age]]&gt;60,"Baby Boomers")</f>
        <v>Baby Boomers</v>
      </c>
      <c r="F1596" s="1" t="s">
        <v>2131</v>
      </c>
      <c r="G1596" s="1" t="s">
        <v>2117</v>
      </c>
      <c r="H1596">
        <v>54707</v>
      </c>
      <c r="I1596" s="1" t="str" cm="1">
        <f t="array" ref="I1596">_xlfn.IFS(metrobank_customers[[#This Row],[Income]]&lt;=30000,"Low",metrobank_customers[[#This Row],[Income]]&lt;=60000,"Medium",metrobank_customers[[#This Row],[Income]]&lt;=100000,"High", metrobank_customers[[#This Row],[Income]]&gt;100000," Premium")</f>
        <v>Medium</v>
      </c>
      <c r="J1596" s="1" t="s">
        <v>2126</v>
      </c>
      <c r="K1596" s="2">
        <v>43726</v>
      </c>
      <c r="L1596" s="2">
        <f t="shared" ca="1" si="24"/>
        <v>45940</v>
      </c>
      <c r="M1596" s="4">
        <f ca="1">YEARFRAC(metrobank_customers[[#This Row],[Join_Date]],metrobank_customers[[#This Row],[Today]],3)</f>
        <v>6.065753424657534</v>
      </c>
      <c r="N1596" s="4" t="str" cm="1">
        <f t="array" aca="1" ref="N1596" ca="1">_xlfn.IFS(
   metrobank_customers[[#This Row],[Customer_Tenure]]&lt;=2,"New",
   metrobank_customers[[#This Row],[Customer_Tenure]]&lt;=5,"Emerging",
   metrobank_customers[[#This Row],[Customer_Tenure]]&lt;9,"Established",
   TRUE,"Loyal"
)</f>
        <v>Established</v>
      </c>
      <c r="O1596" s="1"/>
      <c r="P1596" s="1"/>
      <c r="Q1596" s="2"/>
      <c r="S1596" s="1" t="str" cm="1">
        <f t="array" ref="S1596">_xlfn.IFS(
    metrobank_customers[[#This Row],[Balance]]&lt;=50000,"Low",
    metrobank_customers[[#This Row],[Balance]]&lt;=200000,"Medium",
    metrobank_customers[[#This Row],[Balance]]&gt;200000,"High"
)</f>
        <v>Low</v>
      </c>
      <c r="V1596" s="1"/>
      <c r="W1596" s="1" t="s">
        <v>991</v>
      </c>
      <c r="X1596" s="2">
        <v>45414</v>
      </c>
      <c r="Y1596" s="4">
        <f ca="1">YEARFRAC(metrobank_customers[[#This Row],[Date]],metrobank_customers[[#This Row],[Today]],3)</f>
        <v>1.441095890410959</v>
      </c>
      <c r="Z1596" s="1" t="s">
        <v>20</v>
      </c>
      <c r="AA1596" s="1" t="s">
        <v>15</v>
      </c>
      <c r="AB1596">
        <v>45</v>
      </c>
    </row>
    <row r="1597" spans="1:28" x14ac:dyDescent="0.25">
      <c r="A1597" s="1" t="s">
        <v>306</v>
      </c>
      <c r="B1597" s="1" t="s">
        <v>2643</v>
      </c>
      <c r="C1597" s="1" t="s">
        <v>2120</v>
      </c>
      <c r="D1597">
        <v>66</v>
      </c>
      <c r="E1597" s="1" t="str" cm="1">
        <f t="array" ref="E1597">_xlfn.IFS(metrobank_customers[[#This Row],[Age]]&lt;= 28,"Gen Z", metrobank_customers[[#This Row],[Age]]&lt;=44,"Millennials", metrobank_customers[[#This Row],[Age]]&lt;=60,"Gen X", metrobank_customers[[#This Row],[Age]]&gt;60,"Baby Boomers")</f>
        <v>Baby Boomers</v>
      </c>
      <c r="F1597" s="1" t="s">
        <v>2131</v>
      </c>
      <c r="G1597" s="1" t="s">
        <v>2122</v>
      </c>
      <c r="H1597">
        <v>171409</v>
      </c>
      <c r="I1597" s="1" t="str" cm="1">
        <f t="array" ref="I1597">_xlfn.IFS(metrobank_customers[[#This Row],[Income]]&lt;=30000,"Low",metrobank_customers[[#This Row],[Income]]&lt;=60000,"Medium",metrobank_customers[[#This Row],[Income]]&lt;=100000,"High", metrobank_customers[[#This Row],[Income]]&gt;100000," Premium")</f>
        <v xml:space="preserve"> Premium</v>
      </c>
      <c r="J1597" s="1" t="s">
        <v>2118</v>
      </c>
      <c r="K1597" s="2">
        <v>45484</v>
      </c>
      <c r="L1597" s="2">
        <f t="shared" ca="1" si="24"/>
        <v>45940</v>
      </c>
      <c r="M1597" s="4">
        <f ca="1">YEARFRAC(metrobank_customers[[#This Row],[Join_Date]],metrobank_customers[[#This Row],[Today]],3)</f>
        <v>1.2493150684931507</v>
      </c>
      <c r="N1597" s="4" t="str" cm="1">
        <f t="array" aca="1" ref="N1597" ca="1">_xlfn.IFS(
   metrobank_customers[[#This Row],[Customer_Tenure]]&lt;=2,"New",
   metrobank_customers[[#This Row],[Customer_Tenure]]&lt;=5,"Emerging",
   metrobank_customers[[#This Row],[Customer_Tenure]]&lt;9,"Established",
   TRUE,"Loyal"
)</f>
        <v>New</v>
      </c>
      <c r="O1597" s="1"/>
      <c r="P1597" s="1"/>
      <c r="Q1597" s="2"/>
      <c r="S1597" s="1" t="str" cm="1">
        <f t="array" ref="S1597">_xlfn.IFS(
    metrobank_customers[[#This Row],[Balance]]&lt;=50000,"Low",
    metrobank_customers[[#This Row],[Balance]]&lt;=200000,"Medium",
    metrobank_customers[[#This Row],[Balance]]&gt;200000,"High"
)</f>
        <v>Low</v>
      </c>
      <c r="V1597" s="1"/>
      <c r="W1597" s="1" t="s">
        <v>305</v>
      </c>
      <c r="X1597" s="2">
        <v>45364</v>
      </c>
      <c r="Y1597" s="4">
        <f ca="1">YEARFRAC(metrobank_customers[[#This Row],[Date]],metrobank_customers[[#This Row],[Today]],3)</f>
        <v>1.5780821917808219</v>
      </c>
      <c r="Z1597" s="1" t="s">
        <v>12</v>
      </c>
      <c r="AA1597" s="1" t="s">
        <v>23</v>
      </c>
      <c r="AB1597">
        <v>37</v>
      </c>
    </row>
    <row r="1598" spans="1:28" x14ac:dyDescent="0.25">
      <c r="A1598" s="1" t="s">
        <v>306</v>
      </c>
      <c r="B1598" s="1" t="s">
        <v>2643</v>
      </c>
      <c r="C1598" s="1" t="s">
        <v>2120</v>
      </c>
      <c r="D1598">
        <v>66</v>
      </c>
      <c r="E1598" s="1" t="str" cm="1">
        <f t="array" ref="E1598">_xlfn.IFS(metrobank_customers[[#This Row],[Age]]&lt;= 28,"Gen Z", metrobank_customers[[#This Row],[Age]]&lt;=44,"Millennials", metrobank_customers[[#This Row],[Age]]&lt;=60,"Gen X", metrobank_customers[[#This Row],[Age]]&gt;60,"Baby Boomers")</f>
        <v>Baby Boomers</v>
      </c>
      <c r="F1598" s="1" t="s">
        <v>2131</v>
      </c>
      <c r="G1598" s="1" t="s">
        <v>2122</v>
      </c>
      <c r="H1598">
        <v>171409</v>
      </c>
      <c r="I1598" s="1" t="str" cm="1">
        <f t="array" ref="I1598">_xlfn.IFS(metrobank_customers[[#This Row],[Income]]&lt;=30000,"Low",metrobank_customers[[#This Row],[Income]]&lt;=60000,"Medium",metrobank_customers[[#This Row],[Income]]&lt;=100000,"High", metrobank_customers[[#This Row],[Income]]&gt;100000," Premium")</f>
        <v xml:space="preserve"> Premium</v>
      </c>
      <c r="J1598" s="1" t="s">
        <v>2118</v>
      </c>
      <c r="K1598" s="2">
        <v>45484</v>
      </c>
      <c r="L1598" s="2">
        <f t="shared" ca="1" si="24"/>
        <v>45940</v>
      </c>
      <c r="M1598" s="4">
        <f ca="1">YEARFRAC(metrobank_customers[[#This Row],[Join_Date]],metrobank_customers[[#This Row],[Today]],3)</f>
        <v>1.2493150684931507</v>
      </c>
      <c r="N1598" s="4" t="str" cm="1">
        <f t="array" aca="1" ref="N1598" ca="1">_xlfn.IFS(
   metrobank_customers[[#This Row],[Customer_Tenure]]&lt;=2,"New",
   metrobank_customers[[#This Row],[Customer_Tenure]]&lt;=5,"Emerging",
   metrobank_customers[[#This Row],[Customer_Tenure]]&lt;9,"Established",
   TRUE,"Loyal"
)</f>
        <v>New</v>
      </c>
      <c r="O1598" s="1"/>
      <c r="P1598" s="1"/>
      <c r="Q1598" s="2"/>
      <c r="S1598" s="1" t="str" cm="1">
        <f t="array" ref="S1598">_xlfn.IFS(
    metrobank_customers[[#This Row],[Balance]]&lt;=50000,"Low",
    metrobank_customers[[#This Row],[Balance]]&lt;=200000,"Medium",
    metrobank_customers[[#This Row],[Balance]]&gt;200000,"High"
)</f>
        <v>Low</v>
      </c>
      <c r="V1598" s="1"/>
      <c r="W1598" s="1" t="s">
        <v>997</v>
      </c>
      <c r="X1598" s="2">
        <v>45853</v>
      </c>
      <c r="Y1598" s="4">
        <f ca="1">YEARFRAC(metrobank_customers[[#This Row],[Date]],metrobank_customers[[#This Row],[Today]],3)</f>
        <v>0.23835616438356164</v>
      </c>
      <c r="Z1598" s="1" t="s">
        <v>31</v>
      </c>
      <c r="AA1598" s="1" t="s">
        <v>9</v>
      </c>
      <c r="AB1598">
        <v>18</v>
      </c>
    </row>
    <row r="1599" spans="1:28" x14ac:dyDescent="0.25">
      <c r="A1599" s="1" t="s">
        <v>306</v>
      </c>
      <c r="B1599" s="1" t="s">
        <v>2643</v>
      </c>
      <c r="C1599" s="1" t="s">
        <v>2120</v>
      </c>
      <c r="D1599">
        <v>66</v>
      </c>
      <c r="E1599" s="1" t="str" cm="1">
        <f t="array" ref="E1599">_xlfn.IFS(metrobank_customers[[#This Row],[Age]]&lt;= 28,"Gen Z", metrobank_customers[[#This Row],[Age]]&lt;=44,"Millennials", metrobank_customers[[#This Row],[Age]]&lt;=60,"Gen X", metrobank_customers[[#This Row],[Age]]&gt;60,"Baby Boomers")</f>
        <v>Baby Boomers</v>
      </c>
      <c r="F1599" s="1" t="s">
        <v>2131</v>
      </c>
      <c r="G1599" s="1" t="s">
        <v>2122</v>
      </c>
      <c r="H1599">
        <v>171409</v>
      </c>
      <c r="I1599" s="1" t="str" cm="1">
        <f t="array" ref="I1599">_xlfn.IFS(metrobank_customers[[#This Row],[Income]]&lt;=30000,"Low",metrobank_customers[[#This Row],[Income]]&lt;=60000,"Medium",metrobank_customers[[#This Row],[Income]]&lt;=100000,"High", metrobank_customers[[#This Row],[Income]]&gt;100000," Premium")</f>
        <v xml:space="preserve"> Premium</v>
      </c>
      <c r="J1599" s="1" t="s">
        <v>2118</v>
      </c>
      <c r="K1599" s="2">
        <v>45484</v>
      </c>
      <c r="L1599" s="2">
        <f t="shared" ca="1" si="24"/>
        <v>45940</v>
      </c>
      <c r="M1599" s="4">
        <f ca="1">YEARFRAC(metrobank_customers[[#This Row],[Join_Date]],metrobank_customers[[#This Row],[Today]],3)</f>
        <v>1.2493150684931507</v>
      </c>
      <c r="N1599" s="4" t="str" cm="1">
        <f t="array" aca="1" ref="N1599" ca="1">_xlfn.IFS(
   metrobank_customers[[#This Row],[Customer_Tenure]]&lt;=2,"New",
   metrobank_customers[[#This Row],[Customer_Tenure]]&lt;=5,"Emerging",
   metrobank_customers[[#This Row],[Customer_Tenure]]&lt;9,"Established",
   TRUE,"Loyal"
)</f>
        <v>New</v>
      </c>
      <c r="O1599" s="1"/>
      <c r="P1599" s="1"/>
      <c r="Q1599" s="2"/>
      <c r="S1599" s="1" t="str" cm="1">
        <f t="array" ref="S1599">_xlfn.IFS(
    metrobank_customers[[#This Row],[Balance]]&lt;=50000,"Low",
    metrobank_customers[[#This Row],[Balance]]&lt;=200000,"Medium",
    metrobank_customers[[#This Row],[Balance]]&gt;200000,"High"
)</f>
        <v>Low</v>
      </c>
      <c r="V1599" s="1"/>
      <c r="W1599" s="1" t="s">
        <v>1035</v>
      </c>
      <c r="X1599" s="2">
        <v>45854</v>
      </c>
      <c r="Y1599" s="4">
        <f ca="1">YEARFRAC(metrobank_customers[[#This Row],[Date]],metrobank_customers[[#This Row],[Today]],3)</f>
        <v>0.23561643835616439</v>
      </c>
      <c r="Z1599" s="1" t="s">
        <v>12</v>
      </c>
      <c r="AA1599" s="1" t="s">
        <v>23</v>
      </c>
      <c r="AB1599">
        <v>4</v>
      </c>
    </row>
    <row r="1600" spans="1:28" x14ac:dyDescent="0.25">
      <c r="A1600" s="1" t="s">
        <v>266</v>
      </c>
      <c r="B1600" s="1" t="s">
        <v>2644</v>
      </c>
      <c r="C1600" s="1" t="s">
        <v>2115</v>
      </c>
      <c r="D1600">
        <v>28</v>
      </c>
      <c r="E1600" s="1" t="str" cm="1">
        <f t="array" ref="E1600">_xlfn.IFS(metrobank_customers[[#This Row],[Age]]&lt;= 28,"Gen Z", metrobank_customers[[#This Row],[Age]]&lt;=44,"Millennials", metrobank_customers[[#This Row],[Age]]&lt;=60,"Gen X", metrobank_customers[[#This Row],[Age]]&gt;60,"Baby Boomers")</f>
        <v>Gen Z</v>
      </c>
      <c r="F1600" s="1" t="s">
        <v>2124</v>
      </c>
      <c r="G1600" s="1" t="s">
        <v>2133</v>
      </c>
      <c r="H1600">
        <v>101537</v>
      </c>
      <c r="I1600" s="1" t="str" cm="1">
        <f t="array" ref="I1600">_xlfn.IFS(metrobank_customers[[#This Row],[Income]]&lt;=30000,"Low",metrobank_customers[[#This Row],[Income]]&lt;=60000,"Medium",metrobank_customers[[#This Row],[Income]]&lt;=100000,"High", metrobank_customers[[#This Row],[Income]]&gt;100000," Premium")</f>
        <v xml:space="preserve"> Premium</v>
      </c>
      <c r="J1600" s="1" t="s">
        <v>2118</v>
      </c>
      <c r="K1600" s="2">
        <v>43028</v>
      </c>
      <c r="L1600" s="2">
        <f t="shared" ca="1" si="24"/>
        <v>45940</v>
      </c>
      <c r="M1600" s="4">
        <f ca="1">YEARFRAC(metrobank_customers[[#This Row],[Join_Date]],metrobank_customers[[#This Row],[Today]],3)</f>
        <v>7.978082191780822</v>
      </c>
      <c r="N1600" s="4" t="str" cm="1">
        <f t="array" aca="1" ref="N1600" ca="1">_xlfn.IFS(
   metrobank_customers[[#This Row],[Customer_Tenure]]&lt;=2,"New",
   metrobank_customers[[#This Row],[Customer_Tenure]]&lt;=5,"Emerging",
   metrobank_customers[[#This Row],[Customer_Tenure]]&lt;9,"Established",
   TRUE,"Loyal"
)</f>
        <v>Established</v>
      </c>
      <c r="O1600" s="1"/>
      <c r="P1600" s="1"/>
      <c r="Q1600" s="2"/>
      <c r="S1600" s="1" t="str" cm="1">
        <f t="array" ref="S1600">_xlfn.IFS(
    metrobank_customers[[#This Row],[Balance]]&lt;=50000,"Low",
    metrobank_customers[[#This Row],[Balance]]&lt;=200000,"Medium",
    metrobank_customers[[#This Row],[Balance]]&gt;200000,"High"
)</f>
        <v>Low</v>
      </c>
      <c r="V1600" s="1"/>
      <c r="W1600" s="1" t="s">
        <v>265</v>
      </c>
      <c r="X1600" s="2">
        <v>45551</v>
      </c>
      <c r="Y1600" s="4">
        <f ca="1">YEARFRAC(metrobank_customers[[#This Row],[Date]],metrobank_customers[[#This Row],[Today]],3)</f>
        <v>1.0657534246575342</v>
      </c>
      <c r="Z1600" s="1" t="s">
        <v>31</v>
      </c>
      <c r="AA1600" s="1" t="s">
        <v>23</v>
      </c>
      <c r="AB1600">
        <v>12</v>
      </c>
    </row>
    <row r="1601" spans="1:28" x14ac:dyDescent="0.25">
      <c r="A1601" s="1" t="s">
        <v>266</v>
      </c>
      <c r="B1601" s="1" t="s">
        <v>2644</v>
      </c>
      <c r="C1601" s="1" t="s">
        <v>2115</v>
      </c>
      <c r="D1601">
        <v>28</v>
      </c>
      <c r="E1601" s="1" t="str" cm="1">
        <f t="array" ref="E1601">_xlfn.IFS(metrobank_customers[[#This Row],[Age]]&lt;= 28,"Gen Z", metrobank_customers[[#This Row],[Age]]&lt;=44,"Millennials", metrobank_customers[[#This Row],[Age]]&lt;=60,"Gen X", metrobank_customers[[#This Row],[Age]]&gt;60,"Baby Boomers")</f>
        <v>Gen Z</v>
      </c>
      <c r="F1601" s="1" t="s">
        <v>2124</v>
      </c>
      <c r="G1601" s="1" t="s">
        <v>2133</v>
      </c>
      <c r="H1601">
        <v>101537</v>
      </c>
      <c r="I1601" s="1" t="str" cm="1">
        <f t="array" ref="I1601">_xlfn.IFS(metrobank_customers[[#This Row],[Income]]&lt;=30000,"Low",metrobank_customers[[#This Row],[Income]]&lt;=60000,"Medium",metrobank_customers[[#This Row],[Income]]&lt;=100000,"High", metrobank_customers[[#This Row],[Income]]&gt;100000," Premium")</f>
        <v xml:space="preserve"> Premium</v>
      </c>
      <c r="J1601" s="1" t="s">
        <v>2118</v>
      </c>
      <c r="K1601" s="2">
        <v>43028</v>
      </c>
      <c r="L1601" s="2">
        <f t="shared" ca="1" si="24"/>
        <v>45940</v>
      </c>
      <c r="M1601" s="4">
        <f ca="1">YEARFRAC(metrobank_customers[[#This Row],[Join_Date]],metrobank_customers[[#This Row],[Today]],3)</f>
        <v>7.978082191780822</v>
      </c>
      <c r="N1601" s="4" t="str" cm="1">
        <f t="array" aca="1" ref="N1601" ca="1">_xlfn.IFS(
   metrobank_customers[[#This Row],[Customer_Tenure]]&lt;=2,"New",
   metrobank_customers[[#This Row],[Customer_Tenure]]&lt;=5,"Emerging",
   metrobank_customers[[#This Row],[Customer_Tenure]]&lt;9,"Established",
   TRUE,"Loyal"
)</f>
        <v>Established</v>
      </c>
      <c r="O1601" s="1"/>
      <c r="P1601" s="1"/>
      <c r="Q1601" s="2"/>
      <c r="S1601" s="1" t="str" cm="1">
        <f t="array" ref="S1601">_xlfn.IFS(
    metrobank_customers[[#This Row],[Balance]]&lt;=50000,"Low",
    metrobank_customers[[#This Row],[Balance]]&lt;=200000,"Medium",
    metrobank_customers[[#This Row],[Balance]]&gt;200000,"High"
)</f>
        <v>Low</v>
      </c>
      <c r="V1601" s="1"/>
      <c r="W1601" s="1" t="s">
        <v>818</v>
      </c>
      <c r="X1601" s="2">
        <v>45388</v>
      </c>
      <c r="Y1601" s="4">
        <f ca="1">YEARFRAC(metrobank_customers[[#This Row],[Date]],metrobank_customers[[#This Row],[Today]],3)</f>
        <v>1.5123287671232877</v>
      </c>
      <c r="Z1601" s="1" t="s">
        <v>12</v>
      </c>
      <c r="AA1601" s="1" t="s">
        <v>9</v>
      </c>
      <c r="AB1601">
        <v>2</v>
      </c>
    </row>
    <row r="1602" spans="1:28" x14ac:dyDescent="0.25">
      <c r="A1602" s="1" t="s">
        <v>2645</v>
      </c>
      <c r="B1602" s="1" t="s">
        <v>2646</v>
      </c>
      <c r="C1602" s="1" t="s">
        <v>2115</v>
      </c>
      <c r="D1602">
        <v>30</v>
      </c>
      <c r="E1602" s="1" t="str" cm="1">
        <f t="array" ref="E1602">_xlfn.IFS(metrobank_customers[[#This Row],[Age]]&lt;= 28,"Gen Z", metrobank_customers[[#This Row],[Age]]&lt;=44,"Millennials", metrobank_customers[[#This Row],[Age]]&lt;=60,"Gen X", metrobank_customers[[#This Row],[Age]]&gt;60,"Baby Boomers")</f>
        <v>Millennials</v>
      </c>
      <c r="F1602" s="1" t="s">
        <v>2124</v>
      </c>
      <c r="G1602" s="1" t="s">
        <v>2125</v>
      </c>
      <c r="H1602">
        <v>96260</v>
      </c>
      <c r="I1602" s="1" t="str" cm="1">
        <f t="array" ref="I1602">_xlfn.IFS(metrobank_customers[[#This Row],[Income]]&lt;=30000,"Low",metrobank_customers[[#This Row],[Income]]&lt;=60000,"Medium",metrobank_customers[[#This Row],[Income]]&lt;=100000,"High", metrobank_customers[[#This Row],[Income]]&gt;100000," Premium")</f>
        <v>High</v>
      </c>
      <c r="J1602" s="1" t="s">
        <v>2118</v>
      </c>
      <c r="K1602" s="2">
        <v>45664</v>
      </c>
      <c r="L1602" s="2">
        <f t="shared" ref="L1602:L1610" ca="1" si="25">TODAY()</f>
        <v>45940</v>
      </c>
      <c r="M1602" s="4">
        <f ca="1">YEARFRAC(metrobank_customers[[#This Row],[Join_Date]],metrobank_customers[[#This Row],[Today]],3)</f>
        <v>0.75616438356164384</v>
      </c>
      <c r="N1602" s="4" t="str" cm="1">
        <f t="array" aca="1" ref="N1602" ca="1">_xlfn.IFS(
   metrobank_customers[[#This Row],[Customer_Tenure]]&lt;=2,"New",
   metrobank_customers[[#This Row],[Customer_Tenure]]&lt;=5,"Emerging",
   metrobank_customers[[#This Row],[Customer_Tenure]]&lt;9,"Established",
   TRUE,"Loyal"
)</f>
        <v>New</v>
      </c>
      <c r="O1602" s="1"/>
      <c r="P1602" s="1"/>
      <c r="Q1602" s="2"/>
      <c r="S1602" s="1" t="str" cm="1">
        <f t="array" ref="S1602">_xlfn.IFS(
    metrobank_customers[[#This Row],[Balance]]&lt;=50000,"Low",
    metrobank_customers[[#This Row],[Balance]]&lt;=200000,"Medium",
    metrobank_customers[[#This Row],[Balance]]&gt;200000,"High"
)</f>
        <v>Low</v>
      </c>
      <c r="V1602" s="1"/>
      <c r="W1602" s="1"/>
      <c r="X1602" s="2"/>
      <c r="Y1602" s="4">
        <f ca="1">YEARFRAC(metrobank_customers[[#This Row],[Date]],metrobank_customers[[#This Row],[Today]],3)</f>
        <v>125.86301369863014</v>
      </c>
      <c r="Z1602" s="1"/>
      <c r="AA1602" s="1"/>
    </row>
    <row r="1603" spans="1:28" x14ac:dyDescent="0.25">
      <c r="A1603" s="1" t="s">
        <v>541</v>
      </c>
      <c r="B1603" s="1" t="s">
        <v>2647</v>
      </c>
      <c r="C1603" s="1" t="s">
        <v>2115</v>
      </c>
      <c r="D1603">
        <v>20</v>
      </c>
      <c r="E1603" s="1" t="str" cm="1">
        <f t="array" ref="E1603">_xlfn.IFS(metrobank_customers[[#This Row],[Age]]&lt;= 28,"Gen Z", metrobank_customers[[#This Row],[Age]]&lt;=44,"Millennials", metrobank_customers[[#This Row],[Age]]&lt;=60,"Gen X", metrobank_customers[[#This Row],[Age]]&gt;60,"Baby Boomers")</f>
        <v>Gen Z</v>
      </c>
      <c r="F1603" s="1" t="s">
        <v>2131</v>
      </c>
      <c r="G1603" s="1" t="s">
        <v>2122</v>
      </c>
      <c r="H1603">
        <v>140030</v>
      </c>
      <c r="I1603" s="1" t="str" cm="1">
        <f t="array" ref="I1603">_xlfn.IFS(metrobank_customers[[#This Row],[Income]]&lt;=30000,"Low",metrobank_customers[[#This Row],[Income]]&lt;=60000,"Medium",metrobank_customers[[#This Row],[Income]]&lt;=100000,"High", metrobank_customers[[#This Row],[Income]]&gt;100000," Premium")</f>
        <v xml:space="preserve"> Premium</v>
      </c>
      <c r="J1603" s="1" t="s">
        <v>2126</v>
      </c>
      <c r="K1603" s="2">
        <v>44975</v>
      </c>
      <c r="L1603" s="2">
        <f t="shared" ca="1" si="25"/>
        <v>45940</v>
      </c>
      <c r="M1603" s="4">
        <f ca="1">YEARFRAC(metrobank_customers[[#This Row],[Join_Date]],metrobank_customers[[#This Row],[Today]],3)</f>
        <v>2.6438356164383561</v>
      </c>
      <c r="N1603" s="4" t="str" cm="1">
        <f t="array" aca="1" ref="N1603" ca="1">_xlfn.IFS(
   metrobank_customers[[#This Row],[Customer_Tenure]]&lt;=2,"New",
   metrobank_customers[[#This Row],[Customer_Tenure]]&lt;=5,"Emerging",
   metrobank_customers[[#This Row],[Customer_Tenure]]&lt;9,"Established",
   TRUE,"Loyal"
)</f>
        <v>Emerging</v>
      </c>
      <c r="O1603" s="1"/>
      <c r="P1603" s="1"/>
      <c r="Q1603" s="2"/>
      <c r="S1603" s="1" t="str" cm="1">
        <f t="array" ref="S1603">_xlfn.IFS(
    metrobank_customers[[#This Row],[Balance]]&lt;=50000,"Low",
    metrobank_customers[[#This Row],[Balance]]&lt;=200000,"Medium",
    metrobank_customers[[#This Row],[Balance]]&gt;200000,"High"
)</f>
        <v>Low</v>
      </c>
      <c r="V1603" s="1"/>
      <c r="W1603" s="1" t="s">
        <v>540</v>
      </c>
      <c r="X1603" s="2">
        <v>45429</v>
      </c>
      <c r="Y1603" s="4">
        <f ca="1">YEARFRAC(metrobank_customers[[#This Row],[Date]],metrobank_customers[[#This Row],[Today]],3)</f>
        <v>1.4</v>
      </c>
      <c r="Z1603" s="1" t="s">
        <v>12</v>
      </c>
      <c r="AA1603" s="1" t="s">
        <v>23</v>
      </c>
      <c r="AB1603">
        <v>19</v>
      </c>
    </row>
    <row r="1604" spans="1:28" x14ac:dyDescent="0.25">
      <c r="A1604" s="1" t="s">
        <v>541</v>
      </c>
      <c r="B1604" s="1" t="s">
        <v>2647</v>
      </c>
      <c r="C1604" s="1" t="s">
        <v>2115</v>
      </c>
      <c r="D1604">
        <v>20</v>
      </c>
      <c r="E1604" s="1" t="str" cm="1">
        <f t="array" ref="E1604">_xlfn.IFS(metrobank_customers[[#This Row],[Age]]&lt;= 28,"Gen Z", metrobank_customers[[#This Row],[Age]]&lt;=44,"Millennials", metrobank_customers[[#This Row],[Age]]&lt;=60,"Gen X", metrobank_customers[[#This Row],[Age]]&gt;60,"Baby Boomers")</f>
        <v>Gen Z</v>
      </c>
      <c r="F1604" s="1" t="s">
        <v>2131</v>
      </c>
      <c r="G1604" s="1" t="s">
        <v>2122</v>
      </c>
      <c r="H1604">
        <v>140030</v>
      </c>
      <c r="I1604" s="1" t="str" cm="1">
        <f t="array" ref="I1604">_xlfn.IFS(metrobank_customers[[#This Row],[Income]]&lt;=30000,"Low",metrobank_customers[[#This Row],[Income]]&lt;=60000,"Medium",metrobank_customers[[#This Row],[Income]]&lt;=100000,"High", metrobank_customers[[#This Row],[Income]]&gt;100000," Premium")</f>
        <v xml:space="preserve"> Premium</v>
      </c>
      <c r="J1604" s="1" t="s">
        <v>2126</v>
      </c>
      <c r="K1604" s="2">
        <v>44975</v>
      </c>
      <c r="L1604" s="2">
        <f t="shared" ca="1" si="25"/>
        <v>45940</v>
      </c>
      <c r="M1604" s="4">
        <f ca="1">YEARFRAC(metrobank_customers[[#This Row],[Join_Date]],metrobank_customers[[#This Row],[Today]],3)</f>
        <v>2.6438356164383561</v>
      </c>
      <c r="N1604" s="4" t="str" cm="1">
        <f t="array" aca="1" ref="N1604" ca="1">_xlfn.IFS(
   metrobank_customers[[#This Row],[Customer_Tenure]]&lt;=2,"New",
   metrobank_customers[[#This Row],[Customer_Tenure]]&lt;=5,"Emerging",
   metrobank_customers[[#This Row],[Customer_Tenure]]&lt;9,"Established",
   TRUE,"Loyal"
)</f>
        <v>Emerging</v>
      </c>
      <c r="O1604" s="1"/>
      <c r="P1604" s="1"/>
      <c r="Q1604" s="2"/>
      <c r="S1604" s="1" t="str" cm="1">
        <f t="array" ref="S1604">_xlfn.IFS(
    metrobank_customers[[#This Row],[Balance]]&lt;=50000,"Low",
    metrobank_customers[[#This Row],[Balance]]&lt;=200000,"Medium",
    metrobank_customers[[#This Row],[Balance]]&gt;200000,"High"
)</f>
        <v>Low</v>
      </c>
      <c r="V1604" s="1"/>
      <c r="W1604" s="1" t="s">
        <v>845</v>
      </c>
      <c r="X1604" s="2">
        <v>45380</v>
      </c>
      <c r="Y1604" s="4">
        <f ca="1">YEARFRAC(metrobank_customers[[#This Row],[Date]],metrobank_customers[[#This Row],[Today]],3)</f>
        <v>1.5342465753424657</v>
      </c>
      <c r="Z1604" s="1" t="s">
        <v>31</v>
      </c>
      <c r="AA1604" s="1" t="s">
        <v>23</v>
      </c>
      <c r="AB1604">
        <v>16</v>
      </c>
    </row>
    <row r="1605" spans="1:28" x14ac:dyDescent="0.25">
      <c r="A1605" s="1" t="s">
        <v>2648</v>
      </c>
      <c r="B1605" s="1" t="s">
        <v>2649</v>
      </c>
      <c r="C1605" s="1" t="s">
        <v>2120</v>
      </c>
      <c r="D1605">
        <v>70</v>
      </c>
      <c r="E1605" s="1" t="str" cm="1">
        <f t="array" ref="E1605">_xlfn.IFS(metrobank_customers[[#This Row],[Age]]&lt;= 28,"Gen Z", metrobank_customers[[#This Row],[Age]]&lt;=44,"Millennials", metrobank_customers[[#This Row],[Age]]&lt;=60,"Gen X", metrobank_customers[[#This Row],[Age]]&gt;60,"Baby Boomers")</f>
        <v>Baby Boomers</v>
      </c>
      <c r="F1605" s="1" t="s">
        <v>2116</v>
      </c>
      <c r="G1605" s="1" t="s">
        <v>2125</v>
      </c>
      <c r="H1605">
        <v>76503</v>
      </c>
      <c r="I1605" s="1" t="str" cm="1">
        <f t="array" ref="I1605">_xlfn.IFS(metrobank_customers[[#This Row],[Income]]&lt;=30000,"Low",metrobank_customers[[#This Row],[Income]]&lt;=60000,"Medium",metrobank_customers[[#This Row],[Income]]&lt;=100000,"High", metrobank_customers[[#This Row],[Income]]&gt;100000," Premium")</f>
        <v>High</v>
      </c>
      <c r="J1605" s="1" t="s">
        <v>2118</v>
      </c>
      <c r="K1605" s="2">
        <v>45681</v>
      </c>
      <c r="L1605" s="2">
        <f t="shared" ca="1" si="25"/>
        <v>45940</v>
      </c>
      <c r="M1605" s="4">
        <f ca="1">YEARFRAC(metrobank_customers[[#This Row],[Join_Date]],metrobank_customers[[#This Row],[Today]],3)</f>
        <v>0.70958904109589038</v>
      </c>
      <c r="N1605" s="4" t="str" cm="1">
        <f t="array" aca="1" ref="N1605" ca="1">_xlfn.IFS(
   metrobank_customers[[#This Row],[Customer_Tenure]]&lt;=2,"New",
   metrobank_customers[[#This Row],[Customer_Tenure]]&lt;=5,"Emerging",
   metrobank_customers[[#This Row],[Customer_Tenure]]&lt;9,"Established",
   TRUE,"Loyal"
)</f>
        <v>New</v>
      </c>
      <c r="O1605" s="1"/>
      <c r="P1605" s="1"/>
      <c r="Q1605" s="2"/>
      <c r="S1605" s="1" t="str" cm="1">
        <f t="array" ref="S1605">_xlfn.IFS(
    metrobank_customers[[#This Row],[Balance]]&lt;=50000,"Low",
    metrobank_customers[[#This Row],[Balance]]&lt;=200000,"Medium",
    metrobank_customers[[#This Row],[Balance]]&gt;200000,"High"
)</f>
        <v>Low</v>
      </c>
      <c r="V1605" s="1"/>
      <c r="W1605" s="1"/>
      <c r="X1605" s="2"/>
      <c r="Y1605" s="4">
        <f ca="1">YEARFRAC(metrobank_customers[[#This Row],[Date]],metrobank_customers[[#This Row],[Today]],3)</f>
        <v>125.86301369863014</v>
      </c>
      <c r="Z1605" s="1"/>
      <c r="AA1605" s="1"/>
    </row>
    <row r="1606" spans="1:28" x14ac:dyDescent="0.25">
      <c r="A1606" s="1" t="s">
        <v>235</v>
      </c>
      <c r="B1606" s="1" t="s">
        <v>2650</v>
      </c>
      <c r="C1606" s="1" t="s">
        <v>2120</v>
      </c>
      <c r="D1606">
        <v>70</v>
      </c>
      <c r="E1606" s="1" t="str" cm="1">
        <f t="array" ref="E1606">_xlfn.IFS(metrobank_customers[[#This Row],[Age]]&lt;= 28,"Gen Z", metrobank_customers[[#This Row],[Age]]&lt;=44,"Millennials", metrobank_customers[[#This Row],[Age]]&lt;=60,"Gen X", metrobank_customers[[#This Row],[Age]]&gt;60,"Baby Boomers")</f>
        <v>Baby Boomers</v>
      </c>
      <c r="F1606" s="1" t="s">
        <v>2121</v>
      </c>
      <c r="G1606" s="1" t="s">
        <v>2147</v>
      </c>
      <c r="H1606">
        <v>88785</v>
      </c>
      <c r="I1606" s="1" t="str" cm="1">
        <f t="array" ref="I1606">_xlfn.IFS(metrobank_customers[[#This Row],[Income]]&lt;=30000,"Low",metrobank_customers[[#This Row],[Income]]&lt;=60000,"Medium",metrobank_customers[[#This Row],[Income]]&lt;=100000,"High", metrobank_customers[[#This Row],[Income]]&gt;100000," Premium")</f>
        <v>High</v>
      </c>
      <c r="J1606" s="1" t="s">
        <v>2126</v>
      </c>
      <c r="K1606" s="2">
        <v>44778</v>
      </c>
      <c r="L1606" s="2">
        <f t="shared" ca="1" si="25"/>
        <v>45940</v>
      </c>
      <c r="M1606" s="4">
        <f ca="1">YEARFRAC(metrobank_customers[[#This Row],[Join_Date]],metrobank_customers[[#This Row],[Today]],3)</f>
        <v>3.1835616438356165</v>
      </c>
      <c r="N1606" s="4" t="str" cm="1">
        <f t="array" aca="1" ref="N1606" ca="1">_xlfn.IFS(
   metrobank_customers[[#This Row],[Customer_Tenure]]&lt;=2,"New",
   metrobank_customers[[#This Row],[Customer_Tenure]]&lt;=5,"Emerging",
   metrobank_customers[[#This Row],[Customer_Tenure]]&lt;9,"Established",
   TRUE,"Loyal"
)</f>
        <v>Emerging</v>
      </c>
      <c r="O1606" s="1"/>
      <c r="P1606" s="1"/>
      <c r="Q1606" s="2"/>
      <c r="S1606" s="1" t="str" cm="1">
        <f t="array" ref="S1606">_xlfn.IFS(
    metrobank_customers[[#This Row],[Balance]]&lt;=50000,"Low",
    metrobank_customers[[#This Row],[Balance]]&lt;=200000,"Medium",
    metrobank_customers[[#This Row],[Balance]]&gt;200000,"High"
)</f>
        <v>Low</v>
      </c>
      <c r="V1606" s="1"/>
      <c r="W1606" s="1" t="s">
        <v>234</v>
      </c>
      <c r="X1606" s="2">
        <v>45657</v>
      </c>
      <c r="Y1606" s="4">
        <f ca="1">YEARFRAC(metrobank_customers[[#This Row],[Date]],metrobank_customers[[#This Row],[Today]],3)</f>
        <v>0.77534246575342469</v>
      </c>
      <c r="Z1606" s="1" t="s">
        <v>20</v>
      </c>
      <c r="AA1606" s="1" t="s">
        <v>23</v>
      </c>
      <c r="AB1606">
        <v>27</v>
      </c>
    </row>
    <row r="1607" spans="1:28" x14ac:dyDescent="0.25">
      <c r="A1607" s="1" t="s">
        <v>235</v>
      </c>
      <c r="B1607" s="1" t="s">
        <v>2650</v>
      </c>
      <c r="C1607" s="1" t="s">
        <v>2120</v>
      </c>
      <c r="D1607">
        <v>70</v>
      </c>
      <c r="E1607" s="1" t="str" cm="1">
        <f t="array" ref="E1607">_xlfn.IFS(metrobank_customers[[#This Row],[Age]]&lt;= 28,"Gen Z", metrobank_customers[[#This Row],[Age]]&lt;=44,"Millennials", metrobank_customers[[#This Row],[Age]]&lt;=60,"Gen X", metrobank_customers[[#This Row],[Age]]&gt;60,"Baby Boomers")</f>
        <v>Baby Boomers</v>
      </c>
      <c r="F1607" s="1" t="s">
        <v>2121</v>
      </c>
      <c r="G1607" s="1" t="s">
        <v>2147</v>
      </c>
      <c r="H1607">
        <v>88785</v>
      </c>
      <c r="I1607" s="1" t="str" cm="1">
        <f t="array" ref="I1607">_xlfn.IFS(metrobank_customers[[#This Row],[Income]]&lt;=30000,"Low",metrobank_customers[[#This Row],[Income]]&lt;=60000,"Medium",metrobank_customers[[#This Row],[Income]]&lt;=100000,"High", metrobank_customers[[#This Row],[Income]]&gt;100000," Premium")</f>
        <v>High</v>
      </c>
      <c r="J1607" s="1" t="s">
        <v>2126</v>
      </c>
      <c r="K1607" s="2">
        <v>44778</v>
      </c>
      <c r="L1607" s="2">
        <f t="shared" ca="1" si="25"/>
        <v>45940</v>
      </c>
      <c r="M1607" s="4">
        <f ca="1">YEARFRAC(metrobank_customers[[#This Row],[Join_Date]],metrobank_customers[[#This Row],[Today]],3)</f>
        <v>3.1835616438356165</v>
      </c>
      <c r="N1607" s="4" t="str" cm="1">
        <f t="array" aca="1" ref="N1607" ca="1">_xlfn.IFS(
   metrobank_customers[[#This Row],[Customer_Tenure]]&lt;=2,"New",
   metrobank_customers[[#This Row],[Customer_Tenure]]&lt;=5,"Emerging",
   metrobank_customers[[#This Row],[Customer_Tenure]]&lt;9,"Established",
   TRUE,"Loyal"
)</f>
        <v>Emerging</v>
      </c>
      <c r="O1607" s="1"/>
      <c r="P1607" s="1"/>
      <c r="Q1607" s="2"/>
      <c r="S1607" s="1" t="str" cm="1">
        <f t="array" ref="S1607">_xlfn.IFS(
    metrobank_customers[[#This Row],[Balance]]&lt;=50000,"Low",
    metrobank_customers[[#This Row],[Balance]]&lt;=200000,"Medium",
    metrobank_customers[[#This Row],[Balance]]&gt;200000,"High"
)</f>
        <v>Low</v>
      </c>
      <c r="V1607" s="1"/>
      <c r="W1607" s="1" t="s">
        <v>837</v>
      </c>
      <c r="X1607" s="2">
        <v>45774</v>
      </c>
      <c r="Y1607" s="4">
        <f ca="1">YEARFRAC(metrobank_customers[[#This Row],[Date]],metrobank_customers[[#This Row],[Today]],3)</f>
        <v>0.45479452054794522</v>
      </c>
      <c r="Z1607" s="1" t="s">
        <v>31</v>
      </c>
      <c r="AA1607" s="1" t="s">
        <v>15</v>
      </c>
      <c r="AB1607">
        <v>52</v>
      </c>
    </row>
    <row r="1608" spans="1:28" x14ac:dyDescent="0.25">
      <c r="A1608" s="1" t="s">
        <v>235</v>
      </c>
      <c r="B1608" s="1" t="s">
        <v>2650</v>
      </c>
      <c r="C1608" s="1" t="s">
        <v>2120</v>
      </c>
      <c r="D1608">
        <v>70</v>
      </c>
      <c r="E1608" s="1" t="str" cm="1">
        <f t="array" ref="E1608">_xlfn.IFS(metrobank_customers[[#This Row],[Age]]&lt;= 28,"Gen Z", metrobank_customers[[#This Row],[Age]]&lt;=44,"Millennials", metrobank_customers[[#This Row],[Age]]&lt;=60,"Gen X", metrobank_customers[[#This Row],[Age]]&gt;60,"Baby Boomers")</f>
        <v>Baby Boomers</v>
      </c>
      <c r="F1608" s="1" t="s">
        <v>2121</v>
      </c>
      <c r="G1608" s="1" t="s">
        <v>2147</v>
      </c>
      <c r="H1608">
        <v>88785</v>
      </c>
      <c r="I1608" s="1" t="str" cm="1">
        <f t="array" ref="I1608">_xlfn.IFS(metrobank_customers[[#This Row],[Income]]&lt;=30000,"Low",metrobank_customers[[#This Row],[Income]]&lt;=60000,"Medium",metrobank_customers[[#This Row],[Income]]&lt;=100000,"High", metrobank_customers[[#This Row],[Income]]&gt;100000," Premium")</f>
        <v>High</v>
      </c>
      <c r="J1608" s="1" t="s">
        <v>2126</v>
      </c>
      <c r="K1608" s="2">
        <v>44778</v>
      </c>
      <c r="L1608" s="2">
        <f t="shared" ca="1" si="25"/>
        <v>45940</v>
      </c>
      <c r="M1608" s="4">
        <f ca="1">YEARFRAC(metrobank_customers[[#This Row],[Join_Date]],metrobank_customers[[#This Row],[Today]],3)</f>
        <v>3.1835616438356165</v>
      </c>
      <c r="N1608" s="4" t="str" cm="1">
        <f t="array" aca="1" ref="N1608" ca="1">_xlfn.IFS(
   metrobank_customers[[#This Row],[Customer_Tenure]]&lt;=2,"New",
   metrobank_customers[[#This Row],[Customer_Tenure]]&lt;=5,"Emerging",
   metrobank_customers[[#This Row],[Customer_Tenure]]&lt;9,"Established",
   TRUE,"Loyal"
)</f>
        <v>Emerging</v>
      </c>
      <c r="O1608" s="1"/>
      <c r="P1608" s="1"/>
      <c r="Q1608" s="2"/>
      <c r="S1608" s="1" t="str" cm="1">
        <f t="array" ref="S1608">_xlfn.IFS(
    metrobank_customers[[#This Row],[Balance]]&lt;=50000,"Low",
    metrobank_customers[[#This Row],[Balance]]&lt;=200000,"Medium",
    metrobank_customers[[#This Row],[Balance]]&gt;200000,"High"
)</f>
        <v>Low</v>
      </c>
      <c r="V1608" s="1"/>
      <c r="W1608" s="1" t="s">
        <v>912</v>
      </c>
      <c r="X1608" s="2">
        <v>45879</v>
      </c>
      <c r="Y1608" s="4">
        <f ca="1">YEARFRAC(metrobank_customers[[#This Row],[Date]],metrobank_customers[[#This Row],[Today]],3)</f>
        <v>0.16712328767123288</v>
      </c>
      <c r="Z1608" s="1" t="s">
        <v>12</v>
      </c>
      <c r="AA1608" s="1" t="s">
        <v>23</v>
      </c>
      <c r="AB1608">
        <v>43</v>
      </c>
    </row>
    <row r="1609" spans="1:28" x14ac:dyDescent="0.25">
      <c r="A1609" s="1" t="s">
        <v>235</v>
      </c>
      <c r="B1609" s="1" t="s">
        <v>2650</v>
      </c>
      <c r="C1609" s="1" t="s">
        <v>2120</v>
      </c>
      <c r="D1609">
        <v>70</v>
      </c>
      <c r="E1609" s="1" t="str" cm="1">
        <f t="array" ref="E1609">_xlfn.IFS(metrobank_customers[[#This Row],[Age]]&lt;= 28,"Gen Z", metrobank_customers[[#This Row],[Age]]&lt;=44,"Millennials", metrobank_customers[[#This Row],[Age]]&lt;=60,"Gen X", metrobank_customers[[#This Row],[Age]]&gt;60,"Baby Boomers")</f>
        <v>Baby Boomers</v>
      </c>
      <c r="F1609" s="1" t="s">
        <v>2121</v>
      </c>
      <c r="G1609" s="1" t="s">
        <v>2147</v>
      </c>
      <c r="H1609">
        <v>88785</v>
      </c>
      <c r="I1609" s="1" t="str" cm="1">
        <f t="array" ref="I1609">_xlfn.IFS(metrobank_customers[[#This Row],[Income]]&lt;=30000,"Low",metrobank_customers[[#This Row],[Income]]&lt;=60000,"Medium",metrobank_customers[[#This Row],[Income]]&lt;=100000,"High", metrobank_customers[[#This Row],[Income]]&gt;100000," Premium")</f>
        <v>High</v>
      </c>
      <c r="J1609" s="1" t="s">
        <v>2126</v>
      </c>
      <c r="K1609" s="2">
        <v>44778</v>
      </c>
      <c r="L1609" s="2">
        <f t="shared" ca="1" si="25"/>
        <v>45940</v>
      </c>
      <c r="M1609" s="4">
        <f ca="1">YEARFRAC(metrobank_customers[[#This Row],[Join_Date]],metrobank_customers[[#This Row],[Today]],3)</f>
        <v>3.1835616438356165</v>
      </c>
      <c r="N1609" s="4" t="str" cm="1">
        <f t="array" aca="1" ref="N1609" ca="1">_xlfn.IFS(
   metrobank_customers[[#This Row],[Customer_Tenure]]&lt;=2,"New",
   metrobank_customers[[#This Row],[Customer_Tenure]]&lt;=5,"Emerging",
   metrobank_customers[[#This Row],[Customer_Tenure]]&lt;9,"Established",
   TRUE,"Loyal"
)</f>
        <v>Emerging</v>
      </c>
      <c r="O1609" s="1"/>
      <c r="P1609" s="1"/>
      <c r="Q1609" s="2"/>
      <c r="S1609" s="1" t="str" cm="1">
        <f t="array" ref="S1609">_xlfn.IFS(
    metrobank_customers[[#This Row],[Balance]]&lt;=50000,"Low",
    metrobank_customers[[#This Row],[Balance]]&lt;=200000,"Medium",
    metrobank_customers[[#This Row],[Balance]]&gt;200000,"High"
)</f>
        <v>Low</v>
      </c>
      <c r="V1609" s="1"/>
      <c r="W1609" s="1" t="s">
        <v>930</v>
      </c>
      <c r="X1609" s="2">
        <v>45420</v>
      </c>
      <c r="Y1609" s="4">
        <f ca="1">YEARFRAC(metrobank_customers[[#This Row],[Date]],metrobank_customers[[#This Row],[Today]],3)</f>
        <v>1.4246575342465753</v>
      </c>
      <c r="Z1609" s="1" t="s">
        <v>8</v>
      </c>
      <c r="AA1609" s="1" t="s">
        <v>23</v>
      </c>
      <c r="AB1609">
        <v>59</v>
      </c>
    </row>
    <row r="1610" spans="1:28" x14ac:dyDescent="0.25">
      <c r="A1610" s="1" t="s">
        <v>770</v>
      </c>
      <c r="B1610" s="1" t="s">
        <v>2651</v>
      </c>
      <c r="C1610" s="1" t="s">
        <v>2115</v>
      </c>
      <c r="D1610">
        <v>38</v>
      </c>
      <c r="E1610" s="1" t="str" cm="1">
        <f t="array" ref="E1610">_xlfn.IFS(metrobank_customers[[#This Row],[Age]]&lt;= 28,"Gen Z", metrobank_customers[[#This Row],[Age]]&lt;=44,"Millennials", metrobank_customers[[#This Row],[Age]]&lt;=60,"Gen X", metrobank_customers[[#This Row],[Age]]&gt;60,"Baby Boomers")</f>
        <v>Millennials</v>
      </c>
      <c r="F1610" s="1" t="s">
        <v>2131</v>
      </c>
      <c r="G1610" s="1" t="s">
        <v>2153</v>
      </c>
      <c r="H1610">
        <v>124061</v>
      </c>
      <c r="I1610" s="1" t="str" cm="1">
        <f t="array" ref="I1610">_xlfn.IFS(metrobank_customers[[#This Row],[Income]]&lt;=30000,"Low",metrobank_customers[[#This Row],[Income]]&lt;=60000,"Medium",metrobank_customers[[#This Row],[Income]]&lt;=100000,"High", metrobank_customers[[#This Row],[Income]]&gt;100000," Premium")</f>
        <v xml:space="preserve"> Premium</v>
      </c>
      <c r="J1610" s="1" t="s">
        <v>2126</v>
      </c>
      <c r="K1610" s="2">
        <v>45451</v>
      </c>
      <c r="L1610" s="2">
        <f t="shared" ca="1" si="25"/>
        <v>45940</v>
      </c>
      <c r="M1610" s="4">
        <f ca="1">YEARFRAC(metrobank_customers[[#This Row],[Join_Date]],metrobank_customers[[#This Row],[Today]],3)</f>
        <v>1.3397260273972602</v>
      </c>
      <c r="N1610" s="4" t="str" cm="1">
        <f t="array" aca="1" ref="N1610" ca="1">_xlfn.IFS(
   metrobank_customers[[#This Row],[Customer_Tenure]]&lt;=2,"New",
   metrobank_customers[[#This Row],[Customer_Tenure]]&lt;=5,"Emerging",
   metrobank_customers[[#This Row],[Customer_Tenure]]&lt;9,"Established",
   TRUE,"Loyal"
)</f>
        <v>New</v>
      </c>
      <c r="O1610" s="1"/>
      <c r="P1610" s="1"/>
      <c r="Q1610" s="2"/>
      <c r="S1610" s="1" t="str" cm="1">
        <f t="array" ref="S1610">_xlfn.IFS(
    metrobank_customers[[#This Row],[Balance]]&lt;=50000,"Low",
    metrobank_customers[[#This Row],[Balance]]&lt;=200000,"Medium",
    metrobank_customers[[#This Row],[Balance]]&gt;200000,"High"
)</f>
        <v>Low</v>
      </c>
      <c r="V1610" s="1"/>
      <c r="W1610" s="1" t="s">
        <v>769</v>
      </c>
      <c r="X1610" s="2">
        <v>45568</v>
      </c>
      <c r="Y1610" s="4">
        <f ca="1">YEARFRAC(metrobank_customers[[#This Row],[Date]],metrobank_customers[[#This Row],[Today]],3)</f>
        <v>1.0191780821917809</v>
      </c>
      <c r="Z1610" s="1" t="s">
        <v>12</v>
      </c>
      <c r="AA1610" s="1" t="s">
        <v>15</v>
      </c>
      <c r="AB1610">
        <v>56</v>
      </c>
    </row>
    <row r="1611" spans="1:28" x14ac:dyDescent="0.25">
      <c r="M1611"/>
      <c r="N1611"/>
      <c r="Y1611"/>
    </row>
    <row r="1612" spans="1:28" x14ac:dyDescent="0.25">
      <c r="M1612"/>
      <c r="N1612"/>
      <c r="Y1612"/>
    </row>
    <row r="1613" spans="1:28" x14ac:dyDescent="0.25">
      <c r="M1613"/>
      <c r="N1613"/>
      <c r="Y1613"/>
    </row>
    <row r="1614" spans="1:28" x14ac:dyDescent="0.25">
      <c r="M1614"/>
      <c r="N1614"/>
      <c r="Y1614"/>
    </row>
    <row r="1615" spans="1:28" x14ac:dyDescent="0.25">
      <c r="M1615"/>
      <c r="N1615"/>
      <c r="Y1615"/>
    </row>
    <row r="1616" spans="1:28" x14ac:dyDescent="0.25">
      <c r="M1616"/>
      <c r="N1616"/>
      <c r="Y1616"/>
    </row>
    <row r="1617" customFormat="1" x14ac:dyDescent="0.25"/>
    <row r="1618" customFormat="1" x14ac:dyDescent="0.25"/>
    <row r="1619" customFormat="1" x14ac:dyDescent="0.25"/>
    <row r="1620" customFormat="1" x14ac:dyDescent="0.25"/>
    <row r="1621" customFormat="1" x14ac:dyDescent="0.25"/>
    <row r="1622" customFormat="1" x14ac:dyDescent="0.25"/>
    <row r="1623" customFormat="1" x14ac:dyDescent="0.25"/>
    <row r="1624" customFormat="1" x14ac:dyDescent="0.25"/>
    <row r="1625" customFormat="1" x14ac:dyDescent="0.25"/>
    <row r="1626" customFormat="1" x14ac:dyDescent="0.25"/>
    <row r="1627" customFormat="1" x14ac:dyDescent="0.25"/>
    <row r="1628" customFormat="1" x14ac:dyDescent="0.25"/>
    <row r="1629" customFormat="1" x14ac:dyDescent="0.25"/>
    <row r="1630" customFormat="1" x14ac:dyDescent="0.25"/>
    <row r="1631" customFormat="1" x14ac:dyDescent="0.25"/>
    <row r="1632" customFormat="1" x14ac:dyDescent="0.25"/>
    <row r="1633" customFormat="1" x14ac:dyDescent="0.25"/>
    <row r="1634" customFormat="1" x14ac:dyDescent="0.25"/>
    <row r="1635" customFormat="1" x14ac:dyDescent="0.25"/>
    <row r="1636" customFormat="1" x14ac:dyDescent="0.25"/>
    <row r="1637" customFormat="1" x14ac:dyDescent="0.25"/>
    <row r="1638" customFormat="1" x14ac:dyDescent="0.25"/>
    <row r="1639" customFormat="1" x14ac:dyDescent="0.25"/>
    <row r="1640" customFormat="1" x14ac:dyDescent="0.25"/>
    <row r="1641" customFormat="1" x14ac:dyDescent="0.25"/>
    <row r="1642" customFormat="1" x14ac:dyDescent="0.25"/>
    <row r="1643" customFormat="1" x14ac:dyDescent="0.25"/>
    <row r="1644" customFormat="1" x14ac:dyDescent="0.25"/>
    <row r="1645" customFormat="1" x14ac:dyDescent="0.25"/>
    <row r="1646" customFormat="1" x14ac:dyDescent="0.25"/>
    <row r="1647" customFormat="1" x14ac:dyDescent="0.25"/>
    <row r="1648" customFormat="1" x14ac:dyDescent="0.25"/>
    <row r="1649" customFormat="1" x14ac:dyDescent="0.25"/>
    <row r="1650" customFormat="1" x14ac:dyDescent="0.25"/>
    <row r="1651" customFormat="1" x14ac:dyDescent="0.25"/>
    <row r="1652" customFormat="1" x14ac:dyDescent="0.25"/>
    <row r="1653" customFormat="1" x14ac:dyDescent="0.25"/>
    <row r="1654" customFormat="1" x14ac:dyDescent="0.25"/>
    <row r="1655" customFormat="1" x14ac:dyDescent="0.25"/>
    <row r="1656" customFormat="1" x14ac:dyDescent="0.25"/>
    <row r="1657" customFormat="1" x14ac:dyDescent="0.25"/>
    <row r="1658" customFormat="1" x14ac:dyDescent="0.25"/>
    <row r="1659" customFormat="1" x14ac:dyDescent="0.25"/>
    <row r="1660" customFormat="1" x14ac:dyDescent="0.25"/>
    <row r="1661" customFormat="1" x14ac:dyDescent="0.25"/>
    <row r="1662" customFormat="1" x14ac:dyDescent="0.25"/>
    <row r="1663" customFormat="1" x14ac:dyDescent="0.25"/>
    <row r="1664" customFormat="1" x14ac:dyDescent="0.25"/>
    <row r="1665" customFormat="1" x14ac:dyDescent="0.25"/>
    <row r="1666" customFormat="1" x14ac:dyDescent="0.25"/>
    <row r="1667" customFormat="1" x14ac:dyDescent="0.25"/>
    <row r="1668" customFormat="1" x14ac:dyDescent="0.25"/>
    <row r="1669" customFormat="1" x14ac:dyDescent="0.25"/>
    <row r="1670" customFormat="1" x14ac:dyDescent="0.25"/>
    <row r="1671" customFormat="1" x14ac:dyDescent="0.25"/>
    <row r="1672" customFormat="1" x14ac:dyDescent="0.25"/>
    <row r="1673" customFormat="1" x14ac:dyDescent="0.25"/>
    <row r="1674" customFormat="1" x14ac:dyDescent="0.25"/>
    <row r="1675" customFormat="1" x14ac:dyDescent="0.25"/>
    <row r="1676" customFormat="1" x14ac:dyDescent="0.25"/>
    <row r="1677" customFormat="1" x14ac:dyDescent="0.25"/>
    <row r="1678" customFormat="1" x14ac:dyDescent="0.25"/>
    <row r="1679" customFormat="1" x14ac:dyDescent="0.25"/>
    <row r="1680" customFormat="1" x14ac:dyDescent="0.25"/>
    <row r="1681" customFormat="1" x14ac:dyDescent="0.25"/>
    <row r="1682" customFormat="1" x14ac:dyDescent="0.25"/>
    <row r="1683" customFormat="1" x14ac:dyDescent="0.25"/>
    <row r="1684" customFormat="1" x14ac:dyDescent="0.25"/>
    <row r="1685" customFormat="1" x14ac:dyDescent="0.25"/>
    <row r="1686" customFormat="1" x14ac:dyDescent="0.25"/>
    <row r="1687" customFormat="1" x14ac:dyDescent="0.25"/>
    <row r="1688" customFormat="1" x14ac:dyDescent="0.25"/>
    <row r="1689" customFormat="1" x14ac:dyDescent="0.25"/>
    <row r="1690" customFormat="1" x14ac:dyDescent="0.25"/>
    <row r="1691" customFormat="1" x14ac:dyDescent="0.25"/>
    <row r="1692" customFormat="1" x14ac:dyDescent="0.25"/>
    <row r="1693" customFormat="1" x14ac:dyDescent="0.25"/>
    <row r="1694" customFormat="1" x14ac:dyDescent="0.25"/>
    <row r="1695" customFormat="1" x14ac:dyDescent="0.25"/>
    <row r="1696" customFormat="1" x14ac:dyDescent="0.25"/>
    <row r="1697" customFormat="1" x14ac:dyDescent="0.25"/>
    <row r="1698" customFormat="1" x14ac:dyDescent="0.25"/>
    <row r="1699" customFormat="1" x14ac:dyDescent="0.25"/>
    <row r="1700" customFormat="1" x14ac:dyDescent="0.25"/>
    <row r="1701" customFormat="1" x14ac:dyDescent="0.25"/>
    <row r="1702" customFormat="1" x14ac:dyDescent="0.25"/>
    <row r="1703" customFormat="1" x14ac:dyDescent="0.25"/>
    <row r="1704" customFormat="1" x14ac:dyDescent="0.25"/>
    <row r="1705" customFormat="1" x14ac:dyDescent="0.25"/>
    <row r="1706" customFormat="1" x14ac:dyDescent="0.25"/>
    <row r="1707" customFormat="1" x14ac:dyDescent="0.25"/>
    <row r="1708" customFormat="1" x14ac:dyDescent="0.25"/>
    <row r="1709" customFormat="1" x14ac:dyDescent="0.25"/>
    <row r="1710" customFormat="1" x14ac:dyDescent="0.25"/>
    <row r="1711" customFormat="1" x14ac:dyDescent="0.25"/>
    <row r="1712" customFormat="1" x14ac:dyDescent="0.25"/>
    <row r="1713" customFormat="1" x14ac:dyDescent="0.25"/>
    <row r="1714" customFormat="1" x14ac:dyDescent="0.25"/>
    <row r="1715" customFormat="1" x14ac:dyDescent="0.25"/>
    <row r="1716" customFormat="1" x14ac:dyDescent="0.25"/>
    <row r="1717" customFormat="1" x14ac:dyDescent="0.25"/>
    <row r="1718" customFormat="1" x14ac:dyDescent="0.25"/>
    <row r="1719" customFormat="1" x14ac:dyDescent="0.25"/>
    <row r="1720" customFormat="1" x14ac:dyDescent="0.25"/>
    <row r="1721" customFormat="1" x14ac:dyDescent="0.25"/>
    <row r="1722" customFormat="1" x14ac:dyDescent="0.25"/>
    <row r="1723" customFormat="1" x14ac:dyDescent="0.25"/>
    <row r="1724" customFormat="1" x14ac:dyDescent="0.25"/>
    <row r="1725" customFormat="1" x14ac:dyDescent="0.25"/>
    <row r="1726" customFormat="1" x14ac:dyDescent="0.25"/>
    <row r="1727" customFormat="1" x14ac:dyDescent="0.25"/>
    <row r="1728" customFormat="1" x14ac:dyDescent="0.25"/>
    <row r="1729" customFormat="1" x14ac:dyDescent="0.25"/>
    <row r="1730" customFormat="1" x14ac:dyDescent="0.25"/>
    <row r="1731" customFormat="1" x14ac:dyDescent="0.25"/>
    <row r="1732" customFormat="1" x14ac:dyDescent="0.25"/>
    <row r="1733" customFormat="1" x14ac:dyDescent="0.25"/>
    <row r="1734" customFormat="1" x14ac:dyDescent="0.25"/>
    <row r="1735" customFormat="1" x14ac:dyDescent="0.25"/>
    <row r="1736" customFormat="1" x14ac:dyDescent="0.25"/>
    <row r="1737" customFormat="1" x14ac:dyDescent="0.25"/>
    <row r="1738" customFormat="1" x14ac:dyDescent="0.25"/>
    <row r="1739" customFormat="1" x14ac:dyDescent="0.25"/>
    <row r="1740" customFormat="1" x14ac:dyDescent="0.25"/>
    <row r="1741" customFormat="1" x14ac:dyDescent="0.25"/>
    <row r="1742" customFormat="1" x14ac:dyDescent="0.25"/>
    <row r="1743" customFormat="1" x14ac:dyDescent="0.25"/>
    <row r="1744" customFormat="1" x14ac:dyDescent="0.25"/>
    <row r="1745" customFormat="1" x14ac:dyDescent="0.25"/>
    <row r="1746" customFormat="1" x14ac:dyDescent="0.25"/>
    <row r="1747" customFormat="1" x14ac:dyDescent="0.25"/>
    <row r="1748" customFormat="1" x14ac:dyDescent="0.25"/>
    <row r="1749" customFormat="1" x14ac:dyDescent="0.25"/>
    <row r="1750" customFormat="1" x14ac:dyDescent="0.25"/>
    <row r="1751" customFormat="1" x14ac:dyDescent="0.25"/>
    <row r="1752" customFormat="1" x14ac:dyDescent="0.25"/>
    <row r="1753" customFormat="1" x14ac:dyDescent="0.25"/>
    <row r="1754" customFormat="1" x14ac:dyDescent="0.25"/>
    <row r="1755" customFormat="1" x14ac:dyDescent="0.25"/>
    <row r="1756" customFormat="1" x14ac:dyDescent="0.25"/>
    <row r="1757" customFormat="1" x14ac:dyDescent="0.25"/>
    <row r="1758" customFormat="1" x14ac:dyDescent="0.25"/>
    <row r="1759" customFormat="1" x14ac:dyDescent="0.25"/>
    <row r="1760" customFormat="1" x14ac:dyDescent="0.25"/>
    <row r="1761" customFormat="1" x14ac:dyDescent="0.25"/>
    <row r="1762" customFormat="1" x14ac:dyDescent="0.25"/>
    <row r="1763" customFormat="1" x14ac:dyDescent="0.25"/>
    <row r="1764" customFormat="1" x14ac:dyDescent="0.25"/>
    <row r="1765" customFormat="1" x14ac:dyDescent="0.25"/>
    <row r="1766" customFormat="1" x14ac:dyDescent="0.25"/>
    <row r="1767" customFormat="1" x14ac:dyDescent="0.25"/>
    <row r="1768" customFormat="1" x14ac:dyDescent="0.25"/>
    <row r="1769" customFormat="1" x14ac:dyDescent="0.25"/>
    <row r="1770" customFormat="1" x14ac:dyDescent="0.25"/>
    <row r="1771" customFormat="1" x14ac:dyDescent="0.25"/>
    <row r="1772" customFormat="1" x14ac:dyDescent="0.25"/>
    <row r="1773" customFormat="1" x14ac:dyDescent="0.25"/>
    <row r="1774" customFormat="1" x14ac:dyDescent="0.25"/>
    <row r="1775" customFormat="1" x14ac:dyDescent="0.25"/>
    <row r="1776" customFormat="1" x14ac:dyDescent="0.25"/>
    <row r="1777" customFormat="1" x14ac:dyDescent="0.25"/>
    <row r="1778" customFormat="1" x14ac:dyDescent="0.25"/>
    <row r="1779" customFormat="1" x14ac:dyDescent="0.25"/>
    <row r="1780" customFormat="1" x14ac:dyDescent="0.25"/>
    <row r="1781" customFormat="1" x14ac:dyDescent="0.25"/>
    <row r="1782" customFormat="1" x14ac:dyDescent="0.25"/>
    <row r="1783" customFormat="1" x14ac:dyDescent="0.25"/>
    <row r="1784" customFormat="1" x14ac:dyDescent="0.25"/>
    <row r="1785" customFormat="1" x14ac:dyDescent="0.25"/>
    <row r="1786" customFormat="1" x14ac:dyDescent="0.25"/>
    <row r="1787" customFormat="1" x14ac:dyDescent="0.25"/>
    <row r="1788" customFormat="1" x14ac:dyDescent="0.25"/>
    <row r="1789" customFormat="1" x14ac:dyDescent="0.25"/>
    <row r="1790" customFormat="1" x14ac:dyDescent="0.25"/>
    <row r="1791" customFormat="1" x14ac:dyDescent="0.25"/>
    <row r="1792" customFormat="1" x14ac:dyDescent="0.25"/>
    <row r="1793" customFormat="1" x14ac:dyDescent="0.25"/>
    <row r="1794" customFormat="1" x14ac:dyDescent="0.25"/>
    <row r="1795" customFormat="1" x14ac:dyDescent="0.25"/>
    <row r="1796" customFormat="1" x14ac:dyDescent="0.25"/>
    <row r="1797" customFormat="1" x14ac:dyDescent="0.25"/>
    <row r="1798" customFormat="1" x14ac:dyDescent="0.25"/>
    <row r="1799" customFormat="1" x14ac:dyDescent="0.25"/>
    <row r="1800" customFormat="1" x14ac:dyDescent="0.25"/>
    <row r="1801" customFormat="1" x14ac:dyDescent="0.25"/>
    <row r="1802" customFormat="1" x14ac:dyDescent="0.25"/>
    <row r="1803" customFormat="1" x14ac:dyDescent="0.25"/>
    <row r="1804" customFormat="1" x14ac:dyDescent="0.25"/>
    <row r="1805" customFormat="1" x14ac:dyDescent="0.25"/>
    <row r="1806" customFormat="1" x14ac:dyDescent="0.25"/>
    <row r="1807" customFormat="1" x14ac:dyDescent="0.25"/>
    <row r="1808" customFormat="1" x14ac:dyDescent="0.25"/>
    <row r="1809" customFormat="1" x14ac:dyDescent="0.25"/>
    <row r="1810" customFormat="1" x14ac:dyDescent="0.25"/>
    <row r="1811" customFormat="1" x14ac:dyDescent="0.25"/>
    <row r="1812" customFormat="1" x14ac:dyDescent="0.25"/>
    <row r="1813" customFormat="1" x14ac:dyDescent="0.25"/>
    <row r="1814" customFormat="1" x14ac:dyDescent="0.25"/>
    <row r="1815" customFormat="1" x14ac:dyDescent="0.25"/>
    <row r="1816" customFormat="1" x14ac:dyDescent="0.25"/>
    <row r="1817" customFormat="1" x14ac:dyDescent="0.25"/>
    <row r="1818" customFormat="1" x14ac:dyDescent="0.25"/>
    <row r="1819" customFormat="1" x14ac:dyDescent="0.25"/>
    <row r="1820" customFormat="1" x14ac:dyDescent="0.25"/>
    <row r="1821" customFormat="1" x14ac:dyDescent="0.25"/>
    <row r="1822" customFormat="1" x14ac:dyDescent="0.25"/>
    <row r="1823" customFormat="1" x14ac:dyDescent="0.25"/>
    <row r="1824" customFormat="1" x14ac:dyDescent="0.25"/>
    <row r="1825" customFormat="1" x14ac:dyDescent="0.25"/>
    <row r="1826" customFormat="1" x14ac:dyDescent="0.25"/>
    <row r="1827" customFormat="1" x14ac:dyDescent="0.25"/>
    <row r="1828" customFormat="1" x14ac:dyDescent="0.25"/>
    <row r="1829" customFormat="1" x14ac:dyDescent="0.25"/>
    <row r="1830" customFormat="1" x14ac:dyDescent="0.25"/>
    <row r="1831" customFormat="1" x14ac:dyDescent="0.25"/>
    <row r="1832" customFormat="1" x14ac:dyDescent="0.25"/>
    <row r="1833" customFormat="1" x14ac:dyDescent="0.25"/>
    <row r="1834" customFormat="1" x14ac:dyDescent="0.25"/>
    <row r="1835" customFormat="1" x14ac:dyDescent="0.25"/>
    <row r="1836" customFormat="1" x14ac:dyDescent="0.25"/>
    <row r="1837" customFormat="1" x14ac:dyDescent="0.25"/>
    <row r="1838" customFormat="1" x14ac:dyDescent="0.25"/>
    <row r="1839" customFormat="1" x14ac:dyDescent="0.25"/>
    <row r="1840" customFormat="1" x14ac:dyDescent="0.25"/>
    <row r="1841" customFormat="1" x14ac:dyDescent="0.25"/>
    <row r="1842" customFormat="1" x14ac:dyDescent="0.25"/>
    <row r="1843" customFormat="1" x14ac:dyDescent="0.25"/>
    <row r="1844" customFormat="1" x14ac:dyDescent="0.25"/>
    <row r="1845" customFormat="1" x14ac:dyDescent="0.25"/>
    <row r="1846" customFormat="1" x14ac:dyDescent="0.25"/>
    <row r="1847" customFormat="1" x14ac:dyDescent="0.25"/>
    <row r="1848" customFormat="1" x14ac:dyDescent="0.25"/>
    <row r="1849" customFormat="1" x14ac:dyDescent="0.25"/>
    <row r="1850" customFormat="1" x14ac:dyDescent="0.25"/>
    <row r="1851" customFormat="1" x14ac:dyDescent="0.25"/>
    <row r="1852" customFormat="1" x14ac:dyDescent="0.25"/>
    <row r="1853" customFormat="1" x14ac:dyDescent="0.25"/>
    <row r="1854" customFormat="1" x14ac:dyDescent="0.25"/>
    <row r="1855" customFormat="1" x14ac:dyDescent="0.25"/>
    <row r="1856" customFormat="1" x14ac:dyDescent="0.25"/>
    <row r="1857" customFormat="1" x14ac:dyDescent="0.25"/>
    <row r="1858" customFormat="1" x14ac:dyDescent="0.25"/>
    <row r="1859" customFormat="1" x14ac:dyDescent="0.25"/>
    <row r="1860" customFormat="1" x14ac:dyDescent="0.25"/>
    <row r="1861" customFormat="1" x14ac:dyDescent="0.25"/>
    <row r="1862" customFormat="1" x14ac:dyDescent="0.25"/>
    <row r="1863" customFormat="1" x14ac:dyDescent="0.25"/>
    <row r="1864" customFormat="1" x14ac:dyDescent="0.25"/>
    <row r="1865" customFormat="1" x14ac:dyDescent="0.25"/>
    <row r="1866" customFormat="1" x14ac:dyDescent="0.25"/>
    <row r="1867" customFormat="1" x14ac:dyDescent="0.25"/>
    <row r="1868" customFormat="1" x14ac:dyDescent="0.25"/>
    <row r="1869" customFormat="1" x14ac:dyDescent="0.25"/>
    <row r="1870" customFormat="1" x14ac:dyDescent="0.25"/>
    <row r="1871" customFormat="1" x14ac:dyDescent="0.25"/>
    <row r="1872" customFormat="1" x14ac:dyDescent="0.25"/>
    <row r="1873" customFormat="1" x14ac:dyDescent="0.25"/>
    <row r="1874" customFormat="1" x14ac:dyDescent="0.25"/>
    <row r="1875" customFormat="1" x14ac:dyDescent="0.25"/>
    <row r="1876" customFormat="1" x14ac:dyDescent="0.25"/>
    <row r="1877" customFormat="1" x14ac:dyDescent="0.25"/>
    <row r="1878" customFormat="1" x14ac:dyDescent="0.25"/>
    <row r="1879" customFormat="1" x14ac:dyDescent="0.25"/>
    <row r="1880" customFormat="1" x14ac:dyDescent="0.25"/>
    <row r="1881" customFormat="1" x14ac:dyDescent="0.25"/>
    <row r="1882" customFormat="1" x14ac:dyDescent="0.25"/>
    <row r="1883" customFormat="1" x14ac:dyDescent="0.25"/>
    <row r="1884" customFormat="1" x14ac:dyDescent="0.25"/>
    <row r="1885" customFormat="1" x14ac:dyDescent="0.25"/>
    <row r="1886" customFormat="1" x14ac:dyDescent="0.25"/>
    <row r="1887" customFormat="1" x14ac:dyDescent="0.25"/>
    <row r="1888" customFormat="1" x14ac:dyDescent="0.25"/>
    <row r="1889" customFormat="1" x14ac:dyDescent="0.25"/>
    <row r="1890" customFormat="1" x14ac:dyDescent="0.25"/>
    <row r="1891" customFormat="1" x14ac:dyDescent="0.25"/>
    <row r="1892" customFormat="1" x14ac:dyDescent="0.25"/>
    <row r="1893" customFormat="1" x14ac:dyDescent="0.25"/>
    <row r="1894" customFormat="1" x14ac:dyDescent="0.25"/>
    <row r="1895" customFormat="1" x14ac:dyDescent="0.25"/>
    <row r="1896" customFormat="1" x14ac:dyDescent="0.25"/>
    <row r="1897" customFormat="1" x14ac:dyDescent="0.25"/>
    <row r="1898" customFormat="1" x14ac:dyDescent="0.25"/>
    <row r="1899" customFormat="1" x14ac:dyDescent="0.25"/>
    <row r="1900" customFormat="1" x14ac:dyDescent="0.25"/>
    <row r="1901" customFormat="1" x14ac:dyDescent="0.25"/>
    <row r="1902" customFormat="1" x14ac:dyDescent="0.25"/>
    <row r="1903" customFormat="1" x14ac:dyDescent="0.25"/>
    <row r="1904" customFormat="1" x14ac:dyDescent="0.25"/>
    <row r="1905" customFormat="1" x14ac:dyDescent="0.25"/>
    <row r="1906" customFormat="1" x14ac:dyDescent="0.25"/>
    <row r="1907" customFormat="1" x14ac:dyDescent="0.25"/>
    <row r="1908" customFormat="1" x14ac:dyDescent="0.25"/>
    <row r="1909" customFormat="1" x14ac:dyDescent="0.25"/>
    <row r="1910" customFormat="1" x14ac:dyDescent="0.25"/>
    <row r="1911" customFormat="1" x14ac:dyDescent="0.25"/>
    <row r="1912" customFormat="1" x14ac:dyDescent="0.25"/>
    <row r="1913" customFormat="1" x14ac:dyDescent="0.25"/>
    <row r="1914" customFormat="1" x14ac:dyDescent="0.25"/>
    <row r="1915" customFormat="1" x14ac:dyDescent="0.25"/>
    <row r="1916" customFormat="1" x14ac:dyDescent="0.25"/>
    <row r="1917" customFormat="1" x14ac:dyDescent="0.25"/>
    <row r="1918" customFormat="1" x14ac:dyDescent="0.25"/>
    <row r="1919" customFormat="1" x14ac:dyDescent="0.25"/>
    <row r="1920" customFormat="1" x14ac:dyDescent="0.25"/>
    <row r="1921" customFormat="1" x14ac:dyDescent="0.25"/>
    <row r="1922" customFormat="1" x14ac:dyDescent="0.25"/>
    <row r="1923" customFormat="1" x14ac:dyDescent="0.25"/>
    <row r="1924" customFormat="1" x14ac:dyDescent="0.25"/>
    <row r="1925" customFormat="1" x14ac:dyDescent="0.25"/>
    <row r="1926" customFormat="1" x14ac:dyDescent="0.25"/>
    <row r="1927" customFormat="1" x14ac:dyDescent="0.25"/>
    <row r="1928" customFormat="1" x14ac:dyDescent="0.25"/>
    <row r="1929" customFormat="1" x14ac:dyDescent="0.25"/>
    <row r="1930" customFormat="1" x14ac:dyDescent="0.25"/>
    <row r="1931" customFormat="1" x14ac:dyDescent="0.25"/>
    <row r="1932" customFormat="1" x14ac:dyDescent="0.25"/>
    <row r="1933" customFormat="1" x14ac:dyDescent="0.25"/>
    <row r="1934" customFormat="1" x14ac:dyDescent="0.25"/>
    <row r="1935" customFormat="1" x14ac:dyDescent="0.25"/>
    <row r="1936" customFormat="1" x14ac:dyDescent="0.25"/>
    <row r="1937" customFormat="1" x14ac:dyDescent="0.25"/>
    <row r="1938" customFormat="1" x14ac:dyDescent="0.25"/>
    <row r="1939" customFormat="1" x14ac:dyDescent="0.25"/>
    <row r="1940" customFormat="1" x14ac:dyDescent="0.25"/>
    <row r="1941" customFormat="1" x14ac:dyDescent="0.25"/>
    <row r="1942" customFormat="1" x14ac:dyDescent="0.25"/>
    <row r="1943" customFormat="1" x14ac:dyDescent="0.25"/>
    <row r="1944" customFormat="1" x14ac:dyDescent="0.25"/>
    <row r="1945" customFormat="1" x14ac:dyDescent="0.25"/>
    <row r="1946" customFormat="1" x14ac:dyDescent="0.25"/>
    <row r="1947" customFormat="1" x14ac:dyDescent="0.25"/>
    <row r="1948" customFormat="1" x14ac:dyDescent="0.25"/>
    <row r="1949" customFormat="1" x14ac:dyDescent="0.25"/>
    <row r="1950" customFormat="1" x14ac:dyDescent="0.25"/>
    <row r="1951" customFormat="1" x14ac:dyDescent="0.25"/>
    <row r="1952" customFormat="1" x14ac:dyDescent="0.25"/>
    <row r="1953" customFormat="1" x14ac:dyDescent="0.25"/>
    <row r="1954" customFormat="1" x14ac:dyDescent="0.25"/>
    <row r="1955" customFormat="1" x14ac:dyDescent="0.25"/>
    <row r="1956" customFormat="1" x14ac:dyDescent="0.25"/>
    <row r="1957" customFormat="1" x14ac:dyDescent="0.25"/>
    <row r="1958" customFormat="1" x14ac:dyDescent="0.25"/>
    <row r="1959" customFormat="1" x14ac:dyDescent="0.25"/>
    <row r="1960" customFormat="1" x14ac:dyDescent="0.25"/>
    <row r="1961" customFormat="1" x14ac:dyDescent="0.25"/>
    <row r="1962" customFormat="1" x14ac:dyDescent="0.25"/>
    <row r="1963" customFormat="1" x14ac:dyDescent="0.25"/>
    <row r="1964" customFormat="1" x14ac:dyDescent="0.25"/>
    <row r="1965" customFormat="1" x14ac:dyDescent="0.25"/>
    <row r="1966" customFormat="1" x14ac:dyDescent="0.25"/>
    <row r="1967" customFormat="1" x14ac:dyDescent="0.25"/>
    <row r="1968" customFormat="1" x14ac:dyDescent="0.25"/>
    <row r="1969" customFormat="1" x14ac:dyDescent="0.25"/>
    <row r="1970" customFormat="1" x14ac:dyDescent="0.25"/>
    <row r="1971" customFormat="1" x14ac:dyDescent="0.25"/>
    <row r="1972" customFormat="1" x14ac:dyDescent="0.25"/>
    <row r="1973" customFormat="1" x14ac:dyDescent="0.25"/>
    <row r="1974" customFormat="1" x14ac:dyDescent="0.25"/>
    <row r="1975" customFormat="1" x14ac:dyDescent="0.25"/>
    <row r="1976" customFormat="1" x14ac:dyDescent="0.25"/>
    <row r="1977" customFormat="1" x14ac:dyDescent="0.25"/>
    <row r="1978" customFormat="1" x14ac:dyDescent="0.25"/>
    <row r="1979" customFormat="1" x14ac:dyDescent="0.25"/>
    <row r="1980" customFormat="1" x14ac:dyDescent="0.25"/>
    <row r="1981" customFormat="1" x14ac:dyDescent="0.25"/>
    <row r="1982" customFormat="1" x14ac:dyDescent="0.25"/>
    <row r="1983" customFormat="1" x14ac:dyDescent="0.25"/>
    <row r="1984" customFormat="1" x14ac:dyDescent="0.25"/>
    <row r="1985" customFormat="1" x14ac:dyDescent="0.25"/>
    <row r="1986" customFormat="1" x14ac:dyDescent="0.25"/>
    <row r="1987" customFormat="1" x14ac:dyDescent="0.25"/>
    <row r="1988" customFormat="1" x14ac:dyDescent="0.25"/>
    <row r="1989" customFormat="1" x14ac:dyDescent="0.25"/>
    <row r="1990" customFormat="1" x14ac:dyDescent="0.25"/>
    <row r="1991" customFormat="1" x14ac:dyDescent="0.25"/>
    <row r="1992" customFormat="1" x14ac:dyDescent="0.25"/>
    <row r="1993" customFormat="1" x14ac:dyDescent="0.25"/>
    <row r="1994" customFormat="1" x14ac:dyDescent="0.25"/>
    <row r="1995" customFormat="1" x14ac:dyDescent="0.25"/>
    <row r="1996" customFormat="1" x14ac:dyDescent="0.25"/>
    <row r="1997" customFormat="1" x14ac:dyDescent="0.25"/>
    <row r="1998" customFormat="1" x14ac:dyDescent="0.25"/>
    <row r="1999" customFormat="1" x14ac:dyDescent="0.25"/>
    <row r="2000" customFormat="1" x14ac:dyDescent="0.25"/>
    <row r="2001" customFormat="1" x14ac:dyDescent="0.25"/>
    <row r="2002" customFormat="1" x14ac:dyDescent="0.25"/>
    <row r="2003" customFormat="1" x14ac:dyDescent="0.25"/>
    <row r="2004" customFormat="1" x14ac:dyDescent="0.25"/>
    <row r="2005" customFormat="1" x14ac:dyDescent="0.25"/>
    <row r="2006" customFormat="1" x14ac:dyDescent="0.25"/>
    <row r="2007" customFormat="1" x14ac:dyDescent="0.25"/>
    <row r="2008" customFormat="1" x14ac:dyDescent="0.25"/>
    <row r="2009" customFormat="1" x14ac:dyDescent="0.25"/>
    <row r="2010" customFormat="1" x14ac:dyDescent="0.25"/>
    <row r="2011" customFormat="1" x14ac:dyDescent="0.25"/>
    <row r="2012" customFormat="1" x14ac:dyDescent="0.25"/>
    <row r="2013" customFormat="1" x14ac:dyDescent="0.25"/>
    <row r="2014" customFormat="1" x14ac:dyDescent="0.25"/>
    <row r="2015" customFormat="1" x14ac:dyDescent="0.25"/>
    <row r="2016" customFormat="1" x14ac:dyDescent="0.25"/>
    <row r="2017" customFormat="1" x14ac:dyDescent="0.25"/>
    <row r="2018" customFormat="1" x14ac:dyDescent="0.25"/>
    <row r="2019" customFormat="1" x14ac:dyDescent="0.25"/>
    <row r="2020" customFormat="1" x14ac:dyDescent="0.25"/>
    <row r="2021" customFormat="1" x14ac:dyDescent="0.25"/>
    <row r="2022" customFormat="1" x14ac:dyDescent="0.25"/>
    <row r="2023" customFormat="1" x14ac:dyDescent="0.25"/>
    <row r="2024" customFormat="1" x14ac:dyDescent="0.25"/>
    <row r="2025" customFormat="1" x14ac:dyDescent="0.25"/>
    <row r="2026" customFormat="1" x14ac:dyDescent="0.25"/>
    <row r="2027" customFormat="1" x14ac:dyDescent="0.25"/>
    <row r="2028" customFormat="1" x14ac:dyDescent="0.25"/>
    <row r="2029" customFormat="1" x14ac:dyDescent="0.25"/>
    <row r="2030" customFormat="1" x14ac:dyDescent="0.25"/>
    <row r="2031" customFormat="1" x14ac:dyDescent="0.25"/>
    <row r="2032" customFormat="1" x14ac:dyDescent="0.25"/>
    <row r="2033" customFormat="1" x14ac:dyDescent="0.25"/>
    <row r="2034" customFormat="1" x14ac:dyDescent="0.25"/>
    <row r="2035" customFormat="1" x14ac:dyDescent="0.25"/>
    <row r="2036" customFormat="1" x14ac:dyDescent="0.25"/>
    <row r="2037" customFormat="1" x14ac:dyDescent="0.25"/>
    <row r="2038" customFormat="1" x14ac:dyDescent="0.25"/>
    <row r="2039" customFormat="1" x14ac:dyDescent="0.25"/>
    <row r="2040" customFormat="1" x14ac:dyDescent="0.25"/>
    <row r="2041" customFormat="1" x14ac:dyDescent="0.25"/>
    <row r="2042" customFormat="1" x14ac:dyDescent="0.25"/>
    <row r="2043" customFormat="1" x14ac:dyDescent="0.25"/>
    <row r="2044" customFormat="1" x14ac:dyDescent="0.25"/>
    <row r="2045" customFormat="1" x14ac:dyDescent="0.25"/>
    <row r="2046" customFormat="1" x14ac:dyDescent="0.25"/>
    <row r="2047" customFormat="1" x14ac:dyDescent="0.25"/>
    <row r="2048" customFormat="1" x14ac:dyDescent="0.25"/>
    <row r="2049" customFormat="1" x14ac:dyDescent="0.25"/>
    <row r="2050" customFormat="1" x14ac:dyDescent="0.25"/>
    <row r="2051" customFormat="1" x14ac:dyDescent="0.25"/>
    <row r="2052" customFormat="1" x14ac:dyDescent="0.25"/>
    <row r="2053" customFormat="1" x14ac:dyDescent="0.25"/>
    <row r="2054" customFormat="1" x14ac:dyDescent="0.25"/>
    <row r="2055" customFormat="1" x14ac:dyDescent="0.25"/>
    <row r="2056" customFormat="1" x14ac:dyDescent="0.25"/>
    <row r="2057" customFormat="1" x14ac:dyDescent="0.25"/>
    <row r="2058" customFormat="1" x14ac:dyDescent="0.25"/>
    <row r="2059" customFormat="1" x14ac:dyDescent="0.25"/>
    <row r="2060" customFormat="1" x14ac:dyDescent="0.25"/>
    <row r="2061" customFormat="1" x14ac:dyDescent="0.25"/>
    <row r="2062" customFormat="1" x14ac:dyDescent="0.25"/>
    <row r="2063" customFormat="1" x14ac:dyDescent="0.25"/>
    <row r="2064" customFormat="1" x14ac:dyDescent="0.25"/>
    <row r="2065" customFormat="1" x14ac:dyDescent="0.25"/>
    <row r="2066" customFormat="1" x14ac:dyDescent="0.25"/>
    <row r="2067" customFormat="1" x14ac:dyDescent="0.25"/>
    <row r="2068" customFormat="1" x14ac:dyDescent="0.25"/>
    <row r="2069" customFormat="1" x14ac:dyDescent="0.25"/>
    <row r="2070" customFormat="1" x14ac:dyDescent="0.25"/>
    <row r="2071" customFormat="1" x14ac:dyDescent="0.25"/>
    <row r="2072" customFormat="1" x14ac:dyDescent="0.25"/>
    <row r="2073" customFormat="1" x14ac:dyDescent="0.25"/>
    <row r="2074" customFormat="1" x14ac:dyDescent="0.25"/>
    <row r="2075" customFormat="1" x14ac:dyDescent="0.25"/>
    <row r="2076" customFormat="1" x14ac:dyDescent="0.25"/>
    <row r="2077" customFormat="1" x14ac:dyDescent="0.25"/>
    <row r="2078" customFormat="1" x14ac:dyDescent="0.25"/>
    <row r="2079" customFormat="1" x14ac:dyDescent="0.25"/>
    <row r="2080" customFormat="1" x14ac:dyDescent="0.25"/>
    <row r="2081" customFormat="1" x14ac:dyDescent="0.25"/>
    <row r="2082" customFormat="1" x14ac:dyDescent="0.25"/>
    <row r="2083" customFormat="1" x14ac:dyDescent="0.25"/>
    <row r="2084" customFormat="1" x14ac:dyDescent="0.25"/>
    <row r="2085" customFormat="1" x14ac:dyDescent="0.25"/>
    <row r="2086" customFormat="1" x14ac:dyDescent="0.25"/>
    <row r="2087" customFormat="1" x14ac:dyDescent="0.25"/>
    <row r="2088" customFormat="1" x14ac:dyDescent="0.25"/>
    <row r="2089" customFormat="1" x14ac:dyDescent="0.25"/>
    <row r="2090" customFormat="1" x14ac:dyDescent="0.25"/>
    <row r="2091" customFormat="1" x14ac:dyDescent="0.25"/>
    <row r="2092" customFormat="1" x14ac:dyDescent="0.25"/>
    <row r="2093" customFormat="1" x14ac:dyDescent="0.25"/>
    <row r="2094" customFormat="1" x14ac:dyDescent="0.25"/>
    <row r="2095" customFormat="1" x14ac:dyDescent="0.25"/>
    <row r="2096" customFormat="1" x14ac:dyDescent="0.25"/>
    <row r="2097" customFormat="1" x14ac:dyDescent="0.25"/>
    <row r="2098" customFormat="1" x14ac:dyDescent="0.25"/>
    <row r="2099" customFormat="1" x14ac:dyDescent="0.25"/>
    <row r="2100" customFormat="1" x14ac:dyDescent="0.25"/>
    <row r="2101" customFormat="1" x14ac:dyDescent="0.25"/>
    <row r="2102" customFormat="1" x14ac:dyDescent="0.25"/>
    <row r="2103" customFormat="1" x14ac:dyDescent="0.25"/>
    <row r="2104" customFormat="1" x14ac:dyDescent="0.25"/>
    <row r="2105" customFormat="1" x14ac:dyDescent="0.25"/>
    <row r="2106" customFormat="1" x14ac:dyDescent="0.25"/>
    <row r="2107" customFormat="1" x14ac:dyDescent="0.25"/>
    <row r="2108" customFormat="1" x14ac:dyDescent="0.25"/>
    <row r="2109" customFormat="1" x14ac:dyDescent="0.25"/>
    <row r="2110" customFormat="1" x14ac:dyDescent="0.25"/>
    <row r="2111" customFormat="1" x14ac:dyDescent="0.25"/>
    <row r="2112" customFormat="1" x14ac:dyDescent="0.25"/>
    <row r="2113" customFormat="1" x14ac:dyDescent="0.25"/>
    <row r="2114" customFormat="1" x14ac:dyDescent="0.25"/>
    <row r="2115" customFormat="1" x14ac:dyDescent="0.25"/>
    <row r="2116" customFormat="1" x14ac:dyDescent="0.25"/>
    <row r="2117" customFormat="1" x14ac:dyDescent="0.25"/>
    <row r="2118" customFormat="1" x14ac:dyDescent="0.25"/>
    <row r="2119" customFormat="1" x14ac:dyDescent="0.25"/>
    <row r="2120" customFormat="1" x14ac:dyDescent="0.25"/>
    <row r="2121" customFormat="1" x14ac:dyDescent="0.25"/>
    <row r="2122" customFormat="1" x14ac:dyDescent="0.25"/>
    <row r="2123" customFormat="1" x14ac:dyDescent="0.25"/>
    <row r="2124" customFormat="1" x14ac:dyDescent="0.25"/>
    <row r="2125" customFormat="1" x14ac:dyDescent="0.25"/>
    <row r="2126" customFormat="1" x14ac:dyDescent="0.25"/>
    <row r="2127" customFormat="1" x14ac:dyDescent="0.25"/>
    <row r="2128" customFormat="1" x14ac:dyDescent="0.25"/>
    <row r="2129" customFormat="1" x14ac:dyDescent="0.25"/>
    <row r="2130" customFormat="1" x14ac:dyDescent="0.25"/>
    <row r="2131" customFormat="1" x14ac:dyDescent="0.25"/>
    <row r="2132" customFormat="1" x14ac:dyDescent="0.25"/>
    <row r="2133" customFormat="1" x14ac:dyDescent="0.25"/>
    <row r="2134" customFormat="1" x14ac:dyDescent="0.25"/>
    <row r="2135" customFormat="1" x14ac:dyDescent="0.25"/>
    <row r="2136" customFormat="1" x14ac:dyDescent="0.25"/>
    <row r="2137" customFormat="1" x14ac:dyDescent="0.25"/>
    <row r="2138" customFormat="1" x14ac:dyDescent="0.25"/>
    <row r="2139" customFormat="1" x14ac:dyDescent="0.25"/>
    <row r="2140" customFormat="1" x14ac:dyDescent="0.25"/>
    <row r="2141" customFormat="1" x14ac:dyDescent="0.25"/>
    <row r="2142" customFormat="1" x14ac:dyDescent="0.25"/>
    <row r="2143" customFormat="1" x14ac:dyDescent="0.25"/>
    <row r="2144" customFormat="1" x14ac:dyDescent="0.25"/>
    <row r="2145" customFormat="1" x14ac:dyDescent="0.25"/>
    <row r="2146" customFormat="1" x14ac:dyDescent="0.25"/>
    <row r="2147" customFormat="1" x14ac:dyDescent="0.25"/>
    <row r="2148" customFormat="1" x14ac:dyDescent="0.25"/>
    <row r="2149" customFormat="1" x14ac:dyDescent="0.25"/>
    <row r="2150" customFormat="1" x14ac:dyDescent="0.25"/>
    <row r="2151" customFormat="1" x14ac:dyDescent="0.25"/>
    <row r="2152" customFormat="1" x14ac:dyDescent="0.25"/>
    <row r="2153" customFormat="1" x14ac:dyDescent="0.25"/>
    <row r="2154" customFormat="1" x14ac:dyDescent="0.25"/>
    <row r="2155" customFormat="1" x14ac:dyDescent="0.25"/>
    <row r="2156" customFormat="1" x14ac:dyDescent="0.25"/>
    <row r="2157" customFormat="1" x14ac:dyDescent="0.25"/>
    <row r="2158" customFormat="1" x14ac:dyDescent="0.25"/>
    <row r="2159" customFormat="1" x14ac:dyDescent="0.25"/>
    <row r="2160" customFormat="1" x14ac:dyDescent="0.25"/>
    <row r="2161" customFormat="1" x14ac:dyDescent="0.25"/>
    <row r="2162" customFormat="1" x14ac:dyDescent="0.25"/>
    <row r="2163" customFormat="1" x14ac:dyDescent="0.25"/>
    <row r="2164" customFormat="1" x14ac:dyDescent="0.25"/>
    <row r="2165" customFormat="1" x14ac:dyDescent="0.25"/>
    <row r="2166" customFormat="1" x14ac:dyDescent="0.25"/>
    <row r="2167" customFormat="1" x14ac:dyDescent="0.25"/>
    <row r="2168" customFormat="1" x14ac:dyDescent="0.25"/>
    <row r="2169" customFormat="1" x14ac:dyDescent="0.25"/>
    <row r="2170" customFormat="1" x14ac:dyDescent="0.25"/>
    <row r="2171" customFormat="1" x14ac:dyDescent="0.25"/>
    <row r="2172" customFormat="1" x14ac:dyDescent="0.25"/>
    <row r="2173" customFormat="1" x14ac:dyDescent="0.25"/>
    <row r="2174" customFormat="1" x14ac:dyDescent="0.25"/>
    <row r="2175" customFormat="1" x14ac:dyDescent="0.25"/>
    <row r="2176" customFormat="1" x14ac:dyDescent="0.25"/>
    <row r="2177" customFormat="1" x14ac:dyDescent="0.25"/>
    <row r="2178" customFormat="1" x14ac:dyDescent="0.25"/>
    <row r="2179" customFormat="1" x14ac:dyDescent="0.25"/>
    <row r="2180" customFormat="1" x14ac:dyDescent="0.25"/>
    <row r="2181" customFormat="1" x14ac:dyDescent="0.25"/>
    <row r="2182" customFormat="1" x14ac:dyDescent="0.25"/>
    <row r="2183" customFormat="1" x14ac:dyDescent="0.25"/>
    <row r="2184" customFormat="1" x14ac:dyDescent="0.25"/>
    <row r="2185" customFormat="1" x14ac:dyDescent="0.25"/>
    <row r="2186" customFormat="1" x14ac:dyDescent="0.25"/>
    <row r="2187" customFormat="1" x14ac:dyDescent="0.25"/>
    <row r="2188" customFormat="1" x14ac:dyDescent="0.25"/>
    <row r="2189" customFormat="1" x14ac:dyDescent="0.25"/>
    <row r="2190" customFormat="1" x14ac:dyDescent="0.25"/>
    <row r="2191" customFormat="1" x14ac:dyDescent="0.25"/>
    <row r="2192" customFormat="1" x14ac:dyDescent="0.25"/>
    <row r="2193" customFormat="1" x14ac:dyDescent="0.25"/>
    <row r="2194" customFormat="1" x14ac:dyDescent="0.25"/>
    <row r="2195" customFormat="1" x14ac:dyDescent="0.25"/>
    <row r="2196" customFormat="1" x14ac:dyDescent="0.25"/>
    <row r="2197" customFormat="1" x14ac:dyDescent="0.25"/>
    <row r="2198" customFormat="1" x14ac:dyDescent="0.25"/>
    <row r="2199" customFormat="1" x14ac:dyDescent="0.25"/>
    <row r="2200" customFormat="1" x14ac:dyDescent="0.25"/>
    <row r="2201" customFormat="1" x14ac:dyDescent="0.25"/>
    <row r="2202" customFormat="1" x14ac:dyDescent="0.25"/>
    <row r="2203" customFormat="1" x14ac:dyDescent="0.25"/>
    <row r="2204" customFormat="1" x14ac:dyDescent="0.25"/>
    <row r="2205" customFormat="1" x14ac:dyDescent="0.25"/>
    <row r="2206" customFormat="1" x14ac:dyDescent="0.25"/>
    <row r="2207" customFormat="1" x14ac:dyDescent="0.25"/>
    <row r="2208" customFormat="1" x14ac:dyDescent="0.25"/>
    <row r="2209" customFormat="1" x14ac:dyDescent="0.25"/>
    <row r="2210" customFormat="1" x14ac:dyDescent="0.25"/>
    <row r="2211" customFormat="1" x14ac:dyDescent="0.25"/>
    <row r="2212" customFormat="1" x14ac:dyDescent="0.25"/>
    <row r="2213" customFormat="1" x14ac:dyDescent="0.25"/>
    <row r="2214" customFormat="1" x14ac:dyDescent="0.25"/>
    <row r="2215" customFormat="1" x14ac:dyDescent="0.25"/>
    <row r="2216" customFormat="1" x14ac:dyDescent="0.25"/>
    <row r="2217" customFormat="1" x14ac:dyDescent="0.25"/>
    <row r="2218" customFormat="1" x14ac:dyDescent="0.25"/>
    <row r="2219" customFormat="1" x14ac:dyDescent="0.25"/>
    <row r="2220" customFormat="1" x14ac:dyDescent="0.25"/>
    <row r="2221" customFormat="1" x14ac:dyDescent="0.25"/>
    <row r="2222" customFormat="1" x14ac:dyDescent="0.25"/>
    <row r="2223" customFormat="1" x14ac:dyDescent="0.25"/>
    <row r="2224" customFormat="1" x14ac:dyDescent="0.25"/>
    <row r="2225" customFormat="1" x14ac:dyDescent="0.25"/>
    <row r="2226" customFormat="1" x14ac:dyDescent="0.25"/>
    <row r="2227" customFormat="1" x14ac:dyDescent="0.25"/>
    <row r="2228" customFormat="1" x14ac:dyDescent="0.25"/>
    <row r="2229" customFormat="1" x14ac:dyDescent="0.25"/>
    <row r="2230" customFormat="1" x14ac:dyDescent="0.25"/>
    <row r="2231" customFormat="1" x14ac:dyDescent="0.25"/>
    <row r="2232" customFormat="1" x14ac:dyDescent="0.25"/>
    <row r="2233" customFormat="1" x14ac:dyDescent="0.25"/>
    <row r="2234" customFormat="1" x14ac:dyDescent="0.25"/>
    <row r="2235" customFormat="1" x14ac:dyDescent="0.25"/>
    <row r="2236" customFormat="1" x14ac:dyDescent="0.25"/>
    <row r="2237" customFormat="1" x14ac:dyDescent="0.25"/>
    <row r="2238" customFormat="1" x14ac:dyDescent="0.25"/>
    <row r="2239" customFormat="1" x14ac:dyDescent="0.25"/>
    <row r="2240" customFormat="1" x14ac:dyDescent="0.25"/>
    <row r="2241" customFormat="1" x14ac:dyDescent="0.25"/>
    <row r="2242" customFormat="1" x14ac:dyDescent="0.25"/>
    <row r="2243" customFormat="1" x14ac:dyDescent="0.25"/>
    <row r="2244" customFormat="1" x14ac:dyDescent="0.25"/>
    <row r="2245" customFormat="1" x14ac:dyDescent="0.25"/>
    <row r="2246" customFormat="1" x14ac:dyDescent="0.25"/>
    <row r="2247" customFormat="1" x14ac:dyDescent="0.25"/>
    <row r="2248" customFormat="1" x14ac:dyDescent="0.25"/>
    <row r="2249" customFormat="1" x14ac:dyDescent="0.25"/>
    <row r="2250" customFormat="1" x14ac:dyDescent="0.25"/>
    <row r="2251" customFormat="1" x14ac:dyDescent="0.25"/>
    <row r="2252" customFormat="1" x14ac:dyDescent="0.25"/>
    <row r="2253" customFormat="1" x14ac:dyDescent="0.25"/>
    <row r="2254" customFormat="1" x14ac:dyDescent="0.25"/>
    <row r="2255" customFormat="1" x14ac:dyDescent="0.25"/>
    <row r="2256" customFormat="1" x14ac:dyDescent="0.25"/>
    <row r="2257" customFormat="1" x14ac:dyDescent="0.25"/>
    <row r="2258" customFormat="1" x14ac:dyDescent="0.25"/>
    <row r="2259" customFormat="1" x14ac:dyDescent="0.25"/>
    <row r="2260" customFormat="1" x14ac:dyDescent="0.25"/>
    <row r="2261" customFormat="1" x14ac:dyDescent="0.25"/>
    <row r="2262" customFormat="1" x14ac:dyDescent="0.25"/>
    <row r="2263" customFormat="1" x14ac:dyDescent="0.25"/>
    <row r="2264" customFormat="1" x14ac:dyDescent="0.25"/>
    <row r="2265" customFormat="1" x14ac:dyDescent="0.25"/>
    <row r="2266" customFormat="1" x14ac:dyDescent="0.25"/>
    <row r="2267" customFormat="1" x14ac:dyDescent="0.25"/>
    <row r="2268" customFormat="1" x14ac:dyDescent="0.25"/>
    <row r="2269" customFormat="1" x14ac:dyDescent="0.25"/>
    <row r="2270" customFormat="1" x14ac:dyDescent="0.25"/>
    <row r="2271" customFormat="1" x14ac:dyDescent="0.25"/>
    <row r="2272" customFormat="1" x14ac:dyDescent="0.25"/>
    <row r="2273" customFormat="1" x14ac:dyDescent="0.25"/>
    <row r="2274" customFormat="1" x14ac:dyDescent="0.25"/>
    <row r="2275" customFormat="1" x14ac:dyDescent="0.25"/>
    <row r="2276" customFormat="1" x14ac:dyDescent="0.25"/>
    <row r="2277" customFormat="1" x14ac:dyDescent="0.25"/>
    <row r="2278" customFormat="1" x14ac:dyDescent="0.25"/>
    <row r="2279" customFormat="1" x14ac:dyDescent="0.25"/>
    <row r="2280" customFormat="1" x14ac:dyDescent="0.25"/>
    <row r="2281" customFormat="1" x14ac:dyDescent="0.25"/>
    <row r="2282" customFormat="1" x14ac:dyDescent="0.25"/>
    <row r="2283" customFormat="1" x14ac:dyDescent="0.25"/>
    <row r="2284" customFormat="1" x14ac:dyDescent="0.25"/>
    <row r="2285" customFormat="1" x14ac:dyDescent="0.25"/>
    <row r="2286" customFormat="1" x14ac:dyDescent="0.25"/>
    <row r="2287" customFormat="1" x14ac:dyDescent="0.25"/>
    <row r="2288" customFormat="1" x14ac:dyDescent="0.25"/>
    <row r="2289" customFormat="1" x14ac:dyDescent="0.25"/>
    <row r="2290" customFormat="1" x14ac:dyDescent="0.25"/>
    <row r="2291" customFormat="1" x14ac:dyDescent="0.25"/>
    <row r="2292" customFormat="1" x14ac:dyDescent="0.25"/>
    <row r="2293" customFormat="1" x14ac:dyDescent="0.25"/>
    <row r="2294" customFormat="1" x14ac:dyDescent="0.25"/>
    <row r="2295" customFormat="1" x14ac:dyDescent="0.25"/>
    <row r="2296" customFormat="1" x14ac:dyDescent="0.25"/>
    <row r="2297" customFormat="1" x14ac:dyDescent="0.25"/>
    <row r="2298" customFormat="1" x14ac:dyDescent="0.25"/>
    <row r="2299" customFormat="1" x14ac:dyDescent="0.25"/>
    <row r="2300" customFormat="1" x14ac:dyDescent="0.25"/>
    <row r="2301" customFormat="1" x14ac:dyDescent="0.25"/>
    <row r="2302" customFormat="1" x14ac:dyDescent="0.25"/>
    <row r="2303" customFormat="1" x14ac:dyDescent="0.25"/>
    <row r="2304" customFormat="1" x14ac:dyDescent="0.25"/>
    <row r="2305" customFormat="1" x14ac:dyDescent="0.25"/>
    <row r="2306" customFormat="1" x14ac:dyDescent="0.25"/>
    <row r="2307" customFormat="1" x14ac:dyDescent="0.25"/>
    <row r="2308" customFormat="1" x14ac:dyDescent="0.25"/>
    <row r="2309" customFormat="1" x14ac:dyDescent="0.25"/>
    <row r="2310" customFormat="1" x14ac:dyDescent="0.25"/>
    <row r="2311" customFormat="1" x14ac:dyDescent="0.25"/>
    <row r="2312" customFormat="1" x14ac:dyDescent="0.25"/>
    <row r="2313" customFormat="1" x14ac:dyDescent="0.25"/>
    <row r="2314" customFormat="1" x14ac:dyDescent="0.25"/>
    <row r="2315" customFormat="1" x14ac:dyDescent="0.25"/>
    <row r="2316" customFormat="1" x14ac:dyDescent="0.25"/>
    <row r="2317" customFormat="1" x14ac:dyDescent="0.25"/>
    <row r="2318" customFormat="1" x14ac:dyDescent="0.25"/>
    <row r="2319" customFormat="1" x14ac:dyDescent="0.25"/>
    <row r="2320" customFormat="1" x14ac:dyDescent="0.25"/>
    <row r="2321" customFormat="1" x14ac:dyDescent="0.25"/>
    <row r="2322" customFormat="1" x14ac:dyDescent="0.25"/>
    <row r="2323" customFormat="1" x14ac:dyDescent="0.25"/>
    <row r="2324" customFormat="1" x14ac:dyDescent="0.25"/>
    <row r="2325" customFormat="1" x14ac:dyDescent="0.25"/>
    <row r="2326" customFormat="1" x14ac:dyDescent="0.25"/>
    <row r="2327" customFormat="1" x14ac:dyDescent="0.25"/>
    <row r="2328" customFormat="1" x14ac:dyDescent="0.25"/>
    <row r="2329" customFormat="1" x14ac:dyDescent="0.25"/>
    <row r="2330" customFormat="1" x14ac:dyDescent="0.25"/>
    <row r="2331" customFormat="1" x14ac:dyDescent="0.25"/>
    <row r="2332" customFormat="1" x14ac:dyDescent="0.25"/>
    <row r="2333" customFormat="1" x14ac:dyDescent="0.25"/>
    <row r="2334" customFormat="1" x14ac:dyDescent="0.25"/>
    <row r="2335" customFormat="1" x14ac:dyDescent="0.25"/>
    <row r="2336" customFormat="1" x14ac:dyDescent="0.25"/>
    <row r="2337" customFormat="1" x14ac:dyDescent="0.25"/>
    <row r="2338" customFormat="1" x14ac:dyDescent="0.25"/>
    <row r="2339" customFormat="1" x14ac:dyDescent="0.25"/>
    <row r="2340" customFormat="1" x14ac:dyDescent="0.25"/>
    <row r="2341" customFormat="1" x14ac:dyDescent="0.25"/>
    <row r="2342" customFormat="1" x14ac:dyDescent="0.25"/>
    <row r="2343" customFormat="1" x14ac:dyDescent="0.25"/>
    <row r="2344" customFormat="1" x14ac:dyDescent="0.25"/>
    <row r="2345" customFormat="1" x14ac:dyDescent="0.25"/>
    <row r="2346" customFormat="1" x14ac:dyDescent="0.25"/>
    <row r="2347" customFormat="1" x14ac:dyDescent="0.25"/>
    <row r="2348" customFormat="1" x14ac:dyDescent="0.25"/>
    <row r="2349" customFormat="1" x14ac:dyDescent="0.25"/>
    <row r="2350" customFormat="1" x14ac:dyDescent="0.25"/>
    <row r="2351" customFormat="1" x14ac:dyDescent="0.25"/>
    <row r="2352" customFormat="1" x14ac:dyDescent="0.25"/>
    <row r="2353" customFormat="1" x14ac:dyDescent="0.25"/>
    <row r="2354" customFormat="1" x14ac:dyDescent="0.25"/>
    <row r="2355" customFormat="1" x14ac:dyDescent="0.25"/>
    <row r="2356" customFormat="1" x14ac:dyDescent="0.25"/>
    <row r="2357" customFormat="1" x14ac:dyDescent="0.25"/>
    <row r="2358" customFormat="1" x14ac:dyDescent="0.25"/>
    <row r="2359" customFormat="1" x14ac:dyDescent="0.25"/>
    <row r="2360" customFormat="1" x14ac:dyDescent="0.25"/>
    <row r="2361" customFormat="1" x14ac:dyDescent="0.25"/>
    <row r="2362" customFormat="1" x14ac:dyDescent="0.25"/>
    <row r="2363" customFormat="1" x14ac:dyDescent="0.25"/>
    <row r="2364" customFormat="1" x14ac:dyDescent="0.25"/>
    <row r="2365" customFormat="1" x14ac:dyDescent="0.25"/>
    <row r="2366" customFormat="1" x14ac:dyDescent="0.25"/>
    <row r="2367" customFormat="1" x14ac:dyDescent="0.25"/>
    <row r="2368" customFormat="1" x14ac:dyDescent="0.25"/>
    <row r="2369" customFormat="1" x14ac:dyDescent="0.25"/>
    <row r="2370" customFormat="1" x14ac:dyDescent="0.25"/>
    <row r="2371" customFormat="1" x14ac:dyDescent="0.25"/>
    <row r="2372" customFormat="1" x14ac:dyDescent="0.25"/>
    <row r="2373" customFormat="1" x14ac:dyDescent="0.25"/>
    <row r="2374" customFormat="1" x14ac:dyDescent="0.25"/>
    <row r="2375" customFormat="1" x14ac:dyDescent="0.25"/>
    <row r="2376" customFormat="1" x14ac:dyDescent="0.25"/>
    <row r="2377" customFormat="1" x14ac:dyDescent="0.25"/>
    <row r="2378" customFormat="1" x14ac:dyDescent="0.25"/>
    <row r="2379" customFormat="1" x14ac:dyDescent="0.25"/>
    <row r="2380" customFormat="1" x14ac:dyDescent="0.25"/>
    <row r="2381" customFormat="1" x14ac:dyDescent="0.25"/>
    <row r="2382" customFormat="1" x14ac:dyDescent="0.25"/>
    <row r="2383" customFormat="1" x14ac:dyDescent="0.25"/>
    <row r="2384" customFormat="1" x14ac:dyDescent="0.25"/>
    <row r="2385" customFormat="1" x14ac:dyDescent="0.25"/>
    <row r="2386" customFormat="1" x14ac:dyDescent="0.25"/>
    <row r="2387" customFormat="1" x14ac:dyDescent="0.25"/>
    <row r="2388" customFormat="1" x14ac:dyDescent="0.25"/>
    <row r="2389" customFormat="1" x14ac:dyDescent="0.25"/>
    <row r="2390" customFormat="1" x14ac:dyDescent="0.25"/>
    <row r="2391" customFormat="1" x14ac:dyDescent="0.25"/>
    <row r="2392" customFormat="1" x14ac:dyDescent="0.25"/>
    <row r="2393" customFormat="1" x14ac:dyDescent="0.25"/>
    <row r="2394" customFormat="1" x14ac:dyDescent="0.25"/>
    <row r="2395" customFormat="1" x14ac:dyDescent="0.25"/>
    <row r="2396" customFormat="1" x14ac:dyDescent="0.25"/>
    <row r="2397" customFormat="1" x14ac:dyDescent="0.25"/>
    <row r="2398" customFormat="1" x14ac:dyDescent="0.25"/>
    <row r="2399" customFormat="1" x14ac:dyDescent="0.25"/>
    <row r="2400" customFormat="1" x14ac:dyDescent="0.25"/>
    <row r="2401" customFormat="1" x14ac:dyDescent="0.25"/>
    <row r="2402" customFormat="1" x14ac:dyDescent="0.25"/>
    <row r="2403" customFormat="1" x14ac:dyDescent="0.25"/>
    <row r="2404" customFormat="1" x14ac:dyDescent="0.25"/>
    <row r="2405" customFormat="1" x14ac:dyDescent="0.25"/>
    <row r="2406" customFormat="1" x14ac:dyDescent="0.25"/>
    <row r="2407" customFormat="1" x14ac:dyDescent="0.25"/>
    <row r="2408" customFormat="1" x14ac:dyDescent="0.25"/>
    <row r="2409" customFormat="1" x14ac:dyDescent="0.25"/>
    <row r="2410" customFormat="1" x14ac:dyDescent="0.25"/>
    <row r="2411" customFormat="1" x14ac:dyDescent="0.25"/>
    <row r="2412" customFormat="1" x14ac:dyDescent="0.25"/>
    <row r="2413" customFormat="1" x14ac:dyDescent="0.25"/>
    <row r="2414" customFormat="1" x14ac:dyDescent="0.25"/>
    <row r="2415" customFormat="1" x14ac:dyDescent="0.25"/>
    <row r="2416" customFormat="1" x14ac:dyDescent="0.25"/>
    <row r="2417" customFormat="1" x14ac:dyDescent="0.25"/>
    <row r="2418" customFormat="1" x14ac:dyDescent="0.25"/>
    <row r="2419" customFormat="1" x14ac:dyDescent="0.25"/>
    <row r="2420" customFormat="1" x14ac:dyDescent="0.25"/>
    <row r="2421" customFormat="1" x14ac:dyDescent="0.25"/>
    <row r="2422" customFormat="1" x14ac:dyDescent="0.25"/>
    <row r="2423" customFormat="1" x14ac:dyDescent="0.25"/>
    <row r="2424" customFormat="1" x14ac:dyDescent="0.25"/>
    <row r="2425" customFormat="1" x14ac:dyDescent="0.25"/>
    <row r="2426" customFormat="1" x14ac:dyDescent="0.25"/>
    <row r="2427" customFormat="1" x14ac:dyDescent="0.25"/>
    <row r="2428" customFormat="1" x14ac:dyDescent="0.25"/>
    <row r="2429" customFormat="1" x14ac:dyDescent="0.25"/>
    <row r="2430" customFormat="1" x14ac:dyDescent="0.25"/>
    <row r="2431" customFormat="1" x14ac:dyDescent="0.25"/>
    <row r="2432" customFormat="1" x14ac:dyDescent="0.25"/>
    <row r="2433" customFormat="1" x14ac:dyDescent="0.25"/>
    <row r="2434" customFormat="1" x14ac:dyDescent="0.25"/>
    <row r="2435" customFormat="1" x14ac:dyDescent="0.25"/>
    <row r="2436" customFormat="1" x14ac:dyDescent="0.25"/>
    <row r="2437" customFormat="1" x14ac:dyDescent="0.25"/>
    <row r="2438" customFormat="1" x14ac:dyDescent="0.25"/>
    <row r="2439" customFormat="1" x14ac:dyDescent="0.25"/>
    <row r="2440" customFormat="1" x14ac:dyDescent="0.25"/>
    <row r="2441" customFormat="1" x14ac:dyDescent="0.25"/>
    <row r="2442" customFormat="1" x14ac:dyDescent="0.25"/>
    <row r="2443" customFormat="1" x14ac:dyDescent="0.25"/>
    <row r="2444" customFormat="1" x14ac:dyDescent="0.25"/>
    <row r="2445" customFormat="1" x14ac:dyDescent="0.25"/>
    <row r="2446" customFormat="1" x14ac:dyDescent="0.25"/>
    <row r="2447" customFormat="1" x14ac:dyDescent="0.25"/>
    <row r="2448" customFormat="1" x14ac:dyDescent="0.25"/>
    <row r="2449" customFormat="1" x14ac:dyDescent="0.25"/>
    <row r="2450" customFormat="1" x14ac:dyDescent="0.25"/>
    <row r="2451" customFormat="1" x14ac:dyDescent="0.25"/>
    <row r="2452" customFormat="1" x14ac:dyDescent="0.25"/>
    <row r="2453" customFormat="1" x14ac:dyDescent="0.25"/>
    <row r="2454" customFormat="1" x14ac:dyDescent="0.25"/>
    <row r="2455" customFormat="1" x14ac:dyDescent="0.25"/>
    <row r="2456" customFormat="1" x14ac:dyDescent="0.25"/>
    <row r="2457" customFormat="1" x14ac:dyDescent="0.25"/>
    <row r="2458" customFormat="1" x14ac:dyDescent="0.25"/>
    <row r="2459" customFormat="1" x14ac:dyDescent="0.25"/>
    <row r="2460" customFormat="1" x14ac:dyDescent="0.25"/>
    <row r="2461" customFormat="1" x14ac:dyDescent="0.25"/>
    <row r="2462" customFormat="1" x14ac:dyDescent="0.25"/>
    <row r="2463" customFormat="1" x14ac:dyDescent="0.25"/>
    <row r="2464" customFormat="1" x14ac:dyDescent="0.25"/>
    <row r="2465" customFormat="1" x14ac:dyDescent="0.25"/>
    <row r="2466" customFormat="1" x14ac:dyDescent="0.25"/>
    <row r="2467" customFormat="1" x14ac:dyDescent="0.25"/>
    <row r="2468" customFormat="1" x14ac:dyDescent="0.25"/>
    <row r="2469" customFormat="1" x14ac:dyDescent="0.25"/>
    <row r="2470" customFormat="1" x14ac:dyDescent="0.25"/>
    <row r="2471" customFormat="1" x14ac:dyDescent="0.25"/>
    <row r="2472" customFormat="1" x14ac:dyDescent="0.25"/>
    <row r="2473" customFormat="1" x14ac:dyDescent="0.25"/>
    <row r="2474" customFormat="1" x14ac:dyDescent="0.25"/>
    <row r="2475" customFormat="1" x14ac:dyDescent="0.25"/>
    <row r="2476" customFormat="1" x14ac:dyDescent="0.25"/>
    <row r="2477" customFormat="1" x14ac:dyDescent="0.25"/>
    <row r="2478" customFormat="1" x14ac:dyDescent="0.25"/>
    <row r="2479" customFormat="1" x14ac:dyDescent="0.25"/>
    <row r="2480" customFormat="1" x14ac:dyDescent="0.25"/>
    <row r="2481" customFormat="1" x14ac:dyDescent="0.25"/>
    <row r="2482" customFormat="1" x14ac:dyDescent="0.25"/>
    <row r="2483" customFormat="1" x14ac:dyDescent="0.25"/>
    <row r="2484" customFormat="1" x14ac:dyDescent="0.25"/>
    <row r="2485" customFormat="1" x14ac:dyDescent="0.25"/>
    <row r="2486" customFormat="1" x14ac:dyDescent="0.25"/>
    <row r="2487" customFormat="1" x14ac:dyDescent="0.25"/>
    <row r="2488" customFormat="1" x14ac:dyDescent="0.25"/>
    <row r="2489" customFormat="1" x14ac:dyDescent="0.25"/>
    <row r="2490" customFormat="1" x14ac:dyDescent="0.25"/>
    <row r="2491" customFormat="1" x14ac:dyDescent="0.25"/>
    <row r="2492" customFormat="1" x14ac:dyDescent="0.25"/>
    <row r="2493" customFormat="1" x14ac:dyDescent="0.25"/>
    <row r="2494" customFormat="1" x14ac:dyDescent="0.25"/>
    <row r="2495" customFormat="1" x14ac:dyDescent="0.25"/>
    <row r="2496" customFormat="1" x14ac:dyDescent="0.25"/>
    <row r="2497" customFormat="1" x14ac:dyDescent="0.25"/>
    <row r="2498" customFormat="1" x14ac:dyDescent="0.25"/>
    <row r="2499" customFormat="1" x14ac:dyDescent="0.25"/>
    <row r="2500" customFormat="1" x14ac:dyDescent="0.25"/>
    <row r="2501" customFormat="1" x14ac:dyDescent="0.25"/>
    <row r="2502" customFormat="1" x14ac:dyDescent="0.25"/>
    <row r="2503" customFormat="1" x14ac:dyDescent="0.25"/>
    <row r="2504" customFormat="1" x14ac:dyDescent="0.25"/>
    <row r="2505" customFormat="1" x14ac:dyDescent="0.25"/>
    <row r="2506" customFormat="1" x14ac:dyDescent="0.25"/>
    <row r="2507" customFormat="1" x14ac:dyDescent="0.25"/>
    <row r="2508" customFormat="1" x14ac:dyDescent="0.25"/>
    <row r="2509" customFormat="1" x14ac:dyDescent="0.25"/>
    <row r="2510" customFormat="1" x14ac:dyDescent="0.25"/>
    <row r="2511" customFormat="1" x14ac:dyDescent="0.25"/>
    <row r="2512" customFormat="1" x14ac:dyDescent="0.25"/>
    <row r="2513" customFormat="1" x14ac:dyDescent="0.25"/>
    <row r="2514" customFormat="1" x14ac:dyDescent="0.25"/>
    <row r="2515" customFormat="1" x14ac:dyDescent="0.25"/>
    <row r="2516" customFormat="1" x14ac:dyDescent="0.25"/>
    <row r="2517" customFormat="1" x14ac:dyDescent="0.25"/>
    <row r="2518" customFormat="1" x14ac:dyDescent="0.25"/>
    <row r="2519" customFormat="1" x14ac:dyDescent="0.25"/>
    <row r="2520" customFormat="1" x14ac:dyDescent="0.25"/>
    <row r="2521" customFormat="1" x14ac:dyDescent="0.25"/>
    <row r="2522" customFormat="1" x14ac:dyDescent="0.25"/>
    <row r="2523" customFormat="1" x14ac:dyDescent="0.25"/>
    <row r="2524" customFormat="1" x14ac:dyDescent="0.25"/>
    <row r="2525" customFormat="1" x14ac:dyDescent="0.25"/>
    <row r="2526" customFormat="1" x14ac:dyDescent="0.25"/>
    <row r="2527" customFormat="1" x14ac:dyDescent="0.25"/>
    <row r="2528" customFormat="1" x14ac:dyDescent="0.25"/>
    <row r="2529" customFormat="1" x14ac:dyDescent="0.25"/>
    <row r="2530" customFormat="1" x14ac:dyDescent="0.25"/>
    <row r="2531" customFormat="1" x14ac:dyDescent="0.25"/>
    <row r="2532" customFormat="1" x14ac:dyDescent="0.25"/>
    <row r="2533" customFormat="1" x14ac:dyDescent="0.25"/>
    <row r="2534" customFormat="1" x14ac:dyDescent="0.25"/>
    <row r="2535" customFormat="1" x14ac:dyDescent="0.25"/>
    <row r="2536" customFormat="1" x14ac:dyDescent="0.25"/>
    <row r="2537" customFormat="1" x14ac:dyDescent="0.25"/>
    <row r="2538" customFormat="1" x14ac:dyDescent="0.25"/>
    <row r="2539" customFormat="1" x14ac:dyDescent="0.25"/>
    <row r="2540" customFormat="1" x14ac:dyDescent="0.25"/>
    <row r="2541" customFormat="1" x14ac:dyDescent="0.25"/>
    <row r="2542" customFormat="1" x14ac:dyDescent="0.25"/>
    <row r="2543" customFormat="1" x14ac:dyDescent="0.25"/>
    <row r="2544" customFormat="1" x14ac:dyDescent="0.25"/>
    <row r="2545" customFormat="1" x14ac:dyDescent="0.25"/>
    <row r="2546" customFormat="1" x14ac:dyDescent="0.25"/>
    <row r="2547" customFormat="1" x14ac:dyDescent="0.25"/>
    <row r="2548" customFormat="1" x14ac:dyDescent="0.25"/>
    <row r="2549" customFormat="1" x14ac:dyDescent="0.25"/>
    <row r="2550" customFormat="1" x14ac:dyDescent="0.25"/>
    <row r="2551" customFormat="1" x14ac:dyDescent="0.25"/>
    <row r="2552" customFormat="1" x14ac:dyDescent="0.25"/>
    <row r="2553" customFormat="1" x14ac:dyDescent="0.25"/>
    <row r="2554" customFormat="1" x14ac:dyDescent="0.25"/>
    <row r="2555" customFormat="1" x14ac:dyDescent="0.25"/>
    <row r="2556" customFormat="1" x14ac:dyDescent="0.25"/>
    <row r="2557" customFormat="1" x14ac:dyDescent="0.25"/>
    <row r="2558" customFormat="1" x14ac:dyDescent="0.25"/>
    <row r="2559" customFormat="1" x14ac:dyDescent="0.25"/>
    <row r="2560" customFormat="1" x14ac:dyDescent="0.25"/>
    <row r="2561" customFormat="1" x14ac:dyDescent="0.25"/>
    <row r="2562" customFormat="1" x14ac:dyDescent="0.25"/>
    <row r="2563" customFormat="1" x14ac:dyDescent="0.25"/>
    <row r="2564" customFormat="1" x14ac:dyDescent="0.25"/>
    <row r="2565" customFormat="1" x14ac:dyDescent="0.25"/>
    <row r="2566" customFormat="1" x14ac:dyDescent="0.25"/>
    <row r="2567" customFormat="1" x14ac:dyDescent="0.25"/>
    <row r="2568" customFormat="1" x14ac:dyDescent="0.25"/>
    <row r="2569" customFormat="1" x14ac:dyDescent="0.25"/>
    <row r="2570" customFormat="1" x14ac:dyDescent="0.25"/>
    <row r="2571" customFormat="1" x14ac:dyDescent="0.25"/>
    <row r="2572" customFormat="1" x14ac:dyDescent="0.25"/>
    <row r="2573" customFormat="1" x14ac:dyDescent="0.25"/>
    <row r="2574" customFormat="1" x14ac:dyDescent="0.25"/>
    <row r="2575" customFormat="1" x14ac:dyDescent="0.25"/>
    <row r="2576" customFormat="1" x14ac:dyDescent="0.25"/>
    <row r="2577" customFormat="1" x14ac:dyDescent="0.25"/>
    <row r="2578" customFormat="1" x14ac:dyDescent="0.25"/>
    <row r="2579" customFormat="1" x14ac:dyDescent="0.25"/>
    <row r="2580" customFormat="1" x14ac:dyDescent="0.25"/>
    <row r="2581" customFormat="1" x14ac:dyDescent="0.25"/>
    <row r="2582" customFormat="1" x14ac:dyDescent="0.25"/>
    <row r="2583" customFormat="1" x14ac:dyDescent="0.25"/>
    <row r="2584" customFormat="1" x14ac:dyDescent="0.25"/>
    <row r="2585" customFormat="1" x14ac:dyDescent="0.25"/>
    <row r="2586" customFormat="1" x14ac:dyDescent="0.25"/>
    <row r="2587" customFormat="1" x14ac:dyDescent="0.25"/>
    <row r="2588" customFormat="1" x14ac:dyDescent="0.25"/>
    <row r="2589" customFormat="1" x14ac:dyDescent="0.25"/>
    <row r="2590" customFormat="1" x14ac:dyDescent="0.25"/>
    <row r="2591" customFormat="1" x14ac:dyDescent="0.25"/>
    <row r="2592" customFormat="1" x14ac:dyDescent="0.25"/>
    <row r="2593" customFormat="1" x14ac:dyDescent="0.25"/>
    <row r="2594" customFormat="1" x14ac:dyDescent="0.25"/>
    <row r="2595" customFormat="1" x14ac:dyDescent="0.25"/>
    <row r="2596" customFormat="1" x14ac:dyDescent="0.25"/>
    <row r="2597" customFormat="1" x14ac:dyDescent="0.25"/>
    <row r="2598" customFormat="1" x14ac:dyDescent="0.25"/>
    <row r="2599" customFormat="1" x14ac:dyDescent="0.25"/>
    <row r="2600" customFormat="1" x14ac:dyDescent="0.25"/>
    <row r="2601" customFormat="1" x14ac:dyDescent="0.25"/>
    <row r="2602" customFormat="1" x14ac:dyDescent="0.25"/>
    <row r="2603" customFormat="1" x14ac:dyDescent="0.25"/>
    <row r="2604" customFormat="1" x14ac:dyDescent="0.25"/>
    <row r="2605" customFormat="1" x14ac:dyDescent="0.25"/>
    <row r="2606" customFormat="1" x14ac:dyDescent="0.25"/>
    <row r="2607" customFormat="1" x14ac:dyDescent="0.25"/>
    <row r="2608" customFormat="1" x14ac:dyDescent="0.25"/>
    <row r="2609" customFormat="1" x14ac:dyDescent="0.25"/>
    <row r="2610" customFormat="1" x14ac:dyDescent="0.25"/>
    <row r="2611" customFormat="1" x14ac:dyDescent="0.25"/>
    <row r="2612" customFormat="1" x14ac:dyDescent="0.25"/>
    <row r="2613" customFormat="1" x14ac:dyDescent="0.25"/>
    <row r="2614" customFormat="1" x14ac:dyDescent="0.25"/>
    <row r="2615" customFormat="1" x14ac:dyDescent="0.25"/>
    <row r="2616" customFormat="1" x14ac:dyDescent="0.25"/>
    <row r="2617" customFormat="1" x14ac:dyDescent="0.25"/>
    <row r="2618" customFormat="1" x14ac:dyDescent="0.25"/>
    <row r="2619" customFormat="1" x14ac:dyDescent="0.25"/>
    <row r="2620" customFormat="1" x14ac:dyDescent="0.25"/>
    <row r="2621" customFormat="1" x14ac:dyDescent="0.25"/>
    <row r="2622" customFormat="1" x14ac:dyDescent="0.25"/>
    <row r="2623" customFormat="1" x14ac:dyDescent="0.25"/>
    <row r="2624" customFormat="1" x14ac:dyDescent="0.25"/>
    <row r="2625" customFormat="1" x14ac:dyDescent="0.25"/>
    <row r="2626" customFormat="1" x14ac:dyDescent="0.25"/>
    <row r="2627" customFormat="1" x14ac:dyDescent="0.25"/>
    <row r="2628" customFormat="1" x14ac:dyDescent="0.25"/>
    <row r="2629" customFormat="1" x14ac:dyDescent="0.25"/>
    <row r="2630" customFormat="1" x14ac:dyDescent="0.25"/>
    <row r="2631" customFormat="1" x14ac:dyDescent="0.25"/>
    <row r="2632" customFormat="1" x14ac:dyDescent="0.25"/>
    <row r="2633" customFormat="1" x14ac:dyDescent="0.25"/>
    <row r="2634" customFormat="1" x14ac:dyDescent="0.25"/>
    <row r="2635" customFormat="1" x14ac:dyDescent="0.25"/>
    <row r="2636" customFormat="1" x14ac:dyDescent="0.25"/>
    <row r="2637" customFormat="1" x14ac:dyDescent="0.25"/>
    <row r="2638" customFormat="1" x14ac:dyDescent="0.25"/>
    <row r="2639" customFormat="1" x14ac:dyDescent="0.25"/>
    <row r="2640" customFormat="1" x14ac:dyDescent="0.25"/>
    <row r="2641" customFormat="1" x14ac:dyDescent="0.25"/>
    <row r="2642" customFormat="1" x14ac:dyDescent="0.25"/>
    <row r="2643" customFormat="1" x14ac:dyDescent="0.25"/>
    <row r="2644" customFormat="1" x14ac:dyDescent="0.25"/>
    <row r="2645" customFormat="1" x14ac:dyDescent="0.25"/>
    <row r="2646" customFormat="1" x14ac:dyDescent="0.25"/>
    <row r="2647" customFormat="1" x14ac:dyDescent="0.25"/>
    <row r="2648" customFormat="1" x14ac:dyDescent="0.25"/>
    <row r="2649" customFormat="1" x14ac:dyDescent="0.25"/>
    <row r="2650" customFormat="1" x14ac:dyDescent="0.25"/>
    <row r="2651" customFormat="1" x14ac:dyDescent="0.25"/>
    <row r="2652" customFormat="1" x14ac:dyDescent="0.25"/>
    <row r="2653" customFormat="1" x14ac:dyDescent="0.25"/>
    <row r="2654" customFormat="1" x14ac:dyDescent="0.25"/>
    <row r="2655" customFormat="1" x14ac:dyDescent="0.25"/>
    <row r="2656" customFormat="1" x14ac:dyDescent="0.25"/>
    <row r="2657" customFormat="1" x14ac:dyDescent="0.25"/>
    <row r="2658" customFormat="1" x14ac:dyDescent="0.25"/>
    <row r="2659" customFormat="1" x14ac:dyDescent="0.25"/>
    <row r="2660" customFormat="1" x14ac:dyDescent="0.25"/>
    <row r="2661" customFormat="1" x14ac:dyDescent="0.25"/>
    <row r="2662" customFormat="1" x14ac:dyDescent="0.25"/>
    <row r="2663" customFormat="1" x14ac:dyDescent="0.25"/>
    <row r="2664" customFormat="1" x14ac:dyDescent="0.25"/>
    <row r="2665" customFormat="1" x14ac:dyDescent="0.25"/>
    <row r="2666" customFormat="1" x14ac:dyDescent="0.25"/>
    <row r="2667" customFormat="1" x14ac:dyDescent="0.25"/>
    <row r="2668" customFormat="1" x14ac:dyDescent="0.25"/>
    <row r="2669" customFormat="1" x14ac:dyDescent="0.25"/>
    <row r="2670" customFormat="1" x14ac:dyDescent="0.25"/>
    <row r="2671" customFormat="1" x14ac:dyDescent="0.25"/>
    <row r="2672" customFormat="1" x14ac:dyDescent="0.25"/>
    <row r="2673" customFormat="1" x14ac:dyDescent="0.25"/>
    <row r="2674" customFormat="1" x14ac:dyDescent="0.25"/>
    <row r="2675" customFormat="1" x14ac:dyDescent="0.25"/>
    <row r="2676" customFormat="1" x14ac:dyDescent="0.25"/>
    <row r="2677" customFormat="1" x14ac:dyDescent="0.25"/>
    <row r="2678" customFormat="1" x14ac:dyDescent="0.25"/>
    <row r="2679" customFormat="1" x14ac:dyDescent="0.25"/>
    <row r="2680" customFormat="1" x14ac:dyDescent="0.25"/>
    <row r="2681" customFormat="1" x14ac:dyDescent="0.25"/>
    <row r="2682" customFormat="1" x14ac:dyDescent="0.25"/>
    <row r="2683" customFormat="1" x14ac:dyDescent="0.25"/>
    <row r="2684" customFormat="1" x14ac:dyDescent="0.25"/>
    <row r="2685" customFormat="1" x14ac:dyDescent="0.25"/>
    <row r="2686" customFormat="1" x14ac:dyDescent="0.25"/>
    <row r="2687" customFormat="1" x14ac:dyDescent="0.25"/>
    <row r="2688" customFormat="1" x14ac:dyDescent="0.25"/>
    <row r="2689" customFormat="1" x14ac:dyDescent="0.25"/>
    <row r="2690" customFormat="1" x14ac:dyDescent="0.25"/>
    <row r="2691" customFormat="1" x14ac:dyDescent="0.25"/>
    <row r="2692" customFormat="1" x14ac:dyDescent="0.25"/>
    <row r="2693" customFormat="1" x14ac:dyDescent="0.25"/>
    <row r="2694" customFormat="1" x14ac:dyDescent="0.25"/>
    <row r="2695" customFormat="1" x14ac:dyDescent="0.25"/>
    <row r="2696" customFormat="1" x14ac:dyDescent="0.25"/>
    <row r="2697" customFormat="1" x14ac:dyDescent="0.25"/>
    <row r="2698" customFormat="1" x14ac:dyDescent="0.25"/>
    <row r="2699" customFormat="1" x14ac:dyDescent="0.25"/>
    <row r="2700" customFormat="1" x14ac:dyDescent="0.25"/>
    <row r="2701" customFormat="1" x14ac:dyDescent="0.25"/>
    <row r="2702" customFormat="1" x14ac:dyDescent="0.25"/>
    <row r="2703" customFormat="1" x14ac:dyDescent="0.25"/>
    <row r="2704" customFormat="1" x14ac:dyDescent="0.25"/>
    <row r="2705" customFormat="1" x14ac:dyDescent="0.25"/>
    <row r="2706" customFormat="1" x14ac:dyDescent="0.25"/>
    <row r="2707" customFormat="1" x14ac:dyDescent="0.25"/>
    <row r="2708" customFormat="1" x14ac:dyDescent="0.25"/>
    <row r="2709" customFormat="1" x14ac:dyDescent="0.25"/>
    <row r="2710" customFormat="1" x14ac:dyDescent="0.25"/>
    <row r="2711" customFormat="1" x14ac:dyDescent="0.25"/>
    <row r="2712" customFormat="1" x14ac:dyDescent="0.25"/>
    <row r="2713" customFormat="1" x14ac:dyDescent="0.25"/>
    <row r="2714" customFormat="1" x14ac:dyDescent="0.25"/>
    <row r="2715" customFormat="1" x14ac:dyDescent="0.25"/>
    <row r="2716" customFormat="1" x14ac:dyDescent="0.25"/>
    <row r="2717" customFormat="1" x14ac:dyDescent="0.25"/>
    <row r="2718" customFormat="1" x14ac:dyDescent="0.25"/>
    <row r="2719" customFormat="1" x14ac:dyDescent="0.25"/>
    <row r="2720" customFormat="1" x14ac:dyDescent="0.25"/>
    <row r="2721" customFormat="1" x14ac:dyDescent="0.25"/>
    <row r="2722" customFormat="1" x14ac:dyDescent="0.25"/>
    <row r="2723" customFormat="1" x14ac:dyDescent="0.25"/>
    <row r="2724" customFormat="1" x14ac:dyDescent="0.25"/>
    <row r="2725" customFormat="1" x14ac:dyDescent="0.25"/>
    <row r="2726" customFormat="1" x14ac:dyDescent="0.25"/>
    <row r="2727" customFormat="1" x14ac:dyDescent="0.25"/>
    <row r="2728" customFormat="1" x14ac:dyDescent="0.25"/>
    <row r="2729" customFormat="1" x14ac:dyDescent="0.25"/>
    <row r="2730" customFormat="1" x14ac:dyDescent="0.25"/>
    <row r="2731" customFormat="1" x14ac:dyDescent="0.25"/>
    <row r="2732" customFormat="1" x14ac:dyDescent="0.25"/>
    <row r="2733" customFormat="1" x14ac:dyDescent="0.25"/>
    <row r="2734" customFormat="1" x14ac:dyDescent="0.25"/>
    <row r="2735" customFormat="1" x14ac:dyDescent="0.25"/>
    <row r="2736" customFormat="1" x14ac:dyDescent="0.25"/>
    <row r="2737" customFormat="1" x14ac:dyDescent="0.25"/>
    <row r="2738" customFormat="1" x14ac:dyDescent="0.25"/>
    <row r="2739" customFormat="1" x14ac:dyDescent="0.25"/>
    <row r="2740" customFormat="1" x14ac:dyDescent="0.25"/>
    <row r="2741" customFormat="1" x14ac:dyDescent="0.25"/>
    <row r="2742" customFormat="1" x14ac:dyDescent="0.25"/>
    <row r="2743" customFormat="1" x14ac:dyDescent="0.25"/>
    <row r="2744" customFormat="1" x14ac:dyDescent="0.25"/>
    <row r="2745" customFormat="1" x14ac:dyDescent="0.25"/>
    <row r="2746" customFormat="1" x14ac:dyDescent="0.25"/>
    <row r="2747" customFormat="1" x14ac:dyDescent="0.25"/>
    <row r="2748" customFormat="1" x14ac:dyDescent="0.25"/>
    <row r="2749" customFormat="1" x14ac:dyDescent="0.25"/>
    <row r="2750" customFormat="1" x14ac:dyDescent="0.25"/>
    <row r="2751" customFormat="1" x14ac:dyDescent="0.25"/>
    <row r="2752" customFormat="1" x14ac:dyDescent="0.25"/>
    <row r="2753" customFormat="1" x14ac:dyDescent="0.25"/>
    <row r="2754" customFormat="1" x14ac:dyDescent="0.25"/>
    <row r="2755" customFormat="1" x14ac:dyDescent="0.25"/>
    <row r="2756" customFormat="1" x14ac:dyDescent="0.25"/>
    <row r="2757" customFormat="1" x14ac:dyDescent="0.25"/>
    <row r="2758" customFormat="1" x14ac:dyDescent="0.25"/>
    <row r="2759" customFormat="1" x14ac:dyDescent="0.25"/>
    <row r="2760" customFormat="1" x14ac:dyDescent="0.25"/>
    <row r="2761" customFormat="1" x14ac:dyDescent="0.25"/>
    <row r="2762" customFormat="1" x14ac:dyDescent="0.25"/>
    <row r="2763" customFormat="1" x14ac:dyDescent="0.25"/>
    <row r="2764" customFormat="1" x14ac:dyDescent="0.25"/>
    <row r="2765" customFormat="1" x14ac:dyDescent="0.25"/>
    <row r="2766" customFormat="1" x14ac:dyDescent="0.25"/>
    <row r="2767" customFormat="1" x14ac:dyDescent="0.25"/>
    <row r="2768" customFormat="1" x14ac:dyDescent="0.25"/>
    <row r="2769" customFormat="1" x14ac:dyDescent="0.25"/>
    <row r="2770" customFormat="1" x14ac:dyDescent="0.25"/>
    <row r="2771" customFormat="1" x14ac:dyDescent="0.25"/>
    <row r="2772" customFormat="1" x14ac:dyDescent="0.25"/>
    <row r="2773" customFormat="1" x14ac:dyDescent="0.25"/>
    <row r="2774" customFormat="1" x14ac:dyDescent="0.25"/>
    <row r="2775" customFormat="1" x14ac:dyDescent="0.25"/>
    <row r="2776" customFormat="1" x14ac:dyDescent="0.25"/>
    <row r="2777" customFormat="1" x14ac:dyDescent="0.25"/>
    <row r="2778" customFormat="1" x14ac:dyDescent="0.25"/>
    <row r="2779" customFormat="1" x14ac:dyDescent="0.25"/>
    <row r="2780" customFormat="1" x14ac:dyDescent="0.25"/>
    <row r="2781" customFormat="1" x14ac:dyDescent="0.25"/>
    <row r="2782" customFormat="1" x14ac:dyDescent="0.25"/>
    <row r="2783" customFormat="1" x14ac:dyDescent="0.25"/>
    <row r="2784" customFormat="1" x14ac:dyDescent="0.25"/>
    <row r="2785" customFormat="1" x14ac:dyDescent="0.25"/>
    <row r="2786" customFormat="1" x14ac:dyDescent="0.25"/>
    <row r="2787" customFormat="1" x14ac:dyDescent="0.25"/>
    <row r="2788" customFormat="1" x14ac:dyDescent="0.25"/>
    <row r="2789" customFormat="1" x14ac:dyDescent="0.25"/>
    <row r="2790" customFormat="1" x14ac:dyDescent="0.25"/>
    <row r="2791" customFormat="1" x14ac:dyDescent="0.25"/>
    <row r="2792" customFormat="1" x14ac:dyDescent="0.25"/>
    <row r="2793" customFormat="1" x14ac:dyDescent="0.25"/>
    <row r="2794" customFormat="1" x14ac:dyDescent="0.25"/>
    <row r="2795" customFormat="1" x14ac:dyDescent="0.25"/>
    <row r="2796" customFormat="1" x14ac:dyDescent="0.25"/>
    <row r="2797" customFormat="1" x14ac:dyDescent="0.25"/>
    <row r="2798" customFormat="1" x14ac:dyDescent="0.25"/>
    <row r="2799" customFormat="1" x14ac:dyDescent="0.25"/>
    <row r="2800" customFormat="1" x14ac:dyDescent="0.25"/>
    <row r="2801" customFormat="1" x14ac:dyDescent="0.25"/>
    <row r="2802" customFormat="1" x14ac:dyDescent="0.25"/>
    <row r="2803" customFormat="1" x14ac:dyDescent="0.25"/>
    <row r="2804" customFormat="1" x14ac:dyDescent="0.25"/>
    <row r="2805" customFormat="1" x14ac:dyDescent="0.25"/>
    <row r="2806" customFormat="1" x14ac:dyDescent="0.25"/>
    <row r="2807" customFormat="1" x14ac:dyDescent="0.25"/>
    <row r="2808" customFormat="1" x14ac:dyDescent="0.25"/>
    <row r="2809" customFormat="1" x14ac:dyDescent="0.25"/>
    <row r="2810" customFormat="1" x14ac:dyDescent="0.25"/>
    <row r="2811" customFormat="1" x14ac:dyDescent="0.25"/>
    <row r="2812" customFormat="1" x14ac:dyDescent="0.25"/>
    <row r="2813" customFormat="1" x14ac:dyDescent="0.25"/>
    <row r="2814" customFormat="1" x14ac:dyDescent="0.25"/>
    <row r="2815" customFormat="1" x14ac:dyDescent="0.25"/>
    <row r="2816" customFormat="1" x14ac:dyDescent="0.25"/>
    <row r="2817" customFormat="1" x14ac:dyDescent="0.25"/>
    <row r="2818" customFormat="1" x14ac:dyDescent="0.25"/>
    <row r="2819" customFormat="1" x14ac:dyDescent="0.25"/>
    <row r="2820" customFormat="1" x14ac:dyDescent="0.25"/>
    <row r="2821" customFormat="1" x14ac:dyDescent="0.25"/>
    <row r="2822" customFormat="1" x14ac:dyDescent="0.25"/>
    <row r="2823" customFormat="1" x14ac:dyDescent="0.25"/>
    <row r="2824" customFormat="1" x14ac:dyDescent="0.25"/>
    <row r="2825" customFormat="1" x14ac:dyDescent="0.25"/>
    <row r="2826" customFormat="1" x14ac:dyDescent="0.25"/>
    <row r="2827" customFormat="1" x14ac:dyDescent="0.25"/>
    <row r="2828" customFormat="1" x14ac:dyDescent="0.25"/>
    <row r="2829" customFormat="1" x14ac:dyDescent="0.25"/>
    <row r="2830" customFormat="1" x14ac:dyDescent="0.25"/>
    <row r="2831" customFormat="1" x14ac:dyDescent="0.25"/>
    <row r="2832" customFormat="1" x14ac:dyDescent="0.25"/>
    <row r="2833" customFormat="1" x14ac:dyDescent="0.25"/>
    <row r="2834" customFormat="1" x14ac:dyDescent="0.25"/>
    <row r="2835" customFormat="1" x14ac:dyDescent="0.25"/>
    <row r="2836" customFormat="1" x14ac:dyDescent="0.25"/>
    <row r="2837" customFormat="1" x14ac:dyDescent="0.25"/>
    <row r="2838" customFormat="1" x14ac:dyDescent="0.25"/>
    <row r="2839" customFormat="1" x14ac:dyDescent="0.25"/>
    <row r="2840" customFormat="1" x14ac:dyDescent="0.25"/>
    <row r="2841" customFormat="1" x14ac:dyDescent="0.25"/>
    <row r="2842" customFormat="1" x14ac:dyDescent="0.25"/>
    <row r="2843" customFormat="1" x14ac:dyDescent="0.25"/>
    <row r="2844" customFormat="1" x14ac:dyDescent="0.25"/>
    <row r="2845" customFormat="1" x14ac:dyDescent="0.25"/>
    <row r="2846" customFormat="1" x14ac:dyDescent="0.25"/>
    <row r="2847" customFormat="1" x14ac:dyDescent="0.25"/>
    <row r="2848" customFormat="1" x14ac:dyDescent="0.25"/>
    <row r="2849" customFormat="1" x14ac:dyDescent="0.25"/>
    <row r="2850" customFormat="1" x14ac:dyDescent="0.25"/>
    <row r="2851" customFormat="1" x14ac:dyDescent="0.25"/>
    <row r="2852" customFormat="1" x14ac:dyDescent="0.25"/>
    <row r="2853" customFormat="1" x14ac:dyDescent="0.25"/>
    <row r="2854" customFormat="1" x14ac:dyDescent="0.25"/>
    <row r="2855" customFormat="1" x14ac:dyDescent="0.25"/>
    <row r="2856" customFormat="1" x14ac:dyDescent="0.25"/>
    <row r="2857" customFormat="1" x14ac:dyDescent="0.25"/>
    <row r="2858" customFormat="1" x14ac:dyDescent="0.25"/>
    <row r="2859" customFormat="1" x14ac:dyDescent="0.25"/>
    <row r="2860" customFormat="1" x14ac:dyDescent="0.25"/>
    <row r="2861" customFormat="1" x14ac:dyDescent="0.25"/>
    <row r="2862" customFormat="1" x14ac:dyDescent="0.25"/>
    <row r="2863" customFormat="1" x14ac:dyDescent="0.25"/>
    <row r="2864" customFormat="1" x14ac:dyDescent="0.25"/>
    <row r="2865" customFormat="1" x14ac:dyDescent="0.25"/>
    <row r="2866" customFormat="1" x14ac:dyDescent="0.25"/>
    <row r="2867" customFormat="1" x14ac:dyDescent="0.25"/>
    <row r="2868" customFormat="1" x14ac:dyDescent="0.25"/>
    <row r="2869" customFormat="1" x14ac:dyDescent="0.25"/>
    <row r="2870" customFormat="1" x14ac:dyDescent="0.25"/>
    <row r="2871" customFormat="1" x14ac:dyDescent="0.25"/>
    <row r="2872" customFormat="1" x14ac:dyDescent="0.25"/>
    <row r="2873" customFormat="1" x14ac:dyDescent="0.25"/>
    <row r="2874" customFormat="1" x14ac:dyDescent="0.25"/>
    <row r="2875" customFormat="1" x14ac:dyDescent="0.25"/>
    <row r="2876" customFormat="1" x14ac:dyDescent="0.25"/>
    <row r="2877" customFormat="1" x14ac:dyDescent="0.25"/>
    <row r="2878" customFormat="1" x14ac:dyDescent="0.25"/>
    <row r="2879" customFormat="1" x14ac:dyDescent="0.25"/>
    <row r="2880" customFormat="1" x14ac:dyDescent="0.25"/>
    <row r="2881" customFormat="1" x14ac:dyDescent="0.25"/>
    <row r="2882" customFormat="1" x14ac:dyDescent="0.25"/>
    <row r="2883" customFormat="1" x14ac:dyDescent="0.25"/>
    <row r="2884" customFormat="1" x14ac:dyDescent="0.25"/>
    <row r="2885" customFormat="1" x14ac:dyDescent="0.25"/>
    <row r="2886" customFormat="1" x14ac:dyDescent="0.25"/>
    <row r="2887" customFormat="1" x14ac:dyDescent="0.25"/>
    <row r="2888" customFormat="1" x14ac:dyDescent="0.25"/>
    <row r="2889" customFormat="1" x14ac:dyDescent="0.25"/>
    <row r="2890" customFormat="1" x14ac:dyDescent="0.25"/>
    <row r="2891" customFormat="1" x14ac:dyDescent="0.25"/>
    <row r="2892" customFormat="1" x14ac:dyDescent="0.25"/>
    <row r="2893" customFormat="1" x14ac:dyDescent="0.25"/>
    <row r="2894" customFormat="1" x14ac:dyDescent="0.25"/>
    <row r="2895" customFormat="1" x14ac:dyDescent="0.25"/>
    <row r="2896" customFormat="1" x14ac:dyDescent="0.25"/>
    <row r="2897" customFormat="1" x14ac:dyDescent="0.25"/>
    <row r="2898" customFormat="1" x14ac:dyDescent="0.25"/>
    <row r="2899" customFormat="1" x14ac:dyDescent="0.25"/>
    <row r="2900" customFormat="1" x14ac:dyDescent="0.25"/>
    <row r="2901" customFormat="1" x14ac:dyDescent="0.25"/>
    <row r="2902" customFormat="1" x14ac:dyDescent="0.25"/>
    <row r="2903" customFormat="1" x14ac:dyDescent="0.25"/>
    <row r="2904" customFormat="1" x14ac:dyDescent="0.25"/>
    <row r="2905" customFormat="1" x14ac:dyDescent="0.25"/>
    <row r="2906" customFormat="1" x14ac:dyDescent="0.25"/>
    <row r="2907" customFormat="1" x14ac:dyDescent="0.25"/>
    <row r="2908" customFormat="1" x14ac:dyDescent="0.25"/>
    <row r="2909" customFormat="1" x14ac:dyDescent="0.25"/>
    <row r="2910" customFormat="1" x14ac:dyDescent="0.25"/>
    <row r="2911" customFormat="1" x14ac:dyDescent="0.25"/>
    <row r="2912" customFormat="1" x14ac:dyDescent="0.25"/>
    <row r="2913" customFormat="1" x14ac:dyDescent="0.25"/>
    <row r="2914" customFormat="1" x14ac:dyDescent="0.25"/>
    <row r="2915" customFormat="1" x14ac:dyDescent="0.25"/>
    <row r="2916" customFormat="1" x14ac:dyDescent="0.25"/>
    <row r="2917" customFormat="1" x14ac:dyDescent="0.25"/>
    <row r="2918" customFormat="1" x14ac:dyDescent="0.25"/>
    <row r="2919" customFormat="1" x14ac:dyDescent="0.25"/>
    <row r="2920" customFormat="1" x14ac:dyDescent="0.25"/>
    <row r="2921" customFormat="1" x14ac:dyDescent="0.25"/>
    <row r="2922" customFormat="1" x14ac:dyDescent="0.25"/>
    <row r="2923" customFormat="1" x14ac:dyDescent="0.25"/>
    <row r="2924" customFormat="1" x14ac:dyDescent="0.25"/>
    <row r="2925" customFormat="1" x14ac:dyDescent="0.25"/>
    <row r="2926" customFormat="1" x14ac:dyDescent="0.25"/>
    <row r="2927" customFormat="1" x14ac:dyDescent="0.25"/>
    <row r="2928" customFormat="1" x14ac:dyDescent="0.25"/>
    <row r="2929" customFormat="1" x14ac:dyDescent="0.25"/>
    <row r="2930" customFormat="1" x14ac:dyDescent="0.25"/>
    <row r="2931" customFormat="1" x14ac:dyDescent="0.25"/>
    <row r="2932" customFormat="1" x14ac:dyDescent="0.25"/>
    <row r="2933" customFormat="1" x14ac:dyDescent="0.25"/>
    <row r="2934" customFormat="1" x14ac:dyDescent="0.25"/>
    <row r="2935" customFormat="1" x14ac:dyDescent="0.25"/>
    <row r="2936" customFormat="1" x14ac:dyDescent="0.25"/>
    <row r="2937" customFormat="1" x14ac:dyDescent="0.25"/>
    <row r="2938" customFormat="1" x14ac:dyDescent="0.25"/>
    <row r="2939" customFormat="1" x14ac:dyDescent="0.25"/>
    <row r="2940" customFormat="1" x14ac:dyDescent="0.25"/>
    <row r="2941" customFormat="1" x14ac:dyDescent="0.25"/>
    <row r="2942" customFormat="1" x14ac:dyDescent="0.25"/>
    <row r="2943" customFormat="1" x14ac:dyDescent="0.25"/>
    <row r="2944" customFormat="1" x14ac:dyDescent="0.25"/>
    <row r="2945" customFormat="1" x14ac:dyDescent="0.25"/>
    <row r="2946" customFormat="1" x14ac:dyDescent="0.25"/>
    <row r="2947" customFormat="1" x14ac:dyDescent="0.25"/>
    <row r="2948" customFormat="1" x14ac:dyDescent="0.25"/>
    <row r="2949" customFormat="1" x14ac:dyDescent="0.25"/>
    <row r="2950" customFormat="1" x14ac:dyDescent="0.25"/>
    <row r="2951" customFormat="1" x14ac:dyDescent="0.25"/>
    <row r="2952" customFormat="1" x14ac:dyDescent="0.25"/>
    <row r="2953" customFormat="1" x14ac:dyDescent="0.25"/>
    <row r="2954" customFormat="1" x14ac:dyDescent="0.25"/>
    <row r="2955" customFormat="1" x14ac:dyDescent="0.25"/>
    <row r="2956" customFormat="1" x14ac:dyDescent="0.25"/>
    <row r="2957" customFormat="1" x14ac:dyDescent="0.25"/>
    <row r="2958" customFormat="1" x14ac:dyDescent="0.25"/>
    <row r="2959" customFormat="1" x14ac:dyDescent="0.25"/>
    <row r="2960" customFormat="1" x14ac:dyDescent="0.25"/>
    <row r="2961" customFormat="1" x14ac:dyDescent="0.25"/>
    <row r="2962" customFormat="1" x14ac:dyDescent="0.25"/>
    <row r="2963" customFormat="1" x14ac:dyDescent="0.25"/>
    <row r="2964" customFormat="1" x14ac:dyDescent="0.25"/>
    <row r="2965" customFormat="1" x14ac:dyDescent="0.25"/>
    <row r="2966" customFormat="1" x14ac:dyDescent="0.25"/>
    <row r="2967" customFormat="1" x14ac:dyDescent="0.25"/>
    <row r="2968" customFormat="1" x14ac:dyDescent="0.25"/>
    <row r="2969" customFormat="1" x14ac:dyDescent="0.25"/>
    <row r="2970" customFormat="1" x14ac:dyDescent="0.25"/>
    <row r="2971" customFormat="1" x14ac:dyDescent="0.25"/>
    <row r="2972" customFormat="1" x14ac:dyDescent="0.25"/>
    <row r="2973" customFormat="1" x14ac:dyDescent="0.25"/>
    <row r="2974" customFormat="1" x14ac:dyDescent="0.25"/>
    <row r="2975" customFormat="1" x14ac:dyDescent="0.25"/>
    <row r="2976" customFormat="1" x14ac:dyDescent="0.25"/>
    <row r="2977" customFormat="1" x14ac:dyDescent="0.25"/>
    <row r="2978" customFormat="1" x14ac:dyDescent="0.25"/>
    <row r="2979" customFormat="1" x14ac:dyDescent="0.25"/>
    <row r="2980" customFormat="1" x14ac:dyDescent="0.25"/>
    <row r="2981" customFormat="1" x14ac:dyDescent="0.25"/>
    <row r="2982" customFormat="1" x14ac:dyDescent="0.25"/>
    <row r="2983" customFormat="1" x14ac:dyDescent="0.25"/>
    <row r="2984" customFormat="1" x14ac:dyDescent="0.25"/>
    <row r="2985" customFormat="1" x14ac:dyDescent="0.25"/>
    <row r="2986" customFormat="1" x14ac:dyDescent="0.25"/>
    <row r="2987" customFormat="1" x14ac:dyDescent="0.25"/>
    <row r="2988" customFormat="1" x14ac:dyDescent="0.25"/>
    <row r="2989" customFormat="1" x14ac:dyDescent="0.25"/>
    <row r="2990" customFormat="1" x14ac:dyDescent="0.25"/>
    <row r="2991" customFormat="1" x14ac:dyDescent="0.25"/>
    <row r="2992" customFormat="1" x14ac:dyDescent="0.25"/>
    <row r="2993" customFormat="1" x14ac:dyDescent="0.25"/>
    <row r="2994" customFormat="1" x14ac:dyDescent="0.25"/>
    <row r="2995" customFormat="1" x14ac:dyDescent="0.25"/>
    <row r="2996" customFormat="1" x14ac:dyDescent="0.25"/>
    <row r="2997" customFormat="1" x14ac:dyDescent="0.25"/>
    <row r="2998" customFormat="1" x14ac:dyDescent="0.25"/>
    <row r="2999" customFormat="1" x14ac:dyDescent="0.25"/>
    <row r="3000" customFormat="1" x14ac:dyDescent="0.25"/>
    <row r="3001" customFormat="1" x14ac:dyDescent="0.25"/>
    <row r="3002" customFormat="1" x14ac:dyDescent="0.25"/>
    <row r="3003" customFormat="1" x14ac:dyDescent="0.25"/>
    <row r="3004" customFormat="1" x14ac:dyDescent="0.25"/>
    <row r="3005" customFormat="1" x14ac:dyDescent="0.25"/>
    <row r="3006" customFormat="1" x14ac:dyDescent="0.25"/>
    <row r="3007" customFormat="1" x14ac:dyDescent="0.25"/>
    <row r="3008" customFormat="1" x14ac:dyDescent="0.25"/>
    <row r="3009" customFormat="1" x14ac:dyDescent="0.25"/>
    <row r="3010" customFormat="1" x14ac:dyDescent="0.25"/>
    <row r="3011" customFormat="1" x14ac:dyDescent="0.25"/>
    <row r="3012" customFormat="1" x14ac:dyDescent="0.25"/>
    <row r="3013" customFormat="1" x14ac:dyDescent="0.25"/>
    <row r="3014" customFormat="1" x14ac:dyDescent="0.25"/>
    <row r="3015" customFormat="1" x14ac:dyDescent="0.25"/>
    <row r="3016" customFormat="1" x14ac:dyDescent="0.25"/>
    <row r="3017" customFormat="1" x14ac:dyDescent="0.25"/>
    <row r="3018" customFormat="1" x14ac:dyDescent="0.25"/>
    <row r="3019" customFormat="1" x14ac:dyDescent="0.25"/>
    <row r="3020" customFormat="1" x14ac:dyDescent="0.25"/>
    <row r="3021" customFormat="1" x14ac:dyDescent="0.25"/>
    <row r="3022" customFormat="1" x14ac:dyDescent="0.25"/>
    <row r="3023" customFormat="1" x14ac:dyDescent="0.25"/>
    <row r="3024" customFormat="1" x14ac:dyDescent="0.25"/>
    <row r="3025" customFormat="1" x14ac:dyDescent="0.25"/>
    <row r="3026" customFormat="1" x14ac:dyDescent="0.25"/>
    <row r="3027" customFormat="1" x14ac:dyDescent="0.25"/>
    <row r="3028" customFormat="1" x14ac:dyDescent="0.25"/>
    <row r="3029" customFormat="1" x14ac:dyDescent="0.25"/>
    <row r="3030" customFormat="1" x14ac:dyDescent="0.25"/>
    <row r="3031" customFormat="1" x14ac:dyDescent="0.25"/>
    <row r="3032" customFormat="1" x14ac:dyDescent="0.25"/>
    <row r="3033" customFormat="1" x14ac:dyDescent="0.25"/>
    <row r="3034" customFormat="1" x14ac:dyDescent="0.25"/>
    <row r="3035" customFormat="1" x14ac:dyDescent="0.25"/>
    <row r="3036" customFormat="1" x14ac:dyDescent="0.25"/>
    <row r="3037" customFormat="1" x14ac:dyDescent="0.25"/>
    <row r="3038" customFormat="1" x14ac:dyDescent="0.25"/>
    <row r="3039" customFormat="1" x14ac:dyDescent="0.25"/>
    <row r="3040" customFormat="1" x14ac:dyDescent="0.25"/>
    <row r="3041" customFormat="1" x14ac:dyDescent="0.25"/>
    <row r="3042" customFormat="1" x14ac:dyDescent="0.25"/>
    <row r="3043" customFormat="1" x14ac:dyDescent="0.25"/>
    <row r="3044" customFormat="1" x14ac:dyDescent="0.25"/>
    <row r="3045" customFormat="1" x14ac:dyDescent="0.25"/>
    <row r="3046" customFormat="1" x14ac:dyDescent="0.25"/>
    <row r="3047" customFormat="1" x14ac:dyDescent="0.25"/>
    <row r="3048" customFormat="1" x14ac:dyDescent="0.25"/>
    <row r="3049" customFormat="1" x14ac:dyDescent="0.25"/>
    <row r="3050" customFormat="1" x14ac:dyDescent="0.25"/>
    <row r="3051" customFormat="1" x14ac:dyDescent="0.25"/>
    <row r="3052" customFormat="1" x14ac:dyDescent="0.25"/>
    <row r="3053" customFormat="1" x14ac:dyDescent="0.25"/>
    <row r="3054" customFormat="1" x14ac:dyDescent="0.25"/>
    <row r="3055" customFormat="1" x14ac:dyDescent="0.25"/>
    <row r="3056" customFormat="1" x14ac:dyDescent="0.25"/>
    <row r="3057" customFormat="1" x14ac:dyDescent="0.25"/>
    <row r="3058" customFormat="1" x14ac:dyDescent="0.25"/>
    <row r="3059" customFormat="1" x14ac:dyDescent="0.25"/>
    <row r="3060" customFormat="1" x14ac:dyDescent="0.25"/>
    <row r="3061" customFormat="1" x14ac:dyDescent="0.25"/>
    <row r="3062" customFormat="1" x14ac:dyDescent="0.25"/>
    <row r="3063" customFormat="1" x14ac:dyDescent="0.25"/>
    <row r="3064" customFormat="1" x14ac:dyDescent="0.25"/>
    <row r="3065" customFormat="1" x14ac:dyDescent="0.25"/>
    <row r="3066" customFormat="1" x14ac:dyDescent="0.25"/>
    <row r="3067" customFormat="1" x14ac:dyDescent="0.25"/>
    <row r="3068" customFormat="1" x14ac:dyDescent="0.25"/>
    <row r="3069" customFormat="1" x14ac:dyDescent="0.25"/>
    <row r="3070" customFormat="1" x14ac:dyDescent="0.25"/>
    <row r="3071" customFormat="1" x14ac:dyDescent="0.25"/>
    <row r="3072" customFormat="1" x14ac:dyDescent="0.25"/>
    <row r="3073" customFormat="1" x14ac:dyDescent="0.25"/>
    <row r="3074" customFormat="1" x14ac:dyDescent="0.25"/>
    <row r="3075" customFormat="1" x14ac:dyDescent="0.25"/>
    <row r="3076" customFormat="1" x14ac:dyDescent="0.25"/>
    <row r="3077" customFormat="1" x14ac:dyDescent="0.25"/>
    <row r="3078" customFormat="1" x14ac:dyDescent="0.25"/>
    <row r="3079" customFormat="1" x14ac:dyDescent="0.25"/>
    <row r="3080" customFormat="1" x14ac:dyDescent="0.25"/>
    <row r="3081" customFormat="1" x14ac:dyDescent="0.25"/>
    <row r="3082" customFormat="1" x14ac:dyDescent="0.25"/>
    <row r="3083" customFormat="1" x14ac:dyDescent="0.25"/>
    <row r="3084" customFormat="1" x14ac:dyDescent="0.25"/>
    <row r="3085" customFormat="1" x14ac:dyDescent="0.25"/>
    <row r="3086" customFormat="1" x14ac:dyDescent="0.25"/>
    <row r="3087" customFormat="1" x14ac:dyDescent="0.25"/>
    <row r="3088" customFormat="1" x14ac:dyDescent="0.25"/>
    <row r="3089" customFormat="1" x14ac:dyDescent="0.25"/>
    <row r="3090" customFormat="1" x14ac:dyDescent="0.25"/>
    <row r="3091" customFormat="1" x14ac:dyDescent="0.25"/>
    <row r="3092" customFormat="1" x14ac:dyDescent="0.25"/>
    <row r="3093" customFormat="1" x14ac:dyDescent="0.25"/>
    <row r="3094" customFormat="1" x14ac:dyDescent="0.25"/>
    <row r="3095" customFormat="1" x14ac:dyDescent="0.25"/>
    <row r="3096" customFormat="1" x14ac:dyDescent="0.25"/>
    <row r="3097" customFormat="1" x14ac:dyDescent="0.25"/>
    <row r="3098" customFormat="1" x14ac:dyDescent="0.25"/>
    <row r="3099" customFormat="1" x14ac:dyDescent="0.25"/>
    <row r="3100" customFormat="1" x14ac:dyDescent="0.25"/>
    <row r="3101" customFormat="1" x14ac:dyDescent="0.25"/>
    <row r="3102" customFormat="1" x14ac:dyDescent="0.25"/>
    <row r="3103" customFormat="1" x14ac:dyDescent="0.25"/>
    <row r="3104" customFormat="1" x14ac:dyDescent="0.25"/>
    <row r="3105" customFormat="1" x14ac:dyDescent="0.25"/>
    <row r="3106" customFormat="1" x14ac:dyDescent="0.25"/>
    <row r="3107" customFormat="1" x14ac:dyDescent="0.25"/>
    <row r="3108" customFormat="1" x14ac:dyDescent="0.25"/>
    <row r="3109" customFormat="1" x14ac:dyDescent="0.25"/>
    <row r="3110" customFormat="1" x14ac:dyDescent="0.25"/>
    <row r="3111" customFormat="1" x14ac:dyDescent="0.25"/>
    <row r="3112" customFormat="1" x14ac:dyDescent="0.25"/>
    <row r="3113" customFormat="1" x14ac:dyDescent="0.25"/>
    <row r="3114" customFormat="1" x14ac:dyDescent="0.25"/>
    <row r="3115" customFormat="1" x14ac:dyDescent="0.25"/>
    <row r="3116" customFormat="1" x14ac:dyDescent="0.25"/>
    <row r="3117" customFormat="1" x14ac:dyDescent="0.25"/>
    <row r="3118" customFormat="1" x14ac:dyDescent="0.25"/>
    <row r="3119" customFormat="1" x14ac:dyDescent="0.25"/>
    <row r="3120" customFormat="1" x14ac:dyDescent="0.25"/>
    <row r="3121" customFormat="1" x14ac:dyDescent="0.25"/>
    <row r="3122" customFormat="1" x14ac:dyDescent="0.25"/>
    <row r="3123" customFormat="1" x14ac:dyDescent="0.25"/>
    <row r="3124" customFormat="1" x14ac:dyDescent="0.25"/>
    <row r="3125" customFormat="1" x14ac:dyDescent="0.25"/>
    <row r="3126" customFormat="1" x14ac:dyDescent="0.25"/>
    <row r="3127" customFormat="1" x14ac:dyDescent="0.25"/>
    <row r="3128" customFormat="1" x14ac:dyDescent="0.25"/>
    <row r="3129" customFormat="1" x14ac:dyDescent="0.25"/>
    <row r="3130" customFormat="1" x14ac:dyDescent="0.25"/>
    <row r="3131" customFormat="1" x14ac:dyDescent="0.25"/>
    <row r="3132" customFormat="1" x14ac:dyDescent="0.25"/>
    <row r="3133" customFormat="1" x14ac:dyDescent="0.25"/>
    <row r="3134" customFormat="1" x14ac:dyDescent="0.25"/>
    <row r="3135" customFormat="1" x14ac:dyDescent="0.25"/>
    <row r="3136" customFormat="1" x14ac:dyDescent="0.25"/>
    <row r="3137" customFormat="1" x14ac:dyDescent="0.25"/>
    <row r="3138" customFormat="1" x14ac:dyDescent="0.25"/>
    <row r="3139" customFormat="1" x14ac:dyDescent="0.25"/>
    <row r="3140" customFormat="1" x14ac:dyDescent="0.25"/>
    <row r="3141" customFormat="1" x14ac:dyDescent="0.25"/>
    <row r="3142" customFormat="1" x14ac:dyDescent="0.25"/>
    <row r="3143" customFormat="1" x14ac:dyDescent="0.25"/>
    <row r="3144" customFormat="1" x14ac:dyDescent="0.25"/>
    <row r="3145" customFormat="1" x14ac:dyDescent="0.25"/>
    <row r="3146" customFormat="1" x14ac:dyDescent="0.25"/>
    <row r="3147" customFormat="1" x14ac:dyDescent="0.25"/>
    <row r="3148" customFormat="1" x14ac:dyDescent="0.25"/>
    <row r="3149" customFormat="1" x14ac:dyDescent="0.25"/>
    <row r="3150" customFormat="1" x14ac:dyDescent="0.25"/>
    <row r="3151" customFormat="1" x14ac:dyDescent="0.25"/>
    <row r="3152" customFormat="1" x14ac:dyDescent="0.25"/>
    <row r="3153" customFormat="1" x14ac:dyDescent="0.25"/>
    <row r="3154" customFormat="1" x14ac:dyDescent="0.25"/>
    <row r="3155" customFormat="1" x14ac:dyDescent="0.25"/>
    <row r="3156" customFormat="1" x14ac:dyDescent="0.25"/>
    <row r="3157" customFormat="1" x14ac:dyDescent="0.25"/>
    <row r="3158" customFormat="1" x14ac:dyDescent="0.25"/>
    <row r="3159" customFormat="1" x14ac:dyDescent="0.25"/>
    <row r="3160" customFormat="1" x14ac:dyDescent="0.25"/>
    <row r="3161" customFormat="1" x14ac:dyDescent="0.25"/>
    <row r="3162" customFormat="1" x14ac:dyDescent="0.25"/>
    <row r="3163" customFormat="1" x14ac:dyDescent="0.25"/>
    <row r="3164" customFormat="1" x14ac:dyDescent="0.25"/>
    <row r="3165" customFormat="1" x14ac:dyDescent="0.25"/>
    <row r="3166" customFormat="1" x14ac:dyDescent="0.25"/>
    <row r="3167" customFormat="1" x14ac:dyDescent="0.25"/>
    <row r="3168" customFormat="1" x14ac:dyDescent="0.25"/>
    <row r="3169" customFormat="1" x14ac:dyDescent="0.25"/>
    <row r="3170" customFormat="1" x14ac:dyDescent="0.25"/>
    <row r="3171" customFormat="1" x14ac:dyDescent="0.25"/>
    <row r="3172" customFormat="1" x14ac:dyDescent="0.25"/>
    <row r="3173" customFormat="1" x14ac:dyDescent="0.25"/>
    <row r="3174" customFormat="1" x14ac:dyDescent="0.25"/>
    <row r="3175" customFormat="1" x14ac:dyDescent="0.25"/>
    <row r="3176" customFormat="1" x14ac:dyDescent="0.25"/>
    <row r="3177" customFormat="1" x14ac:dyDescent="0.25"/>
    <row r="3178" customFormat="1" x14ac:dyDescent="0.25"/>
    <row r="3179" customFormat="1" x14ac:dyDescent="0.25"/>
    <row r="3180" customFormat="1" x14ac:dyDescent="0.25"/>
    <row r="3181" customFormat="1" x14ac:dyDescent="0.25"/>
    <row r="3182" customFormat="1" x14ac:dyDescent="0.25"/>
    <row r="3183" customFormat="1" x14ac:dyDescent="0.25"/>
    <row r="3184" customFormat="1" x14ac:dyDescent="0.25"/>
    <row r="3185" customFormat="1" x14ac:dyDescent="0.25"/>
    <row r="3186" customFormat="1" x14ac:dyDescent="0.25"/>
    <row r="3187" customFormat="1" x14ac:dyDescent="0.25"/>
    <row r="3188" customFormat="1" x14ac:dyDescent="0.25"/>
    <row r="3189" customFormat="1" x14ac:dyDescent="0.25"/>
    <row r="3190" customFormat="1" x14ac:dyDescent="0.25"/>
    <row r="3191" customFormat="1" x14ac:dyDescent="0.25"/>
    <row r="3192" customFormat="1" x14ac:dyDescent="0.25"/>
    <row r="3193" customFormat="1" x14ac:dyDescent="0.25"/>
    <row r="3194" customFormat="1" x14ac:dyDescent="0.25"/>
    <row r="3195" customFormat="1" x14ac:dyDescent="0.25"/>
    <row r="3196" customFormat="1" x14ac:dyDescent="0.25"/>
    <row r="3197" customFormat="1" x14ac:dyDescent="0.25"/>
    <row r="3198" customFormat="1" x14ac:dyDescent="0.25"/>
    <row r="3199" customFormat="1" x14ac:dyDescent="0.25"/>
    <row r="3200" customFormat="1" x14ac:dyDescent="0.25"/>
    <row r="3201" customFormat="1" x14ac:dyDescent="0.25"/>
    <row r="3202" customFormat="1" x14ac:dyDescent="0.25"/>
    <row r="3203" customFormat="1" x14ac:dyDescent="0.25"/>
    <row r="3204" customFormat="1" x14ac:dyDescent="0.25"/>
    <row r="3205" customFormat="1" x14ac:dyDescent="0.25"/>
    <row r="3206" customFormat="1" x14ac:dyDescent="0.25"/>
    <row r="3207" customFormat="1" x14ac:dyDescent="0.25"/>
    <row r="3208" customFormat="1" x14ac:dyDescent="0.25"/>
    <row r="3209" customFormat="1" x14ac:dyDescent="0.25"/>
    <row r="3210" customFormat="1" x14ac:dyDescent="0.25"/>
    <row r="3211" customFormat="1" x14ac:dyDescent="0.25"/>
    <row r="3212" customFormat="1" x14ac:dyDescent="0.25"/>
    <row r="3213" customFormat="1" x14ac:dyDescent="0.25"/>
    <row r="3214" customFormat="1" x14ac:dyDescent="0.25"/>
    <row r="3215" customFormat="1" x14ac:dyDescent="0.25"/>
    <row r="3216" customFormat="1" x14ac:dyDescent="0.25"/>
    <row r="3217" customFormat="1" x14ac:dyDescent="0.25"/>
    <row r="3218" customFormat="1" x14ac:dyDescent="0.25"/>
    <row r="3219" customFormat="1" x14ac:dyDescent="0.25"/>
    <row r="3220" customFormat="1" x14ac:dyDescent="0.25"/>
    <row r="3221" customFormat="1" x14ac:dyDescent="0.25"/>
    <row r="3222" customFormat="1" x14ac:dyDescent="0.25"/>
    <row r="3223" customFormat="1" x14ac:dyDescent="0.25"/>
    <row r="3224" customFormat="1" x14ac:dyDescent="0.25"/>
    <row r="3225" customFormat="1" x14ac:dyDescent="0.25"/>
    <row r="3226" customFormat="1" x14ac:dyDescent="0.25"/>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63EFC-561C-4B30-846B-6F09CFD4349B}">
  <dimension ref="A1:H801"/>
  <sheetViews>
    <sheetView topLeftCell="G1" workbookViewId="0"/>
  </sheetViews>
  <sheetFormatPr defaultRowHeight="15" x14ac:dyDescent="0.25"/>
  <cols>
    <col min="1" max="1" width="12.28515625" bestFit="1" customWidth="1"/>
    <col min="2" max="2" width="13.7109375" bestFit="1" customWidth="1"/>
    <col min="3" max="3" width="15.85546875" bestFit="1" customWidth="1"/>
    <col min="4" max="4" width="13.28515625" bestFit="1" customWidth="1"/>
    <col min="5" max="5" width="10.140625" bestFit="1" customWidth="1"/>
    <col min="6" max="6" width="14.5703125" bestFit="1" customWidth="1"/>
    <col min="7" max="7" width="15.7109375" bestFit="1" customWidth="1"/>
    <col min="8" max="8" width="13.85546875" bestFit="1" customWidth="1"/>
  </cols>
  <sheetData>
    <row r="1" spans="1:8" x14ac:dyDescent="0.25">
      <c r="A1" t="s">
        <v>1215</v>
      </c>
      <c r="B1" t="s">
        <v>1</v>
      </c>
      <c r="C1" t="s">
        <v>1216</v>
      </c>
      <c r="D1" t="s">
        <v>1217</v>
      </c>
      <c r="E1" t="s">
        <v>1218</v>
      </c>
      <c r="F1" t="s">
        <v>1219</v>
      </c>
      <c r="G1" t="s">
        <v>1220</v>
      </c>
      <c r="H1" t="s">
        <v>1221</v>
      </c>
    </row>
    <row r="2" spans="1:8" x14ac:dyDescent="0.25">
      <c r="A2" s="1" t="s">
        <v>1222</v>
      </c>
      <c r="B2" s="1" t="s">
        <v>723</v>
      </c>
      <c r="C2" s="1" t="s">
        <v>1223</v>
      </c>
      <c r="D2" s="2">
        <v>43258</v>
      </c>
      <c r="E2">
        <v>363265</v>
      </c>
      <c r="F2">
        <v>698</v>
      </c>
      <c r="G2">
        <v>0</v>
      </c>
      <c r="H2" s="1" t="s">
        <v>1224</v>
      </c>
    </row>
    <row r="3" spans="1:8" x14ac:dyDescent="0.25">
      <c r="A3" s="1" t="s">
        <v>1225</v>
      </c>
      <c r="B3" s="1" t="s">
        <v>849</v>
      </c>
      <c r="C3" s="1" t="s">
        <v>1226</v>
      </c>
      <c r="D3" s="2">
        <v>45670</v>
      </c>
      <c r="E3">
        <v>282169</v>
      </c>
      <c r="F3">
        <v>405</v>
      </c>
      <c r="G3">
        <v>0</v>
      </c>
      <c r="H3" s="1" t="s">
        <v>1224</v>
      </c>
    </row>
    <row r="4" spans="1:8" x14ac:dyDescent="0.25">
      <c r="A4" s="1" t="s">
        <v>1227</v>
      </c>
      <c r="B4" s="1" t="s">
        <v>966</v>
      </c>
      <c r="C4" s="1" t="s">
        <v>1226</v>
      </c>
      <c r="D4" s="2">
        <v>43852</v>
      </c>
      <c r="E4">
        <v>397674</v>
      </c>
      <c r="F4">
        <v>570</v>
      </c>
      <c r="G4">
        <v>0</v>
      </c>
      <c r="H4" s="1" t="s">
        <v>1224</v>
      </c>
    </row>
    <row r="5" spans="1:8" x14ac:dyDescent="0.25">
      <c r="A5" s="1" t="s">
        <v>1228</v>
      </c>
      <c r="B5" s="1" t="s">
        <v>360</v>
      </c>
      <c r="C5" s="1" t="s">
        <v>1226</v>
      </c>
      <c r="D5" s="2">
        <v>44837</v>
      </c>
      <c r="E5">
        <v>63610</v>
      </c>
      <c r="F5">
        <v>802</v>
      </c>
      <c r="G5">
        <v>401875</v>
      </c>
      <c r="H5" s="1" t="s">
        <v>1229</v>
      </c>
    </row>
    <row r="6" spans="1:8" x14ac:dyDescent="0.25">
      <c r="A6" s="1" t="s">
        <v>1230</v>
      </c>
      <c r="B6" s="1" t="s">
        <v>681</v>
      </c>
      <c r="C6" s="1" t="s">
        <v>1226</v>
      </c>
      <c r="D6" s="2">
        <v>44039</v>
      </c>
      <c r="E6">
        <v>70843</v>
      </c>
      <c r="F6">
        <v>824</v>
      </c>
      <c r="G6">
        <v>458505</v>
      </c>
      <c r="H6" s="1" t="s">
        <v>1224</v>
      </c>
    </row>
    <row r="7" spans="1:8" x14ac:dyDescent="0.25">
      <c r="A7" s="1" t="s">
        <v>1231</v>
      </c>
      <c r="B7" s="1" t="s">
        <v>1232</v>
      </c>
      <c r="C7" s="1" t="s">
        <v>1223</v>
      </c>
      <c r="D7" s="2">
        <v>44185</v>
      </c>
      <c r="E7">
        <v>107237</v>
      </c>
      <c r="F7">
        <v>331</v>
      </c>
      <c r="G7">
        <v>163666</v>
      </c>
      <c r="H7" s="1" t="s">
        <v>1224</v>
      </c>
    </row>
    <row r="8" spans="1:8" x14ac:dyDescent="0.25">
      <c r="A8" s="1" t="s">
        <v>1233</v>
      </c>
      <c r="B8" s="1" t="s">
        <v>1234</v>
      </c>
      <c r="C8" s="1" t="s">
        <v>1235</v>
      </c>
      <c r="D8" s="2">
        <v>44160</v>
      </c>
      <c r="E8">
        <v>477177</v>
      </c>
      <c r="F8">
        <v>692</v>
      </c>
      <c r="G8">
        <v>120819</v>
      </c>
      <c r="H8" s="1" t="s">
        <v>1224</v>
      </c>
    </row>
    <row r="9" spans="1:8" x14ac:dyDescent="0.25">
      <c r="A9" s="1" t="s">
        <v>1236</v>
      </c>
      <c r="B9" s="1" t="s">
        <v>70</v>
      </c>
      <c r="C9" s="1" t="s">
        <v>1223</v>
      </c>
      <c r="D9" s="2">
        <v>45487</v>
      </c>
      <c r="E9">
        <v>180903</v>
      </c>
      <c r="F9">
        <v>339</v>
      </c>
      <c r="G9">
        <v>0</v>
      </c>
      <c r="H9" s="1" t="s">
        <v>1224</v>
      </c>
    </row>
    <row r="10" spans="1:8" x14ac:dyDescent="0.25">
      <c r="A10" s="1" t="s">
        <v>1237</v>
      </c>
      <c r="B10" s="1" t="s">
        <v>899</v>
      </c>
      <c r="C10" s="1" t="s">
        <v>1235</v>
      </c>
      <c r="D10" s="2">
        <v>42340</v>
      </c>
      <c r="E10">
        <v>174499</v>
      </c>
      <c r="F10">
        <v>517</v>
      </c>
      <c r="G10">
        <v>0</v>
      </c>
      <c r="H10" s="1" t="s">
        <v>1224</v>
      </c>
    </row>
    <row r="11" spans="1:8" x14ac:dyDescent="0.25">
      <c r="A11" s="1" t="s">
        <v>1238</v>
      </c>
      <c r="B11" s="1" t="s">
        <v>92</v>
      </c>
      <c r="C11" s="1" t="s">
        <v>1239</v>
      </c>
      <c r="D11" s="2">
        <v>45493</v>
      </c>
      <c r="E11">
        <v>487025</v>
      </c>
      <c r="F11">
        <v>381</v>
      </c>
      <c r="G11">
        <v>0</v>
      </c>
      <c r="H11" s="1" t="s">
        <v>1224</v>
      </c>
    </row>
    <row r="12" spans="1:8" x14ac:dyDescent="0.25">
      <c r="A12" s="1" t="s">
        <v>1240</v>
      </c>
      <c r="B12" s="1" t="s">
        <v>198</v>
      </c>
      <c r="C12" s="1" t="s">
        <v>1235</v>
      </c>
      <c r="D12" s="2">
        <v>45351</v>
      </c>
      <c r="E12">
        <v>130299</v>
      </c>
      <c r="F12">
        <v>500</v>
      </c>
      <c r="G12">
        <v>0</v>
      </c>
      <c r="H12" s="1" t="s">
        <v>1224</v>
      </c>
    </row>
    <row r="13" spans="1:8" x14ac:dyDescent="0.25">
      <c r="A13" s="1" t="s">
        <v>1241</v>
      </c>
      <c r="B13" s="1" t="s">
        <v>1242</v>
      </c>
      <c r="C13" s="1" t="s">
        <v>1223</v>
      </c>
      <c r="D13" s="2">
        <v>44010</v>
      </c>
      <c r="E13">
        <v>431722</v>
      </c>
      <c r="F13">
        <v>746</v>
      </c>
      <c r="G13">
        <v>278365</v>
      </c>
      <c r="H13" s="1" t="s">
        <v>1224</v>
      </c>
    </row>
    <row r="14" spans="1:8" x14ac:dyDescent="0.25">
      <c r="A14" s="1" t="s">
        <v>1243</v>
      </c>
      <c r="B14" s="1" t="s">
        <v>72</v>
      </c>
      <c r="C14" s="1" t="s">
        <v>1223</v>
      </c>
      <c r="D14" s="2">
        <v>45860</v>
      </c>
      <c r="E14">
        <v>5668</v>
      </c>
      <c r="F14">
        <v>727</v>
      </c>
      <c r="G14">
        <v>0</v>
      </c>
      <c r="H14" s="1" t="s">
        <v>1244</v>
      </c>
    </row>
    <row r="15" spans="1:8" x14ac:dyDescent="0.25">
      <c r="A15" s="1" t="s">
        <v>1245</v>
      </c>
      <c r="B15" s="1" t="s">
        <v>232</v>
      </c>
      <c r="C15" s="1" t="s">
        <v>1223</v>
      </c>
      <c r="D15" s="2">
        <v>44587</v>
      </c>
      <c r="E15">
        <v>222542</v>
      </c>
      <c r="F15">
        <v>337</v>
      </c>
      <c r="G15">
        <v>18569</v>
      </c>
      <c r="H15" s="1" t="s">
        <v>1224</v>
      </c>
    </row>
    <row r="16" spans="1:8" x14ac:dyDescent="0.25">
      <c r="A16" s="1" t="s">
        <v>1246</v>
      </c>
      <c r="B16" s="1" t="s">
        <v>299</v>
      </c>
      <c r="C16" s="1" t="s">
        <v>1226</v>
      </c>
      <c r="D16" s="2">
        <v>45438</v>
      </c>
      <c r="E16">
        <v>178267</v>
      </c>
      <c r="F16">
        <v>510</v>
      </c>
      <c r="G16">
        <v>0</v>
      </c>
      <c r="H16" s="1" t="s">
        <v>1224</v>
      </c>
    </row>
    <row r="17" spans="1:8" x14ac:dyDescent="0.25">
      <c r="A17" s="1" t="s">
        <v>1247</v>
      </c>
      <c r="B17" s="1" t="s">
        <v>339</v>
      </c>
      <c r="C17" s="1" t="s">
        <v>1226</v>
      </c>
      <c r="D17" s="2">
        <v>43064</v>
      </c>
      <c r="E17">
        <v>335377</v>
      </c>
      <c r="F17">
        <v>743</v>
      </c>
      <c r="G17">
        <v>0</v>
      </c>
      <c r="H17" s="1" t="s">
        <v>1224</v>
      </c>
    </row>
    <row r="18" spans="1:8" x14ac:dyDescent="0.25">
      <c r="A18" s="1" t="s">
        <v>1248</v>
      </c>
      <c r="B18" s="1" t="s">
        <v>593</v>
      </c>
      <c r="C18" s="1" t="s">
        <v>1239</v>
      </c>
      <c r="D18" s="2">
        <v>44333</v>
      </c>
      <c r="E18">
        <v>155489</v>
      </c>
      <c r="F18">
        <v>626</v>
      </c>
      <c r="G18">
        <v>207630</v>
      </c>
      <c r="H18" s="1" t="s">
        <v>1224</v>
      </c>
    </row>
    <row r="19" spans="1:8" x14ac:dyDescent="0.25">
      <c r="A19" s="1" t="s">
        <v>1249</v>
      </c>
      <c r="B19" s="1" t="s">
        <v>1088</v>
      </c>
      <c r="C19" s="1" t="s">
        <v>1235</v>
      </c>
      <c r="D19" s="2">
        <v>44007</v>
      </c>
      <c r="E19">
        <v>344126</v>
      </c>
      <c r="F19">
        <v>526</v>
      </c>
      <c r="G19">
        <v>0</v>
      </c>
      <c r="H19" s="1" t="s">
        <v>1224</v>
      </c>
    </row>
    <row r="20" spans="1:8" x14ac:dyDescent="0.25">
      <c r="A20" s="1" t="s">
        <v>1250</v>
      </c>
      <c r="B20" s="1" t="s">
        <v>630</v>
      </c>
      <c r="C20" s="1" t="s">
        <v>1226</v>
      </c>
      <c r="D20" s="2">
        <v>44694</v>
      </c>
      <c r="E20">
        <v>106133</v>
      </c>
      <c r="F20">
        <v>347</v>
      </c>
      <c r="G20">
        <v>0</v>
      </c>
      <c r="H20" s="1" t="s">
        <v>1229</v>
      </c>
    </row>
    <row r="21" spans="1:8" x14ac:dyDescent="0.25">
      <c r="A21" s="1" t="s">
        <v>1251</v>
      </c>
      <c r="B21" s="1" t="s">
        <v>54</v>
      </c>
      <c r="C21" s="1" t="s">
        <v>1223</v>
      </c>
      <c r="D21" s="2">
        <v>43335</v>
      </c>
      <c r="E21">
        <v>272895</v>
      </c>
      <c r="F21">
        <v>317</v>
      </c>
      <c r="G21">
        <v>0</v>
      </c>
      <c r="H21" s="1" t="s">
        <v>1224</v>
      </c>
    </row>
    <row r="22" spans="1:8" x14ac:dyDescent="0.25">
      <c r="A22" s="1" t="s">
        <v>1252</v>
      </c>
      <c r="B22" s="1" t="s">
        <v>60</v>
      </c>
      <c r="C22" s="1" t="s">
        <v>1235</v>
      </c>
      <c r="D22" s="2">
        <v>43980</v>
      </c>
      <c r="E22">
        <v>308362</v>
      </c>
      <c r="F22">
        <v>738</v>
      </c>
      <c r="G22">
        <v>0</v>
      </c>
      <c r="H22" s="1" t="s">
        <v>1224</v>
      </c>
    </row>
    <row r="23" spans="1:8" x14ac:dyDescent="0.25">
      <c r="A23" s="1" t="s">
        <v>1253</v>
      </c>
      <c r="B23" s="1" t="s">
        <v>139</v>
      </c>
      <c r="C23" s="1" t="s">
        <v>1226</v>
      </c>
      <c r="D23" s="2">
        <v>45635</v>
      </c>
      <c r="E23">
        <v>388793</v>
      </c>
      <c r="F23">
        <v>486</v>
      </c>
      <c r="G23">
        <v>258078</v>
      </c>
      <c r="H23" s="1" t="s">
        <v>1224</v>
      </c>
    </row>
    <row r="24" spans="1:8" x14ac:dyDescent="0.25">
      <c r="A24" s="1" t="s">
        <v>1254</v>
      </c>
      <c r="B24" s="1" t="s">
        <v>60</v>
      </c>
      <c r="C24" s="1" t="s">
        <v>1226</v>
      </c>
      <c r="D24" s="2">
        <v>45186</v>
      </c>
      <c r="E24">
        <v>269496</v>
      </c>
      <c r="F24">
        <v>644</v>
      </c>
      <c r="G24">
        <v>0</v>
      </c>
      <c r="H24" s="1" t="s">
        <v>1255</v>
      </c>
    </row>
    <row r="25" spans="1:8" x14ac:dyDescent="0.25">
      <c r="A25" s="1" t="s">
        <v>1256</v>
      </c>
      <c r="B25" s="1" t="s">
        <v>975</v>
      </c>
      <c r="C25" s="1" t="s">
        <v>1235</v>
      </c>
      <c r="D25" s="2">
        <v>43146</v>
      </c>
      <c r="E25">
        <v>210124</v>
      </c>
      <c r="F25">
        <v>523</v>
      </c>
      <c r="G25">
        <v>0</v>
      </c>
      <c r="H25" s="1" t="s">
        <v>1224</v>
      </c>
    </row>
    <row r="26" spans="1:8" x14ac:dyDescent="0.25">
      <c r="A26" s="1" t="s">
        <v>1257</v>
      </c>
      <c r="B26" s="1" t="s">
        <v>734</v>
      </c>
      <c r="C26" s="1" t="s">
        <v>1223</v>
      </c>
      <c r="D26" s="2">
        <v>42535</v>
      </c>
      <c r="E26">
        <v>88835</v>
      </c>
      <c r="F26">
        <v>787</v>
      </c>
      <c r="G26">
        <v>485443</v>
      </c>
      <c r="H26" s="1" t="s">
        <v>1224</v>
      </c>
    </row>
    <row r="27" spans="1:8" x14ac:dyDescent="0.25">
      <c r="A27" s="1" t="s">
        <v>1258</v>
      </c>
      <c r="B27" s="1" t="s">
        <v>849</v>
      </c>
      <c r="C27" s="1" t="s">
        <v>1226</v>
      </c>
      <c r="D27" s="2">
        <v>43851</v>
      </c>
      <c r="E27">
        <v>97493</v>
      </c>
      <c r="F27">
        <v>528</v>
      </c>
      <c r="G27">
        <v>0</v>
      </c>
      <c r="H27" s="1" t="s">
        <v>1224</v>
      </c>
    </row>
    <row r="28" spans="1:8" x14ac:dyDescent="0.25">
      <c r="A28" s="1" t="s">
        <v>1259</v>
      </c>
      <c r="B28" s="1" t="s">
        <v>58</v>
      </c>
      <c r="C28" s="1" t="s">
        <v>1223</v>
      </c>
      <c r="D28" s="2">
        <v>45203</v>
      </c>
      <c r="E28">
        <v>291071</v>
      </c>
      <c r="F28">
        <v>689</v>
      </c>
      <c r="G28">
        <v>196007</v>
      </c>
      <c r="H28" s="1" t="s">
        <v>1224</v>
      </c>
    </row>
    <row r="29" spans="1:8" x14ac:dyDescent="0.25">
      <c r="A29" s="1" t="s">
        <v>1260</v>
      </c>
      <c r="B29" s="1" t="s">
        <v>139</v>
      </c>
      <c r="C29" s="1" t="s">
        <v>1235</v>
      </c>
      <c r="D29" s="2">
        <v>43189</v>
      </c>
      <c r="E29">
        <v>172166</v>
      </c>
      <c r="F29">
        <v>487</v>
      </c>
      <c r="G29">
        <v>0</v>
      </c>
      <c r="H29" s="1" t="s">
        <v>1255</v>
      </c>
    </row>
    <row r="30" spans="1:8" x14ac:dyDescent="0.25">
      <c r="A30" s="1" t="s">
        <v>1261</v>
      </c>
      <c r="B30" s="1" t="s">
        <v>473</v>
      </c>
      <c r="C30" s="1" t="s">
        <v>1223</v>
      </c>
      <c r="D30" s="2">
        <v>43955</v>
      </c>
      <c r="E30">
        <v>101948</v>
      </c>
      <c r="F30">
        <v>569</v>
      </c>
      <c r="G30">
        <v>335724</v>
      </c>
      <c r="H30" s="1" t="s">
        <v>1224</v>
      </c>
    </row>
    <row r="31" spans="1:8" x14ac:dyDescent="0.25">
      <c r="A31" s="1" t="s">
        <v>1262</v>
      </c>
      <c r="B31" s="1" t="s">
        <v>994</v>
      </c>
      <c r="C31" s="1" t="s">
        <v>1226</v>
      </c>
      <c r="D31" s="2">
        <v>43461</v>
      </c>
      <c r="E31">
        <v>185194</v>
      </c>
      <c r="F31">
        <v>609</v>
      </c>
      <c r="G31">
        <v>0</v>
      </c>
      <c r="H31" s="1" t="s">
        <v>1224</v>
      </c>
    </row>
    <row r="32" spans="1:8" x14ac:dyDescent="0.25">
      <c r="A32" s="1" t="s">
        <v>1263</v>
      </c>
      <c r="B32" s="1" t="s">
        <v>473</v>
      </c>
      <c r="C32" s="1" t="s">
        <v>1226</v>
      </c>
      <c r="D32" s="2">
        <v>44092</v>
      </c>
      <c r="E32">
        <v>29493</v>
      </c>
      <c r="F32">
        <v>431</v>
      </c>
      <c r="G32">
        <v>0</v>
      </c>
      <c r="H32" s="1" t="s">
        <v>1224</v>
      </c>
    </row>
    <row r="33" spans="1:8" x14ac:dyDescent="0.25">
      <c r="A33" s="1" t="s">
        <v>1264</v>
      </c>
      <c r="B33" s="1" t="s">
        <v>977</v>
      </c>
      <c r="C33" s="1" t="s">
        <v>1223</v>
      </c>
      <c r="D33" s="2">
        <v>45191</v>
      </c>
      <c r="E33">
        <v>485463</v>
      </c>
      <c r="F33">
        <v>371</v>
      </c>
      <c r="G33">
        <v>0</v>
      </c>
      <c r="H33" s="1" t="s">
        <v>1224</v>
      </c>
    </row>
    <row r="34" spans="1:8" x14ac:dyDescent="0.25">
      <c r="A34" s="1" t="s">
        <v>1265</v>
      </c>
      <c r="B34" s="1" t="s">
        <v>773</v>
      </c>
      <c r="C34" s="1" t="s">
        <v>1223</v>
      </c>
      <c r="D34" s="2">
        <v>45495</v>
      </c>
      <c r="E34">
        <v>466755</v>
      </c>
      <c r="F34">
        <v>486</v>
      </c>
      <c r="G34">
        <v>0</v>
      </c>
      <c r="H34" s="1" t="s">
        <v>1255</v>
      </c>
    </row>
    <row r="35" spans="1:8" x14ac:dyDescent="0.25">
      <c r="A35" s="1" t="s">
        <v>1266</v>
      </c>
      <c r="B35" s="1" t="s">
        <v>290</v>
      </c>
      <c r="C35" s="1" t="s">
        <v>1235</v>
      </c>
      <c r="D35" s="2">
        <v>42433</v>
      </c>
      <c r="E35">
        <v>293851</v>
      </c>
      <c r="F35">
        <v>785</v>
      </c>
      <c r="G35">
        <v>0</v>
      </c>
      <c r="H35" s="1" t="s">
        <v>1224</v>
      </c>
    </row>
    <row r="36" spans="1:8" x14ac:dyDescent="0.25">
      <c r="A36" s="1" t="s">
        <v>1267</v>
      </c>
      <c r="B36" s="1" t="s">
        <v>851</v>
      </c>
      <c r="C36" s="1" t="s">
        <v>1226</v>
      </c>
      <c r="D36" s="2">
        <v>43495</v>
      </c>
      <c r="E36">
        <v>199886</v>
      </c>
      <c r="F36">
        <v>490</v>
      </c>
      <c r="G36">
        <v>0</v>
      </c>
      <c r="H36" s="1" t="s">
        <v>1224</v>
      </c>
    </row>
    <row r="37" spans="1:8" x14ac:dyDescent="0.25">
      <c r="A37" s="1" t="s">
        <v>1268</v>
      </c>
      <c r="B37" s="1" t="s">
        <v>955</v>
      </c>
      <c r="C37" s="1" t="s">
        <v>1235</v>
      </c>
      <c r="D37" s="2">
        <v>44385</v>
      </c>
      <c r="E37">
        <v>138368</v>
      </c>
      <c r="F37">
        <v>721</v>
      </c>
      <c r="G37">
        <v>0</v>
      </c>
      <c r="H37" s="1" t="s">
        <v>1224</v>
      </c>
    </row>
    <row r="38" spans="1:8" x14ac:dyDescent="0.25">
      <c r="A38" s="1" t="s">
        <v>1269</v>
      </c>
      <c r="B38" s="1" t="s">
        <v>1270</v>
      </c>
      <c r="C38" s="1" t="s">
        <v>1226</v>
      </c>
      <c r="D38" s="2">
        <v>44430</v>
      </c>
      <c r="E38">
        <v>156470</v>
      </c>
      <c r="F38">
        <v>419</v>
      </c>
      <c r="G38">
        <v>0</v>
      </c>
      <c r="H38" s="1" t="s">
        <v>1224</v>
      </c>
    </row>
    <row r="39" spans="1:8" x14ac:dyDescent="0.25">
      <c r="A39" s="1" t="s">
        <v>1271</v>
      </c>
      <c r="B39" s="1" t="s">
        <v>693</v>
      </c>
      <c r="C39" s="1" t="s">
        <v>1226</v>
      </c>
      <c r="D39" s="2">
        <v>43619</v>
      </c>
      <c r="E39">
        <v>297986</v>
      </c>
      <c r="F39">
        <v>519</v>
      </c>
      <c r="G39">
        <v>5654</v>
      </c>
      <c r="H39" s="1" t="s">
        <v>1224</v>
      </c>
    </row>
    <row r="40" spans="1:8" x14ac:dyDescent="0.25">
      <c r="A40" s="1" t="s">
        <v>1272</v>
      </c>
      <c r="B40" s="1" t="s">
        <v>278</v>
      </c>
      <c r="C40" s="1" t="s">
        <v>1226</v>
      </c>
      <c r="D40" s="2">
        <v>45596</v>
      </c>
      <c r="E40">
        <v>13261</v>
      </c>
      <c r="F40">
        <v>352</v>
      </c>
      <c r="G40">
        <v>59633</v>
      </c>
      <c r="H40" s="1" t="s">
        <v>1224</v>
      </c>
    </row>
    <row r="41" spans="1:8" x14ac:dyDescent="0.25">
      <c r="A41" s="1" t="s">
        <v>1273</v>
      </c>
      <c r="B41" s="1" t="s">
        <v>491</v>
      </c>
      <c r="C41" s="1" t="s">
        <v>1226</v>
      </c>
      <c r="D41" s="2">
        <v>44121</v>
      </c>
      <c r="E41">
        <v>76709</v>
      </c>
      <c r="F41">
        <v>750</v>
      </c>
      <c r="G41">
        <v>0</v>
      </c>
      <c r="H41" s="1" t="s">
        <v>1229</v>
      </c>
    </row>
    <row r="42" spans="1:8" x14ac:dyDescent="0.25">
      <c r="A42" s="1" t="s">
        <v>1274</v>
      </c>
      <c r="B42" s="1" t="s">
        <v>196</v>
      </c>
      <c r="C42" s="1" t="s">
        <v>1223</v>
      </c>
      <c r="D42" s="2">
        <v>45740</v>
      </c>
      <c r="E42">
        <v>95985</v>
      </c>
      <c r="F42">
        <v>711</v>
      </c>
      <c r="G42">
        <v>0</v>
      </c>
      <c r="H42" s="1" t="s">
        <v>1224</v>
      </c>
    </row>
    <row r="43" spans="1:8" x14ac:dyDescent="0.25">
      <c r="A43" s="1" t="s">
        <v>1275</v>
      </c>
      <c r="B43" s="1" t="s">
        <v>1276</v>
      </c>
      <c r="C43" s="1" t="s">
        <v>1223</v>
      </c>
      <c r="D43" s="2">
        <v>44171</v>
      </c>
      <c r="E43">
        <v>368760</v>
      </c>
      <c r="F43">
        <v>536</v>
      </c>
      <c r="G43">
        <v>0</v>
      </c>
      <c r="H43" s="1" t="s">
        <v>1224</v>
      </c>
    </row>
    <row r="44" spans="1:8" x14ac:dyDescent="0.25">
      <c r="A44" s="1" t="s">
        <v>1277</v>
      </c>
      <c r="B44" s="1" t="s">
        <v>641</v>
      </c>
      <c r="C44" s="1" t="s">
        <v>1226</v>
      </c>
      <c r="D44" s="2">
        <v>45200</v>
      </c>
      <c r="E44">
        <v>449920</v>
      </c>
      <c r="F44">
        <v>705</v>
      </c>
      <c r="G44">
        <v>0</v>
      </c>
      <c r="H44" s="1" t="s">
        <v>1224</v>
      </c>
    </row>
    <row r="45" spans="1:8" x14ac:dyDescent="0.25">
      <c r="A45" s="1" t="s">
        <v>1278</v>
      </c>
      <c r="B45" s="1" t="s">
        <v>1066</v>
      </c>
      <c r="C45" s="1" t="s">
        <v>1223</v>
      </c>
      <c r="D45" s="2">
        <v>42460</v>
      </c>
      <c r="E45">
        <v>329317</v>
      </c>
      <c r="F45">
        <v>721</v>
      </c>
      <c r="G45">
        <v>0</v>
      </c>
      <c r="H45" s="1" t="s">
        <v>1224</v>
      </c>
    </row>
    <row r="46" spans="1:8" x14ac:dyDescent="0.25">
      <c r="A46" s="1" t="s">
        <v>1279</v>
      </c>
      <c r="B46" s="1" t="s">
        <v>88</v>
      </c>
      <c r="C46" s="1" t="s">
        <v>1226</v>
      </c>
      <c r="D46" s="2">
        <v>45290</v>
      </c>
      <c r="E46">
        <v>293925</v>
      </c>
      <c r="F46">
        <v>546</v>
      </c>
      <c r="G46">
        <v>0</v>
      </c>
      <c r="H46" s="1" t="s">
        <v>1224</v>
      </c>
    </row>
    <row r="47" spans="1:8" x14ac:dyDescent="0.25">
      <c r="A47" s="1" t="s">
        <v>1280</v>
      </c>
      <c r="B47" s="1" t="s">
        <v>278</v>
      </c>
      <c r="C47" s="1" t="s">
        <v>1235</v>
      </c>
      <c r="D47" s="2">
        <v>45413</v>
      </c>
      <c r="E47">
        <v>275796</v>
      </c>
      <c r="F47">
        <v>371</v>
      </c>
      <c r="G47">
        <v>0</v>
      </c>
      <c r="H47" s="1" t="s">
        <v>1224</v>
      </c>
    </row>
    <row r="48" spans="1:8" x14ac:dyDescent="0.25">
      <c r="A48" s="1" t="s">
        <v>1281</v>
      </c>
      <c r="B48" s="1" t="s">
        <v>641</v>
      </c>
      <c r="C48" s="1" t="s">
        <v>1239</v>
      </c>
      <c r="D48" s="2">
        <v>44782</v>
      </c>
      <c r="E48">
        <v>267247</v>
      </c>
      <c r="F48">
        <v>484</v>
      </c>
      <c r="G48">
        <v>0</v>
      </c>
      <c r="H48" s="1" t="s">
        <v>1224</v>
      </c>
    </row>
    <row r="49" spans="1:8" x14ac:dyDescent="0.25">
      <c r="A49" s="1" t="s">
        <v>1282</v>
      </c>
      <c r="B49" s="1" t="s">
        <v>94</v>
      </c>
      <c r="C49" s="1" t="s">
        <v>1226</v>
      </c>
      <c r="D49" s="2">
        <v>45583</v>
      </c>
      <c r="E49">
        <v>287644</v>
      </c>
      <c r="F49">
        <v>305</v>
      </c>
      <c r="G49">
        <v>485398</v>
      </c>
      <c r="H49" s="1" t="s">
        <v>1224</v>
      </c>
    </row>
    <row r="50" spans="1:8" x14ac:dyDescent="0.25">
      <c r="A50" s="1" t="s">
        <v>1283</v>
      </c>
      <c r="B50" s="1" t="s">
        <v>628</v>
      </c>
      <c r="C50" s="1" t="s">
        <v>1223</v>
      </c>
      <c r="D50" s="2">
        <v>43835</v>
      </c>
      <c r="E50">
        <v>246404</v>
      </c>
      <c r="F50">
        <v>505</v>
      </c>
      <c r="G50">
        <v>0</v>
      </c>
      <c r="H50" s="1" t="s">
        <v>1224</v>
      </c>
    </row>
    <row r="51" spans="1:8" x14ac:dyDescent="0.25">
      <c r="A51" s="1" t="s">
        <v>1284</v>
      </c>
      <c r="B51" s="1" t="s">
        <v>164</v>
      </c>
      <c r="C51" s="1" t="s">
        <v>1226</v>
      </c>
      <c r="D51" s="2">
        <v>45414</v>
      </c>
      <c r="E51">
        <v>100336</v>
      </c>
      <c r="F51">
        <v>843</v>
      </c>
      <c r="G51">
        <v>316011</v>
      </c>
      <c r="H51" s="1" t="s">
        <v>1229</v>
      </c>
    </row>
    <row r="52" spans="1:8" x14ac:dyDescent="0.25">
      <c r="A52" s="1" t="s">
        <v>1285</v>
      </c>
      <c r="B52" s="1" t="s">
        <v>1286</v>
      </c>
      <c r="C52" s="1" t="s">
        <v>1226</v>
      </c>
      <c r="D52" s="2">
        <v>43810</v>
      </c>
      <c r="E52">
        <v>428745</v>
      </c>
      <c r="F52">
        <v>686</v>
      </c>
      <c r="G52">
        <v>449244</v>
      </c>
      <c r="H52" s="1" t="s">
        <v>1224</v>
      </c>
    </row>
    <row r="53" spans="1:8" x14ac:dyDescent="0.25">
      <c r="A53" s="1" t="s">
        <v>1287</v>
      </c>
      <c r="B53" s="1" t="s">
        <v>570</v>
      </c>
      <c r="C53" s="1" t="s">
        <v>1226</v>
      </c>
      <c r="D53" s="2">
        <v>42425</v>
      </c>
      <c r="E53">
        <v>113499</v>
      </c>
      <c r="F53">
        <v>375</v>
      </c>
      <c r="G53">
        <v>0</v>
      </c>
      <c r="H53" s="1" t="s">
        <v>1229</v>
      </c>
    </row>
    <row r="54" spans="1:8" x14ac:dyDescent="0.25">
      <c r="A54" s="1" t="s">
        <v>1288</v>
      </c>
      <c r="B54" s="1" t="s">
        <v>391</v>
      </c>
      <c r="C54" s="1" t="s">
        <v>1235</v>
      </c>
      <c r="D54" s="2">
        <v>43028</v>
      </c>
      <c r="E54">
        <v>149524</v>
      </c>
      <c r="F54">
        <v>476</v>
      </c>
      <c r="G54">
        <v>0</v>
      </c>
      <c r="H54" s="1" t="s">
        <v>1224</v>
      </c>
    </row>
    <row r="55" spans="1:8" x14ac:dyDescent="0.25">
      <c r="A55" s="1" t="s">
        <v>1289</v>
      </c>
      <c r="B55" s="1" t="s">
        <v>38</v>
      </c>
      <c r="C55" s="1" t="s">
        <v>1223</v>
      </c>
      <c r="D55" s="2">
        <v>42626</v>
      </c>
      <c r="E55">
        <v>311537</v>
      </c>
      <c r="F55">
        <v>648</v>
      </c>
      <c r="G55">
        <v>0</v>
      </c>
      <c r="H55" s="1" t="s">
        <v>1224</v>
      </c>
    </row>
    <row r="56" spans="1:8" x14ac:dyDescent="0.25">
      <c r="A56" s="1" t="s">
        <v>1290</v>
      </c>
      <c r="B56" s="1" t="s">
        <v>1202</v>
      </c>
      <c r="C56" s="1" t="s">
        <v>1226</v>
      </c>
      <c r="D56" s="2">
        <v>45145</v>
      </c>
      <c r="E56">
        <v>424390</v>
      </c>
      <c r="F56">
        <v>554</v>
      </c>
      <c r="G56">
        <v>0</v>
      </c>
      <c r="H56" s="1" t="s">
        <v>1224</v>
      </c>
    </row>
    <row r="57" spans="1:8" x14ac:dyDescent="0.25">
      <c r="A57" s="1" t="s">
        <v>1291</v>
      </c>
      <c r="B57" s="1" t="s">
        <v>960</v>
      </c>
      <c r="C57" s="1" t="s">
        <v>1235</v>
      </c>
      <c r="D57" s="2">
        <v>44318</v>
      </c>
      <c r="E57">
        <v>457666</v>
      </c>
      <c r="F57">
        <v>607</v>
      </c>
      <c r="G57">
        <v>0</v>
      </c>
      <c r="H57" s="1" t="s">
        <v>1224</v>
      </c>
    </row>
    <row r="58" spans="1:8" x14ac:dyDescent="0.25">
      <c r="A58" s="1" t="s">
        <v>1292</v>
      </c>
      <c r="B58" s="1" t="s">
        <v>1293</v>
      </c>
      <c r="C58" s="1" t="s">
        <v>1223</v>
      </c>
      <c r="D58" s="2">
        <v>45750</v>
      </c>
      <c r="E58">
        <v>166508</v>
      </c>
      <c r="F58">
        <v>644</v>
      </c>
      <c r="G58">
        <v>222508</v>
      </c>
      <c r="H58" s="1" t="s">
        <v>1224</v>
      </c>
    </row>
    <row r="59" spans="1:8" x14ac:dyDescent="0.25">
      <c r="A59" s="1" t="s">
        <v>1294</v>
      </c>
      <c r="B59" s="1" t="s">
        <v>19</v>
      </c>
      <c r="C59" s="1" t="s">
        <v>1235</v>
      </c>
      <c r="D59" s="2">
        <v>43942</v>
      </c>
      <c r="E59">
        <v>309550</v>
      </c>
      <c r="F59">
        <v>426</v>
      </c>
      <c r="G59">
        <v>0</v>
      </c>
      <c r="H59" s="1" t="s">
        <v>1229</v>
      </c>
    </row>
    <row r="60" spans="1:8" x14ac:dyDescent="0.25">
      <c r="A60" s="1" t="s">
        <v>1295</v>
      </c>
      <c r="B60" s="1" t="s">
        <v>426</v>
      </c>
      <c r="C60" s="1" t="s">
        <v>1223</v>
      </c>
      <c r="D60" s="2">
        <v>43744</v>
      </c>
      <c r="E60">
        <v>325203</v>
      </c>
      <c r="F60">
        <v>586</v>
      </c>
      <c r="G60">
        <v>0</v>
      </c>
      <c r="H60" s="1" t="s">
        <v>1224</v>
      </c>
    </row>
    <row r="61" spans="1:8" x14ac:dyDescent="0.25">
      <c r="A61" s="1" t="s">
        <v>1296</v>
      </c>
      <c r="B61" s="1" t="s">
        <v>118</v>
      </c>
      <c r="C61" s="1" t="s">
        <v>1223</v>
      </c>
      <c r="D61" s="2">
        <v>44768</v>
      </c>
      <c r="E61">
        <v>147026</v>
      </c>
      <c r="F61">
        <v>786</v>
      </c>
      <c r="G61">
        <v>0</v>
      </c>
      <c r="H61" s="1" t="s">
        <v>1224</v>
      </c>
    </row>
    <row r="62" spans="1:8" x14ac:dyDescent="0.25">
      <c r="A62" s="1" t="s">
        <v>1297</v>
      </c>
      <c r="B62" s="1" t="s">
        <v>495</v>
      </c>
      <c r="C62" s="1" t="s">
        <v>1226</v>
      </c>
      <c r="D62" s="2">
        <v>43375</v>
      </c>
      <c r="E62">
        <v>344866</v>
      </c>
      <c r="F62">
        <v>682</v>
      </c>
      <c r="G62">
        <v>0</v>
      </c>
      <c r="H62" s="1" t="s">
        <v>1224</v>
      </c>
    </row>
    <row r="63" spans="1:8" x14ac:dyDescent="0.25">
      <c r="A63" s="1" t="s">
        <v>1298</v>
      </c>
      <c r="B63" s="1" t="s">
        <v>319</v>
      </c>
      <c r="C63" s="1" t="s">
        <v>1226</v>
      </c>
      <c r="D63" s="2">
        <v>44407</v>
      </c>
      <c r="E63">
        <v>250819</v>
      </c>
      <c r="F63">
        <v>705</v>
      </c>
      <c r="G63">
        <v>0</v>
      </c>
      <c r="H63" s="1" t="s">
        <v>1224</v>
      </c>
    </row>
    <row r="64" spans="1:8" x14ac:dyDescent="0.25">
      <c r="A64" s="1" t="s">
        <v>1299</v>
      </c>
      <c r="B64" s="1" t="s">
        <v>139</v>
      </c>
      <c r="C64" s="1" t="s">
        <v>1239</v>
      </c>
      <c r="D64" s="2">
        <v>43721</v>
      </c>
      <c r="E64">
        <v>12356</v>
      </c>
      <c r="F64">
        <v>687</v>
      </c>
      <c r="G64">
        <v>0</v>
      </c>
      <c r="H64" s="1" t="s">
        <v>1224</v>
      </c>
    </row>
    <row r="65" spans="1:8" x14ac:dyDescent="0.25">
      <c r="A65" s="1" t="s">
        <v>1300</v>
      </c>
      <c r="B65" s="1" t="s">
        <v>54</v>
      </c>
      <c r="C65" s="1" t="s">
        <v>1226</v>
      </c>
      <c r="D65" s="2">
        <v>43714</v>
      </c>
      <c r="E65">
        <v>128128</v>
      </c>
      <c r="F65">
        <v>824</v>
      </c>
      <c r="G65">
        <v>0</v>
      </c>
      <c r="H65" s="1" t="s">
        <v>1224</v>
      </c>
    </row>
    <row r="66" spans="1:8" x14ac:dyDescent="0.25">
      <c r="A66" s="1" t="s">
        <v>1301</v>
      </c>
      <c r="B66" s="1" t="s">
        <v>759</v>
      </c>
      <c r="C66" s="1" t="s">
        <v>1239</v>
      </c>
      <c r="D66" s="2">
        <v>42707</v>
      </c>
      <c r="E66">
        <v>491715</v>
      </c>
      <c r="F66">
        <v>575</v>
      </c>
      <c r="G66">
        <v>0</v>
      </c>
      <c r="H66" s="1" t="s">
        <v>1224</v>
      </c>
    </row>
    <row r="67" spans="1:8" x14ac:dyDescent="0.25">
      <c r="A67" s="1" t="s">
        <v>1302</v>
      </c>
      <c r="B67" s="1" t="s">
        <v>851</v>
      </c>
      <c r="C67" s="1" t="s">
        <v>1223</v>
      </c>
      <c r="D67" s="2">
        <v>45846</v>
      </c>
      <c r="E67">
        <v>2187</v>
      </c>
      <c r="F67">
        <v>799</v>
      </c>
      <c r="G67">
        <v>0</v>
      </c>
      <c r="H67" s="1" t="s">
        <v>1224</v>
      </c>
    </row>
    <row r="68" spans="1:8" x14ac:dyDescent="0.25">
      <c r="A68" s="1" t="s">
        <v>1303</v>
      </c>
      <c r="B68" s="1" t="s">
        <v>1304</v>
      </c>
      <c r="C68" s="1" t="s">
        <v>1226</v>
      </c>
      <c r="D68" s="2">
        <v>42482</v>
      </c>
      <c r="E68">
        <v>339387</v>
      </c>
      <c r="F68">
        <v>636</v>
      </c>
      <c r="G68">
        <v>0</v>
      </c>
      <c r="H68" s="1" t="s">
        <v>1229</v>
      </c>
    </row>
    <row r="69" spans="1:8" x14ac:dyDescent="0.25">
      <c r="A69" s="1" t="s">
        <v>1305</v>
      </c>
      <c r="B69" s="1" t="s">
        <v>278</v>
      </c>
      <c r="C69" s="1" t="s">
        <v>1226</v>
      </c>
      <c r="D69" s="2">
        <v>42605</v>
      </c>
      <c r="E69">
        <v>297242</v>
      </c>
      <c r="F69">
        <v>780</v>
      </c>
      <c r="G69">
        <v>0</v>
      </c>
      <c r="H69" s="1" t="s">
        <v>1255</v>
      </c>
    </row>
    <row r="70" spans="1:8" x14ac:dyDescent="0.25">
      <c r="A70" s="1" t="s">
        <v>1306</v>
      </c>
      <c r="B70" s="1" t="s">
        <v>336</v>
      </c>
      <c r="C70" s="1" t="s">
        <v>1226</v>
      </c>
      <c r="D70" s="2">
        <v>43964</v>
      </c>
      <c r="E70">
        <v>485687</v>
      </c>
      <c r="F70">
        <v>572</v>
      </c>
      <c r="G70">
        <v>0</v>
      </c>
      <c r="H70" s="1" t="s">
        <v>1224</v>
      </c>
    </row>
    <row r="71" spans="1:8" x14ac:dyDescent="0.25">
      <c r="A71" s="1" t="s">
        <v>1307</v>
      </c>
      <c r="B71" s="1" t="s">
        <v>667</v>
      </c>
      <c r="C71" s="1" t="s">
        <v>1239</v>
      </c>
      <c r="D71" s="2">
        <v>44843</v>
      </c>
      <c r="E71">
        <v>152297</v>
      </c>
      <c r="F71">
        <v>357</v>
      </c>
      <c r="G71">
        <v>0</v>
      </c>
      <c r="H71" s="1" t="s">
        <v>1224</v>
      </c>
    </row>
    <row r="72" spans="1:8" x14ac:dyDescent="0.25">
      <c r="A72" s="1" t="s">
        <v>1308</v>
      </c>
      <c r="B72" s="1" t="s">
        <v>50</v>
      </c>
      <c r="C72" s="1" t="s">
        <v>1223</v>
      </c>
      <c r="D72" s="2">
        <v>42702</v>
      </c>
      <c r="E72">
        <v>134678</v>
      </c>
      <c r="F72">
        <v>627</v>
      </c>
      <c r="G72">
        <v>0</v>
      </c>
      <c r="H72" s="1" t="s">
        <v>1224</v>
      </c>
    </row>
    <row r="73" spans="1:8" x14ac:dyDescent="0.25">
      <c r="A73" s="1" t="s">
        <v>1309</v>
      </c>
      <c r="B73" s="1" t="s">
        <v>226</v>
      </c>
      <c r="C73" s="1" t="s">
        <v>1226</v>
      </c>
      <c r="D73" s="2">
        <v>44558</v>
      </c>
      <c r="E73">
        <v>319764</v>
      </c>
      <c r="F73">
        <v>408</v>
      </c>
      <c r="G73">
        <v>0</v>
      </c>
      <c r="H73" s="1" t="s">
        <v>1244</v>
      </c>
    </row>
    <row r="74" spans="1:8" x14ac:dyDescent="0.25">
      <c r="A74" s="1" t="s">
        <v>1310</v>
      </c>
      <c r="B74" s="1" t="s">
        <v>82</v>
      </c>
      <c r="C74" s="1" t="s">
        <v>1226</v>
      </c>
      <c r="D74" s="2">
        <v>43267</v>
      </c>
      <c r="E74">
        <v>426044</v>
      </c>
      <c r="F74">
        <v>578</v>
      </c>
      <c r="G74">
        <v>373894</v>
      </c>
      <c r="H74" s="1" t="s">
        <v>1224</v>
      </c>
    </row>
    <row r="75" spans="1:8" x14ac:dyDescent="0.25">
      <c r="A75" s="1" t="s">
        <v>1311</v>
      </c>
      <c r="B75" s="1" t="s">
        <v>741</v>
      </c>
      <c r="C75" s="1" t="s">
        <v>1226</v>
      </c>
      <c r="D75" s="2">
        <v>45406</v>
      </c>
      <c r="E75">
        <v>126270</v>
      </c>
      <c r="F75">
        <v>627</v>
      </c>
      <c r="G75">
        <v>394187</v>
      </c>
      <c r="H75" s="1" t="s">
        <v>1224</v>
      </c>
    </row>
    <row r="76" spans="1:8" x14ac:dyDescent="0.25">
      <c r="A76" s="1" t="s">
        <v>1312</v>
      </c>
      <c r="B76" s="1" t="s">
        <v>341</v>
      </c>
      <c r="C76" s="1" t="s">
        <v>1223</v>
      </c>
      <c r="D76" s="2">
        <v>43741</v>
      </c>
      <c r="E76">
        <v>419705</v>
      </c>
      <c r="F76">
        <v>614</v>
      </c>
      <c r="G76">
        <v>0</v>
      </c>
      <c r="H76" s="1" t="s">
        <v>1224</v>
      </c>
    </row>
    <row r="77" spans="1:8" x14ac:dyDescent="0.25">
      <c r="A77" s="1" t="s">
        <v>1313</v>
      </c>
      <c r="B77" s="1" t="s">
        <v>669</v>
      </c>
      <c r="C77" s="1" t="s">
        <v>1226</v>
      </c>
      <c r="D77" s="2">
        <v>43170</v>
      </c>
      <c r="E77">
        <v>276531</v>
      </c>
      <c r="F77">
        <v>773</v>
      </c>
      <c r="G77">
        <v>0</v>
      </c>
      <c r="H77" s="1" t="s">
        <v>1224</v>
      </c>
    </row>
    <row r="78" spans="1:8" x14ac:dyDescent="0.25">
      <c r="A78" s="1" t="s">
        <v>1314</v>
      </c>
      <c r="B78" s="1" t="s">
        <v>375</v>
      </c>
      <c r="C78" s="1" t="s">
        <v>1235</v>
      </c>
      <c r="D78" s="2">
        <v>45642</v>
      </c>
      <c r="E78">
        <v>331607</v>
      </c>
      <c r="F78">
        <v>410</v>
      </c>
      <c r="G78">
        <v>429606</v>
      </c>
      <c r="H78" s="1" t="s">
        <v>1244</v>
      </c>
    </row>
    <row r="79" spans="1:8" x14ac:dyDescent="0.25">
      <c r="A79" s="1" t="s">
        <v>1315</v>
      </c>
      <c r="B79" s="1" t="s">
        <v>786</v>
      </c>
      <c r="C79" s="1" t="s">
        <v>1226</v>
      </c>
      <c r="D79" s="2">
        <v>43803</v>
      </c>
      <c r="E79">
        <v>465048</v>
      </c>
      <c r="F79">
        <v>528</v>
      </c>
      <c r="G79">
        <v>0</v>
      </c>
      <c r="H79" s="1" t="s">
        <v>1224</v>
      </c>
    </row>
    <row r="80" spans="1:8" x14ac:dyDescent="0.25">
      <c r="A80" s="1" t="s">
        <v>1316</v>
      </c>
      <c r="B80" s="1" t="s">
        <v>788</v>
      </c>
      <c r="C80" s="1" t="s">
        <v>1226</v>
      </c>
      <c r="D80" s="2">
        <v>45733</v>
      </c>
      <c r="E80">
        <v>489196</v>
      </c>
      <c r="F80">
        <v>796</v>
      </c>
      <c r="G80">
        <v>149233</v>
      </c>
      <c r="H80" s="1" t="s">
        <v>1224</v>
      </c>
    </row>
    <row r="81" spans="1:8" x14ac:dyDescent="0.25">
      <c r="A81" s="1" t="s">
        <v>1317</v>
      </c>
      <c r="B81" s="1" t="s">
        <v>979</v>
      </c>
      <c r="C81" s="1" t="s">
        <v>1223</v>
      </c>
      <c r="D81" s="2">
        <v>42365</v>
      </c>
      <c r="E81">
        <v>242998</v>
      </c>
      <c r="F81">
        <v>455</v>
      </c>
      <c r="G81">
        <v>0</v>
      </c>
      <c r="H81" s="1" t="s">
        <v>1229</v>
      </c>
    </row>
    <row r="82" spans="1:8" x14ac:dyDescent="0.25">
      <c r="A82" s="1" t="s">
        <v>1318</v>
      </c>
      <c r="B82" s="1" t="s">
        <v>155</v>
      </c>
      <c r="C82" s="1" t="s">
        <v>1223</v>
      </c>
      <c r="D82" s="2">
        <v>43834</v>
      </c>
      <c r="E82">
        <v>395807</v>
      </c>
      <c r="F82">
        <v>772</v>
      </c>
      <c r="G82">
        <v>0</v>
      </c>
      <c r="H82" s="1" t="s">
        <v>1244</v>
      </c>
    </row>
    <row r="83" spans="1:8" x14ac:dyDescent="0.25">
      <c r="A83" s="1" t="s">
        <v>1319</v>
      </c>
      <c r="B83" s="1" t="s">
        <v>1100</v>
      </c>
      <c r="C83" s="1" t="s">
        <v>1239</v>
      </c>
      <c r="D83" s="2">
        <v>42626</v>
      </c>
      <c r="E83">
        <v>241503</v>
      </c>
      <c r="F83">
        <v>571</v>
      </c>
      <c r="G83">
        <v>111379</v>
      </c>
      <c r="H83" s="1" t="s">
        <v>1244</v>
      </c>
    </row>
    <row r="84" spans="1:8" x14ac:dyDescent="0.25">
      <c r="A84" s="1" t="s">
        <v>1320</v>
      </c>
      <c r="B84" s="1" t="s">
        <v>382</v>
      </c>
      <c r="C84" s="1" t="s">
        <v>1223</v>
      </c>
      <c r="D84" s="2">
        <v>43147</v>
      </c>
      <c r="E84">
        <v>441732</v>
      </c>
      <c r="F84">
        <v>301</v>
      </c>
      <c r="G84">
        <v>231905</v>
      </c>
      <c r="H84" s="1" t="s">
        <v>1244</v>
      </c>
    </row>
    <row r="85" spans="1:8" x14ac:dyDescent="0.25">
      <c r="A85" s="1" t="s">
        <v>1321</v>
      </c>
      <c r="B85" s="1" t="s">
        <v>558</v>
      </c>
      <c r="C85" s="1" t="s">
        <v>1226</v>
      </c>
      <c r="D85" s="2">
        <v>43176</v>
      </c>
      <c r="E85">
        <v>353827</v>
      </c>
      <c r="F85">
        <v>810</v>
      </c>
      <c r="G85">
        <v>0</v>
      </c>
      <c r="H85" s="1" t="s">
        <v>1224</v>
      </c>
    </row>
    <row r="86" spans="1:8" x14ac:dyDescent="0.25">
      <c r="A86" s="1" t="s">
        <v>1322</v>
      </c>
      <c r="B86" s="1" t="s">
        <v>1079</v>
      </c>
      <c r="C86" s="1" t="s">
        <v>1223</v>
      </c>
      <c r="D86" s="2">
        <v>43642</v>
      </c>
      <c r="E86">
        <v>62061</v>
      </c>
      <c r="F86">
        <v>585</v>
      </c>
      <c r="G86">
        <v>0</v>
      </c>
      <c r="H86" s="1" t="s">
        <v>1224</v>
      </c>
    </row>
    <row r="87" spans="1:8" x14ac:dyDescent="0.25">
      <c r="A87" s="1" t="s">
        <v>1323</v>
      </c>
      <c r="B87" s="1" t="s">
        <v>423</v>
      </c>
      <c r="C87" s="1" t="s">
        <v>1226</v>
      </c>
      <c r="D87" s="2">
        <v>44444</v>
      </c>
      <c r="E87">
        <v>235497</v>
      </c>
      <c r="F87">
        <v>312</v>
      </c>
      <c r="G87">
        <v>0</v>
      </c>
      <c r="H87" s="1" t="s">
        <v>1255</v>
      </c>
    </row>
    <row r="88" spans="1:8" x14ac:dyDescent="0.25">
      <c r="A88" s="1" t="s">
        <v>1324</v>
      </c>
      <c r="B88" s="1" t="s">
        <v>299</v>
      </c>
      <c r="C88" s="1" t="s">
        <v>1226</v>
      </c>
      <c r="D88" s="2">
        <v>43238</v>
      </c>
      <c r="E88">
        <v>459952</v>
      </c>
      <c r="F88">
        <v>797</v>
      </c>
      <c r="G88">
        <v>0</v>
      </c>
      <c r="H88" s="1" t="s">
        <v>1244</v>
      </c>
    </row>
    <row r="89" spans="1:8" x14ac:dyDescent="0.25">
      <c r="A89" s="1" t="s">
        <v>1325</v>
      </c>
      <c r="B89" s="1" t="s">
        <v>477</v>
      </c>
      <c r="C89" s="1" t="s">
        <v>1239</v>
      </c>
      <c r="D89" s="2">
        <v>42693</v>
      </c>
      <c r="E89">
        <v>81257</v>
      </c>
      <c r="F89">
        <v>537</v>
      </c>
      <c r="G89">
        <v>0</v>
      </c>
      <c r="H89" s="1" t="s">
        <v>1224</v>
      </c>
    </row>
    <row r="90" spans="1:8" x14ac:dyDescent="0.25">
      <c r="A90" s="1" t="s">
        <v>1326</v>
      </c>
      <c r="B90" s="1" t="s">
        <v>232</v>
      </c>
      <c r="C90" s="1" t="s">
        <v>1235</v>
      </c>
      <c r="D90" s="2">
        <v>43262</v>
      </c>
      <c r="E90">
        <v>61753</v>
      </c>
      <c r="F90">
        <v>393</v>
      </c>
      <c r="G90">
        <v>146835</v>
      </c>
      <c r="H90" s="1" t="s">
        <v>1224</v>
      </c>
    </row>
    <row r="91" spans="1:8" x14ac:dyDescent="0.25">
      <c r="A91" s="1" t="s">
        <v>1327</v>
      </c>
      <c r="B91" s="1" t="s">
        <v>308</v>
      </c>
      <c r="C91" s="1" t="s">
        <v>1239</v>
      </c>
      <c r="D91" s="2">
        <v>44429</v>
      </c>
      <c r="E91">
        <v>346918</v>
      </c>
      <c r="F91">
        <v>637</v>
      </c>
      <c r="G91">
        <v>0</v>
      </c>
      <c r="H91" s="1" t="s">
        <v>1224</v>
      </c>
    </row>
    <row r="92" spans="1:8" x14ac:dyDescent="0.25">
      <c r="A92" s="1" t="s">
        <v>1328</v>
      </c>
      <c r="B92" s="1" t="s">
        <v>391</v>
      </c>
      <c r="C92" s="1" t="s">
        <v>1223</v>
      </c>
      <c r="D92" s="2">
        <v>44681</v>
      </c>
      <c r="E92">
        <v>404303</v>
      </c>
      <c r="F92">
        <v>470</v>
      </c>
      <c r="G92">
        <v>98109</v>
      </c>
      <c r="H92" s="1" t="s">
        <v>1224</v>
      </c>
    </row>
    <row r="93" spans="1:8" x14ac:dyDescent="0.25">
      <c r="A93" s="1" t="s">
        <v>1329</v>
      </c>
      <c r="B93" s="1" t="s">
        <v>491</v>
      </c>
      <c r="C93" s="1" t="s">
        <v>1223</v>
      </c>
      <c r="D93" s="2">
        <v>43749</v>
      </c>
      <c r="E93">
        <v>424032</v>
      </c>
      <c r="F93">
        <v>766</v>
      </c>
      <c r="G93">
        <v>0</v>
      </c>
      <c r="H93" s="1" t="s">
        <v>1224</v>
      </c>
    </row>
    <row r="94" spans="1:8" x14ac:dyDescent="0.25">
      <c r="A94" s="1" t="s">
        <v>1330</v>
      </c>
      <c r="B94" s="1" t="s">
        <v>687</v>
      </c>
      <c r="C94" s="1" t="s">
        <v>1226</v>
      </c>
      <c r="D94" s="2">
        <v>45069</v>
      </c>
      <c r="E94">
        <v>23408</v>
      </c>
      <c r="F94">
        <v>442</v>
      </c>
      <c r="G94">
        <v>0</v>
      </c>
      <c r="H94" s="1" t="s">
        <v>1224</v>
      </c>
    </row>
    <row r="95" spans="1:8" x14ac:dyDescent="0.25">
      <c r="A95" s="1" t="s">
        <v>1331</v>
      </c>
      <c r="B95" s="1" t="s">
        <v>696</v>
      </c>
      <c r="C95" s="1" t="s">
        <v>1226</v>
      </c>
      <c r="D95" s="2">
        <v>45287</v>
      </c>
      <c r="E95">
        <v>124116</v>
      </c>
      <c r="F95">
        <v>500</v>
      </c>
      <c r="G95">
        <v>0</v>
      </c>
      <c r="H95" s="1" t="s">
        <v>1229</v>
      </c>
    </row>
    <row r="96" spans="1:8" x14ac:dyDescent="0.25">
      <c r="A96" s="1" t="s">
        <v>1332</v>
      </c>
      <c r="B96" s="1" t="s">
        <v>1333</v>
      </c>
      <c r="C96" s="1" t="s">
        <v>1235</v>
      </c>
      <c r="D96" s="2">
        <v>43128</v>
      </c>
      <c r="E96">
        <v>498492</v>
      </c>
      <c r="F96">
        <v>479</v>
      </c>
      <c r="G96">
        <v>426175</v>
      </c>
      <c r="H96" s="1" t="s">
        <v>1224</v>
      </c>
    </row>
    <row r="97" spans="1:8" x14ac:dyDescent="0.25">
      <c r="A97" s="1" t="s">
        <v>1334</v>
      </c>
      <c r="B97" s="1" t="s">
        <v>1335</v>
      </c>
      <c r="C97" s="1" t="s">
        <v>1226</v>
      </c>
      <c r="D97" s="2">
        <v>45492</v>
      </c>
      <c r="E97">
        <v>131208</v>
      </c>
      <c r="F97">
        <v>663</v>
      </c>
      <c r="G97">
        <v>0</v>
      </c>
      <c r="H97" s="1" t="s">
        <v>1224</v>
      </c>
    </row>
    <row r="98" spans="1:8" x14ac:dyDescent="0.25">
      <c r="A98" s="1" t="s">
        <v>1336</v>
      </c>
      <c r="B98" s="1" t="s">
        <v>576</v>
      </c>
      <c r="C98" s="1" t="s">
        <v>1235</v>
      </c>
      <c r="D98" s="2">
        <v>44472</v>
      </c>
      <c r="E98">
        <v>17413</v>
      </c>
      <c r="F98">
        <v>778</v>
      </c>
      <c r="G98">
        <v>128076</v>
      </c>
      <c r="H98" s="1" t="s">
        <v>1224</v>
      </c>
    </row>
    <row r="99" spans="1:8" x14ac:dyDescent="0.25">
      <c r="A99" s="1" t="s">
        <v>1337</v>
      </c>
      <c r="B99" s="1" t="s">
        <v>200</v>
      </c>
      <c r="C99" s="1" t="s">
        <v>1235</v>
      </c>
      <c r="D99" s="2">
        <v>42587</v>
      </c>
      <c r="E99">
        <v>113650</v>
      </c>
      <c r="F99">
        <v>770</v>
      </c>
      <c r="G99">
        <v>163177</v>
      </c>
      <c r="H99" s="1" t="s">
        <v>1224</v>
      </c>
    </row>
    <row r="100" spans="1:8" x14ac:dyDescent="0.25">
      <c r="A100" s="1" t="s">
        <v>1338</v>
      </c>
      <c r="B100" s="1" t="s">
        <v>252</v>
      </c>
      <c r="C100" s="1" t="s">
        <v>1226</v>
      </c>
      <c r="D100" s="2">
        <v>43608</v>
      </c>
      <c r="E100">
        <v>59500</v>
      </c>
      <c r="F100">
        <v>683</v>
      </c>
      <c r="G100">
        <v>0</v>
      </c>
      <c r="H100" s="1" t="s">
        <v>1224</v>
      </c>
    </row>
    <row r="101" spans="1:8" x14ac:dyDescent="0.25">
      <c r="A101" s="1" t="s">
        <v>1339</v>
      </c>
      <c r="B101" s="1" t="s">
        <v>290</v>
      </c>
      <c r="C101" s="1" t="s">
        <v>1223</v>
      </c>
      <c r="D101" s="2">
        <v>45303</v>
      </c>
      <c r="E101">
        <v>346658</v>
      </c>
      <c r="F101">
        <v>716</v>
      </c>
      <c r="G101">
        <v>0</v>
      </c>
      <c r="H101" s="1" t="s">
        <v>1224</v>
      </c>
    </row>
    <row r="102" spans="1:8" x14ac:dyDescent="0.25">
      <c r="A102" s="1" t="s">
        <v>1340</v>
      </c>
      <c r="B102" s="1" t="s">
        <v>704</v>
      </c>
      <c r="C102" s="1" t="s">
        <v>1223</v>
      </c>
      <c r="D102" s="2">
        <v>44544</v>
      </c>
      <c r="E102">
        <v>56358</v>
      </c>
      <c r="F102">
        <v>607</v>
      </c>
      <c r="G102">
        <v>0</v>
      </c>
      <c r="H102" s="1" t="s">
        <v>1224</v>
      </c>
    </row>
    <row r="103" spans="1:8" x14ac:dyDescent="0.25">
      <c r="A103" s="1" t="s">
        <v>1341</v>
      </c>
      <c r="B103" s="1" t="s">
        <v>162</v>
      </c>
      <c r="C103" s="1" t="s">
        <v>1226</v>
      </c>
      <c r="D103" s="2">
        <v>43804</v>
      </c>
      <c r="E103">
        <v>66197</v>
      </c>
      <c r="F103">
        <v>666</v>
      </c>
      <c r="G103">
        <v>364014</v>
      </c>
      <c r="H103" s="1" t="s">
        <v>1229</v>
      </c>
    </row>
    <row r="104" spans="1:8" x14ac:dyDescent="0.25">
      <c r="A104" s="1" t="s">
        <v>1342</v>
      </c>
      <c r="B104" s="1" t="s">
        <v>451</v>
      </c>
      <c r="C104" s="1" t="s">
        <v>1235</v>
      </c>
      <c r="D104" s="2">
        <v>43080</v>
      </c>
      <c r="E104">
        <v>493992</v>
      </c>
      <c r="F104">
        <v>300</v>
      </c>
      <c r="G104">
        <v>0</v>
      </c>
      <c r="H104" s="1" t="s">
        <v>1244</v>
      </c>
    </row>
    <row r="105" spans="1:8" x14ac:dyDescent="0.25">
      <c r="A105" s="1" t="s">
        <v>1343</v>
      </c>
      <c r="B105" s="1" t="s">
        <v>794</v>
      </c>
      <c r="C105" s="1" t="s">
        <v>1223</v>
      </c>
      <c r="D105" s="2">
        <v>44834</v>
      </c>
      <c r="E105">
        <v>223861</v>
      </c>
      <c r="F105">
        <v>343</v>
      </c>
      <c r="G105">
        <v>0</v>
      </c>
      <c r="H105" s="1" t="s">
        <v>1224</v>
      </c>
    </row>
    <row r="106" spans="1:8" x14ac:dyDescent="0.25">
      <c r="A106" s="1" t="s">
        <v>1344</v>
      </c>
      <c r="B106" s="1" t="s">
        <v>56</v>
      </c>
      <c r="C106" s="1" t="s">
        <v>1226</v>
      </c>
      <c r="D106" s="2">
        <v>45829</v>
      </c>
      <c r="E106">
        <v>223492</v>
      </c>
      <c r="F106">
        <v>397</v>
      </c>
      <c r="G106">
        <v>0</v>
      </c>
      <c r="H106" s="1" t="s">
        <v>1224</v>
      </c>
    </row>
    <row r="107" spans="1:8" x14ac:dyDescent="0.25">
      <c r="A107" s="1" t="s">
        <v>1345</v>
      </c>
      <c r="B107" s="1" t="s">
        <v>387</v>
      </c>
      <c r="C107" s="1" t="s">
        <v>1223</v>
      </c>
      <c r="D107" s="2">
        <v>42332</v>
      </c>
      <c r="E107">
        <v>261545</v>
      </c>
      <c r="F107">
        <v>564</v>
      </c>
      <c r="G107">
        <v>0</v>
      </c>
      <c r="H107" s="1" t="s">
        <v>1224</v>
      </c>
    </row>
    <row r="108" spans="1:8" x14ac:dyDescent="0.25">
      <c r="A108" s="1" t="s">
        <v>1346</v>
      </c>
      <c r="B108" s="1" t="s">
        <v>192</v>
      </c>
      <c r="C108" s="1" t="s">
        <v>1239</v>
      </c>
      <c r="D108" s="2">
        <v>43131</v>
      </c>
      <c r="E108">
        <v>426070</v>
      </c>
      <c r="F108">
        <v>439</v>
      </c>
      <c r="G108">
        <v>0</v>
      </c>
      <c r="H108" s="1" t="s">
        <v>1224</v>
      </c>
    </row>
    <row r="109" spans="1:8" x14ac:dyDescent="0.25">
      <c r="A109" s="1" t="s">
        <v>1347</v>
      </c>
      <c r="B109" s="1" t="s">
        <v>706</v>
      </c>
      <c r="C109" s="1" t="s">
        <v>1226</v>
      </c>
      <c r="D109" s="2">
        <v>45023</v>
      </c>
      <c r="E109">
        <v>76240</v>
      </c>
      <c r="F109">
        <v>780</v>
      </c>
      <c r="G109">
        <v>0</v>
      </c>
      <c r="H109" s="1" t="s">
        <v>1229</v>
      </c>
    </row>
    <row r="110" spans="1:8" x14ac:dyDescent="0.25">
      <c r="A110" s="1" t="s">
        <v>1348</v>
      </c>
      <c r="B110" s="1" t="s">
        <v>17</v>
      </c>
      <c r="C110" s="1" t="s">
        <v>1235</v>
      </c>
      <c r="D110" s="2">
        <v>45194</v>
      </c>
      <c r="E110">
        <v>235595</v>
      </c>
      <c r="F110">
        <v>536</v>
      </c>
      <c r="G110">
        <v>0</v>
      </c>
      <c r="H110" s="1" t="s">
        <v>1229</v>
      </c>
    </row>
    <row r="111" spans="1:8" x14ac:dyDescent="0.25">
      <c r="A111" s="1" t="s">
        <v>1349</v>
      </c>
      <c r="B111" s="1" t="s">
        <v>828</v>
      </c>
      <c r="C111" s="1" t="s">
        <v>1226</v>
      </c>
      <c r="D111" s="2">
        <v>44192</v>
      </c>
      <c r="E111">
        <v>221135</v>
      </c>
      <c r="F111">
        <v>371</v>
      </c>
      <c r="G111">
        <v>0</v>
      </c>
      <c r="H111" s="1" t="s">
        <v>1224</v>
      </c>
    </row>
    <row r="112" spans="1:8" x14ac:dyDescent="0.25">
      <c r="A112" s="1" t="s">
        <v>1350</v>
      </c>
      <c r="B112" s="1" t="s">
        <v>1196</v>
      </c>
      <c r="C112" s="1" t="s">
        <v>1235</v>
      </c>
      <c r="D112" s="2">
        <v>44639</v>
      </c>
      <c r="E112">
        <v>278466</v>
      </c>
      <c r="F112">
        <v>489</v>
      </c>
      <c r="G112">
        <v>0</v>
      </c>
      <c r="H112" s="1" t="s">
        <v>1224</v>
      </c>
    </row>
    <row r="113" spans="1:8" x14ac:dyDescent="0.25">
      <c r="A113" s="1" t="s">
        <v>1351</v>
      </c>
      <c r="B113" s="1" t="s">
        <v>1232</v>
      </c>
      <c r="C113" s="1" t="s">
        <v>1235</v>
      </c>
      <c r="D113" s="2">
        <v>43077</v>
      </c>
      <c r="E113">
        <v>375197</v>
      </c>
      <c r="F113">
        <v>567</v>
      </c>
      <c r="G113">
        <v>0</v>
      </c>
      <c r="H113" s="1" t="s">
        <v>1224</v>
      </c>
    </row>
    <row r="114" spans="1:8" x14ac:dyDescent="0.25">
      <c r="A114" s="1" t="s">
        <v>1352</v>
      </c>
      <c r="B114" s="1" t="s">
        <v>1353</v>
      </c>
      <c r="C114" s="1" t="s">
        <v>1226</v>
      </c>
      <c r="D114" s="2">
        <v>43042</v>
      </c>
      <c r="E114">
        <v>6968</v>
      </c>
      <c r="F114">
        <v>620</v>
      </c>
      <c r="G114">
        <v>0</v>
      </c>
      <c r="H114" s="1" t="s">
        <v>1224</v>
      </c>
    </row>
    <row r="115" spans="1:8" x14ac:dyDescent="0.25">
      <c r="A115" s="1" t="s">
        <v>1354</v>
      </c>
      <c r="B115" s="1" t="s">
        <v>304</v>
      </c>
      <c r="C115" s="1" t="s">
        <v>1226</v>
      </c>
      <c r="D115" s="2">
        <v>44873</v>
      </c>
      <c r="E115">
        <v>289662</v>
      </c>
      <c r="F115">
        <v>406</v>
      </c>
      <c r="G115">
        <v>0</v>
      </c>
      <c r="H115" s="1" t="s">
        <v>1224</v>
      </c>
    </row>
    <row r="116" spans="1:8" x14ac:dyDescent="0.25">
      <c r="A116" s="1" t="s">
        <v>1355</v>
      </c>
      <c r="B116" s="1" t="s">
        <v>1356</v>
      </c>
      <c r="C116" s="1" t="s">
        <v>1235</v>
      </c>
      <c r="D116" s="2">
        <v>45498</v>
      </c>
      <c r="E116">
        <v>314069</v>
      </c>
      <c r="F116">
        <v>531</v>
      </c>
      <c r="G116">
        <v>0</v>
      </c>
      <c r="H116" s="1" t="s">
        <v>1224</v>
      </c>
    </row>
    <row r="117" spans="1:8" x14ac:dyDescent="0.25">
      <c r="A117" s="1" t="s">
        <v>1357</v>
      </c>
      <c r="B117" s="1" t="s">
        <v>1015</v>
      </c>
      <c r="C117" s="1" t="s">
        <v>1223</v>
      </c>
      <c r="D117" s="2">
        <v>45114</v>
      </c>
      <c r="E117">
        <v>190920</v>
      </c>
      <c r="F117">
        <v>341</v>
      </c>
      <c r="G117">
        <v>0</v>
      </c>
      <c r="H117" s="1" t="s">
        <v>1229</v>
      </c>
    </row>
    <row r="118" spans="1:8" x14ac:dyDescent="0.25">
      <c r="A118" s="1" t="s">
        <v>1358</v>
      </c>
      <c r="B118" s="1" t="s">
        <v>1359</v>
      </c>
      <c r="C118" s="1" t="s">
        <v>1235</v>
      </c>
      <c r="D118" s="2">
        <v>42671</v>
      </c>
      <c r="E118">
        <v>374044</v>
      </c>
      <c r="F118">
        <v>438</v>
      </c>
      <c r="G118">
        <v>251983</v>
      </c>
      <c r="H118" s="1" t="s">
        <v>1224</v>
      </c>
    </row>
    <row r="119" spans="1:8" x14ac:dyDescent="0.25">
      <c r="A119" s="1" t="s">
        <v>1360</v>
      </c>
      <c r="B119" s="1" t="s">
        <v>192</v>
      </c>
      <c r="C119" s="1" t="s">
        <v>1226</v>
      </c>
      <c r="D119" s="2">
        <v>44565</v>
      </c>
      <c r="E119">
        <v>355566</v>
      </c>
      <c r="F119">
        <v>572</v>
      </c>
      <c r="G119">
        <v>352236</v>
      </c>
      <c r="H119" s="1" t="s">
        <v>1224</v>
      </c>
    </row>
    <row r="120" spans="1:8" x14ac:dyDescent="0.25">
      <c r="A120" s="1" t="s">
        <v>1361</v>
      </c>
      <c r="B120" s="1" t="s">
        <v>188</v>
      </c>
      <c r="C120" s="1" t="s">
        <v>1235</v>
      </c>
      <c r="D120" s="2">
        <v>44297</v>
      </c>
      <c r="E120">
        <v>263844</v>
      </c>
      <c r="F120">
        <v>780</v>
      </c>
      <c r="G120">
        <v>0</v>
      </c>
      <c r="H120" s="1" t="s">
        <v>1224</v>
      </c>
    </row>
    <row r="121" spans="1:8" x14ac:dyDescent="0.25">
      <c r="A121" s="1" t="s">
        <v>1362</v>
      </c>
      <c r="B121" s="1" t="s">
        <v>1015</v>
      </c>
      <c r="C121" s="1" t="s">
        <v>1235</v>
      </c>
      <c r="D121" s="2">
        <v>42512</v>
      </c>
      <c r="E121">
        <v>355926</v>
      </c>
      <c r="F121">
        <v>715</v>
      </c>
      <c r="G121">
        <v>0</v>
      </c>
      <c r="H121" s="1" t="s">
        <v>1224</v>
      </c>
    </row>
    <row r="122" spans="1:8" x14ac:dyDescent="0.25">
      <c r="A122" s="1" t="s">
        <v>1363</v>
      </c>
      <c r="B122" s="1" t="s">
        <v>1057</v>
      </c>
      <c r="C122" s="1" t="s">
        <v>1239</v>
      </c>
      <c r="D122" s="2">
        <v>44775</v>
      </c>
      <c r="E122">
        <v>232076</v>
      </c>
      <c r="F122">
        <v>805</v>
      </c>
      <c r="G122">
        <v>0</v>
      </c>
      <c r="H122" s="1" t="s">
        <v>1224</v>
      </c>
    </row>
    <row r="123" spans="1:8" x14ac:dyDescent="0.25">
      <c r="A123" s="1" t="s">
        <v>1364</v>
      </c>
      <c r="B123" s="1" t="s">
        <v>268</v>
      </c>
      <c r="C123" s="1" t="s">
        <v>1226</v>
      </c>
      <c r="D123" s="2">
        <v>43515</v>
      </c>
      <c r="E123">
        <v>23199</v>
      </c>
      <c r="F123">
        <v>723</v>
      </c>
      <c r="G123">
        <v>0</v>
      </c>
      <c r="H123" s="1" t="s">
        <v>1224</v>
      </c>
    </row>
    <row r="124" spans="1:8" x14ac:dyDescent="0.25">
      <c r="A124" s="1" t="s">
        <v>1365</v>
      </c>
      <c r="B124" s="1" t="s">
        <v>521</v>
      </c>
      <c r="C124" s="1" t="s">
        <v>1223</v>
      </c>
      <c r="D124" s="2">
        <v>45207</v>
      </c>
      <c r="E124">
        <v>437805</v>
      </c>
      <c r="F124">
        <v>706</v>
      </c>
      <c r="G124">
        <v>0</v>
      </c>
      <c r="H124" s="1" t="s">
        <v>1244</v>
      </c>
    </row>
    <row r="125" spans="1:8" x14ac:dyDescent="0.25">
      <c r="A125" s="1" t="s">
        <v>1366</v>
      </c>
      <c r="B125" s="1" t="s">
        <v>145</v>
      </c>
      <c r="C125" s="1" t="s">
        <v>1223</v>
      </c>
      <c r="D125" s="2">
        <v>45343</v>
      </c>
      <c r="E125">
        <v>163187</v>
      </c>
      <c r="F125">
        <v>689</v>
      </c>
      <c r="G125">
        <v>497174</v>
      </c>
      <c r="H125" s="1" t="s">
        <v>1224</v>
      </c>
    </row>
    <row r="126" spans="1:8" x14ac:dyDescent="0.25">
      <c r="A126" s="1" t="s">
        <v>1367</v>
      </c>
      <c r="B126" s="1" t="s">
        <v>1368</v>
      </c>
      <c r="C126" s="1" t="s">
        <v>1226</v>
      </c>
      <c r="D126" s="2">
        <v>45708</v>
      </c>
      <c r="E126">
        <v>455150</v>
      </c>
      <c r="F126">
        <v>641</v>
      </c>
      <c r="G126">
        <v>93741</v>
      </c>
      <c r="H126" s="1" t="s">
        <v>1229</v>
      </c>
    </row>
    <row r="127" spans="1:8" x14ac:dyDescent="0.25">
      <c r="A127" s="1" t="s">
        <v>1369</v>
      </c>
      <c r="B127" s="1" t="s">
        <v>268</v>
      </c>
      <c r="C127" s="1" t="s">
        <v>1223</v>
      </c>
      <c r="D127" s="2">
        <v>42587</v>
      </c>
      <c r="E127">
        <v>185388</v>
      </c>
      <c r="F127">
        <v>792</v>
      </c>
      <c r="G127">
        <v>0</v>
      </c>
      <c r="H127" s="1" t="s">
        <v>1224</v>
      </c>
    </row>
    <row r="128" spans="1:8" x14ac:dyDescent="0.25">
      <c r="A128" s="1" t="s">
        <v>1370</v>
      </c>
      <c r="B128" s="1" t="s">
        <v>1371</v>
      </c>
      <c r="C128" s="1" t="s">
        <v>1226</v>
      </c>
      <c r="D128" s="2">
        <v>44581</v>
      </c>
      <c r="E128">
        <v>5520</v>
      </c>
      <c r="F128">
        <v>491</v>
      </c>
      <c r="G128">
        <v>0</v>
      </c>
      <c r="H128" s="1" t="s">
        <v>1255</v>
      </c>
    </row>
    <row r="129" spans="1:8" x14ac:dyDescent="0.25">
      <c r="A129" s="1" t="s">
        <v>1372</v>
      </c>
      <c r="B129" s="1" t="s">
        <v>608</v>
      </c>
      <c r="C129" s="1" t="s">
        <v>1235</v>
      </c>
      <c r="D129" s="2">
        <v>44456</v>
      </c>
      <c r="E129">
        <v>109814</v>
      </c>
      <c r="F129">
        <v>798</v>
      </c>
      <c r="G129">
        <v>0</v>
      </c>
      <c r="H129" s="1" t="s">
        <v>1224</v>
      </c>
    </row>
    <row r="130" spans="1:8" x14ac:dyDescent="0.25">
      <c r="A130" s="1" t="s">
        <v>1373</v>
      </c>
      <c r="B130" s="1" t="s">
        <v>597</v>
      </c>
      <c r="C130" s="1" t="s">
        <v>1223</v>
      </c>
      <c r="D130" s="2">
        <v>43216</v>
      </c>
      <c r="E130">
        <v>167527</v>
      </c>
      <c r="F130">
        <v>532</v>
      </c>
      <c r="G130">
        <v>0</v>
      </c>
      <c r="H130" s="1" t="s">
        <v>1224</v>
      </c>
    </row>
    <row r="131" spans="1:8" x14ac:dyDescent="0.25">
      <c r="A131" s="1" t="s">
        <v>1374</v>
      </c>
      <c r="B131" s="1" t="s">
        <v>672</v>
      </c>
      <c r="C131" s="1" t="s">
        <v>1226</v>
      </c>
      <c r="D131" s="2">
        <v>44377</v>
      </c>
      <c r="E131">
        <v>246356</v>
      </c>
      <c r="F131">
        <v>526</v>
      </c>
      <c r="G131">
        <v>0</v>
      </c>
      <c r="H131" s="1" t="s">
        <v>1224</v>
      </c>
    </row>
    <row r="132" spans="1:8" x14ac:dyDescent="0.25">
      <c r="A132" s="1" t="s">
        <v>1375</v>
      </c>
      <c r="B132" s="1" t="s">
        <v>38</v>
      </c>
      <c r="C132" s="1" t="s">
        <v>1223</v>
      </c>
      <c r="D132" s="2">
        <v>45208</v>
      </c>
      <c r="E132">
        <v>479681</v>
      </c>
      <c r="F132">
        <v>670</v>
      </c>
      <c r="G132">
        <v>0</v>
      </c>
      <c r="H132" s="1" t="s">
        <v>1224</v>
      </c>
    </row>
    <row r="133" spans="1:8" x14ac:dyDescent="0.25">
      <c r="A133" s="1" t="s">
        <v>1376</v>
      </c>
      <c r="B133" s="1" t="s">
        <v>794</v>
      </c>
      <c r="C133" s="1" t="s">
        <v>1223</v>
      </c>
      <c r="D133" s="2">
        <v>43403</v>
      </c>
      <c r="E133">
        <v>123364</v>
      </c>
      <c r="F133">
        <v>438</v>
      </c>
      <c r="G133">
        <v>0</v>
      </c>
      <c r="H133" s="1" t="s">
        <v>1229</v>
      </c>
    </row>
    <row r="134" spans="1:8" x14ac:dyDescent="0.25">
      <c r="A134" s="1" t="s">
        <v>1377</v>
      </c>
      <c r="B134" s="1" t="s">
        <v>1378</v>
      </c>
      <c r="C134" s="1" t="s">
        <v>1226</v>
      </c>
      <c r="D134" s="2">
        <v>43335</v>
      </c>
      <c r="E134">
        <v>434821</v>
      </c>
      <c r="F134">
        <v>448</v>
      </c>
      <c r="G134">
        <v>374653</v>
      </c>
      <c r="H134" s="1" t="s">
        <v>1224</v>
      </c>
    </row>
    <row r="135" spans="1:8" x14ac:dyDescent="0.25">
      <c r="A135" s="1" t="s">
        <v>1379</v>
      </c>
      <c r="B135" s="1" t="s">
        <v>188</v>
      </c>
      <c r="C135" s="1" t="s">
        <v>1239</v>
      </c>
      <c r="D135" s="2">
        <v>43925</v>
      </c>
      <c r="E135">
        <v>14955</v>
      </c>
      <c r="F135">
        <v>414</v>
      </c>
      <c r="G135">
        <v>0</v>
      </c>
      <c r="H135" s="1" t="s">
        <v>1224</v>
      </c>
    </row>
    <row r="136" spans="1:8" x14ac:dyDescent="0.25">
      <c r="A136" s="1" t="s">
        <v>1380</v>
      </c>
      <c r="B136" s="1" t="s">
        <v>745</v>
      </c>
      <c r="C136" s="1" t="s">
        <v>1239</v>
      </c>
      <c r="D136" s="2">
        <v>42807</v>
      </c>
      <c r="E136">
        <v>175121</v>
      </c>
      <c r="F136">
        <v>749</v>
      </c>
      <c r="G136">
        <v>0</v>
      </c>
      <c r="H136" s="1" t="s">
        <v>1224</v>
      </c>
    </row>
    <row r="137" spans="1:8" x14ac:dyDescent="0.25">
      <c r="A137" s="1" t="s">
        <v>1381</v>
      </c>
      <c r="B137" s="1" t="s">
        <v>1105</v>
      </c>
      <c r="C137" s="1" t="s">
        <v>1223</v>
      </c>
      <c r="D137" s="2">
        <v>45862</v>
      </c>
      <c r="E137">
        <v>144989</v>
      </c>
      <c r="F137">
        <v>362</v>
      </c>
      <c r="G137">
        <v>0</v>
      </c>
      <c r="H137" s="1" t="s">
        <v>1244</v>
      </c>
    </row>
    <row r="138" spans="1:8" x14ac:dyDescent="0.25">
      <c r="A138" s="1" t="s">
        <v>1382</v>
      </c>
      <c r="B138" s="1" t="s">
        <v>308</v>
      </c>
      <c r="C138" s="1" t="s">
        <v>1226</v>
      </c>
      <c r="D138" s="2">
        <v>45365</v>
      </c>
      <c r="E138">
        <v>463509</v>
      </c>
      <c r="F138">
        <v>403</v>
      </c>
      <c r="G138">
        <v>111471</v>
      </c>
      <c r="H138" s="1" t="s">
        <v>1224</v>
      </c>
    </row>
    <row r="139" spans="1:8" x14ac:dyDescent="0.25">
      <c r="A139" s="1" t="s">
        <v>1383</v>
      </c>
      <c r="B139" s="1" t="s">
        <v>132</v>
      </c>
      <c r="C139" s="1" t="s">
        <v>1235</v>
      </c>
      <c r="D139" s="2">
        <v>44990</v>
      </c>
      <c r="E139">
        <v>471797</v>
      </c>
      <c r="F139">
        <v>572</v>
      </c>
      <c r="G139">
        <v>0</v>
      </c>
      <c r="H139" s="1" t="s">
        <v>1224</v>
      </c>
    </row>
    <row r="140" spans="1:8" x14ac:dyDescent="0.25">
      <c r="A140" s="1" t="s">
        <v>1384</v>
      </c>
      <c r="B140" s="1" t="s">
        <v>1385</v>
      </c>
      <c r="C140" s="1" t="s">
        <v>1223</v>
      </c>
      <c r="D140" s="2">
        <v>42553</v>
      </c>
      <c r="E140">
        <v>250144</v>
      </c>
      <c r="F140">
        <v>305</v>
      </c>
      <c r="G140">
        <v>0</v>
      </c>
      <c r="H140" s="1" t="s">
        <v>1229</v>
      </c>
    </row>
    <row r="141" spans="1:8" x14ac:dyDescent="0.25">
      <c r="A141" s="1" t="s">
        <v>1386</v>
      </c>
      <c r="B141" s="1" t="s">
        <v>955</v>
      </c>
      <c r="C141" s="1" t="s">
        <v>1226</v>
      </c>
      <c r="D141" s="2">
        <v>44660</v>
      </c>
      <c r="E141">
        <v>64925</v>
      </c>
      <c r="F141">
        <v>446</v>
      </c>
      <c r="G141">
        <v>0</v>
      </c>
      <c r="H141" s="1" t="s">
        <v>1224</v>
      </c>
    </row>
    <row r="142" spans="1:8" x14ac:dyDescent="0.25">
      <c r="A142" s="1" t="s">
        <v>1387</v>
      </c>
      <c r="B142" s="1" t="s">
        <v>630</v>
      </c>
      <c r="C142" s="1" t="s">
        <v>1223</v>
      </c>
      <c r="D142" s="2">
        <v>44184</v>
      </c>
      <c r="E142">
        <v>369360</v>
      </c>
      <c r="F142">
        <v>483</v>
      </c>
      <c r="G142">
        <v>8681</v>
      </c>
      <c r="H142" s="1" t="s">
        <v>1224</v>
      </c>
    </row>
    <row r="143" spans="1:8" x14ac:dyDescent="0.25">
      <c r="A143" s="1" t="s">
        <v>1388</v>
      </c>
      <c r="B143" s="1" t="s">
        <v>643</v>
      </c>
      <c r="C143" s="1" t="s">
        <v>1223</v>
      </c>
      <c r="D143" s="2">
        <v>43090</v>
      </c>
      <c r="E143">
        <v>70269</v>
      </c>
      <c r="F143">
        <v>327</v>
      </c>
      <c r="G143">
        <v>0</v>
      </c>
      <c r="H143" s="1" t="s">
        <v>1224</v>
      </c>
    </row>
    <row r="144" spans="1:8" x14ac:dyDescent="0.25">
      <c r="A144" s="1" t="s">
        <v>1389</v>
      </c>
      <c r="B144" s="1" t="s">
        <v>319</v>
      </c>
      <c r="C144" s="1" t="s">
        <v>1223</v>
      </c>
      <c r="D144" s="2">
        <v>43224</v>
      </c>
      <c r="E144">
        <v>424170</v>
      </c>
      <c r="F144">
        <v>849</v>
      </c>
      <c r="G144">
        <v>0</v>
      </c>
      <c r="H144" s="1" t="s">
        <v>1224</v>
      </c>
    </row>
    <row r="145" spans="1:8" x14ac:dyDescent="0.25">
      <c r="A145" s="1" t="s">
        <v>1390</v>
      </c>
      <c r="B145" s="1" t="s">
        <v>1196</v>
      </c>
      <c r="C145" s="1" t="s">
        <v>1223</v>
      </c>
      <c r="D145" s="2">
        <v>45059</v>
      </c>
      <c r="E145">
        <v>489887</v>
      </c>
      <c r="F145">
        <v>418</v>
      </c>
      <c r="G145">
        <v>0</v>
      </c>
      <c r="H145" s="1" t="s">
        <v>1224</v>
      </c>
    </row>
    <row r="146" spans="1:8" x14ac:dyDescent="0.25">
      <c r="A146" s="1" t="s">
        <v>1391</v>
      </c>
      <c r="B146" s="1" t="s">
        <v>128</v>
      </c>
      <c r="C146" s="1" t="s">
        <v>1223</v>
      </c>
      <c r="D146" s="2">
        <v>45879</v>
      </c>
      <c r="E146">
        <v>465833</v>
      </c>
      <c r="F146">
        <v>592</v>
      </c>
      <c r="G146">
        <v>0</v>
      </c>
      <c r="H146" s="1" t="s">
        <v>1224</v>
      </c>
    </row>
    <row r="147" spans="1:8" x14ac:dyDescent="0.25">
      <c r="A147" s="1" t="s">
        <v>1392</v>
      </c>
      <c r="B147" s="1" t="s">
        <v>986</v>
      </c>
      <c r="C147" s="1" t="s">
        <v>1239</v>
      </c>
      <c r="D147" s="2">
        <v>44994</v>
      </c>
      <c r="E147">
        <v>303602</v>
      </c>
      <c r="F147">
        <v>670</v>
      </c>
      <c r="G147">
        <v>0</v>
      </c>
      <c r="H147" s="1" t="s">
        <v>1224</v>
      </c>
    </row>
    <row r="148" spans="1:8" x14ac:dyDescent="0.25">
      <c r="A148" s="1" t="s">
        <v>1393</v>
      </c>
      <c r="B148" s="1" t="s">
        <v>343</v>
      </c>
      <c r="C148" s="1" t="s">
        <v>1226</v>
      </c>
      <c r="D148" s="2">
        <v>43698</v>
      </c>
      <c r="E148">
        <v>351181</v>
      </c>
      <c r="F148">
        <v>543</v>
      </c>
      <c r="G148">
        <v>0</v>
      </c>
      <c r="H148" s="1" t="s">
        <v>1224</v>
      </c>
    </row>
    <row r="149" spans="1:8" x14ac:dyDescent="0.25">
      <c r="A149" s="1" t="s">
        <v>1394</v>
      </c>
      <c r="B149" s="1" t="s">
        <v>897</v>
      </c>
      <c r="C149" s="1" t="s">
        <v>1235</v>
      </c>
      <c r="D149" s="2">
        <v>43903</v>
      </c>
      <c r="E149">
        <v>152185</v>
      </c>
      <c r="F149">
        <v>517</v>
      </c>
      <c r="G149">
        <v>0</v>
      </c>
      <c r="H149" s="1" t="s">
        <v>1224</v>
      </c>
    </row>
    <row r="150" spans="1:8" x14ac:dyDescent="0.25">
      <c r="A150" s="1" t="s">
        <v>1395</v>
      </c>
      <c r="B150" s="1" t="s">
        <v>194</v>
      </c>
      <c r="C150" s="1" t="s">
        <v>1235</v>
      </c>
      <c r="D150" s="2">
        <v>42302</v>
      </c>
      <c r="E150">
        <v>99977</v>
      </c>
      <c r="F150">
        <v>476</v>
      </c>
      <c r="G150">
        <v>0</v>
      </c>
      <c r="H150" s="1" t="s">
        <v>1224</v>
      </c>
    </row>
    <row r="151" spans="1:8" x14ac:dyDescent="0.25">
      <c r="A151" s="1" t="s">
        <v>1396</v>
      </c>
      <c r="B151" s="1" t="s">
        <v>728</v>
      </c>
      <c r="C151" s="1" t="s">
        <v>1223</v>
      </c>
      <c r="D151" s="2">
        <v>44299</v>
      </c>
      <c r="E151">
        <v>483442</v>
      </c>
      <c r="F151">
        <v>598</v>
      </c>
      <c r="G151">
        <v>0</v>
      </c>
      <c r="H151" s="1" t="s">
        <v>1224</v>
      </c>
    </row>
    <row r="152" spans="1:8" x14ac:dyDescent="0.25">
      <c r="A152" s="1" t="s">
        <v>1397</v>
      </c>
      <c r="B152" s="1" t="s">
        <v>486</v>
      </c>
      <c r="C152" s="1" t="s">
        <v>1223</v>
      </c>
      <c r="D152" s="2">
        <v>43931</v>
      </c>
      <c r="E152">
        <v>306083</v>
      </c>
      <c r="F152">
        <v>357</v>
      </c>
      <c r="G152">
        <v>0</v>
      </c>
      <c r="H152" s="1" t="s">
        <v>1224</v>
      </c>
    </row>
    <row r="153" spans="1:8" x14ac:dyDescent="0.25">
      <c r="A153" s="1" t="s">
        <v>1398</v>
      </c>
      <c r="B153" s="1" t="s">
        <v>134</v>
      </c>
      <c r="C153" s="1" t="s">
        <v>1223</v>
      </c>
      <c r="D153" s="2">
        <v>44257</v>
      </c>
      <c r="E153">
        <v>29345</v>
      </c>
      <c r="F153">
        <v>568</v>
      </c>
      <c r="G153">
        <v>213886</v>
      </c>
      <c r="H153" s="1" t="s">
        <v>1224</v>
      </c>
    </row>
    <row r="154" spans="1:8" x14ac:dyDescent="0.25">
      <c r="A154" s="1" t="s">
        <v>1399</v>
      </c>
      <c r="B154" s="1" t="s">
        <v>1066</v>
      </c>
      <c r="C154" s="1" t="s">
        <v>1223</v>
      </c>
      <c r="D154" s="2">
        <v>44820</v>
      </c>
      <c r="E154">
        <v>255688</v>
      </c>
      <c r="F154">
        <v>607</v>
      </c>
      <c r="G154">
        <v>0</v>
      </c>
      <c r="H154" s="1" t="s">
        <v>1224</v>
      </c>
    </row>
    <row r="155" spans="1:8" x14ac:dyDescent="0.25">
      <c r="A155" s="1" t="s">
        <v>1400</v>
      </c>
      <c r="B155" s="1" t="s">
        <v>1081</v>
      </c>
      <c r="C155" s="1" t="s">
        <v>1235</v>
      </c>
      <c r="D155" s="2">
        <v>44895</v>
      </c>
      <c r="E155">
        <v>439529</v>
      </c>
      <c r="F155">
        <v>587</v>
      </c>
      <c r="G155">
        <v>0</v>
      </c>
      <c r="H155" s="1" t="s">
        <v>1224</v>
      </c>
    </row>
    <row r="156" spans="1:8" x14ac:dyDescent="0.25">
      <c r="A156" s="1" t="s">
        <v>1401</v>
      </c>
      <c r="B156" s="1" t="s">
        <v>308</v>
      </c>
      <c r="C156" s="1" t="s">
        <v>1223</v>
      </c>
      <c r="D156" s="2">
        <v>44134</v>
      </c>
      <c r="E156">
        <v>372251</v>
      </c>
      <c r="F156">
        <v>404</v>
      </c>
      <c r="G156">
        <v>170837</v>
      </c>
      <c r="H156" s="1" t="s">
        <v>1229</v>
      </c>
    </row>
    <row r="157" spans="1:8" x14ac:dyDescent="0.25">
      <c r="A157" s="1" t="s">
        <v>1402</v>
      </c>
      <c r="B157" s="1" t="s">
        <v>380</v>
      </c>
      <c r="C157" s="1" t="s">
        <v>1239</v>
      </c>
      <c r="D157" s="2">
        <v>43906</v>
      </c>
      <c r="E157">
        <v>384010</v>
      </c>
      <c r="F157">
        <v>527</v>
      </c>
      <c r="G157">
        <v>0</v>
      </c>
      <c r="H157" s="1" t="s">
        <v>1224</v>
      </c>
    </row>
    <row r="158" spans="1:8" x14ac:dyDescent="0.25">
      <c r="A158" s="1" t="s">
        <v>1403</v>
      </c>
      <c r="B158" s="1" t="s">
        <v>88</v>
      </c>
      <c r="C158" s="1" t="s">
        <v>1226</v>
      </c>
      <c r="D158" s="2">
        <v>43354</v>
      </c>
      <c r="E158">
        <v>485581</v>
      </c>
      <c r="F158">
        <v>546</v>
      </c>
      <c r="G158">
        <v>0</v>
      </c>
      <c r="H158" s="1" t="s">
        <v>1224</v>
      </c>
    </row>
    <row r="159" spans="1:8" x14ac:dyDescent="0.25">
      <c r="A159" s="1" t="s">
        <v>1404</v>
      </c>
      <c r="B159" s="1" t="s">
        <v>1405</v>
      </c>
      <c r="C159" s="1" t="s">
        <v>1226</v>
      </c>
      <c r="D159" s="2">
        <v>43858</v>
      </c>
      <c r="E159">
        <v>261798</v>
      </c>
      <c r="F159">
        <v>793</v>
      </c>
      <c r="G159">
        <v>0</v>
      </c>
      <c r="H159" s="1" t="s">
        <v>1229</v>
      </c>
    </row>
    <row r="160" spans="1:8" x14ac:dyDescent="0.25">
      <c r="A160" s="1" t="s">
        <v>1406</v>
      </c>
      <c r="B160" s="1" t="s">
        <v>484</v>
      </c>
      <c r="C160" s="1" t="s">
        <v>1223</v>
      </c>
      <c r="D160" s="2">
        <v>43956</v>
      </c>
      <c r="E160">
        <v>493814</v>
      </c>
      <c r="F160">
        <v>382</v>
      </c>
      <c r="G160">
        <v>192646</v>
      </c>
      <c r="H160" s="1" t="s">
        <v>1224</v>
      </c>
    </row>
    <row r="161" spans="1:8" x14ac:dyDescent="0.25">
      <c r="A161" s="1" t="s">
        <v>1407</v>
      </c>
      <c r="B161" s="1" t="s">
        <v>1408</v>
      </c>
      <c r="C161" s="1" t="s">
        <v>1226</v>
      </c>
      <c r="D161" s="2">
        <v>45218</v>
      </c>
      <c r="E161">
        <v>331310</v>
      </c>
      <c r="F161">
        <v>485</v>
      </c>
      <c r="G161">
        <v>0</v>
      </c>
      <c r="H161" s="1" t="s">
        <v>1224</v>
      </c>
    </row>
    <row r="162" spans="1:8" x14ac:dyDescent="0.25">
      <c r="A162" s="1" t="s">
        <v>1409</v>
      </c>
      <c r="B162" s="1" t="s">
        <v>578</v>
      </c>
      <c r="C162" s="1" t="s">
        <v>1226</v>
      </c>
      <c r="D162" s="2">
        <v>42822</v>
      </c>
      <c r="E162">
        <v>178933</v>
      </c>
      <c r="F162">
        <v>551</v>
      </c>
      <c r="G162">
        <v>0</v>
      </c>
      <c r="H162" s="1" t="s">
        <v>1224</v>
      </c>
    </row>
    <row r="163" spans="1:8" x14ac:dyDescent="0.25">
      <c r="A163" s="1" t="s">
        <v>1410</v>
      </c>
      <c r="B163" s="1" t="s">
        <v>196</v>
      </c>
      <c r="C163" s="1" t="s">
        <v>1226</v>
      </c>
      <c r="D163" s="2">
        <v>44193</v>
      </c>
      <c r="E163">
        <v>97406</v>
      </c>
      <c r="F163">
        <v>654</v>
      </c>
      <c r="G163">
        <v>0</v>
      </c>
      <c r="H163" s="1" t="s">
        <v>1224</v>
      </c>
    </row>
    <row r="164" spans="1:8" x14ac:dyDescent="0.25">
      <c r="A164" s="1" t="s">
        <v>1411</v>
      </c>
      <c r="B164" s="1" t="s">
        <v>1412</v>
      </c>
      <c r="C164" s="1" t="s">
        <v>1226</v>
      </c>
      <c r="D164" s="2">
        <v>45523</v>
      </c>
      <c r="E164">
        <v>311442</v>
      </c>
      <c r="F164">
        <v>509</v>
      </c>
      <c r="G164">
        <v>0</v>
      </c>
      <c r="H164" s="1" t="s">
        <v>1224</v>
      </c>
    </row>
    <row r="165" spans="1:8" x14ac:dyDescent="0.25">
      <c r="A165" s="1" t="s">
        <v>1413</v>
      </c>
      <c r="B165" s="1" t="s">
        <v>7</v>
      </c>
      <c r="C165" s="1" t="s">
        <v>1226</v>
      </c>
      <c r="D165" s="2">
        <v>43705</v>
      </c>
      <c r="E165">
        <v>440437</v>
      </c>
      <c r="F165">
        <v>746</v>
      </c>
      <c r="G165">
        <v>499927</v>
      </c>
      <c r="H165" s="1" t="s">
        <v>1244</v>
      </c>
    </row>
    <row r="166" spans="1:8" x14ac:dyDescent="0.25">
      <c r="A166" s="1" t="s">
        <v>1414</v>
      </c>
      <c r="B166" s="1" t="s">
        <v>593</v>
      </c>
      <c r="C166" s="1" t="s">
        <v>1239</v>
      </c>
      <c r="D166" s="2">
        <v>43936</v>
      </c>
      <c r="E166">
        <v>307086</v>
      </c>
      <c r="F166">
        <v>759</v>
      </c>
      <c r="G166">
        <v>0</v>
      </c>
      <c r="H166" s="1" t="s">
        <v>1224</v>
      </c>
    </row>
    <row r="167" spans="1:8" x14ac:dyDescent="0.25">
      <c r="A167" s="1" t="s">
        <v>1415</v>
      </c>
      <c r="B167" s="1" t="s">
        <v>207</v>
      </c>
      <c r="C167" s="1" t="s">
        <v>1226</v>
      </c>
      <c r="D167" s="2">
        <v>43726</v>
      </c>
      <c r="E167">
        <v>3453</v>
      </c>
      <c r="F167">
        <v>771</v>
      </c>
      <c r="G167">
        <v>176635</v>
      </c>
      <c r="H167" s="1" t="s">
        <v>1255</v>
      </c>
    </row>
    <row r="168" spans="1:8" x14ac:dyDescent="0.25">
      <c r="A168" s="1" t="s">
        <v>1416</v>
      </c>
      <c r="B168" s="1" t="s">
        <v>1079</v>
      </c>
      <c r="C168" s="1" t="s">
        <v>1235</v>
      </c>
      <c r="D168" s="2">
        <v>45572</v>
      </c>
      <c r="E168">
        <v>102811</v>
      </c>
      <c r="F168">
        <v>669</v>
      </c>
      <c r="G168">
        <v>0</v>
      </c>
      <c r="H168" s="1" t="s">
        <v>1229</v>
      </c>
    </row>
    <row r="169" spans="1:8" x14ac:dyDescent="0.25">
      <c r="A169" s="1" t="s">
        <v>1417</v>
      </c>
      <c r="B169" s="1" t="s">
        <v>741</v>
      </c>
      <c r="C169" s="1" t="s">
        <v>1235</v>
      </c>
      <c r="D169" s="2">
        <v>44565</v>
      </c>
      <c r="E169">
        <v>54935</v>
      </c>
      <c r="F169">
        <v>791</v>
      </c>
      <c r="G169">
        <v>0</v>
      </c>
      <c r="H169" s="1" t="s">
        <v>1255</v>
      </c>
    </row>
    <row r="170" spans="1:8" x14ac:dyDescent="0.25">
      <c r="A170" s="1" t="s">
        <v>1418</v>
      </c>
      <c r="B170" s="1" t="s">
        <v>66</v>
      </c>
      <c r="C170" s="1" t="s">
        <v>1239</v>
      </c>
      <c r="D170" s="2">
        <v>43983</v>
      </c>
      <c r="E170">
        <v>384583</v>
      </c>
      <c r="F170">
        <v>436</v>
      </c>
      <c r="G170">
        <v>0</v>
      </c>
      <c r="H170" s="1" t="s">
        <v>1224</v>
      </c>
    </row>
    <row r="171" spans="1:8" x14ac:dyDescent="0.25">
      <c r="A171" s="1" t="s">
        <v>1419</v>
      </c>
      <c r="B171" s="1" t="s">
        <v>886</v>
      </c>
      <c r="C171" s="1" t="s">
        <v>1226</v>
      </c>
      <c r="D171" s="2">
        <v>44907</v>
      </c>
      <c r="E171">
        <v>174442</v>
      </c>
      <c r="F171">
        <v>666</v>
      </c>
      <c r="G171">
        <v>397704</v>
      </c>
      <c r="H171" s="1" t="s">
        <v>1224</v>
      </c>
    </row>
    <row r="172" spans="1:8" x14ac:dyDescent="0.25">
      <c r="A172" s="1" t="s">
        <v>1420</v>
      </c>
      <c r="B172" s="1" t="s">
        <v>35</v>
      </c>
      <c r="C172" s="1" t="s">
        <v>1235</v>
      </c>
      <c r="D172" s="2">
        <v>44201</v>
      </c>
      <c r="E172">
        <v>497148</v>
      </c>
      <c r="F172">
        <v>483</v>
      </c>
      <c r="G172">
        <v>0</v>
      </c>
      <c r="H172" s="1" t="s">
        <v>1255</v>
      </c>
    </row>
    <row r="173" spans="1:8" x14ac:dyDescent="0.25">
      <c r="A173" s="1" t="s">
        <v>1421</v>
      </c>
      <c r="B173" s="1" t="s">
        <v>719</v>
      </c>
      <c r="C173" s="1" t="s">
        <v>1223</v>
      </c>
      <c r="D173" s="2">
        <v>43235</v>
      </c>
      <c r="E173">
        <v>270472</v>
      </c>
      <c r="F173">
        <v>586</v>
      </c>
      <c r="G173">
        <v>204519</v>
      </c>
      <c r="H173" s="1" t="s">
        <v>1229</v>
      </c>
    </row>
    <row r="174" spans="1:8" x14ac:dyDescent="0.25">
      <c r="A174" s="1" t="s">
        <v>1422</v>
      </c>
      <c r="B174" s="1" t="s">
        <v>449</v>
      </c>
      <c r="C174" s="1" t="s">
        <v>1223</v>
      </c>
      <c r="D174" s="2">
        <v>43423</v>
      </c>
      <c r="E174">
        <v>15534</v>
      </c>
      <c r="F174">
        <v>771</v>
      </c>
      <c r="G174">
        <v>0</v>
      </c>
      <c r="H174" s="1" t="s">
        <v>1224</v>
      </c>
    </row>
    <row r="175" spans="1:8" x14ac:dyDescent="0.25">
      <c r="A175" s="1" t="s">
        <v>1423</v>
      </c>
      <c r="B175" s="1" t="s">
        <v>290</v>
      </c>
      <c r="C175" s="1" t="s">
        <v>1223</v>
      </c>
      <c r="D175" s="2">
        <v>45000</v>
      </c>
      <c r="E175">
        <v>347424</v>
      </c>
      <c r="F175">
        <v>674</v>
      </c>
      <c r="G175">
        <v>0</v>
      </c>
      <c r="H175" s="1" t="s">
        <v>1229</v>
      </c>
    </row>
    <row r="176" spans="1:8" x14ac:dyDescent="0.25">
      <c r="A176" s="1" t="s">
        <v>1424</v>
      </c>
      <c r="B176" s="1" t="s">
        <v>1001</v>
      </c>
      <c r="C176" s="1" t="s">
        <v>1235</v>
      </c>
      <c r="D176" s="2">
        <v>43795</v>
      </c>
      <c r="E176">
        <v>478141</v>
      </c>
      <c r="F176">
        <v>836</v>
      </c>
      <c r="G176">
        <v>0</v>
      </c>
      <c r="H176" s="1" t="s">
        <v>1229</v>
      </c>
    </row>
    <row r="177" spans="1:8" x14ac:dyDescent="0.25">
      <c r="A177" s="1" t="s">
        <v>1425</v>
      </c>
      <c r="B177" s="1" t="s">
        <v>92</v>
      </c>
      <c r="C177" s="1" t="s">
        <v>1226</v>
      </c>
      <c r="D177" s="2">
        <v>44383</v>
      </c>
      <c r="E177">
        <v>36320</v>
      </c>
      <c r="F177">
        <v>810</v>
      </c>
      <c r="G177">
        <v>0</v>
      </c>
      <c r="H177" s="1" t="s">
        <v>1255</v>
      </c>
    </row>
    <row r="178" spans="1:8" x14ac:dyDescent="0.25">
      <c r="A178" s="1" t="s">
        <v>1426</v>
      </c>
      <c r="B178" s="1" t="s">
        <v>194</v>
      </c>
      <c r="C178" s="1" t="s">
        <v>1235</v>
      </c>
      <c r="D178" s="2">
        <v>44086</v>
      </c>
      <c r="E178">
        <v>49170</v>
      </c>
      <c r="F178">
        <v>549</v>
      </c>
      <c r="G178">
        <v>85730</v>
      </c>
      <c r="H178" s="1" t="s">
        <v>1224</v>
      </c>
    </row>
    <row r="179" spans="1:8" x14ac:dyDescent="0.25">
      <c r="A179" s="1" t="s">
        <v>1427</v>
      </c>
      <c r="B179" s="1" t="s">
        <v>247</v>
      </c>
      <c r="C179" s="1" t="s">
        <v>1223</v>
      </c>
      <c r="D179" s="2">
        <v>43992</v>
      </c>
      <c r="E179">
        <v>100546</v>
      </c>
      <c r="F179">
        <v>809</v>
      </c>
      <c r="G179">
        <v>0</v>
      </c>
      <c r="H179" s="1" t="s">
        <v>1224</v>
      </c>
    </row>
    <row r="180" spans="1:8" x14ac:dyDescent="0.25">
      <c r="A180" s="1" t="s">
        <v>1428</v>
      </c>
      <c r="B180" s="1" t="s">
        <v>788</v>
      </c>
      <c r="C180" s="1" t="s">
        <v>1235</v>
      </c>
      <c r="D180" s="2">
        <v>45378</v>
      </c>
      <c r="E180">
        <v>80201</v>
      </c>
      <c r="F180">
        <v>372</v>
      </c>
      <c r="G180">
        <v>242474</v>
      </c>
      <c r="H180" s="1" t="s">
        <v>1224</v>
      </c>
    </row>
    <row r="181" spans="1:8" x14ac:dyDescent="0.25">
      <c r="A181" s="1" t="s">
        <v>1429</v>
      </c>
      <c r="B181" s="1" t="s">
        <v>498</v>
      </c>
      <c r="C181" s="1" t="s">
        <v>1239</v>
      </c>
      <c r="D181" s="2">
        <v>42494</v>
      </c>
      <c r="E181">
        <v>234473</v>
      </c>
      <c r="F181">
        <v>581</v>
      </c>
      <c r="G181">
        <v>295477</v>
      </c>
      <c r="H181" s="1" t="s">
        <v>1224</v>
      </c>
    </row>
    <row r="182" spans="1:8" x14ac:dyDescent="0.25">
      <c r="A182" s="1" t="s">
        <v>1430</v>
      </c>
      <c r="B182" s="1" t="s">
        <v>546</v>
      </c>
      <c r="C182" s="1" t="s">
        <v>1226</v>
      </c>
      <c r="D182" s="2">
        <v>43493</v>
      </c>
      <c r="E182">
        <v>270784</v>
      </c>
      <c r="F182">
        <v>659</v>
      </c>
      <c r="G182">
        <v>0</v>
      </c>
      <c r="H182" s="1" t="s">
        <v>1224</v>
      </c>
    </row>
    <row r="183" spans="1:8" x14ac:dyDescent="0.25">
      <c r="A183" s="1" t="s">
        <v>1431</v>
      </c>
      <c r="B183" s="1" t="s">
        <v>84</v>
      </c>
      <c r="C183" s="1" t="s">
        <v>1239</v>
      </c>
      <c r="D183" s="2">
        <v>42318</v>
      </c>
      <c r="E183">
        <v>231324</v>
      </c>
      <c r="F183">
        <v>309</v>
      </c>
      <c r="G183">
        <v>381565</v>
      </c>
      <c r="H183" s="1" t="s">
        <v>1224</v>
      </c>
    </row>
    <row r="184" spans="1:8" x14ac:dyDescent="0.25">
      <c r="A184" s="1" t="s">
        <v>1432</v>
      </c>
      <c r="B184" s="1" t="s">
        <v>1100</v>
      </c>
      <c r="C184" s="1" t="s">
        <v>1226</v>
      </c>
      <c r="D184" s="2">
        <v>43597</v>
      </c>
      <c r="E184">
        <v>484273</v>
      </c>
      <c r="F184">
        <v>510</v>
      </c>
      <c r="G184">
        <v>45870</v>
      </c>
      <c r="H184" s="1" t="s">
        <v>1224</v>
      </c>
    </row>
    <row r="185" spans="1:8" x14ac:dyDescent="0.25">
      <c r="A185" s="1" t="s">
        <v>1433</v>
      </c>
      <c r="B185" s="1" t="s">
        <v>1412</v>
      </c>
      <c r="C185" s="1" t="s">
        <v>1226</v>
      </c>
      <c r="D185" s="2">
        <v>43047</v>
      </c>
      <c r="E185">
        <v>161121</v>
      </c>
      <c r="F185">
        <v>451</v>
      </c>
      <c r="G185">
        <v>0</v>
      </c>
      <c r="H185" s="1" t="s">
        <v>1224</v>
      </c>
    </row>
    <row r="186" spans="1:8" x14ac:dyDescent="0.25">
      <c r="A186" s="1" t="s">
        <v>1434</v>
      </c>
      <c r="B186" s="1" t="s">
        <v>723</v>
      </c>
      <c r="C186" s="1" t="s">
        <v>1226</v>
      </c>
      <c r="D186" s="2">
        <v>44094</v>
      </c>
      <c r="E186">
        <v>398834</v>
      </c>
      <c r="F186">
        <v>304</v>
      </c>
      <c r="G186">
        <v>0</v>
      </c>
      <c r="H186" s="1" t="s">
        <v>1224</v>
      </c>
    </row>
    <row r="187" spans="1:8" x14ac:dyDescent="0.25">
      <c r="A187" s="1" t="s">
        <v>1435</v>
      </c>
      <c r="B187" s="1" t="s">
        <v>82</v>
      </c>
      <c r="C187" s="1" t="s">
        <v>1226</v>
      </c>
      <c r="D187" s="2">
        <v>42948</v>
      </c>
      <c r="E187">
        <v>233612</v>
      </c>
      <c r="F187">
        <v>494</v>
      </c>
      <c r="G187">
        <v>338245</v>
      </c>
      <c r="H187" s="1" t="s">
        <v>1255</v>
      </c>
    </row>
    <row r="188" spans="1:8" x14ac:dyDescent="0.25">
      <c r="A188" s="1" t="s">
        <v>1436</v>
      </c>
      <c r="B188" s="1" t="s">
        <v>739</v>
      </c>
      <c r="C188" s="1" t="s">
        <v>1223</v>
      </c>
      <c r="D188" s="2">
        <v>44347</v>
      </c>
      <c r="E188">
        <v>187125</v>
      </c>
      <c r="F188">
        <v>582</v>
      </c>
      <c r="G188">
        <v>0</v>
      </c>
      <c r="H188" s="1" t="s">
        <v>1224</v>
      </c>
    </row>
    <row r="189" spans="1:8" x14ac:dyDescent="0.25">
      <c r="A189" s="1" t="s">
        <v>1437</v>
      </c>
      <c r="B189" s="1" t="s">
        <v>1438</v>
      </c>
      <c r="C189" s="1" t="s">
        <v>1226</v>
      </c>
      <c r="D189" s="2">
        <v>45200</v>
      </c>
      <c r="E189">
        <v>395136</v>
      </c>
      <c r="F189">
        <v>763</v>
      </c>
      <c r="G189">
        <v>0</v>
      </c>
      <c r="H189" s="1" t="s">
        <v>1224</v>
      </c>
    </row>
    <row r="190" spans="1:8" x14ac:dyDescent="0.25">
      <c r="A190" s="1" t="s">
        <v>1439</v>
      </c>
      <c r="B190" s="1" t="s">
        <v>1440</v>
      </c>
      <c r="C190" s="1" t="s">
        <v>1226</v>
      </c>
      <c r="D190" s="2">
        <v>44155</v>
      </c>
      <c r="E190">
        <v>306081</v>
      </c>
      <c r="F190">
        <v>412</v>
      </c>
      <c r="G190">
        <v>0</v>
      </c>
      <c r="H190" s="1" t="s">
        <v>1224</v>
      </c>
    </row>
    <row r="191" spans="1:8" x14ac:dyDescent="0.25">
      <c r="A191" s="1" t="s">
        <v>1441</v>
      </c>
      <c r="B191" s="1" t="s">
        <v>719</v>
      </c>
      <c r="C191" s="1" t="s">
        <v>1239</v>
      </c>
      <c r="D191" s="2">
        <v>43432</v>
      </c>
      <c r="E191">
        <v>200796</v>
      </c>
      <c r="F191">
        <v>570</v>
      </c>
      <c r="G191">
        <v>0</v>
      </c>
      <c r="H191" s="1" t="s">
        <v>1224</v>
      </c>
    </row>
    <row r="192" spans="1:8" x14ac:dyDescent="0.25">
      <c r="A192" s="1" t="s">
        <v>1442</v>
      </c>
      <c r="B192" s="1" t="s">
        <v>400</v>
      </c>
      <c r="C192" s="1" t="s">
        <v>1235</v>
      </c>
      <c r="D192" s="2">
        <v>43266</v>
      </c>
      <c r="E192">
        <v>143279</v>
      </c>
      <c r="F192">
        <v>462</v>
      </c>
      <c r="G192">
        <v>210232</v>
      </c>
      <c r="H192" s="1" t="s">
        <v>1224</v>
      </c>
    </row>
    <row r="193" spans="1:8" x14ac:dyDescent="0.25">
      <c r="A193" s="1" t="s">
        <v>1443</v>
      </c>
      <c r="B193" s="1" t="s">
        <v>407</v>
      </c>
      <c r="C193" s="1" t="s">
        <v>1235</v>
      </c>
      <c r="D193" s="2">
        <v>44292</v>
      </c>
      <c r="E193">
        <v>196846</v>
      </c>
      <c r="F193">
        <v>759</v>
      </c>
      <c r="G193">
        <v>0</v>
      </c>
      <c r="H193" s="1" t="s">
        <v>1229</v>
      </c>
    </row>
    <row r="194" spans="1:8" x14ac:dyDescent="0.25">
      <c r="A194" s="1" t="s">
        <v>1444</v>
      </c>
      <c r="B194" s="1" t="s">
        <v>634</v>
      </c>
      <c r="C194" s="1" t="s">
        <v>1235</v>
      </c>
      <c r="D194" s="2">
        <v>42417</v>
      </c>
      <c r="E194">
        <v>164044</v>
      </c>
      <c r="F194">
        <v>404</v>
      </c>
      <c r="G194">
        <v>0</v>
      </c>
      <c r="H194" s="1" t="s">
        <v>1224</v>
      </c>
    </row>
    <row r="195" spans="1:8" x14ac:dyDescent="0.25">
      <c r="A195" s="1" t="s">
        <v>1445</v>
      </c>
      <c r="B195" s="1" t="s">
        <v>1270</v>
      </c>
      <c r="C195" s="1" t="s">
        <v>1235</v>
      </c>
      <c r="D195" s="2">
        <v>44176</v>
      </c>
      <c r="E195">
        <v>404015</v>
      </c>
      <c r="F195">
        <v>581</v>
      </c>
      <c r="G195">
        <v>0</v>
      </c>
      <c r="H195" s="1" t="s">
        <v>1224</v>
      </c>
    </row>
    <row r="196" spans="1:8" x14ac:dyDescent="0.25">
      <c r="A196" s="1" t="s">
        <v>1446</v>
      </c>
      <c r="B196" s="1" t="s">
        <v>486</v>
      </c>
      <c r="C196" s="1" t="s">
        <v>1226</v>
      </c>
      <c r="D196" s="2">
        <v>44739</v>
      </c>
      <c r="E196">
        <v>202160</v>
      </c>
      <c r="F196">
        <v>461</v>
      </c>
      <c r="G196">
        <v>0</v>
      </c>
      <c r="H196" s="1" t="s">
        <v>1224</v>
      </c>
    </row>
    <row r="197" spans="1:8" x14ac:dyDescent="0.25">
      <c r="A197" s="1" t="s">
        <v>1447</v>
      </c>
      <c r="B197" s="1" t="s">
        <v>1242</v>
      </c>
      <c r="C197" s="1" t="s">
        <v>1226</v>
      </c>
      <c r="D197" s="2">
        <v>42688</v>
      </c>
      <c r="E197">
        <v>422132</v>
      </c>
      <c r="F197">
        <v>650</v>
      </c>
      <c r="G197">
        <v>0</v>
      </c>
      <c r="H197" s="1" t="s">
        <v>1224</v>
      </c>
    </row>
    <row r="198" spans="1:8" x14ac:dyDescent="0.25">
      <c r="A198" s="1" t="s">
        <v>1448</v>
      </c>
      <c r="B198" s="1" t="s">
        <v>728</v>
      </c>
      <c r="C198" s="1" t="s">
        <v>1235</v>
      </c>
      <c r="D198" s="2">
        <v>43513</v>
      </c>
      <c r="E198">
        <v>70463</v>
      </c>
      <c r="F198">
        <v>733</v>
      </c>
      <c r="G198">
        <v>0</v>
      </c>
      <c r="H198" s="1" t="s">
        <v>1224</v>
      </c>
    </row>
    <row r="199" spans="1:8" x14ac:dyDescent="0.25">
      <c r="A199" s="1" t="s">
        <v>1449</v>
      </c>
      <c r="B199" s="1" t="s">
        <v>1450</v>
      </c>
      <c r="C199" s="1" t="s">
        <v>1226</v>
      </c>
      <c r="D199" s="2">
        <v>44622</v>
      </c>
      <c r="E199">
        <v>93500</v>
      </c>
      <c r="F199">
        <v>439</v>
      </c>
      <c r="G199">
        <v>0</v>
      </c>
      <c r="H199" s="1" t="s">
        <v>1224</v>
      </c>
    </row>
    <row r="200" spans="1:8" x14ac:dyDescent="0.25">
      <c r="A200" s="1" t="s">
        <v>1451</v>
      </c>
      <c r="B200" s="1" t="s">
        <v>184</v>
      </c>
      <c r="C200" s="1" t="s">
        <v>1223</v>
      </c>
      <c r="D200" s="2">
        <v>43754</v>
      </c>
      <c r="E200">
        <v>207772</v>
      </c>
      <c r="F200">
        <v>770</v>
      </c>
      <c r="G200">
        <v>0</v>
      </c>
      <c r="H200" s="1" t="s">
        <v>1224</v>
      </c>
    </row>
    <row r="201" spans="1:8" x14ac:dyDescent="0.25">
      <c r="A201" s="1" t="s">
        <v>1452</v>
      </c>
      <c r="B201" s="1" t="s">
        <v>22</v>
      </c>
      <c r="C201" s="1" t="s">
        <v>1226</v>
      </c>
      <c r="D201" s="2">
        <v>44662</v>
      </c>
      <c r="E201">
        <v>37158</v>
      </c>
      <c r="F201">
        <v>431</v>
      </c>
      <c r="G201">
        <v>382078</v>
      </c>
      <c r="H201" s="1" t="s">
        <v>1255</v>
      </c>
    </row>
    <row r="202" spans="1:8" x14ac:dyDescent="0.25">
      <c r="A202" s="1" t="s">
        <v>1453</v>
      </c>
      <c r="B202" s="1" t="s">
        <v>755</v>
      </c>
      <c r="C202" s="1" t="s">
        <v>1226</v>
      </c>
      <c r="D202" s="2">
        <v>43603</v>
      </c>
      <c r="E202">
        <v>84607</v>
      </c>
      <c r="F202">
        <v>386</v>
      </c>
      <c r="G202">
        <v>138501</v>
      </c>
      <c r="H202" s="1" t="s">
        <v>1224</v>
      </c>
    </row>
    <row r="203" spans="1:8" x14ac:dyDescent="0.25">
      <c r="A203" s="1" t="s">
        <v>1454</v>
      </c>
      <c r="B203" s="1" t="s">
        <v>310</v>
      </c>
      <c r="C203" s="1" t="s">
        <v>1223</v>
      </c>
      <c r="D203" s="2">
        <v>44322</v>
      </c>
      <c r="E203">
        <v>381783</v>
      </c>
      <c r="F203">
        <v>482</v>
      </c>
      <c r="G203">
        <v>0</v>
      </c>
      <c r="H203" s="1" t="s">
        <v>1224</v>
      </c>
    </row>
    <row r="204" spans="1:8" x14ac:dyDescent="0.25">
      <c r="A204" s="1" t="s">
        <v>1455</v>
      </c>
      <c r="B204" s="1" t="s">
        <v>76</v>
      </c>
      <c r="C204" s="1" t="s">
        <v>1223</v>
      </c>
      <c r="D204" s="2">
        <v>42841</v>
      </c>
      <c r="E204">
        <v>245017</v>
      </c>
      <c r="F204">
        <v>667</v>
      </c>
      <c r="G204">
        <v>0</v>
      </c>
      <c r="H204" s="1" t="s">
        <v>1224</v>
      </c>
    </row>
    <row r="205" spans="1:8" x14ac:dyDescent="0.25">
      <c r="A205" s="1" t="s">
        <v>1456</v>
      </c>
      <c r="B205" s="1" t="s">
        <v>1232</v>
      </c>
      <c r="C205" s="1" t="s">
        <v>1223</v>
      </c>
      <c r="D205" s="2">
        <v>45602</v>
      </c>
      <c r="E205">
        <v>333840</v>
      </c>
      <c r="F205">
        <v>428</v>
      </c>
      <c r="G205">
        <v>0</v>
      </c>
      <c r="H205" s="1" t="s">
        <v>1224</v>
      </c>
    </row>
    <row r="206" spans="1:8" x14ac:dyDescent="0.25">
      <c r="A206" s="1" t="s">
        <v>1457</v>
      </c>
      <c r="B206" s="1" t="s">
        <v>1293</v>
      </c>
      <c r="C206" s="1" t="s">
        <v>1223</v>
      </c>
      <c r="D206" s="2">
        <v>44544</v>
      </c>
      <c r="E206">
        <v>323654</v>
      </c>
      <c r="F206">
        <v>545</v>
      </c>
      <c r="G206">
        <v>0</v>
      </c>
      <c r="H206" s="1" t="s">
        <v>1224</v>
      </c>
    </row>
    <row r="207" spans="1:8" x14ac:dyDescent="0.25">
      <c r="A207" s="1" t="s">
        <v>1458</v>
      </c>
      <c r="B207" s="1" t="s">
        <v>1293</v>
      </c>
      <c r="C207" s="1" t="s">
        <v>1226</v>
      </c>
      <c r="D207" s="2">
        <v>43513</v>
      </c>
      <c r="E207">
        <v>120076</v>
      </c>
      <c r="F207">
        <v>677</v>
      </c>
      <c r="G207">
        <v>0</v>
      </c>
      <c r="H207" s="1" t="s">
        <v>1224</v>
      </c>
    </row>
    <row r="208" spans="1:8" x14ac:dyDescent="0.25">
      <c r="A208" s="1" t="s">
        <v>1459</v>
      </c>
      <c r="B208" s="1" t="s">
        <v>768</v>
      </c>
      <c r="C208" s="1" t="s">
        <v>1226</v>
      </c>
      <c r="D208" s="2">
        <v>45855</v>
      </c>
      <c r="E208">
        <v>58692</v>
      </c>
      <c r="F208">
        <v>448</v>
      </c>
      <c r="G208">
        <v>204215</v>
      </c>
      <c r="H208" s="1" t="s">
        <v>1224</v>
      </c>
    </row>
    <row r="209" spans="1:8" x14ac:dyDescent="0.25">
      <c r="A209" s="1" t="s">
        <v>1460</v>
      </c>
      <c r="B209" s="1" t="s">
        <v>465</v>
      </c>
      <c r="C209" s="1" t="s">
        <v>1235</v>
      </c>
      <c r="D209" s="2">
        <v>43587</v>
      </c>
      <c r="E209">
        <v>130841</v>
      </c>
      <c r="F209">
        <v>732</v>
      </c>
      <c r="G209">
        <v>0</v>
      </c>
      <c r="H209" s="1" t="s">
        <v>1224</v>
      </c>
    </row>
    <row r="210" spans="1:8" x14ac:dyDescent="0.25">
      <c r="A210" s="1" t="s">
        <v>1461</v>
      </c>
      <c r="B210" s="1" t="s">
        <v>1462</v>
      </c>
      <c r="C210" s="1" t="s">
        <v>1223</v>
      </c>
      <c r="D210" s="2">
        <v>42633</v>
      </c>
      <c r="E210">
        <v>192816</v>
      </c>
      <c r="F210">
        <v>768</v>
      </c>
      <c r="G210">
        <v>371378</v>
      </c>
      <c r="H210" s="1" t="s">
        <v>1224</v>
      </c>
    </row>
    <row r="211" spans="1:8" x14ac:dyDescent="0.25">
      <c r="A211" s="1" t="s">
        <v>1463</v>
      </c>
      <c r="B211" s="1" t="s">
        <v>1464</v>
      </c>
      <c r="C211" s="1" t="s">
        <v>1226</v>
      </c>
      <c r="D211" s="2">
        <v>43962</v>
      </c>
      <c r="E211">
        <v>277954</v>
      </c>
      <c r="F211">
        <v>745</v>
      </c>
      <c r="G211">
        <v>0</v>
      </c>
      <c r="H211" s="1" t="s">
        <v>1224</v>
      </c>
    </row>
    <row r="212" spans="1:8" x14ac:dyDescent="0.25">
      <c r="A212" s="1" t="s">
        <v>1465</v>
      </c>
      <c r="B212" s="1" t="s">
        <v>1010</v>
      </c>
      <c r="C212" s="1" t="s">
        <v>1235</v>
      </c>
      <c r="D212" s="2">
        <v>45782</v>
      </c>
      <c r="E212">
        <v>398342</v>
      </c>
      <c r="F212">
        <v>780</v>
      </c>
      <c r="G212">
        <v>0</v>
      </c>
      <c r="H212" s="1" t="s">
        <v>1229</v>
      </c>
    </row>
    <row r="213" spans="1:8" x14ac:dyDescent="0.25">
      <c r="A213" s="1" t="s">
        <v>1466</v>
      </c>
      <c r="B213" s="1" t="s">
        <v>1467</v>
      </c>
      <c r="C213" s="1" t="s">
        <v>1226</v>
      </c>
      <c r="D213" s="2">
        <v>43801</v>
      </c>
      <c r="E213">
        <v>161081</v>
      </c>
      <c r="F213">
        <v>593</v>
      </c>
      <c r="G213">
        <v>0</v>
      </c>
      <c r="H213" s="1" t="s">
        <v>1224</v>
      </c>
    </row>
    <row r="214" spans="1:8" x14ac:dyDescent="0.25">
      <c r="A214" s="1" t="s">
        <v>1468</v>
      </c>
      <c r="B214" s="1" t="s">
        <v>755</v>
      </c>
      <c r="C214" s="1" t="s">
        <v>1223</v>
      </c>
      <c r="D214" s="2">
        <v>45661</v>
      </c>
      <c r="E214">
        <v>492336</v>
      </c>
      <c r="F214">
        <v>442</v>
      </c>
      <c r="G214">
        <v>0</v>
      </c>
      <c r="H214" s="1" t="s">
        <v>1224</v>
      </c>
    </row>
    <row r="215" spans="1:8" x14ac:dyDescent="0.25">
      <c r="A215" s="1" t="s">
        <v>1469</v>
      </c>
      <c r="B215" s="1" t="s">
        <v>826</v>
      </c>
      <c r="C215" s="1" t="s">
        <v>1226</v>
      </c>
      <c r="D215" s="2">
        <v>43431</v>
      </c>
      <c r="E215">
        <v>111718</v>
      </c>
      <c r="F215">
        <v>549</v>
      </c>
      <c r="G215">
        <v>429315</v>
      </c>
      <c r="H215" s="1" t="s">
        <v>1224</v>
      </c>
    </row>
    <row r="216" spans="1:8" x14ac:dyDescent="0.25">
      <c r="A216" s="1" t="s">
        <v>1470</v>
      </c>
      <c r="B216" s="1" t="s">
        <v>26</v>
      </c>
      <c r="C216" s="1" t="s">
        <v>1235</v>
      </c>
      <c r="D216" s="2">
        <v>43732</v>
      </c>
      <c r="E216">
        <v>353076</v>
      </c>
      <c r="F216">
        <v>601</v>
      </c>
      <c r="G216">
        <v>0</v>
      </c>
      <c r="H216" s="1" t="s">
        <v>1255</v>
      </c>
    </row>
    <row r="217" spans="1:8" x14ac:dyDescent="0.25">
      <c r="A217" s="1" t="s">
        <v>1471</v>
      </c>
      <c r="B217" s="1" t="s">
        <v>172</v>
      </c>
      <c r="C217" s="1" t="s">
        <v>1223</v>
      </c>
      <c r="D217" s="2">
        <v>44653</v>
      </c>
      <c r="E217">
        <v>192</v>
      </c>
      <c r="F217">
        <v>324</v>
      </c>
      <c r="G217">
        <v>0</v>
      </c>
      <c r="H217" s="1" t="s">
        <v>1224</v>
      </c>
    </row>
    <row r="218" spans="1:8" x14ac:dyDescent="0.25">
      <c r="A218" s="1" t="s">
        <v>1472</v>
      </c>
      <c r="B218" s="1" t="s">
        <v>1473</v>
      </c>
      <c r="C218" s="1" t="s">
        <v>1226</v>
      </c>
      <c r="D218" s="2">
        <v>43736</v>
      </c>
      <c r="E218">
        <v>247536</v>
      </c>
      <c r="F218">
        <v>369</v>
      </c>
      <c r="G218">
        <v>0</v>
      </c>
      <c r="H218" s="1" t="s">
        <v>1224</v>
      </c>
    </row>
    <row r="219" spans="1:8" x14ac:dyDescent="0.25">
      <c r="A219" s="1" t="s">
        <v>1474</v>
      </c>
      <c r="B219" s="1" t="s">
        <v>1059</v>
      </c>
      <c r="C219" s="1" t="s">
        <v>1235</v>
      </c>
      <c r="D219" s="2">
        <v>42559</v>
      </c>
      <c r="E219">
        <v>36413</v>
      </c>
      <c r="F219">
        <v>411</v>
      </c>
      <c r="G219">
        <v>0</v>
      </c>
      <c r="H219" s="1" t="s">
        <v>1224</v>
      </c>
    </row>
    <row r="220" spans="1:8" x14ac:dyDescent="0.25">
      <c r="A220" s="1" t="s">
        <v>1475</v>
      </c>
      <c r="B220" s="1" t="s">
        <v>278</v>
      </c>
      <c r="C220" s="1" t="s">
        <v>1223</v>
      </c>
      <c r="D220" s="2">
        <v>45547</v>
      </c>
      <c r="E220">
        <v>143888</v>
      </c>
      <c r="F220">
        <v>663</v>
      </c>
      <c r="G220">
        <v>0</v>
      </c>
      <c r="H220" s="1" t="s">
        <v>1224</v>
      </c>
    </row>
    <row r="221" spans="1:8" x14ac:dyDescent="0.25">
      <c r="A221" s="1" t="s">
        <v>1476</v>
      </c>
      <c r="B221" s="1" t="s">
        <v>172</v>
      </c>
      <c r="C221" s="1" t="s">
        <v>1226</v>
      </c>
      <c r="D221" s="2">
        <v>45614</v>
      </c>
      <c r="E221">
        <v>39082</v>
      </c>
      <c r="F221">
        <v>602</v>
      </c>
      <c r="G221">
        <v>0</v>
      </c>
      <c r="H221" s="1" t="s">
        <v>1224</v>
      </c>
    </row>
    <row r="222" spans="1:8" x14ac:dyDescent="0.25">
      <c r="A222" s="1" t="s">
        <v>1477</v>
      </c>
      <c r="B222" s="1" t="s">
        <v>143</v>
      </c>
      <c r="C222" s="1" t="s">
        <v>1226</v>
      </c>
      <c r="D222" s="2">
        <v>42337</v>
      </c>
      <c r="E222">
        <v>327192</v>
      </c>
      <c r="F222">
        <v>770</v>
      </c>
      <c r="G222">
        <v>0</v>
      </c>
      <c r="H222" s="1" t="s">
        <v>1224</v>
      </c>
    </row>
    <row r="223" spans="1:8" x14ac:dyDescent="0.25">
      <c r="A223" s="1" t="s">
        <v>1478</v>
      </c>
      <c r="B223" s="1" t="s">
        <v>1479</v>
      </c>
      <c r="C223" s="1" t="s">
        <v>1226</v>
      </c>
      <c r="D223" s="2">
        <v>43059</v>
      </c>
      <c r="E223">
        <v>123130</v>
      </c>
      <c r="F223">
        <v>390</v>
      </c>
      <c r="G223">
        <v>0</v>
      </c>
      <c r="H223" s="1" t="s">
        <v>1255</v>
      </c>
    </row>
    <row r="224" spans="1:8" x14ac:dyDescent="0.25">
      <c r="A224" s="1" t="s">
        <v>1480</v>
      </c>
      <c r="B224" s="1" t="s">
        <v>1440</v>
      </c>
      <c r="C224" s="1" t="s">
        <v>1226</v>
      </c>
      <c r="D224" s="2">
        <v>42891</v>
      </c>
      <c r="E224">
        <v>50940</v>
      </c>
      <c r="F224">
        <v>829</v>
      </c>
      <c r="G224">
        <v>0</v>
      </c>
      <c r="H224" s="1" t="s">
        <v>1224</v>
      </c>
    </row>
    <row r="225" spans="1:8" x14ac:dyDescent="0.25">
      <c r="A225" s="1" t="s">
        <v>1481</v>
      </c>
      <c r="B225" s="1" t="s">
        <v>765</v>
      </c>
      <c r="C225" s="1" t="s">
        <v>1223</v>
      </c>
      <c r="D225" s="2">
        <v>42503</v>
      </c>
      <c r="E225">
        <v>163202</v>
      </c>
      <c r="F225">
        <v>491</v>
      </c>
      <c r="G225">
        <v>0</v>
      </c>
      <c r="H225" s="1" t="s">
        <v>1224</v>
      </c>
    </row>
    <row r="226" spans="1:8" x14ac:dyDescent="0.25">
      <c r="A226" s="1" t="s">
        <v>1482</v>
      </c>
      <c r="B226" s="1" t="s">
        <v>775</v>
      </c>
      <c r="C226" s="1" t="s">
        <v>1235</v>
      </c>
      <c r="D226" s="2">
        <v>44739</v>
      </c>
      <c r="E226">
        <v>40142</v>
      </c>
      <c r="F226">
        <v>541</v>
      </c>
      <c r="G226">
        <v>0</v>
      </c>
      <c r="H226" s="1" t="s">
        <v>1255</v>
      </c>
    </row>
    <row r="227" spans="1:8" x14ac:dyDescent="0.25">
      <c r="A227" s="1" t="s">
        <v>1483</v>
      </c>
      <c r="B227" s="1" t="s">
        <v>1484</v>
      </c>
      <c r="C227" s="1" t="s">
        <v>1223</v>
      </c>
      <c r="D227" s="2">
        <v>42645</v>
      </c>
      <c r="E227">
        <v>36468</v>
      </c>
      <c r="F227">
        <v>437</v>
      </c>
      <c r="G227">
        <v>0</v>
      </c>
      <c r="H227" s="1" t="s">
        <v>1224</v>
      </c>
    </row>
    <row r="228" spans="1:8" x14ac:dyDescent="0.25">
      <c r="A228" s="1" t="s">
        <v>1485</v>
      </c>
      <c r="B228" s="1" t="s">
        <v>1486</v>
      </c>
      <c r="C228" s="1" t="s">
        <v>1226</v>
      </c>
      <c r="D228" s="2">
        <v>42526</v>
      </c>
      <c r="E228">
        <v>423914</v>
      </c>
      <c r="F228">
        <v>644</v>
      </c>
      <c r="G228">
        <v>0</v>
      </c>
      <c r="H228" s="1" t="s">
        <v>1224</v>
      </c>
    </row>
    <row r="229" spans="1:8" x14ac:dyDescent="0.25">
      <c r="A229" s="1" t="s">
        <v>1487</v>
      </c>
      <c r="B229" s="1" t="s">
        <v>17</v>
      </c>
      <c r="C229" s="1" t="s">
        <v>1226</v>
      </c>
      <c r="D229" s="2">
        <v>45618</v>
      </c>
      <c r="E229">
        <v>141727</v>
      </c>
      <c r="F229">
        <v>479</v>
      </c>
      <c r="G229">
        <v>0</v>
      </c>
      <c r="H229" s="1" t="s">
        <v>1224</v>
      </c>
    </row>
    <row r="230" spans="1:8" x14ac:dyDescent="0.25">
      <c r="A230" s="1" t="s">
        <v>1488</v>
      </c>
      <c r="B230" s="1" t="s">
        <v>230</v>
      </c>
      <c r="C230" s="1" t="s">
        <v>1226</v>
      </c>
      <c r="D230" s="2">
        <v>44996</v>
      </c>
      <c r="E230">
        <v>178969</v>
      </c>
      <c r="F230">
        <v>802</v>
      </c>
      <c r="G230">
        <v>102493</v>
      </c>
      <c r="H230" s="1" t="s">
        <v>1224</v>
      </c>
    </row>
    <row r="231" spans="1:8" x14ac:dyDescent="0.25">
      <c r="A231" s="1" t="s">
        <v>1489</v>
      </c>
      <c r="B231" s="1" t="s">
        <v>1479</v>
      </c>
      <c r="C231" s="1" t="s">
        <v>1223</v>
      </c>
      <c r="D231" s="2">
        <v>43399</v>
      </c>
      <c r="E231">
        <v>423291</v>
      </c>
      <c r="F231">
        <v>502</v>
      </c>
      <c r="G231">
        <v>0</v>
      </c>
      <c r="H231" s="1" t="s">
        <v>1224</v>
      </c>
    </row>
    <row r="232" spans="1:8" x14ac:dyDescent="0.25">
      <c r="A232" s="1" t="s">
        <v>1490</v>
      </c>
      <c r="B232" s="1" t="s">
        <v>172</v>
      </c>
      <c r="C232" s="1" t="s">
        <v>1235</v>
      </c>
      <c r="D232" s="2">
        <v>45105</v>
      </c>
      <c r="E232">
        <v>402575</v>
      </c>
      <c r="F232">
        <v>491</v>
      </c>
      <c r="G232">
        <v>0</v>
      </c>
      <c r="H232" s="1" t="s">
        <v>1229</v>
      </c>
    </row>
    <row r="233" spans="1:8" x14ac:dyDescent="0.25">
      <c r="A233" s="1" t="s">
        <v>1491</v>
      </c>
      <c r="B233" s="1" t="s">
        <v>1492</v>
      </c>
      <c r="C233" s="1" t="s">
        <v>1226</v>
      </c>
      <c r="D233" s="2">
        <v>45431</v>
      </c>
      <c r="E233">
        <v>391192</v>
      </c>
      <c r="F233">
        <v>304</v>
      </c>
      <c r="G233">
        <v>196480</v>
      </c>
      <c r="H233" s="1" t="s">
        <v>1255</v>
      </c>
    </row>
    <row r="234" spans="1:8" x14ac:dyDescent="0.25">
      <c r="A234" s="1" t="s">
        <v>1493</v>
      </c>
      <c r="B234" s="1" t="s">
        <v>1494</v>
      </c>
      <c r="C234" s="1" t="s">
        <v>1235</v>
      </c>
      <c r="D234" s="2">
        <v>43354</v>
      </c>
      <c r="E234">
        <v>495413</v>
      </c>
      <c r="F234">
        <v>536</v>
      </c>
      <c r="G234">
        <v>0</v>
      </c>
      <c r="H234" s="1" t="s">
        <v>1224</v>
      </c>
    </row>
    <row r="235" spans="1:8" x14ac:dyDescent="0.25">
      <c r="A235" s="1" t="s">
        <v>1495</v>
      </c>
      <c r="B235" s="1" t="s">
        <v>237</v>
      </c>
      <c r="C235" s="1" t="s">
        <v>1235</v>
      </c>
      <c r="D235" s="2">
        <v>45520</v>
      </c>
      <c r="E235">
        <v>236187</v>
      </c>
      <c r="F235">
        <v>610</v>
      </c>
      <c r="G235">
        <v>0</v>
      </c>
      <c r="H235" s="1" t="s">
        <v>1224</v>
      </c>
    </row>
    <row r="236" spans="1:8" x14ac:dyDescent="0.25">
      <c r="A236" s="1" t="s">
        <v>1496</v>
      </c>
      <c r="B236" s="1" t="s">
        <v>800</v>
      </c>
      <c r="C236" s="1" t="s">
        <v>1223</v>
      </c>
      <c r="D236" s="2">
        <v>45108</v>
      </c>
      <c r="E236">
        <v>42056</v>
      </c>
      <c r="F236">
        <v>848</v>
      </c>
      <c r="G236">
        <v>436739</v>
      </c>
      <c r="H236" s="1" t="s">
        <v>1224</v>
      </c>
    </row>
    <row r="237" spans="1:8" x14ac:dyDescent="0.25">
      <c r="A237" s="1" t="s">
        <v>1497</v>
      </c>
      <c r="B237" s="1" t="s">
        <v>14</v>
      </c>
      <c r="C237" s="1" t="s">
        <v>1235</v>
      </c>
      <c r="D237" s="2">
        <v>45453</v>
      </c>
      <c r="E237">
        <v>51831</v>
      </c>
      <c r="F237">
        <v>355</v>
      </c>
      <c r="G237">
        <v>126648</v>
      </c>
      <c r="H237" s="1" t="s">
        <v>1224</v>
      </c>
    </row>
    <row r="238" spans="1:8" x14ac:dyDescent="0.25">
      <c r="A238" s="1" t="s">
        <v>1498</v>
      </c>
      <c r="B238" s="1" t="s">
        <v>755</v>
      </c>
      <c r="C238" s="1" t="s">
        <v>1223</v>
      </c>
      <c r="D238" s="2">
        <v>44692</v>
      </c>
      <c r="E238">
        <v>321335</v>
      </c>
      <c r="F238">
        <v>742</v>
      </c>
      <c r="G238">
        <v>292307</v>
      </c>
      <c r="H238" s="1" t="s">
        <v>1224</v>
      </c>
    </row>
    <row r="239" spans="1:8" x14ac:dyDescent="0.25">
      <c r="A239" s="1" t="s">
        <v>1499</v>
      </c>
      <c r="B239" s="1" t="s">
        <v>70</v>
      </c>
      <c r="C239" s="1" t="s">
        <v>1223</v>
      </c>
      <c r="D239" s="2">
        <v>42353</v>
      </c>
      <c r="E239">
        <v>249664</v>
      </c>
      <c r="F239">
        <v>536</v>
      </c>
      <c r="G239">
        <v>0</v>
      </c>
      <c r="H239" s="1" t="s">
        <v>1224</v>
      </c>
    </row>
    <row r="240" spans="1:8" x14ac:dyDescent="0.25">
      <c r="A240" s="1" t="s">
        <v>1500</v>
      </c>
      <c r="B240" s="1" t="s">
        <v>1003</v>
      </c>
      <c r="C240" s="1" t="s">
        <v>1223</v>
      </c>
      <c r="D240" s="2">
        <v>44082</v>
      </c>
      <c r="E240">
        <v>384092</v>
      </c>
      <c r="F240">
        <v>496</v>
      </c>
      <c r="G240">
        <v>92508</v>
      </c>
      <c r="H240" s="1" t="s">
        <v>1224</v>
      </c>
    </row>
    <row r="241" spans="1:8" x14ac:dyDescent="0.25">
      <c r="A241" s="1" t="s">
        <v>1501</v>
      </c>
      <c r="B241" s="1" t="s">
        <v>915</v>
      </c>
      <c r="C241" s="1" t="s">
        <v>1223</v>
      </c>
      <c r="D241" s="2">
        <v>45391</v>
      </c>
      <c r="E241">
        <v>426488</v>
      </c>
      <c r="F241">
        <v>813</v>
      </c>
      <c r="G241">
        <v>0</v>
      </c>
      <c r="H241" s="1" t="s">
        <v>1224</v>
      </c>
    </row>
    <row r="242" spans="1:8" x14ac:dyDescent="0.25">
      <c r="A242" s="1" t="s">
        <v>1502</v>
      </c>
      <c r="B242" s="1" t="s">
        <v>783</v>
      </c>
      <c r="C242" s="1" t="s">
        <v>1226</v>
      </c>
      <c r="D242" s="2">
        <v>44259</v>
      </c>
      <c r="E242">
        <v>108117</v>
      </c>
      <c r="F242">
        <v>748</v>
      </c>
      <c r="G242">
        <v>0</v>
      </c>
      <c r="H242" s="1" t="s">
        <v>1224</v>
      </c>
    </row>
    <row r="243" spans="1:8" x14ac:dyDescent="0.25">
      <c r="A243" s="1" t="s">
        <v>1503</v>
      </c>
      <c r="B243" s="1" t="s">
        <v>373</v>
      </c>
      <c r="C243" s="1" t="s">
        <v>1226</v>
      </c>
      <c r="D243" s="2">
        <v>42575</v>
      </c>
      <c r="E243">
        <v>276815</v>
      </c>
      <c r="F243">
        <v>659</v>
      </c>
      <c r="G243">
        <v>0</v>
      </c>
      <c r="H243" s="1" t="s">
        <v>1224</v>
      </c>
    </row>
    <row r="244" spans="1:8" x14ac:dyDescent="0.25">
      <c r="A244" s="1" t="s">
        <v>1504</v>
      </c>
      <c r="B244" s="1" t="s">
        <v>114</v>
      </c>
      <c r="C244" s="1" t="s">
        <v>1226</v>
      </c>
      <c r="D244" s="2">
        <v>43055</v>
      </c>
      <c r="E244">
        <v>289192</v>
      </c>
      <c r="F244">
        <v>329</v>
      </c>
      <c r="G244">
        <v>0</v>
      </c>
      <c r="H244" s="1" t="s">
        <v>1224</v>
      </c>
    </row>
    <row r="245" spans="1:8" x14ac:dyDescent="0.25">
      <c r="A245" s="1" t="s">
        <v>1505</v>
      </c>
      <c r="B245" s="1" t="s">
        <v>502</v>
      </c>
      <c r="C245" s="1" t="s">
        <v>1223</v>
      </c>
      <c r="D245" s="2">
        <v>43320</v>
      </c>
      <c r="E245">
        <v>469490</v>
      </c>
      <c r="F245">
        <v>407</v>
      </c>
      <c r="G245">
        <v>69926</v>
      </c>
      <c r="H245" s="1" t="s">
        <v>1229</v>
      </c>
    </row>
    <row r="246" spans="1:8" x14ac:dyDescent="0.25">
      <c r="A246" s="1" t="s">
        <v>1506</v>
      </c>
      <c r="B246" s="1" t="s">
        <v>19</v>
      </c>
      <c r="C246" s="1" t="s">
        <v>1226</v>
      </c>
      <c r="D246" s="2">
        <v>43218</v>
      </c>
      <c r="E246">
        <v>288107</v>
      </c>
      <c r="F246">
        <v>744</v>
      </c>
      <c r="G246">
        <v>0</v>
      </c>
      <c r="H246" s="1" t="s">
        <v>1224</v>
      </c>
    </row>
    <row r="247" spans="1:8" x14ac:dyDescent="0.25">
      <c r="A247" s="1" t="s">
        <v>1507</v>
      </c>
      <c r="B247" s="1" t="s">
        <v>526</v>
      </c>
      <c r="C247" s="1" t="s">
        <v>1239</v>
      </c>
      <c r="D247" s="2">
        <v>44104</v>
      </c>
      <c r="E247">
        <v>43954</v>
      </c>
      <c r="F247">
        <v>737</v>
      </c>
      <c r="G247">
        <v>0</v>
      </c>
      <c r="H247" s="1" t="s">
        <v>1224</v>
      </c>
    </row>
    <row r="248" spans="1:8" x14ac:dyDescent="0.25">
      <c r="A248" s="1" t="s">
        <v>1508</v>
      </c>
      <c r="B248" s="1" t="s">
        <v>299</v>
      </c>
      <c r="C248" s="1" t="s">
        <v>1235</v>
      </c>
      <c r="D248" s="2">
        <v>42655</v>
      </c>
      <c r="E248">
        <v>465525</v>
      </c>
      <c r="F248">
        <v>756</v>
      </c>
      <c r="G248">
        <v>0</v>
      </c>
      <c r="H248" s="1" t="s">
        <v>1244</v>
      </c>
    </row>
    <row r="249" spans="1:8" x14ac:dyDescent="0.25">
      <c r="A249" s="1" t="s">
        <v>1509</v>
      </c>
      <c r="B249" s="1" t="s">
        <v>46</v>
      </c>
      <c r="C249" s="1" t="s">
        <v>1223</v>
      </c>
      <c r="D249" s="2">
        <v>43567</v>
      </c>
      <c r="E249">
        <v>233192</v>
      </c>
      <c r="F249">
        <v>794</v>
      </c>
      <c r="G249">
        <v>0</v>
      </c>
      <c r="H249" s="1" t="s">
        <v>1224</v>
      </c>
    </row>
    <row r="250" spans="1:8" x14ac:dyDescent="0.25">
      <c r="A250" s="1" t="s">
        <v>1510</v>
      </c>
      <c r="B250" s="1" t="s">
        <v>849</v>
      </c>
      <c r="C250" s="1" t="s">
        <v>1226</v>
      </c>
      <c r="D250" s="2">
        <v>42662</v>
      </c>
      <c r="E250">
        <v>357574</v>
      </c>
      <c r="F250">
        <v>546</v>
      </c>
      <c r="G250">
        <v>0</v>
      </c>
      <c r="H250" s="1" t="s">
        <v>1244</v>
      </c>
    </row>
    <row r="251" spans="1:8" x14ac:dyDescent="0.25">
      <c r="A251" s="1" t="s">
        <v>1511</v>
      </c>
      <c r="B251" s="1" t="s">
        <v>558</v>
      </c>
      <c r="C251" s="1" t="s">
        <v>1235</v>
      </c>
      <c r="D251" s="2">
        <v>44785</v>
      </c>
      <c r="E251">
        <v>717</v>
      </c>
      <c r="F251">
        <v>842</v>
      </c>
      <c r="G251">
        <v>197718</v>
      </c>
      <c r="H251" s="1" t="s">
        <v>1224</v>
      </c>
    </row>
    <row r="252" spans="1:8" x14ac:dyDescent="0.25">
      <c r="A252" s="1" t="s">
        <v>1512</v>
      </c>
      <c r="B252" s="1" t="s">
        <v>1513</v>
      </c>
      <c r="C252" s="1" t="s">
        <v>1235</v>
      </c>
      <c r="D252" s="2">
        <v>44736</v>
      </c>
      <c r="E252">
        <v>273820</v>
      </c>
      <c r="F252">
        <v>738</v>
      </c>
      <c r="G252">
        <v>0</v>
      </c>
      <c r="H252" s="1" t="s">
        <v>1224</v>
      </c>
    </row>
    <row r="253" spans="1:8" x14ac:dyDescent="0.25">
      <c r="A253" s="1" t="s">
        <v>1514</v>
      </c>
      <c r="B253" s="1" t="s">
        <v>984</v>
      </c>
      <c r="C253" s="1" t="s">
        <v>1235</v>
      </c>
      <c r="D253" s="2">
        <v>42316</v>
      </c>
      <c r="E253">
        <v>397650</v>
      </c>
      <c r="F253">
        <v>577</v>
      </c>
      <c r="G253">
        <v>0</v>
      </c>
      <c r="H253" s="1" t="s">
        <v>1224</v>
      </c>
    </row>
    <row r="254" spans="1:8" x14ac:dyDescent="0.25">
      <c r="A254" s="1" t="s">
        <v>1515</v>
      </c>
      <c r="B254" s="1" t="s">
        <v>521</v>
      </c>
      <c r="C254" s="1" t="s">
        <v>1226</v>
      </c>
      <c r="D254" s="2">
        <v>43441</v>
      </c>
      <c r="E254">
        <v>180882</v>
      </c>
      <c r="F254">
        <v>410</v>
      </c>
      <c r="G254">
        <v>0</v>
      </c>
      <c r="H254" s="1" t="s">
        <v>1244</v>
      </c>
    </row>
    <row r="255" spans="1:8" x14ac:dyDescent="0.25">
      <c r="A255" s="1" t="s">
        <v>1516</v>
      </c>
      <c r="B255" s="1" t="s">
        <v>245</v>
      </c>
      <c r="C255" s="1" t="s">
        <v>1223</v>
      </c>
      <c r="D255" s="2">
        <v>45233</v>
      </c>
      <c r="E255">
        <v>496577</v>
      </c>
      <c r="F255">
        <v>684</v>
      </c>
      <c r="G255">
        <v>185388</v>
      </c>
      <c r="H255" s="1" t="s">
        <v>1224</v>
      </c>
    </row>
    <row r="256" spans="1:8" x14ac:dyDescent="0.25">
      <c r="A256" s="1" t="s">
        <v>1517</v>
      </c>
      <c r="B256" s="1" t="s">
        <v>731</v>
      </c>
      <c r="C256" s="1" t="s">
        <v>1226</v>
      </c>
      <c r="D256" s="2">
        <v>45511</v>
      </c>
      <c r="E256">
        <v>118696</v>
      </c>
      <c r="F256">
        <v>490</v>
      </c>
      <c r="G256">
        <v>372508</v>
      </c>
      <c r="H256" s="1" t="s">
        <v>1224</v>
      </c>
    </row>
    <row r="257" spans="1:8" x14ac:dyDescent="0.25">
      <c r="A257" s="1" t="s">
        <v>1518</v>
      </c>
      <c r="B257" s="1" t="s">
        <v>66</v>
      </c>
      <c r="C257" s="1" t="s">
        <v>1226</v>
      </c>
      <c r="D257" s="2">
        <v>44284</v>
      </c>
      <c r="E257">
        <v>487852</v>
      </c>
      <c r="F257">
        <v>789</v>
      </c>
      <c r="G257">
        <v>0</v>
      </c>
      <c r="H257" s="1" t="s">
        <v>1224</v>
      </c>
    </row>
    <row r="258" spans="1:8" x14ac:dyDescent="0.25">
      <c r="A258" s="1" t="s">
        <v>1519</v>
      </c>
      <c r="B258" s="1" t="s">
        <v>1450</v>
      </c>
      <c r="C258" s="1" t="s">
        <v>1235</v>
      </c>
      <c r="D258" s="2">
        <v>43004</v>
      </c>
      <c r="E258">
        <v>392974</v>
      </c>
      <c r="F258">
        <v>725</v>
      </c>
      <c r="G258">
        <v>282648</v>
      </c>
      <c r="H258" s="1" t="s">
        <v>1224</v>
      </c>
    </row>
    <row r="259" spans="1:8" x14ac:dyDescent="0.25">
      <c r="A259" s="1" t="s">
        <v>1520</v>
      </c>
      <c r="B259" s="1" t="s">
        <v>717</v>
      </c>
      <c r="C259" s="1" t="s">
        <v>1235</v>
      </c>
      <c r="D259" s="2">
        <v>43620</v>
      </c>
      <c r="E259">
        <v>4994</v>
      </c>
      <c r="F259">
        <v>704</v>
      </c>
      <c r="G259">
        <v>204665</v>
      </c>
      <c r="H259" s="1" t="s">
        <v>1244</v>
      </c>
    </row>
    <row r="260" spans="1:8" x14ac:dyDescent="0.25">
      <c r="A260" s="1" t="s">
        <v>1521</v>
      </c>
      <c r="B260" s="1" t="s">
        <v>966</v>
      </c>
      <c r="C260" s="1" t="s">
        <v>1223</v>
      </c>
      <c r="D260" s="2">
        <v>45597</v>
      </c>
      <c r="E260">
        <v>266378</v>
      </c>
      <c r="F260">
        <v>634</v>
      </c>
      <c r="G260">
        <v>0</v>
      </c>
      <c r="H260" s="1" t="s">
        <v>1224</v>
      </c>
    </row>
    <row r="261" spans="1:8" x14ac:dyDescent="0.25">
      <c r="A261" s="1" t="s">
        <v>1522</v>
      </c>
      <c r="B261" s="1" t="s">
        <v>176</v>
      </c>
      <c r="C261" s="1" t="s">
        <v>1235</v>
      </c>
      <c r="D261" s="2">
        <v>42661</v>
      </c>
      <c r="E261">
        <v>69300</v>
      </c>
      <c r="F261">
        <v>508</v>
      </c>
      <c r="G261">
        <v>0</v>
      </c>
      <c r="H261" s="1" t="s">
        <v>1224</v>
      </c>
    </row>
    <row r="262" spans="1:8" x14ac:dyDescent="0.25">
      <c r="A262" s="1" t="s">
        <v>1523</v>
      </c>
      <c r="B262" s="1" t="s">
        <v>1092</v>
      </c>
      <c r="C262" s="1" t="s">
        <v>1223</v>
      </c>
      <c r="D262" s="2">
        <v>43313</v>
      </c>
      <c r="E262">
        <v>306093</v>
      </c>
      <c r="F262">
        <v>321</v>
      </c>
      <c r="G262">
        <v>0</v>
      </c>
      <c r="H262" s="1" t="s">
        <v>1224</v>
      </c>
    </row>
    <row r="263" spans="1:8" x14ac:dyDescent="0.25">
      <c r="A263" s="1" t="s">
        <v>1524</v>
      </c>
      <c r="B263" s="1" t="s">
        <v>7</v>
      </c>
      <c r="C263" s="1" t="s">
        <v>1223</v>
      </c>
      <c r="D263" s="2">
        <v>44634</v>
      </c>
      <c r="E263">
        <v>37405</v>
      </c>
      <c r="F263">
        <v>507</v>
      </c>
      <c r="G263">
        <v>0</v>
      </c>
      <c r="H263" s="1" t="s">
        <v>1229</v>
      </c>
    </row>
    <row r="264" spans="1:8" x14ac:dyDescent="0.25">
      <c r="A264" s="1" t="s">
        <v>1525</v>
      </c>
      <c r="B264" s="1" t="s">
        <v>35</v>
      </c>
      <c r="C264" s="1" t="s">
        <v>1226</v>
      </c>
      <c r="D264" s="2">
        <v>45840</v>
      </c>
      <c r="E264">
        <v>297016</v>
      </c>
      <c r="F264">
        <v>307</v>
      </c>
      <c r="G264">
        <v>0</v>
      </c>
      <c r="H264" s="1" t="s">
        <v>1255</v>
      </c>
    </row>
    <row r="265" spans="1:8" x14ac:dyDescent="0.25">
      <c r="A265" s="1" t="s">
        <v>1526</v>
      </c>
      <c r="B265" s="1" t="s">
        <v>524</v>
      </c>
      <c r="C265" s="1" t="s">
        <v>1239</v>
      </c>
      <c r="D265" s="2">
        <v>45501</v>
      </c>
      <c r="E265">
        <v>304359</v>
      </c>
      <c r="F265">
        <v>828</v>
      </c>
      <c r="G265">
        <v>217369</v>
      </c>
      <c r="H265" s="1" t="s">
        <v>1229</v>
      </c>
    </row>
    <row r="266" spans="1:8" x14ac:dyDescent="0.25">
      <c r="A266" s="1" t="s">
        <v>1527</v>
      </c>
      <c r="B266" s="1" t="s">
        <v>1356</v>
      </c>
      <c r="C266" s="1" t="s">
        <v>1226</v>
      </c>
      <c r="D266" s="2">
        <v>42487</v>
      </c>
      <c r="E266">
        <v>23185</v>
      </c>
      <c r="F266">
        <v>465</v>
      </c>
      <c r="G266">
        <v>0</v>
      </c>
      <c r="H266" s="1" t="s">
        <v>1224</v>
      </c>
    </row>
    <row r="267" spans="1:8" x14ac:dyDescent="0.25">
      <c r="A267" s="1" t="s">
        <v>1528</v>
      </c>
      <c r="B267" s="1" t="s">
        <v>748</v>
      </c>
      <c r="C267" s="1" t="s">
        <v>1239</v>
      </c>
      <c r="D267" s="2">
        <v>44322</v>
      </c>
      <c r="E267">
        <v>174514</v>
      </c>
      <c r="F267">
        <v>795</v>
      </c>
      <c r="G267">
        <v>0</v>
      </c>
      <c r="H267" s="1" t="s">
        <v>1224</v>
      </c>
    </row>
    <row r="268" spans="1:8" x14ac:dyDescent="0.25">
      <c r="A268" s="1" t="s">
        <v>1529</v>
      </c>
      <c r="B268" s="1" t="s">
        <v>1092</v>
      </c>
      <c r="C268" s="1" t="s">
        <v>1235</v>
      </c>
      <c r="D268" s="2">
        <v>45121</v>
      </c>
      <c r="E268">
        <v>444975</v>
      </c>
      <c r="F268">
        <v>728</v>
      </c>
      <c r="G268">
        <v>0</v>
      </c>
      <c r="H268" s="1" t="s">
        <v>1224</v>
      </c>
    </row>
    <row r="269" spans="1:8" x14ac:dyDescent="0.25">
      <c r="A269" s="1" t="s">
        <v>1530</v>
      </c>
      <c r="B269" s="1" t="s">
        <v>58</v>
      </c>
      <c r="C269" s="1" t="s">
        <v>1226</v>
      </c>
      <c r="D269" s="2">
        <v>44000</v>
      </c>
      <c r="E269">
        <v>303297</v>
      </c>
      <c r="F269">
        <v>462</v>
      </c>
      <c r="G269">
        <v>0</v>
      </c>
      <c r="H269" s="1" t="s">
        <v>1224</v>
      </c>
    </row>
    <row r="270" spans="1:8" x14ac:dyDescent="0.25">
      <c r="A270" s="1" t="s">
        <v>1531</v>
      </c>
      <c r="B270" s="1" t="s">
        <v>256</v>
      </c>
      <c r="C270" s="1" t="s">
        <v>1223</v>
      </c>
      <c r="D270" s="2">
        <v>43413</v>
      </c>
      <c r="E270">
        <v>339679</v>
      </c>
      <c r="F270">
        <v>665</v>
      </c>
      <c r="G270">
        <v>215387</v>
      </c>
      <c r="H270" s="1" t="s">
        <v>1224</v>
      </c>
    </row>
    <row r="271" spans="1:8" x14ac:dyDescent="0.25">
      <c r="A271" s="1" t="s">
        <v>1532</v>
      </c>
      <c r="B271" s="1" t="s">
        <v>1371</v>
      </c>
      <c r="C271" s="1" t="s">
        <v>1235</v>
      </c>
      <c r="D271" s="2">
        <v>43275</v>
      </c>
      <c r="E271">
        <v>495239</v>
      </c>
      <c r="F271">
        <v>825</v>
      </c>
      <c r="G271">
        <v>0</v>
      </c>
      <c r="H271" s="1" t="s">
        <v>1224</v>
      </c>
    </row>
    <row r="272" spans="1:8" x14ac:dyDescent="0.25">
      <c r="A272" s="1" t="s">
        <v>1533</v>
      </c>
      <c r="B272" s="1" t="s">
        <v>1534</v>
      </c>
      <c r="C272" s="1" t="s">
        <v>1223</v>
      </c>
      <c r="D272" s="2">
        <v>43250</v>
      </c>
      <c r="E272">
        <v>133653</v>
      </c>
      <c r="F272">
        <v>538</v>
      </c>
      <c r="G272">
        <v>0</v>
      </c>
      <c r="H272" s="1" t="s">
        <v>1224</v>
      </c>
    </row>
    <row r="273" spans="1:8" x14ac:dyDescent="0.25">
      <c r="A273" s="1" t="s">
        <v>1535</v>
      </c>
      <c r="B273" s="1" t="s">
        <v>288</v>
      </c>
      <c r="C273" s="1" t="s">
        <v>1239</v>
      </c>
      <c r="D273" s="2">
        <v>43420</v>
      </c>
      <c r="E273">
        <v>51717</v>
      </c>
      <c r="F273">
        <v>371</v>
      </c>
      <c r="G273">
        <v>0</v>
      </c>
      <c r="H273" s="1" t="s">
        <v>1255</v>
      </c>
    </row>
    <row r="274" spans="1:8" x14ac:dyDescent="0.25">
      <c r="A274" s="1" t="s">
        <v>1536</v>
      </c>
      <c r="B274" s="1" t="s">
        <v>366</v>
      </c>
      <c r="C274" s="1" t="s">
        <v>1239</v>
      </c>
      <c r="D274" s="2">
        <v>44680</v>
      </c>
      <c r="E274">
        <v>2763</v>
      </c>
      <c r="F274">
        <v>744</v>
      </c>
      <c r="G274">
        <v>0</v>
      </c>
      <c r="H274" s="1" t="s">
        <v>1224</v>
      </c>
    </row>
    <row r="275" spans="1:8" x14ac:dyDescent="0.25">
      <c r="A275" s="1" t="s">
        <v>1537</v>
      </c>
      <c r="B275" s="1" t="s">
        <v>421</v>
      </c>
      <c r="C275" s="1" t="s">
        <v>1223</v>
      </c>
      <c r="D275" s="2">
        <v>42951</v>
      </c>
      <c r="E275">
        <v>355054</v>
      </c>
      <c r="F275">
        <v>808</v>
      </c>
      <c r="G275">
        <v>0</v>
      </c>
      <c r="H275" s="1" t="s">
        <v>1224</v>
      </c>
    </row>
    <row r="276" spans="1:8" x14ac:dyDescent="0.25">
      <c r="A276" s="1" t="s">
        <v>1538</v>
      </c>
      <c r="B276" s="1" t="s">
        <v>1539</v>
      </c>
      <c r="C276" s="1" t="s">
        <v>1226</v>
      </c>
      <c r="D276" s="2">
        <v>45124</v>
      </c>
      <c r="E276">
        <v>55480</v>
      </c>
      <c r="F276">
        <v>568</v>
      </c>
      <c r="G276">
        <v>0</v>
      </c>
      <c r="H276" s="1" t="s">
        <v>1255</v>
      </c>
    </row>
    <row r="277" spans="1:8" x14ac:dyDescent="0.25">
      <c r="A277" s="1" t="s">
        <v>1540</v>
      </c>
      <c r="B277" s="1" t="s">
        <v>205</v>
      </c>
      <c r="C277" s="1" t="s">
        <v>1239</v>
      </c>
      <c r="D277" s="2">
        <v>44928</v>
      </c>
      <c r="E277">
        <v>169831</v>
      </c>
      <c r="F277">
        <v>714</v>
      </c>
      <c r="G277">
        <v>0</v>
      </c>
      <c r="H277" s="1" t="s">
        <v>1224</v>
      </c>
    </row>
    <row r="278" spans="1:8" x14ac:dyDescent="0.25">
      <c r="A278" s="1" t="s">
        <v>1541</v>
      </c>
      <c r="B278" s="1" t="s">
        <v>889</v>
      </c>
      <c r="C278" s="1" t="s">
        <v>1223</v>
      </c>
      <c r="D278" s="2">
        <v>42664</v>
      </c>
      <c r="E278">
        <v>207139</v>
      </c>
      <c r="F278">
        <v>544</v>
      </c>
      <c r="G278">
        <v>382411</v>
      </c>
      <c r="H278" s="1" t="s">
        <v>1224</v>
      </c>
    </row>
    <row r="279" spans="1:8" x14ac:dyDescent="0.25">
      <c r="A279" s="1" t="s">
        <v>1542</v>
      </c>
      <c r="B279" s="1" t="s">
        <v>646</v>
      </c>
      <c r="C279" s="1" t="s">
        <v>1226</v>
      </c>
      <c r="D279" s="2">
        <v>43422</v>
      </c>
      <c r="E279">
        <v>118094</v>
      </c>
      <c r="F279">
        <v>359</v>
      </c>
      <c r="G279">
        <v>0</v>
      </c>
      <c r="H279" s="1" t="s">
        <v>1224</v>
      </c>
    </row>
    <row r="280" spans="1:8" x14ac:dyDescent="0.25">
      <c r="A280" s="1" t="s">
        <v>1543</v>
      </c>
      <c r="B280" s="1" t="s">
        <v>461</v>
      </c>
      <c r="C280" s="1" t="s">
        <v>1226</v>
      </c>
      <c r="D280" s="2">
        <v>43986</v>
      </c>
      <c r="E280">
        <v>156379</v>
      </c>
      <c r="F280">
        <v>305</v>
      </c>
      <c r="G280">
        <v>0</v>
      </c>
      <c r="H280" s="1" t="s">
        <v>1224</v>
      </c>
    </row>
    <row r="281" spans="1:8" x14ac:dyDescent="0.25">
      <c r="A281" s="1" t="s">
        <v>1544</v>
      </c>
      <c r="B281" s="1" t="s">
        <v>230</v>
      </c>
      <c r="C281" s="1" t="s">
        <v>1223</v>
      </c>
      <c r="D281" s="2">
        <v>45591</v>
      </c>
      <c r="E281">
        <v>227443</v>
      </c>
      <c r="F281">
        <v>706</v>
      </c>
      <c r="G281">
        <v>44236</v>
      </c>
      <c r="H281" s="1" t="s">
        <v>1224</v>
      </c>
    </row>
    <row r="282" spans="1:8" x14ac:dyDescent="0.25">
      <c r="A282" s="1" t="s">
        <v>1545</v>
      </c>
      <c r="B282" s="1" t="s">
        <v>587</v>
      </c>
      <c r="C282" s="1" t="s">
        <v>1239</v>
      </c>
      <c r="D282" s="2">
        <v>43304</v>
      </c>
      <c r="E282">
        <v>11064</v>
      </c>
      <c r="F282">
        <v>516</v>
      </c>
      <c r="G282">
        <v>0</v>
      </c>
      <c r="H282" s="1" t="s">
        <v>1224</v>
      </c>
    </row>
    <row r="283" spans="1:8" x14ac:dyDescent="0.25">
      <c r="A283" s="1" t="s">
        <v>1546</v>
      </c>
      <c r="B283" s="1" t="s">
        <v>1408</v>
      </c>
      <c r="C283" s="1" t="s">
        <v>1235</v>
      </c>
      <c r="D283" s="2">
        <v>43449</v>
      </c>
      <c r="E283">
        <v>76848</v>
      </c>
      <c r="F283">
        <v>325</v>
      </c>
      <c r="G283">
        <v>0</v>
      </c>
      <c r="H283" s="1" t="s">
        <v>1224</v>
      </c>
    </row>
    <row r="284" spans="1:8" x14ac:dyDescent="0.25">
      <c r="A284" s="1" t="s">
        <v>1547</v>
      </c>
      <c r="B284" s="1" t="s">
        <v>759</v>
      </c>
      <c r="C284" s="1" t="s">
        <v>1223</v>
      </c>
      <c r="D284" s="2">
        <v>43908</v>
      </c>
      <c r="E284">
        <v>37548</v>
      </c>
      <c r="F284">
        <v>304</v>
      </c>
      <c r="G284">
        <v>0</v>
      </c>
      <c r="H284" s="1" t="s">
        <v>1224</v>
      </c>
    </row>
    <row r="285" spans="1:8" x14ac:dyDescent="0.25">
      <c r="A285" s="1" t="s">
        <v>1548</v>
      </c>
      <c r="B285" s="1" t="s">
        <v>519</v>
      </c>
      <c r="C285" s="1" t="s">
        <v>1226</v>
      </c>
      <c r="D285" s="2">
        <v>45428</v>
      </c>
      <c r="E285">
        <v>168017</v>
      </c>
      <c r="F285">
        <v>831</v>
      </c>
      <c r="G285">
        <v>0</v>
      </c>
      <c r="H285" s="1" t="s">
        <v>1224</v>
      </c>
    </row>
    <row r="286" spans="1:8" x14ac:dyDescent="0.25">
      <c r="A286" s="1" t="s">
        <v>1549</v>
      </c>
      <c r="B286" s="1" t="s">
        <v>1550</v>
      </c>
      <c r="C286" s="1" t="s">
        <v>1226</v>
      </c>
      <c r="D286" s="2">
        <v>44424</v>
      </c>
      <c r="E286">
        <v>441153</v>
      </c>
      <c r="F286">
        <v>689</v>
      </c>
      <c r="G286">
        <v>34992</v>
      </c>
      <c r="H286" s="1" t="s">
        <v>1224</v>
      </c>
    </row>
    <row r="287" spans="1:8" x14ac:dyDescent="0.25">
      <c r="A287" s="1" t="s">
        <v>1551</v>
      </c>
      <c r="B287" s="1" t="s">
        <v>132</v>
      </c>
      <c r="C287" s="1" t="s">
        <v>1235</v>
      </c>
      <c r="D287" s="2">
        <v>45395</v>
      </c>
      <c r="E287">
        <v>268620</v>
      </c>
      <c r="F287">
        <v>747</v>
      </c>
      <c r="G287">
        <v>0</v>
      </c>
      <c r="H287" s="1" t="s">
        <v>1224</v>
      </c>
    </row>
    <row r="288" spans="1:8" x14ac:dyDescent="0.25">
      <c r="A288" s="1" t="s">
        <v>1552</v>
      </c>
      <c r="B288" s="1" t="s">
        <v>362</v>
      </c>
      <c r="C288" s="1" t="s">
        <v>1226</v>
      </c>
      <c r="D288" s="2">
        <v>45685</v>
      </c>
      <c r="E288">
        <v>444972</v>
      </c>
      <c r="F288">
        <v>445</v>
      </c>
      <c r="G288">
        <v>0</v>
      </c>
      <c r="H288" s="1" t="s">
        <v>1224</v>
      </c>
    </row>
    <row r="289" spans="1:8" x14ac:dyDescent="0.25">
      <c r="A289" s="1" t="s">
        <v>1553</v>
      </c>
      <c r="B289" s="1" t="s">
        <v>1554</v>
      </c>
      <c r="C289" s="1" t="s">
        <v>1226</v>
      </c>
      <c r="D289" s="2">
        <v>43618</v>
      </c>
      <c r="E289">
        <v>352245</v>
      </c>
      <c r="F289">
        <v>687</v>
      </c>
      <c r="G289">
        <v>0</v>
      </c>
      <c r="H289" s="1" t="s">
        <v>1224</v>
      </c>
    </row>
    <row r="290" spans="1:8" x14ac:dyDescent="0.25">
      <c r="A290" s="1" t="s">
        <v>1555</v>
      </c>
      <c r="B290" s="1" t="s">
        <v>960</v>
      </c>
      <c r="C290" s="1" t="s">
        <v>1226</v>
      </c>
      <c r="D290" s="2">
        <v>45689</v>
      </c>
      <c r="E290">
        <v>2382</v>
      </c>
      <c r="F290">
        <v>548</v>
      </c>
      <c r="G290">
        <v>0</v>
      </c>
      <c r="H290" s="1" t="s">
        <v>1255</v>
      </c>
    </row>
    <row r="291" spans="1:8" x14ac:dyDescent="0.25">
      <c r="A291" s="1" t="s">
        <v>1556</v>
      </c>
      <c r="B291" s="1" t="s">
        <v>141</v>
      </c>
      <c r="C291" s="1" t="s">
        <v>1223</v>
      </c>
      <c r="D291" s="2">
        <v>44269</v>
      </c>
      <c r="E291">
        <v>442899</v>
      </c>
      <c r="F291">
        <v>825</v>
      </c>
      <c r="G291">
        <v>0</v>
      </c>
      <c r="H291" s="1" t="s">
        <v>1244</v>
      </c>
    </row>
    <row r="292" spans="1:8" x14ac:dyDescent="0.25">
      <c r="A292" s="1" t="s">
        <v>1557</v>
      </c>
      <c r="B292" s="1" t="s">
        <v>970</v>
      </c>
      <c r="C292" s="1" t="s">
        <v>1239</v>
      </c>
      <c r="D292" s="2">
        <v>45436</v>
      </c>
      <c r="E292">
        <v>481215</v>
      </c>
      <c r="F292">
        <v>761</v>
      </c>
      <c r="G292">
        <v>0</v>
      </c>
      <c r="H292" s="1" t="s">
        <v>1255</v>
      </c>
    </row>
    <row r="293" spans="1:8" x14ac:dyDescent="0.25">
      <c r="A293" s="1" t="s">
        <v>1558</v>
      </c>
      <c r="B293" s="1" t="s">
        <v>14</v>
      </c>
      <c r="C293" s="1" t="s">
        <v>1226</v>
      </c>
      <c r="D293" s="2">
        <v>43502</v>
      </c>
      <c r="E293">
        <v>176348</v>
      </c>
      <c r="F293">
        <v>312</v>
      </c>
      <c r="G293">
        <v>0</v>
      </c>
      <c r="H293" s="1" t="s">
        <v>1224</v>
      </c>
    </row>
    <row r="294" spans="1:8" x14ac:dyDescent="0.25">
      <c r="A294" s="1" t="s">
        <v>1559</v>
      </c>
      <c r="B294" s="1" t="s">
        <v>1018</v>
      </c>
      <c r="C294" s="1" t="s">
        <v>1223</v>
      </c>
      <c r="D294" s="2">
        <v>45120</v>
      </c>
      <c r="E294">
        <v>426618</v>
      </c>
      <c r="F294">
        <v>683</v>
      </c>
      <c r="G294">
        <v>0</v>
      </c>
      <c r="H294" s="1" t="s">
        <v>1224</v>
      </c>
    </row>
    <row r="295" spans="1:8" x14ac:dyDescent="0.25">
      <c r="A295" s="1" t="s">
        <v>1560</v>
      </c>
      <c r="B295" s="1" t="s">
        <v>1061</v>
      </c>
      <c r="C295" s="1" t="s">
        <v>1223</v>
      </c>
      <c r="D295" s="2">
        <v>45521</v>
      </c>
      <c r="E295">
        <v>485097</v>
      </c>
      <c r="F295">
        <v>698</v>
      </c>
      <c r="G295">
        <v>301379</v>
      </c>
      <c r="H295" s="1" t="s">
        <v>1224</v>
      </c>
    </row>
    <row r="296" spans="1:8" x14ac:dyDescent="0.25">
      <c r="A296" s="1" t="s">
        <v>1561</v>
      </c>
      <c r="B296" s="1" t="s">
        <v>847</v>
      </c>
      <c r="C296" s="1" t="s">
        <v>1239</v>
      </c>
      <c r="D296" s="2">
        <v>43493</v>
      </c>
      <c r="E296">
        <v>420162</v>
      </c>
      <c r="F296">
        <v>318</v>
      </c>
      <c r="G296">
        <v>0</v>
      </c>
      <c r="H296" s="1" t="s">
        <v>1224</v>
      </c>
    </row>
    <row r="297" spans="1:8" x14ac:dyDescent="0.25">
      <c r="A297" s="1" t="s">
        <v>1562</v>
      </c>
      <c r="B297" s="1" t="s">
        <v>699</v>
      </c>
      <c r="C297" s="1" t="s">
        <v>1226</v>
      </c>
      <c r="D297" s="2">
        <v>44749</v>
      </c>
      <c r="E297">
        <v>79698</v>
      </c>
      <c r="F297">
        <v>790</v>
      </c>
      <c r="G297">
        <v>0</v>
      </c>
      <c r="H297" s="1" t="s">
        <v>1224</v>
      </c>
    </row>
    <row r="298" spans="1:8" x14ac:dyDescent="0.25">
      <c r="A298" s="1" t="s">
        <v>1563</v>
      </c>
      <c r="B298" s="1" t="s">
        <v>486</v>
      </c>
      <c r="C298" s="1" t="s">
        <v>1223</v>
      </c>
      <c r="D298" s="2">
        <v>43730</v>
      </c>
      <c r="E298">
        <v>245762</v>
      </c>
      <c r="F298">
        <v>718</v>
      </c>
      <c r="G298">
        <v>291100</v>
      </c>
      <c r="H298" s="1" t="s">
        <v>1224</v>
      </c>
    </row>
    <row r="299" spans="1:8" x14ac:dyDescent="0.25">
      <c r="A299" s="1" t="s">
        <v>1564</v>
      </c>
      <c r="B299" s="1" t="s">
        <v>110</v>
      </c>
      <c r="C299" s="1" t="s">
        <v>1226</v>
      </c>
      <c r="D299" s="2">
        <v>43976</v>
      </c>
      <c r="E299">
        <v>243381</v>
      </c>
      <c r="F299">
        <v>636</v>
      </c>
      <c r="G299">
        <v>0</v>
      </c>
      <c r="H299" s="1" t="s">
        <v>1244</v>
      </c>
    </row>
    <row r="300" spans="1:8" x14ac:dyDescent="0.25">
      <c r="A300" s="1" t="s">
        <v>1565</v>
      </c>
      <c r="B300" s="1" t="s">
        <v>82</v>
      </c>
      <c r="C300" s="1" t="s">
        <v>1235</v>
      </c>
      <c r="D300" s="2">
        <v>43731</v>
      </c>
      <c r="E300">
        <v>467149</v>
      </c>
      <c r="F300">
        <v>718</v>
      </c>
      <c r="G300">
        <v>0</v>
      </c>
      <c r="H300" s="1" t="s">
        <v>1224</v>
      </c>
    </row>
    <row r="301" spans="1:8" x14ac:dyDescent="0.25">
      <c r="A301" s="1" t="s">
        <v>1566</v>
      </c>
      <c r="B301" s="1" t="s">
        <v>790</v>
      </c>
      <c r="C301" s="1" t="s">
        <v>1223</v>
      </c>
      <c r="D301" s="2">
        <v>43955</v>
      </c>
      <c r="E301">
        <v>415551</v>
      </c>
      <c r="F301">
        <v>421</v>
      </c>
      <c r="G301">
        <v>0</v>
      </c>
      <c r="H301" s="1" t="s">
        <v>1224</v>
      </c>
    </row>
    <row r="302" spans="1:8" x14ac:dyDescent="0.25">
      <c r="A302" s="1" t="s">
        <v>1567</v>
      </c>
      <c r="B302" s="1" t="s">
        <v>325</v>
      </c>
      <c r="C302" s="1" t="s">
        <v>1226</v>
      </c>
      <c r="D302" s="2">
        <v>44983</v>
      </c>
      <c r="E302">
        <v>45095</v>
      </c>
      <c r="F302">
        <v>731</v>
      </c>
      <c r="G302">
        <v>0</v>
      </c>
      <c r="H302" s="1" t="s">
        <v>1224</v>
      </c>
    </row>
    <row r="303" spans="1:8" x14ac:dyDescent="0.25">
      <c r="A303" s="1" t="s">
        <v>1568</v>
      </c>
      <c r="B303" s="1" t="s">
        <v>548</v>
      </c>
      <c r="C303" s="1" t="s">
        <v>1223</v>
      </c>
      <c r="D303" s="2">
        <v>42963</v>
      </c>
      <c r="E303">
        <v>473146</v>
      </c>
      <c r="F303">
        <v>343</v>
      </c>
      <c r="G303">
        <v>204757</v>
      </c>
      <c r="H303" s="1" t="s">
        <v>1224</v>
      </c>
    </row>
    <row r="304" spans="1:8" x14ac:dyDescent="0.25">
      <c r="A304" s="1" t="s">
        <v>1569</v>
      </c>
      <c r="B304" s="1" t="s">
        <v>1069</v>
      </c>
      <c r="C304" s="1" t="s">
        <v>1235</v>
      </c>
      <c r="D304" s="2">
        <v>45842</v>
      </c>
      <c r="E304">
        <v>392118</v>
      </c>
      <c r="F304">
        <v>616</v>
      </c>
      <c r="G304">
        <v>422876</v>
      </c>
      <c r="H304" s="1" t="s">
        <v>1224</v>
      </c>
    </row>
    <row r="305" spans="1:8" x14ac:dyDescent="0.25">
      <c r="A305" s="1" t="s">
        <v>1570</v>
      </c>
      <c r="B305" s="1" t="s">
        <v>423</v>
      </c>
      <c r="C305" s="1" t="s">
        <v>1226</v>
      </c>
      <c r="D305" s="2">
        <v>42608</v>
      </c>
      <c r="E305">
        <v>289341</v>
      </c>
      <c r="F305">
        <v>680</v>
      </c>
      <c r="G305">
        <v>242268</v>
      </c>
      <c r="H305" s="1" t="s">
        <v>1229</v>
      </c>
    </row>
    <row r="306" spans="1:8" x14ac:dyDescent="0.25">
      <c r="A306" s="1" t="s">
        <v>1571</v>
      </c>
      <c r="B306" s="1" t="s">
        <v>1012</v>
      </c>
      <c r="C306" s="1" t="s">
        <v>1235</v>
      </c>
      <c r="D306" s="2">
        <v>44584</v>
      </c>
      <c r="E306">
        <v>389763</v>
      </c>
      <c r="F306">
        <v>444</v>
      </c>
      <c r="G306">
        <v>0</v>
      </c>
      <c r="H306" s="1" t="s">
        <v>1255</v>
      </c>
    </row>
    <row r="307" spans="1:8" x14ac:dyDescent="0.25">
      <c r="A307" s="1" t="s">
        <v>1572</v>
      </c>
      <c r="B307" s="1" t="s">
        <v>1359</v>
      </c>
      <c r="C307" s="1" t="s">
        <v>1226</v>
      </c>
      <c r="D307" s="2">
        <v>43634</v>
      </c>
      <c r="E307">
        <v>22010</v>
      </c>
      <c r="F307">
        <v>626</v>
      </c>
      <c r="G307">
        <v>268312</v>
      </c>
      <c r="H307" s="1" t="s">
        <v>1255</v>
      </c>
    </row>
    <row r="308" spans="1:8" x14ac:dyDescent="0.25">
      <c r="A308" s="1" t="s">
        <v>1573</v>
      </c>
      <c r="B308" s="1" t="s">
        <v>994</v>
      </c>
      <c r="C308" s="1" t="s">
        <v>1223</v>
      </c>
      <c r="D308" s="2">
        <v>45366</v>
      </c>
      <c r="E308">
        <v>417339</v>
      </c>
      <c r="F308">
        <v>662</v>
      </c>
      <c r="G308">
        <v>0</v>
      </c>
      <c r="H308" s="1" t="s">
        <v>1224</v>
      </c>
    </row>
    <row r="309" spans="1:8" x14ac:dyDescent="0.25">
      <c r="A309" s="1" t="s">
        <v>1574</v>
      </c>
      <c r="B309" s="1" t="s">
        <v>451</v>
      </c>
      <c r="C309" s="1" t="s">
        <v>1223</v>
      </c>
      <c r="D309" s="2">
        <v>43461</v>
      </c>
      <c r="E309">
        <v>350067</v>
      </c>
      <c r="F309">
        <v>349</v>
      </c>
      <c r="G309">
        <v>0</v>
      </c>
      <c r="H309" s="1" t="s">
        <v>1224</v>
      </c>
    </row>
    <row r="310" spans="1:8" x14ac:dyDescent="0.25">
      <c r="A310" s="1" t="s">
        <v>1575</v>
      </c>
      <c r="B310" s="1" t="s">
        <v>147</v>
      </c>
      <c r="C310" s="1" t="s">
        <v>1235</v>
      </c>
      <c r="D310" s="2">
        <v>44766</v>
      </c>
      <c r="E310">
        <v>133962</v>
      </c>
      <c r="F310">
        <v>364</v>
      </c>
      <c r="G310">
        <v>0</v>
      </c>
      <c r="H310" s="1" t="s">
        <v>1224</v>
      </c>
    </row>
    <row r="311" spans="1:8" x14ac:dyDescent="0.25">
      <c r="A311" s="1" t="s">
        <v>1576</v>
      </c>
      <c r="B311" s="1" t="s">
        <v>1577</v>
      </c>
      <c r="C311" s="1" t="s">
        <v>1226</v>
      </c>
      <c r="D311" s="2">
        <v>43077</v>
      </c>
      <c r="E311">
        <v>486521</v>
      </c>
      <c r="F311">
        <v>654</v>
      </c>
      <c r="G311">
        <v>0</v>
      </c>
      <c r="H311" s="1" t="s">
        <v>1244</v>
      </c>
    </row>
    <row r="312" spans="1:8" x14ac:dyDescent="0.25">
      <c r="A312" s="1" t="s">
        <v>1578</v>
      </c>
      <c r="B312" s="1" t="s">
        <v>1579</v>
      </c>
      <c r="C312" s="1" t="s">
        <v>1235</v>
      </c>
      <c r="D312" s="2">
        <v>44537</v>
      </c>
      <c r="E312">
        <v>392670</v>
      </c>
      <c r="F312">
        <v>463</v>
      </c>
      <c r="G312">
        <v>0</v>
      </c>
      <c r="H312" s="1" t="s">
        <v>1224</v>
      </c>
    </row>
    <row r="313" spans="1:8" x14ac:dyDescent="0.25">
      <c r="A313" s="1" t="s">
        <v>1580</v>
      </c>
      <c r="B313" s="1" t="s">
        <v>80</v>
      </c>
      <c r="C313" s="1" t="s">
        <v>1235</v>
      </c>
      <c r="D313" s="2">
        <v>43936</v>
      </c>
      <c r="E313">
        <v>109162</v>
      </c>
      <c r="F313">
        <v>440</v>
      </c>
      <c r="G313">
        <v>0</v>
      </c>
      <c r="H313" s="1" t="s">
        <v>1224</v>
      </c>
    </row>
    <row r="314" spans="1:8" x14ac:dyDescent="0.25">
      <c r="A314" s="1" t="s">
        <v>1581</v>
      </c>
      <c r="B314" s="1" t="s">
        <v>317</v>
      </c>
      <c r="C314" s="1" t="s">
        <v>1223</v>
      </c>
      <c r="D314" s="2">
        <v>42740</v>
      </c>
      <c r="E314">
        <v>383071</v>
      </c>
      <c r="F314">
        <v>427</v>
      </c>
      <c r="G314">
        <v>0</v>
      </c>
      <c r="H314" s="1" t="s">
        <v>1224</v>
      </c>
    </row>
    <row r="315" spans="1:8" x14ac:dyDescent="0.25">
      <c r="A315" s="1" t="s">
        <v>1582</v>
      </c>
      <c r="B315" s="1" t="s">
        <v>178</v>
      </c>
      <c r="C315" s="1" t="s">
        <v>1235</v>
      </c>
      <c r="D315" s="2">
        <v>44495</v>
      </c>
      <c r="E315">
        <v>270170</v>
      </c>
      <c r="F315">
        <v>697</v>
      </c>
      <c r="G315">
        <v>0</v>
      </c>
      <c r="H315" s="1" t="s">
        <v>1224</v>
      </c>
    </row>
    <row r="316" spans="1:8" x14ac:dyDescent="0.25">
      <c r="A316" s="1" t="s">
        <v>1583</v>
      </c>
      <c r="B316" s="1" t="s">
        <v>641</v>
      </c>
      <c r="C316" s="1" t="s">
        <v>1235</v>
      </c>
      <c r="D316" s="2">
        <v>44821</v>
      </c>
      <c r="E316">
        <v>327069</v>
      </c>
      <c r="F316">
        <v>762</v>
      </c>
      <c r="G316">
        <v>0</v>
      </c>
      <c r="H316" s="1" t="s">
        <v>1224</v>
      </c>
    </row>
    <row r="317" spans="1:8" x14ac:dyDescent="0.25">
      <c r="A317" s="1" t="s">
        <v>1584</v>
      </c>
      <c r="B317" s="1" t="s">
        <v>88</v>
      </c>
      <c r="C317" s="1" t="s">
        <v>1226</v>
      </c>
      <c r="D317" s="2">
        <v>42853</v>
      </c>
      <c r="E317">
        <v>68842</v>
      </c>
      <c r="F317">
        <v>486</v>
      </c>
      <c r="G317">
        <v>127026</v>
      </c>
      <c r="H317" s="1" t="s">
        <v>1224</v>
      </c>
    </row>
    <row r="318" spans="1:8" x14ac:dyDescent="0.25">
      <c r="A318" s="1" t="s">
        <v>1585</v>
      </c>
      <c r="B318" s="1" t="s">
        <v>593</v>
      </c>
      <c r="C318" s="1" t="s">
        <v>1226</v>
      </c>
      <c r="D318" s="2">
        <v>43006</v>
      </c>
      <c r="E318">
        <v>295809</v>
      </c>
      <c r="F318">
        <v>489</v>
      </c>
      <c r="G318">
        <v>0</v>
      </c>
      <c r="H318" s="1" t="s">
        <v>1224</v>
      </c>
    </row>
    <row r="319" spans="1:8" x14ac:dyDescent="0.25">
      <c r="A319" s="1" t="s">
        <v>1586</v>
      </c>
      <c r="B319" s="1" t="s">
        <v>659</v>
      </c>
      <c r="C319" s="1" t="s">
        <v>1239</v>
      </c>
      <c r="D319" s="2">
        <v>44546</v>
      </c>
      <c r="E319">
        <v>271421</v>
      </c>
      <c r="F319">
        <v>687</v>
      </c>
      <c r="G319">
        <v>0</v>
      </c>
      <c r="H319" s="1" t="s">
        <v>1224</v>
      </c>
    </row>
    <row r="320" spans="1:8" x14ac:dyDescent="0.25">
      <c r="A320" s="1" t="s">
        <v>1587</v>
      </c>
      <c r="B320" s="1" t="s">
        <v>174</v>
      </c>
      <c r="C320" s="1" t="s">
        <v>1226</v>
      </c>
      <c r="D320" s="2">
        <v>43753</v>
      </c>
      <c r="E320">
        <v>173311</v>
      </c>
      <c r="F320">
        <v>728</v>
      </c>
      <c r="G320">
        <v>0</v>
      </c>
      <c r="H320" s="1" t="s">
        <v>1224</v>
      </c>
    </row>
    <row r="321" spans="1:8" x14ac:dyDescent="0.25">
      <c r="A321" s="1" t="s">
        <v>1588</v>
      </c>
      <c r="B321" s="1" t="s">
        <v>1589</v>
      </c>
      <c r="C321" s="1" t="s">
        <v>1235</v>
      </c>
      <c r="D321" s="2">
        <v>43884</v>
      </c>
      <c r="E321">
        <v>440880</v>
      </c>
      <c r="F321">
        <v>583</v>
      </c>
      <c r="G321">
        <v>0</v>
      </c>
      <c r="H321" s="1" t="s">
        <v>1224</v>
      </c>
    </row>
    <row r="322" spans="1:8" x14ac:dyDescent="0.25">
      <c r="A322" s="1" t="s">
        <v>1590</v>
      </c>
      <c r="B322" s="1" t="s">
        <v>1554</v>
      </c>
      <c r="C322" s="1" t="s">
        <v>1239</v>
      </c>
      <c r="D322" s="2">
        <v>43862</v>
      </c>
      <c r="E322">
        <v>310152</v>
      </c>
      <c r="F322">
        <v>536</v>
      </c>
      <c r="G322">
        <v>0</v>
      </c>
      <c r="H322" s="1" t="s">
        <v>1224</v>
      </c>
    </row>
    <row r="323" spans="1:8" x14ac:dyDescent="0.25">
      <c r="A323" s="1" t="s">
        <v>1591</v>
      </c>
      <c r="B323" s="1" t="s">
        <v>387</v>
      </c>
      <c r="C323" s="1" t="s">
        <v>1226</v>
      </c>
      <c r="D323" s="2">
        <v>45160</v>
      </c>
      <c r="E323">
        <v>276827</v>
      </c>
      <c r="F323">
        <v>493</v>
      </c>
      <c r="G323">
        <v>0</v>
      </c>
      <c r="H323" s="1" t="s">
        <v>1224</v>
      </c>
    </row>
    <row r="324" spans="1:8" x14ac:dyDescent="0.25">
      <c r="A324" s="1" t="s">
        <v>1592</v>
      </c>
      <c r="B324" s="1" t="s">
        <v>382</v>
      </c>
      <c r="C324" s="1" t="s">
        <v>1223</v>
      </c>
      <c r="D324" s="2">
        <v>45786</v>
      </c>
      <c r="E324">
        <v>131742</v>
      </c>
      <c r="F324">
        <v>586</v>
      </c>
      <c r="G324">
        <v>0</v>
      </c>
      <c r="H324" s="1" t="s">
        <v>1224</v>
      </c>
    </row>
    <row r="325" spans="1:8" x14ac:dyDescent="0.25">
      <c r="A325" s="1" t="s">
        <v>1593</v>
      </c>
      <c r="B325" s="1" t="s">
        <v>1473</v>
      </c>
      <c r="C325" s="1" t="s">
        <v>1223</v>
      </c>
      <c r="D325" s="2">
        <v>42620</v>
      </c>
      <c r="E325">
        <v>220283</v>
      </c>
      <c r="F325">
        <v>435</v>
      </c>
      <c r="G325">
        <v>316741</v>
      </c>
      <c r="H325" s="1" t="s">
        <v>1224</v>
      </c>
    </row>
    <row r="326" spans="1:8" x14ac:dyDescent="0.25">
      <c r="A326" s="1" t="s">
        <v>1594</v>
      </c>
      <c r="B326" s="1" t="s">
        <v>1069</v>
      </c>
      <c r="C326" s="1" t="s">
        <v>1223</v>
      </c>
      <c r="D326" s="2">
        <v>45641</v>
      </c>
      <c r="E326">
        <v>148961</v>
      </c>
      <c r="F326">
        <v>470</v>
      </c>
      <c r="G326">
        <v>437348</v>
      </c>
      <c r="H326" s="1" t="s">
        <v>1224</v>
      </c>
    </row>
    <row r="327" spans="1:8" x14ac:dyDescent="0.25">
      <c r="A327" s="1" t="s">
        <v>1595</v>
      </c>
      <c r="B327" s="1" t="s">
        <v>1596</v>
      </c>
      <c r="C327" s="1" t="s">
        <v>1226</v>
      </c>
      <c r="D327" s="2">
        <v>42483</v>
      </c>
      <c r="E327">
        <v>448828</v>
      </c>
      <c r="F327">
        <v>458</v>
      </c>
      <c r="G327">
        <v>0</v>
      </c>
      <c r="H327" s="1" t="s">
        <v>1224</v>
      </c>
    </row>
    <row r="328" spans="1:8" x14ac:dyDescent="0.25">
      <c r="A328" s="1" t="s">
        <v>1597</v>
      </c>
      <c r="B328" s="1" t="s">
        <v>1598</v>
      </c>
      <c r="C328" s="1" t="s">
        <v>1226</v>
      </c>
      <c r="D328" s="2">
        <v>43225</v>
      </c>
      <c r="E328">
        <v>175607</v>
      </c>
      <c r="F328">
        <v>500</v>
      </c>
      <c r="G328">
        <v>0</v>
      </c>
      <c r="H328" s="1" t="s">
        <v>1224</v>
      </c>
    </row>
    <row r="329" spans="1:8" x14ac:dyDescent="0.25">
      <c r="A329" s="1" t="s">
        <v>1599</v>
      </c>
      <c r="B329" s="1" t="s">
        <v>672</v>
      </c>
      <c r="C329" s="1" t="s">
        <v>1223</v>
      </c>
      <c r="D329" s="2">
        <v>44188</v>
      </c>
      <c r="E329">
        <v>340686</v>
      </c>
      <c r="F329">
        <v>786</v>
      </c>
      <c r="G329">
        <v>0</v>
      </c>
      <c r="H329" s="1" t="s">
        <v>1224</v>
      </c>
    </row>
    <row r="330" spans="1:8" x14ac:dyDescent="0.25">
      <c r="A330" s="1" t="s">
        <v>1600</v>
      </c>
      <c r="B330" s="1" t="s">
        <v>519</v>
      </c>
      <c r="C330" s="1" t="s">
        <v>1235</v>
      </c>
      <c r="D330" s="2">
        <v>43026</v>
      </c>
      <c r="E330">
        <v>316463</v>
      </c>
      <c r="F330">
        <v>803</v>
      </c>
      <c r="G330">
        <v>0</v>
      </c>
      <c r="H330" s="1" t="s">
        <v>1224</v>
      </c>
    </row>
    <row r="331" spans="1:8" x14ac:dyDescent="0.25">
      <c r="A331" s="1" t="s">
        <v>1601</v>
      </c>
      <c r="B331" s="1" t="s">
        <v>667</v>
      </c>
      <c r="C331" s="1" t="s">
        <v>1235</v>
      </c>
      <c r="D331" s="2">
        <v>43469</v>
      </c>
      <c r="E331">
        <v>245144</v>
      </c>
      <c r="F331">
        <v>670</v>
      </c>
      <c r="G331">
        <v>0</v>
      </c>
      <c r="H331" s="1" t="s">
        <v>1224</v>
      </c>
    </row>
    <row r="332" spans="1:8" x14ac:dyDescent="0.25">
      <c r="A332" s="1" t="s">
        <v>1602</v>
      </c>
      <c r="B332" s="1" t="s">
        <v>118</v>
      </c>
      <c r="C332" s="1" t="s">
        <v>1223</v>
      </c>
      <c r="D332" s="2">
        <v>42406</v>
      </c>
      <c r="E332">
        <v>354211</v>
      </c>
      <c r="F332">
        <v>402</v>
      </c>
      <c r="G332">
        <v>0</v>
      </c>
      <c r="H332" s="1" t="s">
        <v>1224</v>
      </c>
    </row>
    <row r="333" spans="1:8" x14ac:dyDescent="0.25">
      <c r="A333" s="1" t="s">
        <v>1603</v>
      </c>
      <c r="B333" s="1" t="s">
        <v>1604</v>
      </c>
      <c r="C333" s="1" t="s">
        <v>1226</v>
      </c>
      <c r="D333" s="2">
        <v>43227</v>
      </c>
      <c r="E333">
        <v>152711</v>
      </c>
      <c r="F333">
        <v>424</v>
      </c>
      <c r="G333">
        <v>0</v>
      </c>
      <c r="H333" s="1" t="s">
        <v>1224</v>
      </c>
    </row>
    <row r="334" spans="1:8" x14ac:dyDescent="0.25">
      <c r="A334" s="1" t="s">
        <v>1605</v>
      </c>
      <c r="B334" s="1" t="s">
        <v>581</v>
      </c>
      <c r="C334" s="1" t="s">
        <v>1223</v>
      </c>
      <c r="D334" s="2">
        <v>43429</v>
      </c>
      <c r="E334">
        <v>195784</v>
      </c>
      <c r="F334">
        <v>612</v>
      </c>
      <c r="G334">
        <v>0</v>
      </c>
      <c r="H334" s="1" t="s">
        <v>1224</v>
      </c>
    </row>
    <row r="335" spans="1:8" x14ac:dyDescent="0.25">
      <c r="A335" s="1" t="s">
        <v>1606</v>
      </c>
      <c r="B335" s="1" t="s">
        <v>343</v>
      </c>
      <c r="C335" s="1" t="s">
        <v>1226</v>
      </c>
      <c r="D335" s="2">
        <v>45482</v>
      </c>
      <c r="E335">
        <v>409849</v>
      </c>
      <c r="F335">
        <v>757</v>
      </c>
      <c r="G335">
        <v>0</v>
      </c>
      <c r="H335" s="1" t="s">
        <v>1224</v>
      </c>
    </row>
    <row r="336" spans="1:8" x14ac:dyDescent="0.25">
      <c r="A336" s="1" t="s">
        <v>1607</v>
      </c>
      <c r="B336" s="1" t="s">
        <v>417</v>
      </c>
      <c r="C336" s="1" t="s">
        <v>1239</v>
      </c>
      <c r="D336" s="2">
        <v>44934</v>
      </c>
      <c r="E336">
        <v>252217</v>
      </c>
      <c r="F336">
        <v>529</v>
      </c>
      <c r="G336">
        <v>0</v>
      </c>
      <c r="H336" s="1" t="s">
        <v>1224</v>
      </c>
    </row>
    <row r="337" spans="1:8" x14ac:dyDescent="0.25">
      <c r="A337" s="1" t="s">
        <v>1608</v>
      </c>
      <c r="B337" s="1" t="s">
        <v>198</v>
      </c>
      <c r="C337" s="1" t="s">
        <v>1235</v>
      </c>
      <c r="D337" s="2">
        <v>44222</v>
      </c>
      <c r="E337">
        <v>427876</v>
      </c>
      <c r="F337">
        <v>496</v>
      </c>
      <c r="G337">
        <v>0</v>
      </c>
      <c r="H337" s="1" t="s">
        <v>1224</v>
      </c>
    </row>
    <row r="338" spans="1:8" x14ac:dyDescent="0.25">
      <c r="A338" s="1" t="s">
        <v>1609</v>
      </c>
      <c r="B338" s="1" t="s">
        <v>134</v>
      </c>
      <c r="C338" s="1" t="s">
        <v>1235</v>
      </c>
      <c r="D338" s="2">
        <v>44861</v>
      </c>
      <c r="E338">
        <v>331119</v>
      </c>
      <c r="F338">
        <v>722</v>
      </c>
      <c r="G338">
        <v>0</v>
      </c>
      <c r="H338" s="1" t="s">
        <v>1224</v>
      </c>
    </row>
    <row r="339" spans="1:8" x14ac:dyDescent="0.25">
      <c r="A339" s="1" t="s">
        <v>1610</v>
      </c>
      <c r="B339" s="1" t="s">
        <v>268</v>
      </c>
      <c r="C339" s="1" t="s">
        <v>1239</v>
      </c>
      <c r="D339" s="2">
        <v>42767</v>
      </c>
      <c r="E339">
        <v>163244</v>
      </c>
      <c r="F339">
        <v>470</v>
      </c>
      <c r="G339">
        <v>0</v>
      </c>
      <c r="H339" s="1" t="s">
        <v>1224</v>
      </c>
    </row>
    <row r="340" spans="1:8" x14ac:dyDescent="0.25">
      <c r="A340" s="1" t="s">
        <v>1611</v>
      </c>
      <c r="B340" s="1" t="s">
        <v>200</v>
      </c>
      <c r="C340" s="1" t="s">
        <v>1226</v>
      </c>
      <c r="D340" s="2">
        <v>45406</v>
      </c>
      <c r="E340">
        <v>452413</v>
      </c>
      <c r="F340">
        <v>681</v>
      </c>
      <c r="G340">
        <v>0</v>
      </c>
      <c r="H340" s="1" t="s">
        <v>1224</v>
      </c>
    </row>
    <row r="341" spans="1:8" x14ac:dyDescent="0.25">
      <c r="A341" s="1" t="s">
        <v>1612</v>
      </c>
      <c r="B341" s="1" t="s">
        <v>1012</v>
      </c>
      <c r="C341" s="1" t="s">
        <v>1235</v>
      </c>
      <c r="D341" s="2">
        <v>44887</v>
      </c>
      <c r="E341">
        <v>101158</v>
      </c>
      <c r="F341">
        <v>472</v>
      </c>
      <c r="G341">
        <v>0</v>
      </c>
      <c r="H341" s="1" t="s">
        <v>1224</v>
      </c>
    </row>
    <row r="342" spans="1:8" x14ac:dyDescent="0.25">
      <c r="A342" s="1" t="s">
        <v>1613</v>
      </c>
      <c r="B342" s="1" t="s">
        <v>1025</v>
      </c>
      <c r="C342" s="1" t="s">
        <v>1226</v>
      </c>
      <c r="D342" s="2">
        <v>43599</v>
      </c>
      <c r="E342">
        <v>452063</v>
      </c>
      <c r="F342">
        <v>752</v>
      </c>
      <c r="G342">
        <v>467927</v>
      </c>
      <c r="H342" s="1" t="s">
        <v>1255</v>
      </c>
    </row>
    <row r="343" spans="1:8" x14ac:dyDescent="0.25">
      <c r="A343" s="1" t="s">
        <v>1614</v>
      </c>
      <c r="B343" s="1" t="s">
        <v>1090</v>
      </c>
      <c r="C343" s="1" t="s">
        <v>1239</v>
      </c>
      <c r="D343" s="2">
        <v>44417</v>
      </c>
      <c r="E343">
        <v>273721</v>
      </c>
      <c r="F343">
        <v>649</v>
      </c>
      <c r="G343">
        <v>0</v>
      </c>
      <c r="H343" s="1" t="s">
        <v>1224</v>
      </c>
    </row>
    <row r="344" spans="1:8" x14ac:dyDescent="0.25">
      <c r="A344" s="1" t="s">
        <v>1615</v>
      </c>
      <c r="B344" s="1" t="s">
        <v>1616</v>
      </c>
      <c r="C344" s="1" t="s">
        <v>1226</v>
      </c>
      <c r="D344" s="2">
        <v>45227</v>
      </c>
      <c r="E344">
        <v>339443</v>
      </c>
      <c r="F344">
        <v>793</v>
      </c>
      <c r="G344">
        <v>393333</v>
      </c>
      <c r="H344" s="1" t="s">
        <v>1224</v>
      </c>
    </row>
    <row r="345" spans="1:8" x14ac:dyDescent="0.25">
      <c r="A345" s="1" t="s">
        <v>1617</v>
      </c>
      <c r="B345" s="1" t="s">
        <v>1120</v>
      </c>
      <c r="C345" s="1" t="s">
        <v>1235</v>
      </c>
      <c r="D345" s="2">
        <v>44551</v>
      </c>
      <c r="E345">
        <v>282320</v>
      </c>
      <c r="F345">
        <v>303</v>
      </c>
      <c r="G345">
        <v>0</v>
      </c>
      <c r="H345" s="1" t="s">
        <v>1224</v>
      </c>
    </row>
    <row r="346" spans="1:8" x14ac:dyDescent="0.25">
      <c r="A346" s="1" t="s">
        <v>1618</v>
      </c>
      <c r="B346" s="1" t="s">
        <v>319</v>
      </c>
      <c r="C346" s="1" t="s">
        <v>1235</v>
      </c>
      <c r="D346" s="2">
        <v>45530</v>
      </c>
      <c r="E346">
        <v>437602</v>
      </c>
      <c r="F346">
        <v>392</v>
      </c>
      <c r="G346">
        <v>0</v>
      </c>
      <c r="H346" s="1" t="s">
        <v>1224</v>
      </c>
    </row>
    <row r="347" spans="1:8" x14ac:dyDescent="0.25">
      <c r="A347" s="1" t="s">
        <v>1619</v>
      </c>
      <c r="B347" s="1" t="s">
        <v>1025</v>
      </c>
      <c r="C347" s="1" t="s">
        <v>1226</v>
      </c>
      <c r="D347" s="2">
        <v>44962</v>
      </c>
      <c r="E347">
        <v>63972</v>
      </c>
      <c r="F347">
        <v>305</v>
      </c>
      <c r="G347">
        <v>0</v>
      </c>
      <c r="H347" s="1" t="s">
        <v>1224</v>
      </c>
    </row>
    <row r="348" spans="1:8" x14ac:dyDescent="0.25">
      <c r="A348" s="1" t="s">
        <v>1620</v>
      </c>
      <c r="B348" s="1" t="s">
        <v>491</v>
      </c>
      <c r="C348" s="1" t="s">
        <v>1226</v>
      </c>
      <c r="D348" s="2">
        <v>43171</v>
      </c>
      <c r="E348">
        <v>382162</v>
      </c>
      <c r="F348">
        <v>587</v>
      </c>
      <c r="G348">
        <v>277869</v>
      </c>
      <c r="H348" s="1" t="s">
        <v>1224</v>
      </c>
    </row>
    <row r="349" spans="1:8" x14ac:dyDescent="0.25">
      <c r="A349" s="1" t="s">
        <v>1621</v>
      </c>
      <c r="B349" s="1" t="s">
        <v>440</v>
      </c>
      <c r="C349" s="1" t="s">
        <v>1235</v>
      </c>
      <c r="D349" s="2">
        <v>44803</v>
      </c>
      <c r="E349">
        <v>483007</v>
      </c>
      <c r="F349">
        <v>445</v>
      </c>
      <c r="G349">
        <v>0</v>
      </c>
      <c r="H349" s="1" t="s">
        <v>1224</v>
      </c>
    </row>
    <row r="350" spans="1:8" x14ac:dyDescent="0.25">
      <c r="A350" s="1" t="s">
        <v>1622</v>
      </c>
      <c r="B350" s="1" t="s">
        <v>1473</v>
      </c>
      <c r="C350" s="1" t="s">
        <v>1223</v>
      </c>
      <c r="D350" s="2">
        <v>44433</v>
      </c>
      <c r="E350">
        <v>434219</v>
      </c>
      <c r="F350">
        <v>723</v>
      </c>
      <c r="G350">
        <v>0</v>
      </c>
      <c r="H350" s="1" t="s">
        <v>1224</v>
      </c>
    </row>
    <row r="351" spans="1:8" x14ac:dyDescent="0.25">
      <c r="A351" s="1" t="s">
        <v>1623</v>
      </c>
      <c r="B351" s="1" t="s">
        <v>966</v>
      </c>
      <c r="C351" s="1" t="s">
        <v>1226</v>
      </c>
      <c r="D351" s="2">
        <v>43800</v>
      </c>
      <c r="E351">
        <v>282140</v>
      </c>
      <c r="F351">
        <v>756</v>
      </c>
      <c r="G351">
        <v>0</v>
      </c>
      <c r="H351" s="1" t="s">
        <v>1244</v>
      </c>
    </row>
    <row r="352" spans="1:8" x14ac:dyDescent="0.25">
      <c r="A352" s="1" t="s">
        <v>1624</v>
      </c>
      <c r="B352" s="1" t="s">
        <v>389</v>
      </c>
      <c r="C352" s="1" t="s">
        <v>1226</v>
      </c>
      <c r="D352" s="2">
        <v>43973</v>
      </c>
      <c r="E352">
        <v>100922</v>
      </c>
      <c r="F352">
        <v>501</v>
      </c>
      <c r="G352">
        <v>0</v>
      </c>
      <c r="H352" s="1" t="s">
        <v>1224</v>
      </c>
    </row>
    <row r="353" spans="1:8" x14ac:dyDescent="0.25">
      <c r="A353" s="1" t="s">
        <v>1625</v>
      </c>
      <c r="B353" s="1" t="s">
        <v>130</v>
      </c>
      <c r="C353" s="1" t="s">
        <v>1226</v>
      </c>
      <c r="D353" s="2">
        <v>45651</v>
      </c>
      <c r="E353">
        <v>348742</v>
      </c>
      <c r="F353">
        <v>511</v>
      </c>
      <c r="G353">
        <v>0</v>
      </c>
      <c r="H353" s="1" t="s">
        <v>1244</v>
      </c>
    </row>
    <row r="354" spans="1:8" x14ac:dyDescent="0.25">
      <c r="A354" s="1" t="s">
        <v>1626</v>
      </c>
      <c r="B354" s="1" t="s">
        <v>984</v>
      </c>
      <c r="C354" s="1" t="s">
        <v>1235</v>
      </c>
      <c r="D354" s="2">
        <v>42667</v>
      </c>
      <c r="E354">
        <v>35931</v>
      </c>
      <c r="F354">
        <v>305</v>
      </c>
      <c r="G354">
        <v>0</v>
      </c>
      <c r="H354" s="1" t="s">
        <v>1224</v>
      </c>
    </row>
    <row r="355" spans="1:8" x14ac:dyDescent="0.25">
      <c r="A355" s="1" t="s">
        <v>1627</v>
      </c>
      <c r="B355" s="1" t="s">
        <v>570</v>
      </c>
      <c r="C355" s="1" t="s">
        <v>1223</v>
      </c>
      <c r="D355" s="2">
        <v>43668</v>
      </c>
      <c r="E355">
        <v>124168</v>
      </c>
      <c r="F355">
        <v>675</v>
      </c>
      <c r="G355">
        <v>478006</v>
      </c>
      <c r="H355" s="1" t="s">
        <v>1224</v>
      </c>
    </row>
    <row r="356" spans="1:8" x14ac:dyDescent="0.25">
      <c r="A356" s="1" t="s">
        <v>1628</v>
      </c>
      <c r="B356" s="1" t="s">
        <v>258</v>
      </c>
      <c r="C356" s="1" t="s">
        <v>1226</v>
      </c>
      <c r="D356" s="2">
        <v>43741</v>
      </c>
      <c r="E356">
        <v>166782</v>
      </c>
      <c r="F356">
        <v>746</v>
      </c>
      <c r="G356">
        <v>0</v>
      </c>
      <c r="H356" s="1" t="s">
        <v>1224</v>
      </c>
    </row>
    <row r="357" spans="1:8" x14ac:dyDescent="0.25">
      <c r="A357" s="1" t="s">
        <v>1629</v>
      </c>
      <c r="B357" s="1" t="s">
        <v>1211</v>
      </c>
      <c r="C357" s="1" t="s">
        <v>1226</v>
      </c>
      <c r="D357" s="2">
        <v>45080</v>
      </c>
      <c r="E357">
        <v>123099</v>
      </c>
      <c r="F357">
        <v>405</v>
      </c>
      <c r="G357">
        <v>0</v>
      </c>
      <c r="H357" s="1" t="s">
        <v>1224</v>
      </c>
    </row>
    <row r="358" spans="1:8" x14ac:dyDescent="0.25">
      <c r="A358" s="1" t="s">
        <v>1630</v>
      </c>
      <c r="B358" s="1" t="s">
        <v>669</v>
      </c>
      <c r="C358" s="1" t="s">
        <v>1226</v>
      </c>
      <c r="D358" s="2">
        <v>44928</v>
      </c>
      <c r="E358">
        <v>34693</v>
      </c>
      <c r="F358">
        <v>700</v>
      </c>
      <c r="G358">
        <v>0</v>
      </c>
      <c r="H358" s="1" t="s">
        <v>1255</v>
      </c>
    </row>
    <row r="359" spans="1:8" x14ac:dyDescent="0.25">
      <c r="A359" s="1" t="s">
        <v>1631</v>
      </c>
      <c r="B359" s="1" t="s">
        <v>40</v>
      </c>
      <c r="C359" s="1" t="s">
        <v>1226</v>
      </c>
      <c r="D359" s="2">
        <v>42725</v>
      </c>
      <c r="E359">
        <v>428956</v>
      </c>
      <c r="F359">
        <v>395</v>
      </c>
      <c r="G359">
        <v>0</v>
      </c>
      <c r="H359" s="1" t="s">
        <v>1224</v>
      </c>
    </row>
    <row r="360" spans="1:8" x14ac:dyDescent="0.25">
      <c r="A360" s="1" t="s">
        <v>1632</v>
      </c>
      <c r="B360" s="1" t="s">
        <v>561</v>
      </c>
      <c r="C360" s="1" t="s">
        <v>1223</v>
      </c>
      <c r="D360" s="2">
        <v>44388</v>
      </c>
      <c r="E360">
        <v>470457</v>
      </c>
      <c r="F360">
        <v>687</v>
      </c>
      <c r="G360">
        <v>0</v>
      </c>
      <c r="H360" s="1" t="s">
        <v>1224</v>
      </c>
    </row>
    <row r="361" spans="1:8" x14ac:dyDescent="0.25">
      <c r="A361" s="1" t="s">
        <v>1633</v>
      </c>
      <c r="B361" s="1" t="s">
        <v>200</v>
      </c>
      <c r="C361" s="1" t="s">
        <v>1226</v>
      </c>
      <c r="D361" s="2">
        <v>43497</v>
      </c>
      <c r="E361">
        <v>108944</v>
      </c>
      <c r="F361">
        <v>751</v>
      </c>
      <c r="G361">
        <v>63560</v>
      </c>
      <c r="H361" s="1" t="s">
        <v>1224</v>
      </c>
    </row>
    <row r="362" spans="1:8" x14ac:dyDescent="0.25">
      <c r="A362" s="1" t="s">
        <v>1634</v>
      </c>
      <c r="B362" s="1" t="s">
        <v>1031</v>
      </c>
      <c r="C362" s="1" t="s">
        <v>1226</v>
      </c>
      <c r="D362" s="2">
        <v>44462</v>
      </c>
      <c r="E362">
        <v>224655</v>
      </c>
      <c r="F362">
        <v>715</v>
      </c>
      <c r="G362">
        <v>0</v>
      </c>
      <c r="H362" s="1" t="s">
        <v>1224</v>
      </c>
    </row>
    <row r="363" spans="1:8" x14ac:dyDescent="0.25">
      <c r="A363" s="1" t="s">
        <v>1635</v>
      </c>
      <c r="B363" s="1" t="s">
        <v>1234</v>
      </c>
      <c r="C363" s="1" t="s">
        <v>1235</v>
      </c>
      <c r="D363" s="2">
        <v>43869</v>
      </c>
      <c r="E363">
        <v>207574</v>
      </c>
      <c r="F363">
        <v>803</v>
      </c>
      <c r="G363">
        <v>0</v>
      </c>
      <c r="H363" s="1" t="s">
        <v>1224</v>
      </c>
    </row>
    <row r="364" spans="1:8" x14ac:dyDescent="0.25">
      <c r="A364" s="1" t="s">
        <v>1636</v>
      </c>
      <c r="B364" s="1" t="s">
        <v>40</v>
      </c>
      <c r="C364" s="1" t="s">
        <v>1226</v>
      </c>
      <c r="D364" s="2">
        <v>42862</v>
      </c>
      <c r="E364">
        <v>279518</v>
      </c>
      <c r="F364">
        <v>753</v>
      </c>
      <c r="G364">
        <v>155953</v>
      </c>
      <c r="H364" s="1" t="s">
        <v>1255</v>
      </c>
    </row>
    <row r="365" spans="1:8" x14ac:dyDescent="0.25">
      <c r="A365" s="1" t="s">
        <v>1637</v>
      </c>
      <c r="B365" s="1" t="s">
        <v>194</v>
      </c>
      <c r="C365" s="1" t="s">
        <v>1223</v>
      </c>
      <c r="D365" s="2">
        <v>42545</v>
      </c>
      <c r="E365">
        <v>469890</v>
      </c>
      <c r="F365">
        <v>590</v>
      </c>
      <c r="G365">
        <v>222364</v>
      </c>
      <c r="H365" s="1" t="s">
        <v>1224</v>
      </c>
    </row>
    <row r="366" spans="1:8" x14ac:dyDescent="0.25">
      <c r="A366" s="1" t="s">
        <v>1638</v>
      </c>
      <c r="B366" s="1" t="s">
        <v>96</v>
      </c>
      <c r="C366" s="1" t="s">
        <v>1223</v>
      </c>
      <c r="D366" s="2">
        <v>45831</v>
      </c>
      <c r="E366">
        <v>247572</v>
      </c>
      <c r="F366">
        <v>833</v>
      </c>
      <c r="G366">
        <v>0</v>
      </c>
      <c r="H366" s="1" t="s">
        <v>1224</v>
      </c>
    </row>
    <row r="367" spans="1:8" x14ac:dyDescent="0.25">
      <c r="A367" s="1" t="s">
        <v>1639</v>
      </c>
      <c r="B367" s="1" t="s">
        <v>159</v>
      </c>
      <c r="C367" s="1" t="s">
        <v>1223</v>
      </c>
      <c r="D367" s="2">
        <v>43612</v>
      </c>
      <c r="E367">
        <v>343615</v>
      </c>
      <c r="F367">
        <v>492</v>
      </c>
      <c r="G367">
        <v>231024</v>
      </c>
      <c r="H367" s="1" t="s">
        <v>1224</v>
      </c>
    </row>
    <row r="368" spans="1:8" x14ac:dyDescent="0.25">
      <c r="A368" s="1" t="s">
        <v>1640</v>
      </c>
      <c r="B368" s="1" t="s">
        <v>459</v>
      </c>
      <c r="C368" s="1" t="s">
        <v>1223</v>
      </c>
      <c r="D368" s="2">
        <v>44439</v>
      </c>
      <c r="E368">
        <v>45913</v>
      </c>
      <c r="F368">
        <v>449</v>
      </c>
      <c r="G368">
        <v>185775</v>
      </c>
      <c r="H368" s="1" t="s">
        <v>1224</v>
      </c>
    </row>
    <row r="369" spans="1:8" x14ac:dyDescent="0.25">
      <c r="A369" s="1" t="s">
        <v>1641</v>
      </c>
      <c r="B369" s="1" t="s">
        <v>491</v>
      </c>
      <c r="C369" s="1" t="s">
        <v>1223</v>
      </c>
      <c r="D369" s="2">
        <v>42538</v>
      </c>
      <c r="E369">
        <v>385827</v>
      </c>
      <c r="F369">
        <v>814</v>
      </c>
      <c r="G369">
        <v>0</v>
      </c>
      <c r="H369" s="1" t="s">
        <v>1229</v>
      </c>
    </row>
    <row r="370" spans="1:8" x14ac:dyDescent="0.25">
      <c r="A370" s="1" t="s">
        <v>1642</v>
      </c>
      <c r="B370" s="1" t="s">
        <v>508</v>
      </c>
      <c r="C370" s="1" t="s">
        <v>1235</v>
      </c>
      <c r="D370" s="2">
        <v>42334</v>
      </c>
      <c r="E370">
        <v>197097</v>
      </c>
      <c r="F370">
        <v>692</v>
      </c>
      <c r="G370">
        <v>96288</v>
      </c>
      <c r="H370" s="1" t="s">
        <v>1224</v>
      </c>
    </row>
    <row r="371" spans="1:8" x14ac:dyDescent="0.25">
      <c r="A371" s="1" t="s">
        <v>1643</v>
      </c>
      <c r="B371" s="1" t="s">
        <v>297</v>
      </c>
      <c r="C371" s="1" t="s">
        <v>1223</v>
      </c>
      <c r="D371" s="2">
        <v>43430</v>
      </c>
      <c r="E371">
        <v>306660</v>
      </c>
      <c r="F371">
        <v>615</v>
      </c>
      <c r="G371">
        <v>0</v>
      </c>
      <c r="H371" s="1" t="s">
        <v>1255</v>
      </c>
    </row>
    <row r="372" spans="1:8" x14ac:dyDescent="0.25">
      <c r="A372" s="1" t="s">
        <v>1644</v>
      </c>
      <c r="B372" s="1" t="s">
        <v>780</v>
      </c>
      <c r="C372" s="1" t="s">
        <v>1223</v>
      </c>
      <c r="D372" s="2">
        <v>43371</v>
      </c>
      <c r="E372">
        <v>87796</v>
      </c>
      <c r="F372">
        <v>375</v>
      </c>
      <c r="G372">
        <v>0</v>
      </c>
      <c r="H372" s="1" t="s">
        <v>1224</v>
      </c>
    </row>
    <row r="373" spans="1:8" x14ac:dyDescent="0.25">
      <c r="A373" s="1" t="s">
        <v>1645</v>
      </c>
      <c r="B373" s="1" t="s">
        <v>502</v>
      </c>
      <c r="C373" s="1" t="s">
        <v>1235</v>
      </c>
      <c r="D373" s="2">
        <v>45576</v>
      </c>
      <c r="E373">
        <v>288213</v>
      </c>
      <c r="F373">
        <v>569</v>
      </c>
      <c r="G373">
        <v>0</v>
      </c>
      <c r="H373" s="1" t="s">
        <v>1224</v>
      </c>
    </row>
    <row r="374" spans="1:8" x14ac:dyDescent="0.25">
      <c r="A374" s="1" t="s">
        <v>1646</v>
      </c>
      <c r="B374" s="1" t="s">
        <v>68</v>
      </c>
      <c r="C374" s="1" t="s">
        <v>1223</v>
      </c>
      <c r="D374" s="2">
        <v>43851</v>
      </c>
      <c r="E374">
        <v>380477</v>
      </c>
      <c r="F374">
        <v>524</v>
      </c>
      <c r="G374">
        <v>0</v>
      </c>
      <c r="H374" s="1" t="s">
        <v>1224</v>
      </c>
    </row>
    <row r="375" spans="1:8" x14ac:dyDescent="0.25">
      <c r="A375" s="1" t="s">
        <v>1647</v>
      </c>
      <c r="B375" s="1" t="s">
        <v>1083</v>
      </c>
      <c r="C375" s="1" t="s">
        <v>1226</v>
      </c>
      <c r="D375" s="2">
        <v>44164</v>
      </c>
      <c r="E375">
        <v>449449</v>
      </c>
      <c r="F375">
        <v>829</v>
      </c>
      <c r="G375">
        <v>0</v>
      </c>
      <c r="H375" s="1" t="s">
        <v>1224</v>
      </c>
    </row>
    <row r="376" spans="1:8" x14ac:dyDescent="0.25">
      <c r="A376" s="1" t="s">
        <v>1648</v>
      </c>
      <c r="B376" s="1" t="s">
        <v>1604</v>
      </c>
      <c r="C376" s="1" t="s">
        <v>1226</v>
      </c>
      <c r="D376" s="2">
        <v>45779</v>
      </c>
      <c r="E376">
        <v>84811</v>
      </c>
      <c r="F376">
        <v>412</v>
      </c>
      <c r="G376">
        <v>0</v>
      </c>
      <c r="H376" s="1" t="s">
        <v>1224</v>
      </c>
    </row>
    <row r="377" spans="1:8" x14ac:dyDescent="0.25">
      <c r="A377" s="1" t="s">
        <v>1649</v>
      </c>
      <c r="B377" s="1" t="s">
        <v>1202</v>
      </c>
      <c r="C377" s="1" t="s">
        <v>1226</v>
      </c>
      <c r="D377" s="2">
        <v>44075</v>
      </c>
      <c r="E377">
        <v>190121</v>
      </c>
      <c r="F377">
        <v>550</v>
      </c>
      <c r="G377">
        <v>0</v>
      </c>
      <c r="H377" s="1" t="s">
        <v>1224</v>
      </c>
    </row>
    <row r="378" spans="1:8" x14ac:dyDescent="0.25">
      <c r="A378" s="1" t="s">
        <v>1650</v>
      </c>
      <c r="B378" s="1" t="s">
        <v>334</v>
      </c>
      <c r="C378" s="1" t="s">
        <v>1235</v>
      </c>
      <c r="D378" s="2">
        <v>43396</v>
      </c>
      <c r="E378">
        <v>232892</v>
      </c>
      <c r="F378">
        <v>532</v>
      </c>
      <c r="G378">
        <v>0</v>
      </c>
      <c r="H378" s="1" t="s">
        <v>1224</v>
      </c>
    </row>
    <row r="379" spans="1:8" x14ac:dyDescent="0.25">
      <c r="A379" s="1" t="s">
        <v>1651</v>
      </c>
      <c r="B379" s="1" t="s">
        <v>498</v>
      </c>
      <c r="C379" s="1" t="s">
        <v>1235</v>
      </c>
      <c r="D379" s="2">
        <v>45154</v>
      </c>
      <c r="E379">
        <v>380172</v>
      </c>
      <c r="F379">
        <v>382</v>
      </c>
      <c r="G379">
        <v>0</v>
      </c>
      <c r="H379" s="1" t="s">
        <v>1244</v>
      </c>
    </row>
    <row r="380" spans="1:8" x14ac:dyDescent="0.25">
      <c r="A380" s="1" t="s">
        <v>1652</v>
      </c>
      <c r="B380" s="1" t="s">
        <v>11</v>
      </c>
      <c r="C380" s="1" t="s">
        <v>1239</v>
      </c>
      <c r="D380" s="2">
        <v>45188</v>
      </c>
      <c r="E380">
        <v>39178</v>
      </c>
      <c r="F380">
        <v>424</v>
      </c>
      <c r="G380">
        <v>0</v>
      </c>
      <c r="H380" s="1" t="s">
        <v>1224</v>
      </c>
    </row>
    <row r="381" spans="1:8" x14ac:dyDescent="0.25">
      <c r="A381" s="1" t="s">
        <v>1653</v>
      </c>
      <c r="B381" s="1" t="s">
        <v>728</v>
      </c>
      <c r="C381" s="1" t="s">
        <v>1223</v>
      </c>
      <c r="D381" s="2">
        <v>44080</v>
      </c>
      <c r="E381">
        <v>294965</v>
      </c>
      <c r="F381">
        <v>474</v>
      </c>
      <c r="G381">
        <v>0</v>
      </c>
      <c r="H381" s="1" t="s">
        <v>1224</v>
      </c>
    </row>
    <row r="382" spans="1:8" x14ac:dyDescent="0.25">
      <c r="A382" s="1" t="s">
        <v>1654</v>
      </c>
      <c r="B382" s="1" t="s">
        <v>1149</v>
      </c>
      <c r="C382" s="1" t="s">
        <v>1223</v>
      </c>
      <c r="D382" s="2">
        <v>43144</v>
      </c>
      <c r="E382">
        <v>444943</v>
      </c>
      <c r="F382">
        <v>368</v>
      </c>
      <c r="G382">
        <v>493815</v>
      </c>
      <c r="H382" s="1" t="s">
        <v>1224</v>
      </c>
    </row>
    <row r="383" spans="1:8" x14ac:dyDescent="0.25">
      <c r="A383" s="1" t="s">
        <v>1655</v>
      </c>
      <c r="B383" s="1" t="s">
        <v>393</v>
      </c>
      <c r="C383" s="1" t="s">
        <v>1226</v>
      </c>
      <c r="D383" s="2">
        <v>43532</v>
      </c>
      <c r="E383">
        <v>454151</v>
      </c>
      <c r="F383">
        <v>346</v>
      </c>
      <c r="G383">
        <v>0</v>
      </c>
      <c r="H383" s="1" t="s">
        <v>1224</v>
      </c>
    </row>
    <row r="384" spans="1:8" x14ac:dyDescent="0.25">
      <c r="A384" s="1" t="s">
        <v>1656</v>
      </c>
      <c r="B384" s="1" t="s">
        <v>222</v>
      </c>
      <c r="C384" s="1" t="s">
        <v>1223</v>
      </c>
      <c r="D384" s="2">
        <v>45259</v>
      </c>
      <c r="E384">
        <v>16999</v>
      </c>
      <c r="F384">
        <v>555</v>
      </c>
      <c r="G384">
        <v>378957</v>
      </c>
      <c r="H384" s="1" t="s">
        <v>1224</v>
      </c>
    </row>
    <row r="385" spans="1:8" x14ac:dyDescent="0.25">
      <c r="A385" s="1" t="s">
        <v>1657</v>
      </c>
      <c r="B385" s="1" t="s">
        <v>66</v>
      </c>
      <c r="C385" s="1" t="s">
        <v>1223</v>
      </c>
      <c r="D385" s="2">
        <v>43283</v>
      </c>
      <c r="E385">
        <v>455738</v>
      </c>
      <c r="F385">
        <v>329</v>
      </c>
      <c r="G385">
        <v>0</v>
      </c>
      <c r="H385" s="1" t="s">
        <v>1224</v>
      </c>
    </row>
    <row r="386" spans="1:8" x14ac:dyDescent="0.25">
      <c r="A386" s="1" t="s">
        <v>1658</v>
      </c>
      <c r="B386" s="1" t="s">
        <v>903</v>
      </c>
      <c r="C386" s="1" t="s">
        <v>1239</v>
      </c>
      <c r="D386" s="2">
        <v>42983</v>
      </c>
      <c r="E386">
        <v>300856</v>
      </c>
      <c r="F386">
        <v>580</v>
      </c>
      <c r="G386">
        <v>0</v>
      </c>
      <c r="H386" s="1" t="s">
        <v>1224</v>
      </c>
    </row>
    <row r="387" spans="1:8" x14ac:dyDescent="0.25">
      <c r="A387" s="1" t="s">
        <v>1659</v>
      </c>
      <c r="B387" s="1" t="s">
        <v>331</v>
      </c>
      <c r="C387" s="1" t="s">
        <v>1226</v>
      </c>
      <c r="D387" s="2">
        <v>44121</v>
      </c>
      <c r="E387">
        <v>195623</v>
      </c>
      <c r="F387">
        <v>536</v>
      </c>
      <c r="G387">
        <v>0</v>
      </c>
      <c r="H387" s="1" t="s">
        <v>1224</v>
      </c>
    </row>
    <row r="388" spans="1:8" x14ac:dyDescent="0.25">
      <c r="A388" s="1" t="s">
        <v>1660</v>
      </c>
      <c r="B388" s="1" t="s">
        <v>141</v>
      </c>
      <c r="C388" s="1" t="s">
        <v>1223</v>
      </c>
      <c r="D388" s="2">
        <v>45864</v>
      </c>
      <c r="E388">
        <v>171244</v>
      </c>
      <c r="F388">
        <v>547</v>
      </c>
      <c r="G388">
        <v>0</v>
      </c>
      <c r="H388" s="1" t="s">
        <v>1224</v>
      </c>
    </row>
    <row r="389" spans="1:8" x14ac:dyDescent="0.25">
      <c r="A389" s="1" t="s">
        <v>1661</v>
      </c>
      <c r="B389" s="1" t="s">
        <v>638</v>
      </c>
      <c r="C389" s="1" t="s">
        <v>1223</v>
      </c>
      <c r="D389" s="2">
        <v>43486</v>
      </c>
      <c r="E389">
        <v>295866</v>
      </c>
      <c r="F389">
        <v>667</v>
      </c>
      <c r="G389">
        <v>0</v>
      </c>
      <c r="H389" s="1" t="s">
        <v>1224</v>
      </c>
    </row>
    <row r="390" spans="1:8" x14ac:dyDescent="0.25">
      <c r="A390" s="1" t="s">
        <v>1662</v>
      </c>
      <c r="B390" s="1" t="s">
        <v>994</v>
      </c>
      <c r="C390" s="1" t="s">
        <v>1223</v>
      </c>
      <c r="D390" s="2">
        <v>43062</v>
      </c>
      <c r="E390">
        <v>272769</v>
      </c>
      <c r="F390">
        <v>794</v>
      </c>
      <c r="G390">
        <v>0</v>
      </c>
      <c r="H390" s="1" t="s">
        <v>1224</v>
      </c>
    </row>
    <row r="391" spans="1:8" x14ac:dyDescent="0.25">
      <c r="A391" s="1" t="s">
        <v>1663</v>
      </c>
      <c r="B391" s="1" t="s">
        <v>1664</v>
      </c>
      <c r="C391" s="1" t="s">
        <v>1223</v>
      </c>
      <c r="D391" s="2">
        <v>42373</v>
      </c>
      <c r="E391">
        <v>198237</v>
      </c>
      <c r="F391">
        <v>324</v>
      </c>
      <c r="G391">
        <v>349912</v>
      </c>
      <c r="H391" s="1" t="s">
        <v>1244</v>
      </c>
    </row>
    <row r="392" spans="1:8" x14ac:dyDescent="0.25">
      <c r="A392" s="1" t="s">
        <v>1665</v>
      </c>
      <c r="B392" s="1" t="s">
        <v>1666</v>
      </c>
      <c r="C392" s="1" t="s">
        <v>1235</v>
      </c>
      <c r="D392" s="2">
        <v>45397</v>
      </c>
      <c r="E392">
        <v>469725</v>
      </c>
      <c r="F392">
        <v>789</v>
      </c>
      <c r="G392">
        <v>0</v>
      </c>
      <c r="H392" s="1" t="s">
        <v>1224</v>
      </c>
    </row>
    <row r="393" spans="1:8" x14ac:dyDescent="0.25">
      <c r="A393" s="1" t="s">
        <v>1667</v>
      </c>
      <c r="B393" s="1" t="s">
        <v>176</v>
      </c>
      <c r="C393" s="1" t="s">
        <v>1226</v>
      </c>
      <c r="D393" s="2">
        <v>43996</v>
      </c>
      <c r="E393">
        <v>6859</v>
      </c>
      <c r="F393">
        <v>793</v>
      </c>
      <c r="G393">
        <v>0</v>
      </c>
      <c r="H393" s="1" t="s">
        <v>1224</v>
      </c>
    </row>
    <row r="394" spans="1:8" x14ac:dyDescent="0.25">
      <c r="A394" s="1" t="s">
        <v>1668</v>
      </c>
      <c r="B394" s="1" t="s">
        <v>198</v>
      </c>
      <c r="C394" s="1" t="s">
        <v>1235</v>
      </c>
      <c r="D394" s="2">
        <v>43220</v>
      </c>
      <c r="E394">
        <v>434825</v>
      </c>
      <c r="F394">
        <v>613</v>
      </c>
      <c r="G394">
        <v>0</v>
      </c>
      <c r="H394" s="1" t="s">
        <v>1224</v>
      </c>
    </row>
    <row r="395" spans="1:8" x14ac:dyDescent="0.25">
      <c r="A395" s="1" t="s">
        <v>1669</v>
      </c>
      <c r="B395" s="1" t="s">
        <v>853</v>
      </c>
      <c r="C395" s="1" t="s">
        <v>1223</v>
      </c>
      <c r="D395" s="2">
        <v>42510</v>
      </c>
      <c r="E395">
        <v>436523</v>
      </c>
      <c r="F395">
        <v>674</v>
      </c>
      <c r="G395">
        <v>0</v>
      </c>
      <c r="H395" s="1" t="s">
        <v>1224</v>
      </c>
    </row>
    <row r="396" spans="1:8" x14ac:dyDescent="0.25">
      <c r="A396" s="1" t="s">
        <v>1670</v>
      </c>
      <c r="B396" s="1" t="s">
        <v>1671</v>
      </c>
      <c r="C396" s="1" t="s">
        <v>1235</v>
      </c>
      <c r="D396" s="2">
        <v>45296</v>
      </c>
      <c r="E396">
        <v>110986</v>
      </c>
      <c r="F396">
        <v>324</v>
      </c>
      <c r="G396">
        <v>79231</v>
      </c>
      <c r="H396" s="1" t="s">
        <v>1229</v>
      </c>
    </row>
    <row r="397" spans="1:8" x14ac:dyDescent="0.25">
      <c r="A397" s="1" t="s">
        <v>1672</v>
      </c>
      <c r="B397" s="1" t="s">
        <v>360</v>
      </c>
      <c r="C397" s="1" t="s">
        <v>1235</v>
      </c>
      <c r="D397" s="2">
        <v>45320</v>
      </c>
      <c r="E397">
        <v>232654</v>
      </c>
      <c r="F397">
        <v>633</v>
      </c>
      <c r="G397">
        <v>0</v>
      </c>
      <c r="H397" s="1" t="s">
        <v>1224</v>
      </c>
    </row>
    <row r="398" spans="1:8" x14ac:dyDescent="0.25">
      <c r="A398" s="1" t="s">
        <v>1673</v>
      </c>
      <c r="B398" s="1" t="s">
        <v>869</v>
      </c>
      <c r="C398" s="1" t="s">
        <v>1226</v>
      </c>
      <c r="D398" s="2">
        <v>45508</v>
      </c>
      <c r="E398">
        <v>283983</v>
      </c>
      <c r="F398">
        <v>654</v>
      </c>
      <c r="G398">
        <v>0</v>
      </c>
      <c r="H398" s="1" t="s">
        <v>1224</v>
      </c>
    </row>
    <row r="399" spans="1:8" x14ac:dyDescent="0.25">
      <c r="A399" s="1" t="s">
        <v>1674</v>
      </c>
      <c r="B399" s="1" t="s">
        <v>1186</v>
      </c>
      <c r="C399" s="1" t="s">
        <v>1226</v>
      </c>
      <c r="D399" s="2">
        <v>45732</v>
      </c>
      <c r="E399">
        <v>289360</v>
      </c>
      <c r="F399">
        <v>415</v>
      </c>
      <c r="G399">
        <v>0</v>
      </c>
      <c r="H399" s="1" t="s">
        <v>1244</v>
      </c>
    </row>
    <row r="400" spans="1:8" x14ac:dyDescent="0.25">
      <c r="A400" s="1" t="s">
        <v>1675</v>
      </c>
      <c r="B400" s="1" t="s">
        <v>1676</v>
      </c>
      <c r="C400" s="1" t="s">
        <v>1239</v>
      </c>
      <c r="D400" s="2">
        <v>45268</v>
      </c>
      <c r="E400">
        <v>315097</v>
      </c>
      <c r="F400">
        <v>347</v>
      </c>
      <c r="G400">
        <v>0</v>
      </c>
      <c r="H400" s="1" t="s">
        <v>1244</v>
      </c>
    </row>
    <row r="401" spans="1:8" x14ac:dyDescent="0.25">
      <c r="A401" s="1" t="s">
        <v>1677</v>
      </c>
      <c r="B401" s="1" t="s">
        <v>1211</v>
      </c>
      <c r="C401" s="1" t="s">
        <v>1223</v>
      </c>
      <c r="D401" s="2">
        <v>42266</v>
      </c>
      <c r="E401">
        <v>477697</v>
      </c>
      <c r="F401">
        <v>398</v>
      </c>
      <c r="G401">
        <v>0</v>
      </c>
      <c r="H401" s="1" t="s">
        <v>1224</v>
      </c>
    </row>
    <row r="402" spans="1:8" x14ac:dyDescent="0.25">
      <c r="A402" s="1" t="s">
        <v>1678</v>
      </c>
      <c r="B402" s="1" t="s">
        <v>446</v>
      </c>
      <c r="C402" s="1" t="s">
        <v>1239</v>
      </c>
      <c r="D402" s="2">
        <v>43009</v>
      </c>
      <c r="E402">
        <v>453809</v>
      </c>
      <c r="F402">
        <v>758</v>
      </c>
      <c r="G402">
        <v>0</v>
      </c>
      <c r="H402" s="1" t="s">
        <v>1224</v>
      </c>
    </row>
    <row r="403" spans="1:8" x14ac:dyDescent="0.25">
      <c r="A403" s="1" t="s">
        <v>1679</v>
      </c>
      <c r="B403" s="1" t="s">
        <v>1173</v>
      </c>
      <c r="C403" s="1" t="s">
        <v>1226</v>
      </c>
      <c r="D403" s="2">
        <v>45340</v>
      </c>
      <c r="E403">
        <v>465291</v>
      </c>
      <c r="F403">
        <v>822</v>
      </c>
      <c r="G403">
        <v>0</v>
      </c>
      <c r="H403" s="1" t="s">
        <v>1255</v>
      </c>
    </row>
    <row r="404" spans="1:8" x14ac:dyDescent="0.25">
      <c r="A404" s="1" t="s">
        <v>1680</v>
      </c>
      <c r="B404" s="1" t="s">
        <v>192</v>
      </c>
      <c r="C404" s="1" t="s">
        <v>1223</v>
      </c>
      <c r="D404" s="2">
        <v>44561</v>
      </c>
      <c r="E404">
        <v>49522</v>
      </c>
      <c r="F404">
        <v>704</v>
      </c>
      <c r="G404">
        <v>0</v>
      </c>
      <c r="H404" s="1" t="s">
        <v>1224</v>
      </c>
    </row>
    <row r="405" spans="1:8" x14ac:dyDescent="0.25">
      <c r="A405" s="1" t="s">
        <v>1681</v>
      </c>
      <c r="B405" s="1" t="s">
        <v>192</v>
      </c>
      <c r="C405" s="1" t="s">
        <v>1235</v>
      </c>
      <c r="D405" s="2">
        <v>44906</v>
      </c>
      <c r="E405">
        <v>230233</v>
      </c>
      <c r="F405">
        <v>513</v>
      </c>
      <c r="G405">
        <v>0</v>
      </c>
      <c r="H405" s="1" t="s">
        <v>1224</v>
      </c>
    </row>
    <row r="406" spans="1:8" x14ac:dyDescent="0.25">
      <c r="A406" s="1" t="s">
        <v>1682</v>
      </c>
      <c r="B406" s="1" t="s">
        <v>1683</v>
      </c>
      <c r="C406" s="1" t="s">
        <v>1239</v>
      </c>
      <c r="D406" s="2">
        <v>45173</v>
      </c>
      <c r="E406">
        <v>398102</v>
      </c>
      <c r="F406">
        <v>802</v>
      </c>
      <c r="G406">
        <v>0</v>
      </c>
      <c r="H406" s="1" t="s">
        <v>1224</v>
      </c>
    </row>
    <row r="407" spans="1:8" x14ac:dyDescent="0.25">
      <c r="A407" s="1" t="s">
        <v>1684</v>
      </c>
      <c r="B407" s="1" t="s">
        <v>1356</v>
      </c>
      <c r="C407" s="1" t="s">
        <v>1226</v>
      </c>
      <c r="D407" s="2">
        <v>42287</v>
      </c>
      <c r="E407">
        <v>373393</v>
      </c>
      <c r="F407">
        <v>747</v>
      </c>
      <c r="G407">
        <v>0</v>
      </c>
      <c r="H407" s="1" t="s">
        <v>1224</v>
      </c>
    </row>
    <row r="408" spans="1:8" x14ac:dyDescent="0.25">
      <c r="A408" s="1" t="s">
        <v>1685</v>
      </c>
      <c r="B408" s="1" t="s">
        <v>1686</v>
      </c>
      <c r="C408" s="1" t="s">
        <v>1235</v>
      </c>
      <c r="D408" s="2">
        <v>45604</v>
      </c>
      <c r="E408">
        <v>7485</v>
      </c>
      <c r="F408">
        <v>557</v>
      </c>
      <c r="G408">
        <v>0</v>
      </c>
      <c r="H408" s="1" t="s">
        <v>1224</v>
      </c>
    </row>
    <row r="409" spans="1:8" x14ac:dyDescent="0.25">
      <c r="A409" s="1" t="s">
        <v>1687</v>
      </c>
      <c r="B409" s="1" t="s">
        <v>220</v>
      </c>
      <c r="C409" s="1" t="s">
        <v>1223</v>
      </c>
      <c r="D409" s="2">
        <v>44042</v>
      </c>
      <c r="E409">
        <v>424671</v>
      </c>
      <c r="F409">
        <v>420</v>
      </c>
      <c r="G409">
        <v>460229</v>
      </c>
      <c r="H409" s="1" t="s">
        <v>1224</v>
      </c>
    </row>
    <row r="410" spans="1:8" x14ac:dyDescent="0.25">
      <c r="A410" s="1" t="s">
        <v>1688</v>
      </c>
      <c r="B410" s="1" t="s">
        <v>910</v>
      </c>
      <c r="C410" s="1" t="s">
        <v>1226</v>
      </c>
      <c r="D410" s="2">
        <v>44178</v>
      </c>
      <c r="E410">
        <v>243056</v>
      </c>
      <c r="F410">
        <v>353</v>
      </c>
      <c r="G410">
        <v>0</v>
      </c>
      <c r="H410" s="1" t="s">
        <v>1224</v>
      </c>
    </row>
    <row r="411" spans="1:8" x14ac:dyDescent="0.25">
      <c r="A411" s="1" t="s">
        <v>1689</v>
      </c>
      <c r="B411" s="1" t="s">
        <v>498</v>
      </c>
      <c r="C411" s="1" t="s">
        <v>1223</v>
      </c>
      <c r="D411" s="2">
        <v>45051</v>
      </c>
      <c r="E411">
        <v>409983</v>
      </c>
      <c r="F411">
        <v>630</v>
      </c>
      <c r="G411">
        <v>0</v>
      </c>
      <c r="H411" s="1" t="s">
        <v>1224</v>
      </c>
    </row>
    <row r="412" spans="1:8" x14ac:dyDescent="0.25">
      <c r="A412" s="1" t="s">
        <v>1690</v>
      </c>
      <c r="B412" s="1" t="s">
        <v>70</v>
      </c>
      <c r="C412" s="1" t="s">
        <v>1223</v>
      </c>
      <c r="D412" s="2">
        <v>44267</v>
      </c>
      <c r="E412">
        <v>112701</v>
      </c>
      <c r="F412">
        <v>540</v>
      </c>
      <c r="G412">
        <v>0</v>
      </c>
      <c r="H412" s="1" t="s">
        <v>1224</v>
      </c>
    </row>
    <row r="413" spans="1:8" x14ac:dyDescent="0.25">
      <c r="A413" s="1" t="s">
        <v>1691</v>
      </c>
      <c r="B413" s="1" t="s">
        <v>994</v>
      </c>
      <c r="C413" s="1" t="s">
        <v>1239</v>
      </c>
      <c r="D413" s="2">
        <v>44487</v>
      </c>
      <c r="E413">
        <v>421669</v>
      </c>
      <c r="F413">
        <v>829</v>
      </c>
      <c r="G413">
        <v>0</v>
      </c>
      <c r="H413" s="1" t="s">
        <v>1224</v>
      </c>
    </row>
    <row r="414" spans="1:8" x14ac:dyDescent="0.25">
      <c r="A414" s="1" t="s">
        <v>1692</v>
      </c>
      <c r="B414" s="1" t="s">
        <v>823</v>
      </c>
      <c r="C414" s="1" t="s">
        <v>1223</v>
      </c>
      <c r="D414" s="2">
        <v>45531</v>
      </c>
      <c r="E414">
        <v>207352</v>
      </c>
      <c r="F414">
        <v>782</v>
      </c>
      <c r="G414">
        <v>0</v>
      </c>
      <c r="H414" s="1" t="s">
        <v>1224</v>
      </c>
    </row>
    <row r="415" spans="1:8" x14ac:dyDescent="0.25">
      <c r="A415" s="1" t="s">
        <v>1693</v>
      </c>
      <c r="B415" s="1" t="s">
        <v>442</v>
      </c>
      <c r="C415" s="1" t="s">
        <v>1226</v>
      </c>
      <c r="D415" s="2">
        <v>45135</v>
      </c>
      <c r="E415">
        <v>102638</v>
      </c>
      <c r="F415">
        <v>486</v>
      </c>
      <c r="G415">
        <v>485721</v>
      </c>
      <c r="H415" s="1" t="s">
        <v>1224</v>
      </c>
    </row>
    <row r="416" spans="1:8" x14ac:dyDescent="0.25">
      <c r="A416" s="1" t="s">
        <v>1694</v>
      </c>
      <c r="B416" s="1" t="s">
        <v>1695</v>
      </c>
      <c r="C416" s="1" t="s">
        <v>1226</v>
      </c>
      <c r="D416" s="2">
        <v>44728</v>
      </c>
      <c r="E416">
        <v>184514</v>
      </c>
      <c r="F416">
        <v>561</v>
      </c>
      <c r="G416">
        <v>0</v>
      </c>
      <c r="H416" s="1" t="s">
        <v>1229</v>
      </c>
    </row>
    <row r="417" spans="1:8" x14ac:dyDescent="0.25">
      <c r="A417" s="1" t="s">
        <v>1696</v>
      </c>
      <c r="B417" s="1" t="s">
        <v>245</v>
      </c>
      <c r="C417" s="1" t="s">
        <v>1223</v>
      </c>
      <c r="D417" s="2">
        <v>42894</v>
      </c>
      <c r="E417">
        <v>445093</v>
      </c>
      <c r="F417">
        <v>663</v>
      </c>
      <c r="G417">
        <v>0</v>
      </c>
      <c r="H417" s="1" t="s">
        <v>1224</v>
      </c>
    </row>
    <row r="418" spans="1:8" x14ac:dyDescent="0.25">
      <c r="A418" s="1" t="s">
        <v>1697</v>
      </c>
      <c r="B418" s="1" t="s">
        <v>604</v>
      </c>
      <c r="C418" s="1" t="s">
        <v>1226</v>
      </c>
      <c r="D418" s="2">
        <v>44091</v>
      </c>
      <c r="E418">
        <v>274370</v>
      </c>
      <c r="F418">
        <v>790</v>
      </c>
      <c r="G418">
        <v>0</v>
      </c>
      <c r="H418" s="1" t="s">
        <v>1224</v>
      </c>
    </row>
    <row r="419" spans="1:8" x14ac:dyDescent="0.25">
      <c r="A419" s="1" t="s">
        <v>1698</v>
      </c>
      <c r="B419" s="1" t="s">
        <v>1408</v>
      </c>
      <c r="C419" s="1" t="s">
        <v>1235</v>
      </c>
      <c r="D419" s="2">
        <v>45573</v>
      </c>
      <c r="E419">
        <v>93405</v>
      </c>
      <c r="F419">
        <v>730</v>
      </c>
      <c r="G419">
        <v>0</v>
      </c>
      <c r="H419" s="1" t="s">
        <v>1224</v>
      </c>
    </row>
    <row r="420" spans="1:8" x14ac:dyDescent="0.25">
      <c r="A420" s="1" t="s">
        <v>1699</v>
      </c>
      <c r="B420" s="1" t="s">
        <v>84</v>
      </c>
      <c r="C420" s="1" t="s">
        <v>1226</v>
      </c>
      <c r="D420" s="2">
        <v>45645</v>
      </c>
      <c r="E420">
        <v>284732</v>
      </c>
      <c r="F420">
        <v>538</v>
      </c>
      <c r="G420">
        <v>207278</v>
      </c>
      <c r="H420" s="1" t="s">
        <v>1224</v>
      </c>
    </row>
    <row r="421" spans="1:8" x14ac:dyDescent="0.25">
      <c r="A421" s="1" t="s">
        <v>1700</v>
      </c>
      <c r="B421" s="1" t="s">
        <v>623</v>
      </c>
      <c r="C421" s="1" t="s">
        <v>1239</v>
      </c>
      <c r="D421" s="2">
        <v>42297</v>
      </c>
      <c r="E421">
        <v>210048</v>
      </c>
      <c r="F421">
        <v>603</v>
      </c>
      <c r="G421">
        <v>0</v>
      </c>
      <c r="H421" s="1" t="s">
        <v>1224</v>
      </c>
    </row>
    <row r="422" spans="1:8" x14ac:dyDescent="0.25">
      <c r="A422" s="1" t="s">
        <v>1701</v>
      </c>
      <c r="B422" s="1" t="s">
        <v>134</v>
      </c>
      <c r="C422" s="1" t="s">
        <v>1239</v>
      </c>
      <c r="D422" s="2">
        <v>45530</v>
      </c>
      <c r="E422">
        <v>162781</v>
      </c>
      <c r="F422">
        <v>597</v>
      </c>
      <c r="G422">
        <v>0</v>
      </c>
      <c r="H422" s="1" t="s">
        <v>1224</v>
      </c>
    </row>
    <row r="423" spans="1:8" x14ac:dyDescent="0.25">
      <c r="A423" s="1" t="s">
        <v>1702</v>
      </c>
      <c r="B423" s="1" t="s">
        <v>595</v>
      </c>
      <c r="C423" s="1" t="s">
        <v>1223</v>
      </c>
      <c r="D423" s="2">
        <v>44658</v>
      </c>
      <c r="E423">
        <v>441004</v>
      </c>
      <c r="F423">
        <v>375</v>
      </c>
      <c r="G423">
        <v>0</v>
      </c>
      <c r="H423" s="1" t="s">
        <v>1224</v>
      </c>
    </row>
    <row r="424" spans="1:8" x14ac:dyDescent="0.25">
      <c r="A424" s="1" t="s">
        <v>1703</v>
      </c>
      <c r="B424" s="1" t="s">
        <v>145</v>
      </c>
      <c r="C424" s="1" t="s">
        <v>1239</v>
      </c>
      <c r="D424" s="2">
        <v>43914</v>
      </c>
      <c r="E424">
        <v>481247</v>
      </c>
      <c r="F424">
        <v>632</v>
      </c>
      <c r="G424">
        <v>0</v>
      </c>
      <c r="H424" s="1" t="s">
        <v>1224</v>
      </c>
    </row>
    <row r="425" spans="1:8" x14ac:dyDescent="0.25">
      <c r="A425" s="1" t="s">
        <v>1704</v>
      </c>
      <c r="B425" s="1" t="s">
        <v>1705</v>
      </c>
      <c r="C425" s="1" t="s">
        <v>1235</v>
      </c>
      <c r="D425" s="2">
        <v>45720</v>
      </c>
      <c r="E425">
        <v>37019</v>
      </c>
      <c r="F425">
        <v>773</v>
      </c>
      <c r="G425">
        <v>0</v>
      </c>
      <c r="H425" s="1" t="s">
        <v>1229</v>
      </c>
    </row>
    <row r="426" spans="1:8" x14ac:dyDescent="0.25">
      <c r="A426" s="1" t="s">
        <v>1706</v>
      </c>
      <c r="B426" s="1" t="s">
        <v>286</v>
      </c>
      <c r="C426" s="1" t="s">
        <v>1223</v>
      </c>
      <c r="D426" s="2">
        <v>45521</v>
      </c>
      <c r="E426">
        <v>438164</v>
      </c>
      <c r="F426">
        <v>582</v>
      </c>
      <c r="G426">
        <v>0</v>
      </c>
      <c r="H426" s="1" t="s">
        <v>1244</v>
      </c>
    </row>
    <row r="427" spans="1:8" x14ac:dyDescent="0.25">
      <c r="A427" s="1" t="s">
        <v>1707</v>
      </c>
      <c r="B427" s="1" t="s">
        <v>1103</v>
      </c>
      <c r="C427" s="1" t="s">
        <v>1226</v>
      </c>
      <c r="D427" s="2">
        <v>44348</v>
      </c>
      <c r="E427">
        <v>261497</v>
      </c>
      <c r="F427">
        <v>371</v>
      </c>
      <c r="G427">
        <v>0</v>
      </c>
      <c r="H427" s="1" t="s">
        <v>1224</v>
      </c>
    </row>
    <row r="428" spans="1:8" x14ac:dyDescent="0.25">
      <c r="A428" s="1" t="s">
        <v>1708</v>
      </c>
      <c r="B428" s="1" t="s">
        <v>325</v>
      </c>
      <c r="C428" s="1" t="s">
        <v>1223</v>
      </c>
      <c r="D428" s="2">
        <v>42950</v>
      </c>
      <c r="E428">
        <v>65133</v>
      </c>
      <c r="F428">
        <v>562</v>
      </c>
      <c r="G428">
        <v>12837</v>
      </c>
      <c r="H428" s="1" t="s">
        <v>1224</v>
      </c>
    </row>
    <row r="429" spans="1:8" x14ac:dyDescent="0.25">
      <c r="A429" s="1" t="s">
        <v>1709</v>
      </c>
      <c r="B429" s="1" t="s">
        <v>1173</v>
      </c>
      <c r="C429" s="1" t="s">
        <v>1223</v>
      </c>
      <c r="D429" s="2">
        <v>45798</v>
      </c>
      <c r="E429">
        <v>376588</v>
      </c>
      <c r="F429">
        <v>311</v>
      </c>
      <c r="G429">
        <v>0</v>
      </c>
      <c r="H429" s="1" t="s">
        <v>1224</v>
      </c>
    </row>
    <row r="430" spans="1:8" x14ac:dyDescent="0.25">
      <c r="A430" s="1" t="s">
        <v>1710</v>
      </c>
      <c r="B430" s="1" t="s">
        <v>128</v>
      </c>
      <c r="C430" s="1" t="s">
        <v>1235</v>
      </c>
      <c r="D430" s="2">
        <v>45563</v>
      </c>
      <c r="E430">
        <v>197530</v>
      </c>
      <c r="F430">
        <v>440</v>
      </c>
      <c r="G430">
        <v>183371</v>
      </c>
      <c r="H430" s="1" t="s">
        <v>1244</v>
      </c>
    </row>
    <row r="431" spans="1:8" x14ac:dyDescent="0.25">
      <c r="A431" s="1" t="s">
        <v>1711</v>
      </c>
      <c r="B431" s="1" t="s">
        <v>92</v>
      </c>
      <c r="C431" s="1" t="s">
        <v>1223</v>
      </c>
      <c r="D431" s="2">
        <v>44014</v>
      </c>
      <c r="E431">
        <v>379747</v>
      </c>
      <c r="F431">
        <v>316</v>
      </c>
      <c r="G431">
        <v>0</v>
      </c>
      <c r="H431" s="1" t="s">
        <v>1224</v>
      </c>
    </row>
    <row r="432" spans="1:8" x14ac:dyDescent="0.25">
      <c r="A432" s="1" t="s">
        <v>1712</v>
      </c>
      <c r="B432" s="1" t="s">
        <v>164</v>
      </c>
      <c r="C432" s="1" t="s">
        <v>1235</v>
      </c>
      <c r="D432" s="2">
        <v>45166</v>
      </c>
      <c r="E432">
        <v>158598</v>
      </c>
      <c r="F432">
        <v>362</v>
      </c>
      <c r="G432">
        <v>0</v>
      </c>
      <c r="H432" s="1" t="s">
        <v>1229</v>
      </c>
    </row>
    <row r="433" spans="1:8" x14ac:dyDescent="0.25">
      <c r="A433" s="1" t="s">
        <v>1713</v>
      </c>
      <c r="B433" s="1" t="s">
        <v>897</v>
      </c>
      <c r="C433" s="1" t="s">
        <v>1223</v>
      </c>
      <c r="D433" s="2">
        <v>44789</v>
      </c>
      <c r="E433">
        <v>466709</v>
      </c>
      <c r="F433">
        <v>552</v>
      </c>
      <c r="G433">
        <v>0</v>
      </c>
      <c r="H433" s="1" t="s">
        <v>1229</v>
      </c>
    </row>
    <row r="434" spans="1:8" x14ac:dyDescent="0.25">
      <c r="A434" s="1" t="s">
        <v>1714</v>
      </c>
      <c r="B434" s="1" t="s">
        <v>1061</v>
      </c>
      <c r="C434" s="1" t="s">
        <v>1226</v>
      </c>
      <c r="D434" s="2">
        <v>43710</v>
      </c>
      <c r="E434">
        <v>128585</v>
      </c>
      <c r="F434">
        <v>764</v>
      </c>
      <c r="G434">
        <v>0</v>
      </c>
      <c r="H434" s="1" t="s">
        <v>1255</v>
      </c>
    </row>
    <row r="435" spans="1:8" x14ac:dyDescent="0.25">
      <c r="A435" s="1" t="s">
        <v>1715</v>
      </c>
      <c r="B435" s="1" t="s">
        <v>1120</v>
      </c>
      <c r="C435" s="1" t="s">
        <v>1239</v>
      </c>
      <c r="D435" s="2">
        <v>45679</v>
      </c>
      <c r="E435">
        <v>445414</v>
      </c>
      <c r="F435">
        <v>675</v>
      </c>
      <c r="G435">
        <v>0</v>
      </c>
      <c r="H435" s="1" t="s">
        <v>1224</v>
      </c>
    </row>
    <row r="436" spans="1:8" x14ac:dyDescent="0.25">
      <c r="A436" s="1" t="s">
        <v>1716</v>
      </c>
      <c r="B436" s="1" t="s">
        <v>719</v>
      </c>
      <c r="C436" s="1" t="s">
        <v>1223</v>
      </c>
      <c r="D436" s="2">
        <v>45866</v>
      </c>
      <c r="E436">
        <v>245172</v>
      </c>
      <c r="F436">
        <v>819</v>
      </c>
      <c r="G436">
        <v>0</v>
      </c>
      <c r="H436" s="1" t="s">
        <v>1224</v>
      </c>
    </row>
    <row r="437" spans="1:8" x14ac:dyDescent="0.25">
      <c r="A437" s="1" t="s">
        <v>1717</v>
      </c>
      <c r="B437" s="1" t="s">
        <v>403</v>
      </c>
      <c r="C437" s="1" t="s">
        <v>1226</v>
      </c>
      <c r="D437" s="2">
        <v>43921</v>
      </c>
      <c r="E437">
        <v>492750</v>
      </c>
      <c r="F437">
        <v>389</v>
      </c>
      <c r="G437">
        <v>0</v>
      </c>
      <c r="H437" s="1" t="s">
        <v>1224</v>
      </c>
    </row>
    <row r="438" spans="1:8" x14ac:dyDescent="0.25">
      <c r="A438" s="1" t="s">
        <v>1718</v>
      </c>
      <c r="B438" s="1" t="s">
        <v>30</v>
      </c>
      <c r="C438" s="1" t="s">
        <v>1223</v>
      </c>
      <c r="D438" s="2">
        <v>43848</v>
      </c>
      <c r="E438">
        <v>305539</v>
      </c>
      <c r="F438">
        <v>474</v>
      </c>
      <c r="G438">
        <v>0</v>
      </c>
      <c r="H438" s="1" t="s">
        <v>1224</v>
      </c>
    </row>
    <row r="439" spans="1:8" x14ac:dyDescent="0.25">
      <c r="A439" s="1" t="s">
        <v>1719</v>
      </c>
      <c r="B439" s="1" t="s">
        <v>1202</v>
      </c>
      <c r="C439" s="1" t="s">
        <v>1226</v>
      </c>
      <c r="D439" s="2">
        <v>45616</v>
      </c>
      <c r="E439">
        <v>417247</v>
      </c>
      <c r="F439">
        <v>375</v>
      </c>
      <c r="G439">
        <v>0</v>
      </c>
      <c r="H439" s="1" t="s">
        <v>1255</v>
      </c>
    </row>
    <row r="440" spans="1:8" x14ac:dyDescent="0.25">
      <c r="A440" s="1" t="s">
        <v>1720</v>
      </c>
      <c r="B440" s="1" t="s">
        <v>48</v>
      </c>
      <c r="C440" s="1" t="s">
        <v>1223</v>
      </c>
      <c r="D440" s="2">
        <v>44441</v>
      </c>
      <c r="E440">
        <v>468758</v>
      </c>
      <c r="F440">
        <v>699</v>
      </c>
      <c r="G440">
        <v>0</v>
      </c>
      <c r="H440" s="1" t="s">
        <v>1224</v>
      </c>
    </row>
    <row r="441" spans="1:8" x14ac:dyDescent="0.25">
      <c r="A441" s="1" t="s">
        <v>1721</v>
      </c>
      <c r="B441" s="1" t="s">
        <v>122</v>
      </c>
      <c r="C441" s="1" t="s">
        <v>1223</v>
      </c>
      <c r="D441" s="2">
        <v>42791</v>
      </c>
      <c r="E441">
        <v>125814</v>
      </c>
      <c r="F441">
        <v>370</v>
      </c>
      <c r="G441">
        <v>0</v>
      </c>
      <c r="H441" s="1" t="s">
        <v>1224</v>
      </c>
    </row>
    <row r="442" spans="1:8" x14ac:dyDescent="0.25">
      <c r="A442" s="1" t="s">
        <v>1722</v>
      </c>
      <c r="B442" s="1" t="s">
        <v>54</v>
      </c>
      <c r="C442" s="1" t="s">
        <v>1223</v>
      </c>
      <c r="D442" s="2">
        <v>44015</v>
      </c>
      <c r="E442">
        <v>430917</v>
      </c>
      <c r="F442">
        <v>479</v>
      </c>
      <c r="G442">
        <v>0</v>
      </c>
      <c r="H442" s="1" t="s">
        <v>1224</v>
      </c>
    </row>
    <row r="443" spans="1:8" x14ac:dyDescent="0.25">
      <c r="A443" s="1" t="s">
        <v>1723</v>
      </c>
      <c r="B443" s="1" t="s">
        <v>1724</v>
      </c>
      <c r="C443" s="1" t="s">
        <v>1239</v>
      </c>
      <c r="D443" s="2">
        <v>43451</v>
      </c>
      <c r="E443">
        <v>374743</v>
      </c>
      <c r="F443">
        <v>423</v>
      </c>
      <c r="G443">
        <v>0</v>
      </c>
      <c r="H443" s="1" t="s">
        <v>1244</v>
      </c>
    </row>
    <row r="444" spans="1:8" x14ac:dyDescent="0.25">
      <c r="A444" s="1" t="s">
        <v>1725</v>
      </c>
      <c r="B444" s="1" t="s">
        <v>371</v>
      </c>
      <c r="C444" s="1" t="s">
        <v>1223</v>
      </c>
      <c r="D444" s="2">
        <v>45088</v>
      </c>
      <c r="E444">
        <v>25939</v>
      </c>
      <c r="F444">
        <v>680</v>
      </c>
      <c r="G444">
        <v>13720</v>
      </c>
      <c r="H444" s="1" t="s">
        <v>1224</v>
      </c>
    </row>
    <row r="445" spans="1:8" x14ac:dyDescent="0.25">
      <c r="A445" s="1" t="s">
        <v>1726</v>
      </c>
      <c r="B445" s="1" t="s">
        <v>576</v>
      </c>
      <c r="C445" s="1" t="s">
        <v>1226</v>
      </c>
      <c r="D445" s="2">
        <v>42720</v>
      </c>
      <c r="E445">
        <v>442361</v>
      </c>
      <c r="F445">
        <v>592</v>
      </c>
      <c r="G445">
        <v>173733</v>
      </c>
      <c r="H445" s="1" t="s">
        <v>1224</v>
      </c>
    </row>
    <row r="446" spans="1:8" x14ac:dyDescent="0.25">
      <c r="A446" s="1" t="s">
        <v>1727</v>
      </c>
      <c r="B446" s="1" t="s">
        <v>310</v>
      </c>
      <c r="C446" s="1" t="s">
        <v>1223</v>
      </c>
      <c r="D446" s="2">
        <v>42704</v>
      </c>
      <c r="E446">
        <v>413540</v>
      </c>
      <c r="F446">
        <v>494</v>
      </c>
      <c r="G446">
        <v>0</v>
      </c>
      <c r="H446" s="1" t="s">
        <v>1224</v>
      </c>
    </row>
    <row r="447" spans="1:8" x14ac:dyDescent="0.25">
      <c r="A447" s="1" t="s">
        <v>1728</v>
      </c>
      <c r="B447" s="1" t="s">
        <v>820</v>
      </c>
      <c r="C447" s="1" t="s">
        <v>1239</v>
      </c>
      <c r="D447" s="2">
        <v>42778</v>
      </c>
      <c r="E447">
        <v>153939</v>
      </c>
      <c r="F447">
        <v>527</v>
      </c>
      <c r="G447">
        <v>229970</v>
      </c>
      <c r="H447" s="1" t="s">
        <v>1224</v>
      </c>
    </row>
    <row r="448" spans="1:8" x14ac:dyDescent="0.25">
      <c r="A448" s="1" t="s">
        <v>1729</v>
      </c>
      <c r="B448" s="1" t="s">
        <v>288</v>
      </c>
      <c r="C448" s="1" t="s">
        <v>1226</v>
      </c>
      <c r="D448" s="2">
        <v>43456</v>
      </c>
      <c r="E448">
        <v>262347</v>
      </c>
      <c r="F448">
        <v>730</v>
      </c>
      <c r="G448">
        <v>0</v>
      </c>
      <c r="H448" s="1" t="s">
        <v>1229</v>
      </c>
    </row>
    <row r="449" spans="1:8" x14ac:dyDescent="0.25">
      <c r="A449" s="1" t="s">
        <v>1730</v>
      </c>
      <c r="B449" s="1" t="s">
        <v>792</v>
      </c>
      <c r="C449" s="1" t="s">
        <v>1226</v>
      </c>
      <c r="D449" s="2">
        <v>43828</v>
      </c>
      <c r="E449">
        <v>409760</v>
      </c>
      <c r="F449">
        <v>735</v>
      </c>
      <c r="G449">
        <v>0</v>
      </c>
      <c r="H449" s="1" t="s">
        <v>1224</v>
      </c>
    </row>
    <row r="450" spans="1:8" x14ac:dyDescent="0.25">
      <c r="A450" s="1" t="s">
        <v>1731</v>
      </c>
      <c r="B450" s="1" t="s">
        <v>222</v>
      </c>
      <c r="C450" s="1" t="s">
        <v>1226</v>
      </c>
      <c r="D450" s="2">
        <v>43877</v>
      </c>
      <c r="E450">
        <v>409115</v>
      </c>
      <c r="F450">
        <v>760</v>
      </c>
      <c r="G450">
        <v>419336</v>
      </c>
      <c r="H450" s="1" t="s">
        <v>1255</v>
      </c>
    </row>
    <row r="451" spans="1:8" x14ac:dyDescent="0.25">
      <c r="A451" s="1" t="s">
        <v>1732</v>
      </c>
      <c r="B451" s="1" t="s">
        <v>230</v>
      </c>
      <c r="C451" s="1" t="s">
        <v>1226</v>
      </c>
      <c r="D451" s="2">
        <v>43400</v>
      </c>
      <c r="E451">
        <v>291207</v>
      </c>
      <c r="F451">
        <v>320</v>
      </c>
      <c r="G451">
        <v>0</v>
      </c>
      <c r="H451" s="1" t="s">
        <v>1224</v>
      </c>
    </row>
    <row r="452" spans="1:8" x14ac:dyDescent="0.25">
      <c r="A452" s="1" t="s">
        <v>1733</v>
      </c>
      <c r="B452" s="1" t="s">
        <v>202</v>
      </c>
      <c r="C452" s="1" t="s">
        <v>1235</v>
      </c>
      <c r="D452" s="2">
        <v>45318</v>
      </c>
      <c r="E452">
        <v>90880</v>
      </c>
      <c r="F452">
        <v>363</v>
      </c>
      <c r="G452">
        <v>63655</v>
      </c>
      <c r="H452" s="1" t="s">
        <v>1224</v>
      </c>
    </row>
    <row r="453" spans="1:8" x14ac:dyDescent="0.25">
      <c r="A453" s="1" t="s">
        <v>1734</v>
      </c>
      <c r="B453" s="1" t="s">
        <v>783</v>
      </c>
      <c r="C453" s="1" t="s">
        <v>1235</v>
      </c>
      <c r="D453" s="2">
        <v>44316</v>
      </c>
      <c r="E453">
        <v>3748</v>
      </c>
      <c r="F453">
        <v>464</v>
      </c>
      <c r="G453">
        <v>0</v>
      </c>
      <c r="H453" s="1" t="s">
        <v>1229</v>
      </c>
    </row>
    <row r="454" spans="1:8" x14ac:dyDescent="0.25">
      <c r="A454" s="1" t="s">
        <v>1735</v>
      </c>
      <c r="B454" s="1" t="s">
        <v>1408</v>
      </c>
      <c r="C454" s="1" t="s">
        <v>1226</v>
      </c>
      <c r="D454" s="2">
        <v>43213</v>
      </c>
      <c r="E454">
        <v>236094</v>
      </c>
      <c r="F454">
        <v>326</v>
      </c>
      <c r="G454">
        <v>98448</v>
      </c>
      <c r="H454" s="1" t="s">
        <v>1224</v>
      </c>
    </row>
    <row r="455" spans="1:8" x14ac:dyDescent="0.25">
      <c r="A455" s="1" t="s">
        <v>1736</v>
      </c>
      <c r="B455" s="1" t="s">
        <v>604</v>
      </c>
      <c r="C455" s="1" t="s">
        <v>1223</v>
      </c>
      <c r="D455" s="2">
        <v>42314</v>
      </c>
      <c r="E455">
        <v>379413</v>
      </c>
      <c r="F455">
        <v>610</v>
      </c>
      <c r="G455">
        <v>0</v>
      </c>
      <c r="H455" s="1" t="s">
        <v>1224</v>
      </c>
    </row>
    <row r="456" spans="1:8" x14ac:dyDescent="0.25">
      <c r="A456" s="1" t="s">
        <v>1737</v>
      </c>
      <c r="B456" s="1" t="s">
        <v>641</v>
      </c>
      <c r="C456" s="1" t="s">
        <v>1226</v>
      </c>
      <c r="D456" s="2">
        <v>42841</v>
      </c>
      <c r="E456">
        <v>459845</v>
      </c>
      <c r="F456">
        <v>584</v>
      </c>
      <c r="G456">
        <v>0</v>
      </c>
      <c r="H456" s="1" t="s">
        <v>1229</v>
      </c>
    </row>
    <row r="457" spans="1:8" x14ac:dyDescent="0.25">
      <c r="A457" s="1" t="s">
        <v>1738</v>
      </c>
      <c r="B457" s="1" t="s">
        <v>1467</v>
      </c>
      <c r="C457" s="1" t="s">
        <v>1239</v>
      </c>
      <c r="D457" s="2">
        <v>44430</v>
      </c>
      <c r="E457">
        <v>342908</v>
      </c>
      <c r="F457">
        <v>580</v>
      </c>
      <c r="G457">
        <v>0</v>
      </c>
      <c r="H457" s="1" t="s">
        <v>1224</v>
      </c>
    </row>
    <row r="458" spans="1:8" x14ac:dyDescent="0.25">
      <c r="A458" s="1" t="s">
        <v>1739</v>
      </c>
      <c r="B458" s="1" t="s">
        <v>1473</v>
      </c>
      <c r="C458" s="1" t="s">
        <v>1239</v>
      </c>
      <c r="D458" s="2">
        <v>42297</v>
      </c>
      <c r="E458">
        <v>151956</v>
      </c>
      <c r="F458">
        <v>463</v>
      </c>
      <c r="G458">
        <v>0</v>
      </c>
      <c r="H458" s="1" t="s">
        <v>1224</v>
      </c>
    </row>
    <row r="459" spans="1:8" x14ac:dyDescent="0.25">
      <c r="A459" s="1" t="s">
        <v>1740</v>
      </c>
      <c r="B459" s="1" t="s">
        <v>1741</v>
      </c>
      <c r="C459" s="1" t="s">
        <v>1226</v>
      </c>
      <c r="D459" s="2">
        <v>44081</v>
      </c>
      <c r="E459">
        <v>156255</v>
      </c>
      <c r="F459">
        <v>523</v>
      </c>
      <c r="G459">
        <v>0</v>
      </c>
      <c r="H459" s="1" t="s">
        <v>1224</v>
      </c>
    </row>
    <row r="460" spans="1:8" x14ac:dyDescent="0.25">
      <c r="A460" s="1" t="s">
        <v>1742</v>
      </c>
      <c r="B460" s="1" t="s">
        <v>196</v>
      </c>
      <c r="C460" s="1" t="s">
        <v>1235</v>
      </c>
      <c r="D460" s="2">
        <v>44948</v>
      </c>
      <c r="E460">
        <v>474786</v>
      </c>
      <c r="F460">
        <v>445</v>
      </c>
      <c r="G460">
        <v>0</v>
      </c>
      <c r="H460" s="1" t="s">
        <v>1224</v>
      </c>
    </row>
    <row r="461" spans="1:8" x14ac:dyDescent="0.25">
      <c r="A461" s="1" t="s">
        <v>1743</v>
      </c>
      <c r="B461" s="1" t="s">
        <v>628</v>
      </c>
      <c r="C461" s="1" t="s">
        <v>1235</v>
      </c>
      <c r="D461" s="2">
        <v>45766</v>
      </c>
      <c r="E461">
        <v>464462</v>
      </c>
      <c r="F461">
        <v>329</v>
      </c>
      <c r="G461">
        <v>0</v>
      </c>
      <c r="H461" s="1" t="s">
        <v>1224</v>
      </c>
    </row>
    <row r="462" spans="1:8" x14ac:dyDescent="0.25">
      <c r="A462" s="1" t="s">
        <v>1744</v>
      </c>
      <c r="B462" s="1" t="s">
        <v>1745</v>
      </c>
      <c r="C462" s="1" t="s">
        <v>1226</v>
      </c>
      <c r="D462" s="2">
        <v>45360</v>
      </c>
      <c r="E462">
        <v>370180</v>
      </c>
      <c r="F462">
        <v>344</v>
      </c>
      <c r="G462">
        <v>0</v>
      </c>
      <c r="H462" s="1" t="s">
        <v>1224</v>
      </c>
    </row>
    <row r="463" spans="1:8" x14ac:dyDescent="0.25">
      <c r="A463" s="1" t="s">
        <v>1746</v>
      </c>
      <c r="B463" s="1" t="s">
        <v>1550</v>
      </c>
      <c r="C463" s="1" t="s">
        <v>1226</v>
      </c>
      <c r="D463" s="2">
        <v>44958</v>
      </c>
      <c r="E463">
        <v>150331</v>
      </c>
      <c r="F463">
        <v>770</v>
      </c>
      <c r="G463">
        <v>0</v>
      </c>
      <c r="H463" s="1" t="s">
        <v>1224</v>
      </c>
    </row>
    <row r="464" spans="1:8" x14ac:dyDescent="0.25">
      <c r="A464" s="1" t="s">
        <v>1747</v>
      </c>
      <c r="B464" s="1" t="s">
        <v>68</v>
      </c>
      <c r="C464" s="1" t="s">
        <v>1223</v>
      </c>
      <c r="D464" s="2">
        <v>44612</v>
      </c>
      <c r="E464">
        <v>167031</v>
      </c>
      <c r="F464">
        <v>333</v>
      </c>
      <c r="G464">
        <v>0</v>
      </c>
      <c r="H464" s="1" t="s">
        <v>1224</v>
      </c>
    </row>
    <row r="465" spans="1:8" x14ac:dyDescent="0.25">
      <c r="A465" s="1" t="s">
        <v>1748</v>
      </c>
      <c r="B465" s="1" t="s">
        <v>585</v>
      </c>
      <c r="C465" s="1" t="s">
        <v>1235</v>
      </c>
      <c r="D465" s="2">
        <v>42705</v>
      </c>
      <c r="E465">
        <v>378669</v>
      </c>
      <c r="F465">
        <v>726</v>
      </c>
      <c r="G465">
        <v>0</v>
      </c>
      <c r="H465" s="1" t="s">
        <v>1244</v>
      </c>
    </row>
    <row r="466" spans="1:8" x14ac:dyDescent="0.25">
      <c r="A466" s="1" t="s">
        <v>1749</v>
      </c>
      <c r="B466" s="1" t="s">
        <v>1083</v>
      </c>
      <c r="C466" s="1" t="s">
        <v>1239</v>
      </c>
      <c r="D466" s="2">
        <v>44272</v>
      </c>
      <c r="E466">
        <v>426673</v>
      </c>
      <c r="F466">
        <v>520</v>
      </c>
      <c r="G466">
        <v>0</v>
      </c>
      <c r="H466" s="1" t="s">
        <v>1224</v>
      </c>
    </row>
    <row r="467" spans="1:8" x14ac:dyDescent="0.25">
      <c r="A467" s="1" t="s">
        <v>1750</v>
      </c>
      <c r="B467" s="1" t="s">
        <v>239</v>
      </c>
      <c r="C467" s="1" t="s">
        <v>1235</v>
      </c>
      <c r="D467" s="2">
        <v>42275</v>
      </c>
      <c r="E467">
        <v>347823</v>
      </c>
      <c r="F467">
        <v>833</v>
      </c>
      <c r="G467">
        <v>0</v>
      </c>
      <c r="H467" s="1" t="s">
        <v>1224</v>
      </c>
    </row>
    <row r="468" spans="1:8" x14ac:dyDescent="0.25">
      <c r="A468" s="1" t="s">
        <v>1751</v>
      </c>
      <c r="B468" s="1" t="s">
        <v>938</v>
      </c>
      <c r="C468" s="1" t="s">
        <v>1235</v>
      </c>
      <c r="D468" s="2">
        <v>42732</v>
      </c>
      <c r="E468">
        <v>125829</v>
      </c>
      <c r="F468">
        <v>666</v>
      </c>
      <c r="G468">
        <v>0</v>
      </c>
      <c r="H468" s="1" t="s">
        <v>1255</v>
      </c>
    </row>
    <row r="469" spans="1:8" x14ac:dyDescent="0.25">
      <c r="A469" s="1" t="s">
        <v>1752</v>
      </c>
      <c r="B469" s="1" t="s">
        <v>804</v>
      </c>
      <c r="C469" s="1" t="s">
        <v>1223</v>
      </c>
      <c r="D469" s="2">
        <v>42867</v>
      </c>
      <c r="E469">
        <v>128216</v>
      </c>
      <c r="F469">
        <v>849</v>
      </c>
      <c r="G469">
        <v>0</v>
      </c>
      <c r="H469" s="1" t="s">
        <v>1224</v>
      </c>
    </row>
    <row r="470" spans="1:8" x14ac:dyDescent="0.25">
      <c r="A470" s="1" t="s">
        <v>1753</v>
      </c>
      <c r="B470" s="1" t="s">
        <v>1462</v>
      </c>
      <c r="C470" s="1" t="s">
        <v>1235</v>
      </c>
      <c r="D470" s="2">
        <v>44462</v>
      </c>
      <c r="E470">
        <v>395319</v>
      </c>
      <c r="F470">
        <v>415</v>
      </c>
      <c r="G470">
        <v>0</v>
      </c>
      <c r="H470" s="1" t="s">
        <v>1224</v>
      </c>
    </row>
    <row r="471" spans="1:8" x14ac:dyDescent="0.25">
      <c r="A471" s="1" t="s">
        <v>1754</v>
      </c>
      <c r="B471" s="1" t="s">
        <v>587</v>
      </c>
      <c r="C471" s="1" t="s">
        <v>1235</v>
      </c>
      <c r="D471" s="2">
        <v>44646</v>
      </c>
      <c r="E471">
        <v>65901</v>
      </c>
      <c r="F471">
        <v>538</v>
      </c>
      <c r="G471">
        <v>0</v>
      </c>
      <c r="H471" s="1" t="s">
        <v>1224</v>
      </c>
    </row>
    <row r="472" spans="1:8" x14ac:dyDescent="0.25">
      <c r="A472" s="1" t="s">
        <v>1755</v>
      </c>
      <c r="B472" s="1" t="s">
        <v>977</v>
      </c>
      <c r="C472" s="1" t="s">
        <v>1226</v>
      </c>
      <c r="D472" s="2">
        <v>43318</v>
      </c>
      <c r="E472">
        <v>243386</v>
      </c>
      <c r="F472">
        <v>634</v>
      </c>
      <c r="G472">
        <v>0</v>
      </c>
      <c r="H472" s="1" t="s">
        <v>1255</v>
      </c>
    </row>
    <row r="473" spans="1:8" x14ac:dyDescent="0.25">
      <c r="A473" s="1" t="s">
        <v>1756</v>
      </c>
      <c r="B473" s="1" t="s">
        <v>373</v>
      </c>
      <c r="C473" s="1" t="s">
        <v>1223</v>
      </c>
      <c r="D473" s="2">
        <v>45637</v>
      </c>
      <c r="E473">
        <v>175607</v>
      </c>
      <c r="F473">
        <v>740</v>
      </c>
      <c r="G473">
        <v>464822</v>
      </c>
      <c r="H473" s="1" t="s">
        <v>1244</v>
      </c>
    </row>
    <row r="474" spans="1:8" x14ac:dyDescent="0.25">
      <c r="A474" s="1" t="s">
        <v>1757</v>
      </c>
      <c r="B474" s="1" t="s">
        <v>7</v>
      </c>
      <c r="C474" s="1" t="s">
        <v>1235</v>
      </c>
      <c r="D474" s="2">
        <v>44620</v>
      </c>
      <c r="E474">
        <v>409319</v>
      </c>
      <c r="F474">
        <v>447</v>
      </c>
      <c r="G474">
        <v>0</v>
      </c>
      <c r="H474" s="1" t="s">
        <v>1224</v>
      </c>
    </row>
    <row r="475" spans="1:8" x14ac:dyDescent="0.25">
      <c r="A475" s="1" t="s">
        <v>1758</v>
      </c>
      <c r="B475" s="1" t="s">
        <v>239</v>
      </c>
      <c r="C475" s="1" t="s">
        <v>1226</v>
      </c>
      <c r="D475" s="2">
        <v>44246</v>
      </c>
      <c r="E475">
        <v>98046</v>
      </c>
      <c r="F475">
        <v>308</v>
      </c>
      <c r="G475">
        <v>236226</v>
      </c>
      <c r="H475" s="1" t="s">
        <v>1224</v>
      </c>
    </row>
    <row r="476" spans="1:8" x14ac:dyDescent="0.25">
      <c r="A476" s="1" t="s">
        <v>1759</v>
      </c>
      <c r="B476" s="1" t="s">
        <v>194</v>
      </c>
      <c r="C476" s="1" t="s">
        <v>1235</v>
      </c>
      <c r="D476" s="2">
        <v>43880</v>
      </c>
      <c r="E476">
        <v>352156</v>
      </c>
      <c r="F476">
        <v>587</v>
      </c>
      <c r="G476">
        <v>0</v>
      </c>
      <c r="H476" s="1" t="s">
        <v>1229</v>
      </c>
    </row>
    <row r="477" spans="1:8" x14ac:dyDescent="0.25">
      <c r="A477" s="1" t="s">
        <v>1760</v>
      </c>
      <c r="B477" s="1" t="s">
        <v>141</v>
      </c>
      <c r="C477" s="1" t="s">
        <v>1226</v>
      </c>
      <c r="D477" s="2">
        <v>44039</v>
      </c>
      <c r="E477">
        <v>78278</v>
      </c>
      <c r="F477">
        <v>687</v>
      </c>
      <c r="G477">
        <v>452421</v>
      </c>
      <c r="H477" s="1" t="s">
        <v>1224</v>
      </c>
    </row>
    <row r="478" spans="1:8" x14ac:dyDescent="0.25">
      <c r="A478" s="1" t="s">
        <v>1761</v>
      </c>
      <c r="B478" s="1" t="s">
        <v>290</v>
      </c>
      <c r="C478" s="1" t="s">
        <v>1223</v>
      </c>
      <c r="D478" s="2">
        <v>43856</v>
      </c>
      <c r="E478">
        <v>274535</v>
      </c>
      <c r="F478">
        <v>349</v>
      </c>
      <c r="G478">
        <v>246766</v>
      </c>
      <c r="H478" s="1" t="s">
        <v>1229</v>
      </c>
    </row>
    <row r="479" spans="1:8" x14ac:dyDescent="0.25">
      <c r="A479" s="1" t="s">
        <v>1762</v>
      </c>
      <c r="B479" s="1" t="s">
        <v>1242</v>
      </c>
      <c r="C479" s="1" t="s">
        <v>1235</v>
      </c>
      <c r="D479" s="2">
        <v>42968</v>
      </c>
      <c r="E479">
        <v>102476</v>
      </c>
      <c r="F479">
        <v>816</v>
      </c>
      <c r="G479">
        <v>0</v>
      </c>
      <c r="H479" s="1" t="s">
        <v>1224</v>
      </c>
    </row>
    <row r="480" spans="1:8" x14ac:dyDescent="0.25">
      <c r="A480" s="1" t="s">
        <v>1763</v>
      </c>
      <c r="B480" s="1" t="s">
        <v>513</v>
      </c>
      <c r="C480" s="1" t="s">
        <v>1226</v>
      </c>
      <c r="D480" s="2">
        <v>45303</v>
      </c>
      <c r="E480">
        <v>422117</v>
      </c>
      <c r="F480">
        <v>577</v>
      </c>
      <c r="G480">
        <v>0</v>
      </c>
      <c r="H480" s="1" t="s">
        <v>1224</v>
      </c>
    </row>
    <row r="481" spans="1:8" x14ac:dyDescent="0.25">
      <c r="A481" s="1" t="s">
        <v>1764</v>
      </c>
      <c r="B481" s="1" t="s">
        <v>669</v>
      </c>
      <c r="C481" s="1" t="s">
        <v>1226</v>
      </c>
      <c r="D481" s="2">
        <v>44920</v>
      </c>
      <c r="E481">
        <v>382865</v>
      </c>
      <c r="F481">
        <v>599</v>
      </c>
      <c r="G481">
        <v>362521</v>
      </c>
      <c r="H481" s="1" t="s">
        <v>1224</v>
      </c>
    </row>
    <row r="482" spans="1:8" x14ac:dyDescent="0.25">
      <c r="A482" s="1" t="s">
        <v>1765</v>
      </c>
      <c r="B482" s="1" t="s">
        <v>960</v>
      </c>
      <c r="C482" s="1" t="s">
        <v>1223</v>
      </c>
      <c r="D482" s="2">
        <v>43453</v>
      </c>
      <c r="E482">
        <v>97537</v>
      </c>
      <c r="F482">
        <v>434</v>
      </c>
      <c r="G482">
        <v>0</v>
      </c>
      <c r="H482" s="1" t="s">
        <v>1224</v>
      </c>
    </row>
    <row r="483" spans="1:8" x14ac:dyDescent="0.25">
      <c r="A483" s="1" t="s">
        <v>1766</v>
      </c>
      <c r="B483" s="1" t="s">
        <v>449</v>
      </c>
      <c r="C483" s="1" t="s">
        <v>1235</v>
      </c>
      <c r="D483" s="2">
        <v>42488</v>
      </c>
      <c r="E483">
        <v>343303</v>
      </c>
      <c r="F483">
        <v>446</v>
      </c>
      <c r="G483">
        <v>0</v>
      </c>
      <c r="H483" s="1" t="s">
        <v>1224</v>
      </c>
    </row>
    <row r="484" spans="1:8" x14ac:dyDescent="0.25">
      <c r="A484" s="1" t="s">
        <v>1767</v>
      </c>
      <c r="B484" s="1" t="s">
        <v>1768</v>
      </c>
      <c r="C484" s="1" t="s">
        <v>1226</v>
      </c>
      <c r="D484" s="2">
        <v>45807</v>
      </c>
      <c r="E484">
        <v>461130</v>
      </c>
      <c r="F484">
        <v>789</v>
      </c>
      <c r="G484">
        <v>0</v>
      </c>
      <c r="H484" s="1" t="s">
        <v>1224</v>
      </c>
    </row>
    <row r="485" spans="1:8" x14ac:dyDescent="0.25">
      <c r="A485" s="1" t="s">
        <v>1769</v>
      </c>
      <c r="B485" s="1" t="s">
        <v>648</v>
      </c>
      <c r="C485" s="1" t="s">
        <v>1239</v>
      </c>
      <c r="D485" s="2">
        <v>45316</v>
      </c>
      <c r="E485">
        <v>393184</v>
      </c>
      <c r="F485">
        <v>777</v>
      </c>
      <c r="G485">
        <v>143266</v>
      </c>
      <c r="H485" s="1" t="s">
        <v>1224</v>
      </c>
    </row>
    <row r="486" spans="1:8" x14ac:dyDescent="0.25">
      <c r="A486" s="1" t="s">
        <v>1770</v>
      </c>
      <c r="B486" s="1" t="s">
        <v>693</v>
      </c>
      <c r="C486" s="1" t="s">
        <v>1226</v>
      </c>
      <c r="D486" s="2">
        <v>44719</v>
      </c>
      <c r="E486">
        <v>181429</v>
      </c>
      <c r="F486">
        <v>458</v>
      </c>
      <c r="G486">
        <v>0</v>
      </c>
      <c r="H486" s="1" t="s">
        <v>1224</v>
      </c>
    </row>
    <row r="487" spans="1:8" x14ac:dyDescent="0.25">
      <c r="A487" s="1" t="s">
        <v>1771</v>
      </c>
      <c r="B487" s="1" t="s">
        <v>151</v>
      </c>
      <c r="C487" s="1" t="s">
        <v>1239</v>
      </c>
      <c r="D487" s="2">
        <v>44899</v>
      </c>
      <c r="E487">
        <v>217980</v>
      </c>
      <c r="F487">
        <v>683</v>
      </c>
      <c r="G487">
        <v>0</v>
      </c>
      <c r="H487" s="1" t="s">
        <v>1244</v>
      </c>
    </row>
    <row r="488" spans="1:8" x14ac:dyDescent="0.25">
      <c r="A488" s="1" t="s">
        <v>1772</v>
      </c>
      <c r="B488" s="1" t="s">
        <v>178</v>
      </c>
      <c r="C488" s="1" t="s">
        <v>1239</v>
      </c>
      <c r="D488" s="2">
        <v>43580</v>
      </c>
      <c r="E488">
        <v>431653</v>
      </c>
      <c r="F488">
        <v>462</v>
      </c>
      <c r="G488">
        <v>217986</v>
      </c>
      <c r="H488" s="1" t="s">
        <v>1224</v>
      </c>
    </row>
    <row r="489" spans="1:8" x14ac:dyDescent="0.25">
      <c r="A489" s="1" t="s">
        <v>1773</v>
      </c>
      <c r="B489" s="1" t="s">
        <v>64</v>
      </c>
      <c r="C489" s="1" t="s">
        <v>1223</v>
      </c>
      <c r="D489" s="2">
        <v>43023</v>
      </c>
      <c r="E489">
        <v>297647</v>
      </c>
      <c r="F489">
        <v>740</v>
      </c>
      <c r="G489">
        <v>0</v>
      </c>
      <c r="H489" s="1" t="s">
        <v>1224</v>
      </c>
    </row>
    <row r="490" spans="1:8" x14ac:dyDescent="0.25">
      <c r="A490" s="1" t="s">
        <v>1774</v>
      </c>
      <c r="B490" s="1" t="s">
        <v>1775</v>
      </c>
      <c r="C490" s="1" t="s">
        <v>1223</v>
      </c>
      <c r="D490" s="2">
        <v>43590</v>
      </c>
      <c r="E490">
        <v>489498</v>
      </c>
      <c r="F490">
        <v>488</v>
      </c>
      <c r="G490">
        <v>0</v>
      </c>
      <c r="H490" s="1" t="s">
        <v>1229</v>
      </c>
    </row>
    <row r="491" spans="1:8" x14ac:dyDescent="0.25">
      <c r="A491" s="1" t="s">
        <v>1776</v>
      </c>
      <c r="B491" s="1" t="s">
        <v>552</v>
      </c>
      <c r="C491" s="1" t="s">
        <v>1223</v>
      </c>
      <c r="D491" s="2">
        <v>42833</v>
      </c>
      <c r="E491">
        <v>486675</v>
      </c>
      <c r="F491">
        <v>714</v>
      </c>
      <c r="G491">
        <v>0</v>
      </c>
      <c r="H491" s="1" t="s">
        <v>1224</v>
      </c>
    </row>
    <row r="492" spans="1:8" x14ac:dyDescent="0.25">
      <c r="A492" s="1" t="s">
        <v>1777</v>
      </c>
      <c r="B492" s="1" t="s">
        <v>968</v>
      </c>
      <c r="C492" s="1" t="s">
        <v>1223</v>
      </c>
      <c r="D492" s="2">
        <v>44392</v>
      </c>
      <c r="E492">
        <v>75403</v>
      </c>
      <c r="F492">
        <v>638</v>
      </c>
      <c r="G492">
        <v>0</v>
      </c>
      <c r="H492" s="1" t="s">
        <v>1229</v>
      </c>
    </row>
    <row r="493" spans="1:8" x14ac:dyDescent="0.25">
      <c r="A493" s="1" t="s">
        <v>1778</v>
      </c>
      <c r="B493" s="1" t="s">
        <v>1589</v>
      </c>
      <c r="C493" s="1" t="s">
        <v>1226</v>
      </c>
      <c r="D493" s="2">
        <v>45883</v>
      </c>
      <c r="E493">
        <v>434474</v>
      </c>
      <c r="F493">
        <v>480</v>
      </c>
      <c r="G493">
        <v>0</v>
      </c>
      <c r="H493" s="1" t="s">
        <v>1224</v>
      </c>
    </row>
    <row r="494" spans="1:8" x14ac:dyDescent="0.25">
      <c r="A494" s="1" t="s">
        <v>1779</v>
      </c>
      <c r="B494" s="1" t="s">
        <v>806</v>
      </c>
      <c r="C494" s="1" t="s">
        <v>1226</v>
      </c>
      <c r="D494" s="2">
        <v>42379</v>
      </c>
      <c r="E494">
        <v>426940</v>
      </c>
      <c r="F494">
        <v>587</v>
      </c>
      <c r="G494">
        <v>0</v>
      </c>
      <c r="H494" s="1" t="s">
        <v>1224</v>
      </c>
    </row>
    <row r="495" spans="1:8" x14ac:dyDescent="0.25">
      <c r="A495" s="1" t="s">
        <v>1780</v>
      </c>
      <c r="B495" s="1" t="s">
        <v>323</v>
      </c>
      <c r="C495" s="1" t="s">
        <v>1226</v>
      </c>
      <c r="D495" s="2">
        <v>43979</v>
      </c>
      <c r="E495">
        <v>64286</v>
      </c>
      <c r="F495">
        <v>486</v>
      </c>
      <c r="G495">
        <v>0</v>
      </c>
      <c r="H495" s="1" t="s">
        <v>1255</v>
      </c>
    </row>
    <row r="496" spans="1:8" x14ac:dyDescent="0.25">
      <c r="A496" s="1" t="s">
        <v>1781</v>
      </c>
      <c r="B496" s="1" t="s">
        <v>1671</v>
      </c>
      <c r="C496" s="1" t="s">
        <v>1223</v>
      </c>
      <c r="D496" s="2">
        <v>43784</v>
      </c>
      <c r="E496">
        <v>336986</v>
      </c>
      <c r="F496">
        <v>437</v>
      </c>
      <c r="G496">
        <v>0</v>
      </c>
      <c r="H496" s="1" t="s">
        <v>1224</v>
      </c>
    </row>
    <row r="497" spans="1:8" x14ac:dyDescent="0.25">
      <c r="A497" s="1" t="s">
        <v>1782</v>
      </c>
      <c r="B497" s="1" t="s">
        <v>473</v>
      </c>
      <c r="C497" s="1" t="s">
        <v>1226</v>
      </c>
      <c r="D497" s="2">
        <v>43590</v>
      </c>
      <c r="E497">
        <v>104927</v>
      </c>
      <c r="F497">
        <v>429</v>
      </c>
      <c r="G497">
        <v>0</v>
      </c>
      <c r="H497" s="1" t="s">
        <v>1224</v>
      </c>
    </row>
    <row r="498" spans="1:8" x14ac:dyDescent="0.25">
      <c r="A498" s="1" t="s">
        <v>1783</v>
      </c>
      <c r="B498" s="1" t="s">
        <v>1784</v>
      </c>
      <c r="C498" s="1" t="s">
        <v>1223</v>
      </c>
      <c r="D498" s="2">
        <v>45883</v>
      </c>
      <c r="E498">
        <v>277052</v>
      </c>
      <c r="F498">
        <v>493</v>
      </c>
      <c r="G498">
        <v>0</v>
      </c>
      <c r="H498" s="1" t="s">
        <v>1224</v>
      </c>
    </row>
    <row r="499" spans="1:8" x14ac:dyDescent="0.25">
      <c r="A499" s="1" t="s">
        <v>1785</v>
      </c>
      <c r="B499" s="1" t="s">
        <v>419</v>
      </c>
      <c r="C499" s="1" t="s">
        <v>1239</v>
      </c>
      <c r="D499" s="2">
        <v>44423</v>
      </c>
      <c r="E499">
        <v>485833</v>
      </c>
      <c r="F499">
        <v>615</v>
      </c>
      <c r="G499">
        <v>419627</v>
      </c>
      <c r="H499" s="1" t="s">
        <v>1224</v>
      </c>
    </row>
    <row r="500" spans="1:8" x14ac:dyDescent="0.25">
      <c r="A500" s="1" t="s">
        <v>1786</v>
      </c>
      <c r="B500" s="1" t="s">
        <v>1787</v>
      </c>
      <c r="C500" s="1" t="s">
        <v>1226</v>
      </c>
      <c r="D500" s="2">
        <v>43993</v>
      </c>
      <c r="E500">
        <v>443842</v>
      </c>
      <c r="F500">
        <v>443</v>
      </c>
      <c r="G500">
        <v>0</v>
      </c>
      <c r="H500" s="1" t="s">
        <v>1224</v>
      </c>
    </row>
    <row r="501" spans="1:8" x14ac:dyDescent="0.25">
      <c r="A501" s="1" t="s">
        <v>1788</v>
      </c>
      <c r="B501" s="1" t="s">
        <v>1169</v>
      </c>
      <c r="C501" s="1" t="s">
        <v>1223</v>
      </c>
      <c r="D501" s="2">
        <v>42796</v>
      </c>
      <c r="E501">
        <v>299372</v>
      </c>
      <c r="F501">
        <v>315</v>
      </c>
      <c r="G501">
        <v>0</v>
      </c>
      <c r="H501" s="1" t="s">
        <v>1224</v>
      </c>
    </row>
    <row r="502" spans="1:8" x14ac:dyDescent="0.25">
      <c r="A502" s="1" t="s">
        <v>1789</v>
      </c>
      <c r="B502" s="1" t="s">
        <v>768</v>
      </c>
      <c r="C502" s="1" t="s">
        <v>1223</v>
      </c>
      <c r="D502" s="2">
        <v>45482</v>
      </c>
      <c r="E502">
        <v>23386</v>
      </c>
      <c r="F502">
        <v>601</v>
      </c>
      <c r="G502">
        <v>0</v>
      </c>
      <c r="H502" s="1" t="s">
        <v>1224</v>
      </c>
    </row>
    <row r="503" spans="1:8" x14ac:dyDescent="0.25">
      <c r="A503" s="1" t="s">
        <v>1790</v>
      </c>
      <c r="B503" s="1" t="s">
        <v>35</v>
      </c>
      <c r="C503" s="1" t="s">
        <v>1235</v>
      </c>
      <c r="D503" s="2">
        <v>44818</v>
      </c>
      <c r="E503">
        <v>177826</v>
      </c>
      <c r="F503">
        <v>722</v>
      </c>
      <c r="G503">
        <v>0</v>
      </c>
      <c r="H503" s="1" t="s">
        <v>1224</v>
      </c>
    </row>
    <row r="504" spans="1:8" x14ac:dyDescent="0.25">
      <c r="A504" s="1" t="s">
        <v>1791</v>
      </c>
      <c r="B504" s="1" t="s">
        <v>714</v>
      </c>
      <c r="C504" s="1" t="s">
        <v>1239</v>
      </c>
      <c r="D504" s="2">
        <v>45335</v>
      </c>
      <c r="E504">
        <v>290446</v>
      </c>
      <c r="F504">
        <v>544</v>
      </c>
      <c r="G504">
        <v>0</v>
      </c>
      <c r="H504" s="1" t="s">
        <v>1224</v>
      </c>
    </row>
    <row r="505" spans="1:8" x14ac:dyDescent="0.25">
      <c r="A505" s="1" t="s">
        <v>1792</v>
      </c>
      <c r="B505" s="1" t="s">
        <v>836</v>
      </c>
      <c r="C505" s="1" t="s">
        <v>1235</v>
      </c>
      <c r="D505" s="2">
        <v>43824</v>
      </c>
      <c r="E505">
        <v>322959</v>
      </c>
      <c r="F505">
        <v>406</v>
      </c>
      <c r="G505">
        <v>171280</v>
      </c>
      <c r="H505" s="1" t="s">
        <v>1224</v>
      </c>
    </row>
    <row r="506" spans="1:8" x14ac:dyDescent="0.25">
      <c r="A506" s="1" t="s">
        <v>1793</v>
      </c>
      <c r="B506" s="1" t="s">
        <v>449</v>
      </c>
      <c r="C506" s="1" t="s">
        <v>1239</v>
      </c>
      <c r="D506" s="2">
        <v>44393</v>
      </c>
      <c r="E506">
        <v>252156</v>
      </c>
      <c r="F506">
        <v>387</v>
      </c>
      <c r="G506">
        <v>0</v>
      </c>
      <c r="H506" s="1" t="s">
        <v>1224</v>
      </c>
    </row>
    <row r="507" spans="1:8" x14ac:dyDescent="0.25">
      <c r="A507" s="1" t="s">
        <v>1794</v>
      </c>
      <c r="B507" s="1" t="s">
        <v>704</v>
      </c>
      <c r="C507" s="1" t="s">
        <v>1226</v>
      </c>
      <c r="D507" s="2">
        <v>44200</v>
      </c>
      <c r="E507">
        <v>477964</v>
      </c>
      <c r="F507">
        <v>428</v>
      </c>
      <c r="G507">
        <v>0</v>
      </c>
      <c r="H507" s="1" t="s">
        <v>1224</v>
      </c>
    </row>
    <row r="508" spans="1:8" x14ac:dyDescent="0.25">
      <c r="A508" s="1" t="s">
        <v>1795</v>
      </c>
      <c r="B508" s="1" t="s">
        <v>950</v>
      </c>
      <c r="C508" s="1" t="s">
        <v>1235</v>
      </c>
      <c r="D508" s="2">
        <v>45083</v>
      </c>
      <c r="E508">
        <v>325488</v>
      </c>
      <c r="F508">
        <v>640</v>
      </c>
      <c r="G508">
        <v>0</v>
      </c>
      <c r="H508" s="1" t="s">
        <v>1224</v>
      </c>
    </row>
    <row r="509" spans="1:8" x14ac:dyDescent="0.25">
      <c r="A509" s="1" t="s">
        <v>1796</v>
      </c>
      <c r="B509" s="1" t="s">
        <v>623</v>
      </c>
      <c r="C509" s="1" t="s">
        <v>1235</v>
      </c>
      <c r="D509" s="2">
        <v>45841</v>
      </c>
      <c r="E509">
        <v>428834</v>
      </c>
      <c r="F509">
        <v>303</v>
      </c>
      <c r="G509">
        <v>260230</v>
      </c>
      <c r="H509" s="1" t="s">
        <v>1224</v>
      </c>
    </row>
    <row r="510" spans="1:8" x14ac:dyDescent="0.25">
      <c r="A510" s="1" t="s">
        <v>1797</v>
      </c>
      <c r="B510" s="1" t="s">
        <v>341</v>
      </c>
      <c r="C510" s="1" t="s">
        <v>1226</v>
      </c>
      <c r="D510" s="2">
        <v>45133</v>
      </c>
      <c r="E510">
        <v>373747</v>
      </c>
      <c r="F510">
        <v>626</v>
      </c>
      <c r="G510">
        <v>0</v>
      </c>
      <c r="H510" s="1" t="s">
        <v>1224</v>
      </c>
    </row>
    <row r="511" spans="1:8" x14ac:dyDescent="0.25">
      <c r="A511" s="1" t="s">
        <v>1798</v>
      </c>
      <c r="B511" s="1" t="s">
        <v>679</v>
      </c>
      <c r="C511" s="1" t="s">
        <v>1239</v>
      </c>
      <c r="D511" s="2">
        <v>43266</v>
      </c>
      <c r="E511">
        <v>469450</v>
      </c>
      <c r="F511">
        <v>709</v>
      </c>
      <c r="G511">
        <v>0</v>
      </c>
      <c r="H511" s="1" t="s">
        <v>1224</v>
      </c>
    </row>
    <row r="512" spans="1:8" x14ac:dyDescent="0.25">
      <c r="A512" s="1" t="s">
        <v>1799</v>
      </c>
      <c r="B512" s="1" t="s">
        <v>899</v>
      </c>
      <c r="C512" s="1" t="s">
        <v>1226</v>
      </c>
      <c r="D512" s="2">
        <v>42377</v>
      </c>
      <c r="E512">
        <v>323258</v>
      </c>
      <c r="F512">
        <v>605</v>
      </c>
      <c r="G512">
        <v>0</v>
      </c>
      <c r="H512" s="1" t="s">
        <v>1224</v>
      </c>
    </row>
    <row r="513" spans="1:8" x14ac:dyDescent="0.25">
      <c r="A513" s="1" t="s">
        <v>1800</v>
      </c>
      <c r="B513" s="1" t="s">
        <v>42</v>
      </c>
      <c r="C513" s="1" t="s">
        <v>1223</v>
      </c>
      <c r="D513" s="2">
        <v>43792</v>
      </c>
      <c r="E513">
        <v>248724</v>
      </c>
      <c r="F513">
        <v>524</v>
      </c>
      <c r="G513">
        <v>0</v>
      </c>
      <c r="H513" s="1" t="s">
        <v>1224</v>
      </c>
    </row>
    <row r="514" spans="1:8" x14ac:dyDescent="0.25">
      <c r="A514" s="1" t="s">
        <v>1801</v>
      </c>
      <c r="B514" s="1" t="s">
        <v>1196</v>
      </c>
      <c r="C514" s="1" t="s">
        <v>1226</v>
      </c>
      <c r="D514" s="2">
        <v>45597</v>
      </c>
      <c r="E514">
        <v>201202</v>
      </c>
      <c r="F514">
        <v>647</v>
      </c>
      <c r="G514">
        <v>0</v>
      </c>
      <c r="H514" s="1" t="s">
        <v>1224</v>
      </c>
    </row>
    <row r="515" spans="1:8" x14ac:dyDescent="0.25">
      <c r="A515" s="1" t="s">
        <v>1802</v>
      </c>
      <c r="B515" s="1" t="s">
        <v>646</v>
      </c>
      <c r="C515" s="1" t="s">
        <v>1223</v>
      </c>
      <c r="D515" s="2">
        <v>45621</v>
      </c>
      <c r="E515">
        <v>25525</v>
      </c>
      <c r="F515">
        <v>620</v>
      </c>
      <c r="G515">
        <v>0</v>
      </c>
      <c r="H515" s="1" t="s">
        <v>1224</v>
      </c>
    </row>
    <row r="516" spans="1:8" x14ac:dyDescent="0.25">
      <c r="A516" s="1" t="s">
        <v>1803</v>
      </c>
      <c r="B516" s="1" t="s">
        <v>1149</v>
      </c>
      <c r="C516" s="1" t="s">
        <v>1235</v>
      </c>
      <c r="D516" s="2">
        <v>45803</v>
      </c>
      <c r="E516">
        <v>79818</v>
      </c>
      <c r="F516">
        <v>480</v>
      </c>
      <c r="G516">
        <v>0</v>
      </c>
      <c r="H516" s="1" t="s">
        <v>1224</v>
      </c>
    </row>
    <row r="517" spans="1:8" x14ac:dyDescent="0.25">
      <c r="A517" s="1" t="s">
        <v>1804</v>
      </c>
      <c r="B517" s="1" t="s">
        <v>783</v>
      </c>
      <c r="C517" s="1" t="s">
        <v>1223</v>
      </c>
      <c r="D517" s="2">
        <v>43514</v>
      </c>
      <c r="E517">
        <v>114589</v>
      </c>
      <c r="F517">
        <v>685</v>
      </c>
      <c r="G517">
        <v>210827</v>
      </c>
      <c r="H517" s="1" t="s">
        <v>1229</v>
      </c>
    </row>
    <row r="518" spans="1:8" x14ac:dyDescent="0.25">
      <c r="A518" s="1" t="s">
        <v>1805</v>
      </c>
      <c r="B518" s="1" t="s">
        <v>1003</v>
      </c>
      <c r="C518" s="1" t="s">
        <v>1223</v>
      </c>
      <c r="D518" s="2">
        <v>43481</v>
      </c>
      <c r="E518">
        <v>145406</v>
      </c>
      <c r="F518">
        <v>407</v>
      </c>
      <c r="G518">
        <v>0</v>
      </c>
      <c r="H518" s="1" t="s">
        <v>1224</v>
      </c>
    </row>
    <row r="519" spans="1:8" x14ac:dyDescent="0.25">
      <c r="A519" s="1" t="s">
        <v>1806</v>
      </c>
      <c r="B519" s="1" t="s">
        <v>1371</v>
      </c>
      <c r="C519" s="1" t="s">
        <v>1226</v>
      </c>
      <c r="D519" s="2">
        <v>42986</v>
      </c>
      <c r="E519">
        <v>94715</v>
      </c>
      <c r="F519">
        <v>830</v>
      </c>
      <c r="G519">
        <v>0</v>
      </c>
      <c r="H519" s="1" t="s">
        <v>1224</v>
      </c>
    </row>
    <row r="520" spans="1:8" x14ac:dyDescent="0.25">
      <c r="A520" s="1" t="s">
        <v>1807</v>
      </c>
      <c r="B520" s="1" t="s">
        <v>66</v>
      </c>
      <c r="C520" s="1" t="s">
        <v>1235</v>
      </c>
      <c r="D520" s="2">
        <v>42510</v>
      </c>
      <c r="E520">
        <v>193839</v>
      </c>
      <c r="F520">
        <v>709</v>
      </c>
      <c r="G520">
        <v>0</v>
      </c>
      <c r="H520" s="1" t="s">
        <v>1224</v>
      </c>
    </row>
    <row r="521" spans="1:8" x14ac:dyDescent="0.25">
      <c r="A521" s="1" t="s">
        <v>1808</v>
      </c>
      <c r="B521" s="1" t="s">
        <v>297</v>
      </c>
      <c r="C521" s="1" t="s">
        <v>1226</v>
      </c>
      <c r="D521" s="2">
        <v>43263</v>
      </c>
      <c r="E521">
        <v>268788</v>
      </c>
      <c r="F521">
        <v>595</v>
      </c>
      <c r="G521">
        <v>0</v>
      </c>
      <c r="H521" s="1" t="s">
        <v>1229</v>
      </c>
    </row>
    <row r="522" spans="1:8" x14ac:dyDescent="0.25">
      <c r="A522" s="1" t="s">
        <v>1809</v>
      </c>
      <c r="B522" s="1" t="s">
        <v>842</v>
      </c>
      <c r="C522" s="1" t="s">
        <v>1223</v>
      </c>
      <c r="D522" s="2">
        <v>44417</v>
      </c>
      <c r="E522">
        <v>363298</v>
      </c>
      <c r="F522">
        <v>470</v>
      </c>
      <c r="G522">
        <v>0</v>
      </c>
      <c r="H522" s="1" t="s">
        <v>1224</v>
      </c>
    </row>
    <row r="523" spans="1:8" x14ac:dyDescent="0.25">
      <c r="A523" s="1" t="s">
        <v>1810</v>
      </c>
      <c r="B523" s="1" t="s">
        <v>403</v>
      </c>
      <c r="C523" s="1" t="s">
        <v>1239</v>
      </c>
      <c r="D523" s="2">
        <v>45035</v>
      </c>
      <c r="E523">
        <v>426149</v>
      </c>
      <c r="F523">
        <v>630</v>
      </c>
      <c r="G523">
        <v>0</v>
      </c>
      <c r="H523" s="1" t="s">
        <v>1224</v>
      </c>
    </row>
    <row r="524" spans="1:8" x14ac:dyDescent="0.25">
      <c r="A524" s="1" t="s">
        <v>1811</v>
      </c>
      <c r="B524" s="1" t="s">
        <v>593</v>
      </c>
      <c r="C524" s="1" t="s">
        <v>1235</v>
      </c>
      <c r="D524" s="2">
        <v>44572</v>
      </c>
      <c r="E524">
        <v>257438</v>
      </c>
      <c r="F524">
        <v>792</v>
      </c>
      <c r="G524">
        <v>0</v>
      </c>
      <c r="H524" s="1" t="s">
        <v>1244</v>
      </c>
    </row>
    <row r="525" spans="1:8" x14ac:dyDescent="0.25">
      <c r="A525" s="1" t="s">
        <v>1812</v>
      </c>
      <c r="B525" s="1" t="s">
        <v>467</v>
      </c>
      <c r="C525" s="1" t="s">
        <v>1223</v>
      </c>
      <c r="D525" s="2">
        <v>45062</v>
      </c>
      <c r="E525">
        <v>305613</v>
      </c>
      <c r="F525">
        <v>494</v>
      </c>
      <c r="G525">
        <v>0</v>
      </c>
      <c r="H525" s="1" t="s">
        <v>1224</v>
      </c>
    </row>
    <row r="526" spans="1:8" x14ac:dyDescent="0.25">
      <c r="A526" s="1" t="s">
        <v>1813</v>
      </c>
      <c r="B526" s="1" t="s">
        <v>106</v>
      </c>
      <c r="C526" s="1" t="s">
        <v>1235</v>
      </c>
      <c r="D526" s="2">
        <v>42325</v>
      </c>
      <c r="E526">
        <v>426903</v>
      </c>
      <c r="F526">
        <v>311</v>
      </c>
      <c r="G526">
        <v>0</v>
      </c>
      <c r="H526" s="1" t="s">
        <v>1224</v>
      </c>
    </row>
    <row r="527" spans="1:8" x14ac:dyDescent="0.25">
      <c r="A527" s="1" t="s">
        <v>1814</v>
      </c>
      <c r="B527" s="1" t="s">
        <v>237</v>
      </c>
      <c r="C527" s="1" t="s">
        <v>1235</v>
      </c>
      <c r="D527" s="2">
        <v>43329</v>
      </c>
      <c r="E527">
        <v>368753</v>
      </c>
      <c r="F527">
        <v>494</v>
      </c>
      <c r="G527">
        <v>0</v>
      </c>
      <c r="H527" s="1" t="s">
        <v>1224</v>
      </c>
    </row>
    <row r="528" spans="1:8" x14ac:dyDescent="0.25">
      <c r="A528" s="1" t="s">
        <v>1815</v>
      </c>
      <c r="B528" s="1" t="s">
        <v>519</v>
      </c>
      <c r="C528" s="1" t="s">
        <v>1235</v>
      </c>
      <c r="D528" s="2">
        <v>42839</v>
      </c>
      <c r="E528">
        <v>445872</v>
      </c>
      <c r="F528">
        <v>789</v>
      </c>
      <c r="G528">
        <v>0</v>
      </c>
      <c r="H528" s="1" t="s">
        <v>1224</v>
      </c>
    </row>
    <row r="529" spans="1:8" x14ac:dyDescent="0.25">
      <c r="A529" s="1" t="s">
        <v>1816</v>
      </c>
      <c r="B529" s="1" t="s">
        <v>741</v>
      </c>
      <c r="C529" s="1" t="s">
        <v>1223</v>
      </c>
      <c r="D529" s="2">
        <v>43168</v>
      </c>
      <c r="E529">
        <v>410591</v>
      </c>
      <c r="F529">
        <v>481</v>
      </c>
      <c r="G529">
        <v>0</v>
      </c>
      <c r="H529" s="1" t="s">
        <v>1224</v>
      </c>
    </row>
    <row r="530" spans="1:8" x14ac:dyDescent="0.25">
      <c r="A530" s="1" t="s">
        <v>1817</v>
      </c>
      <c r="B530" s="1" t="s">
        <v>130</v>
      </c>
      <c r="C530" s="1" t="s">
        <v>1226</v>
      </c>
      <c r="D530" s="2">
        <v>45860</v>
      </c>
      <c r="E530">
        <v>327350</v>
      </c>
      <c r="F530">
        <v>615</v>
      </c>
      <c r="G530">
        <v>0</v>
      </c>
      <c r="H530" s="1" t="s">
        <v>1224</v>
      </c>
    </row>
    <row r="531" spans="1:8" x14ac:dyDescent="0.25">
      <c r="A531" s="1" t="s">
        <v>1818</v>
      </c>
      <c r="B531" s="1" t="s">
        <v>1741</v>
      </c>
      <c r="C531" s="1" t="s">
        <v>1226</v>
      </c>
      <c r="D531" s="2">
        <v>42689</v>
      </c>
      <c r="E531">
        <v>358606</v>
      </c>
      <c r="F531">
        <v>329</v>
      </c>
      <c r="G531">
        <v>0</v>
      </c>
      <c r="H531" s="1" t="s">
        <v>1224</v>
      </c>
    </row>
    <row r="532" spans="1:8" x14ac:dyDescent="0.25">
      <c r="A532" s="1" t="s">
        <v>1819</v>
      </c>
      <c r="B532" s="1" t="s">
        <v>205</v>
      </c>
      <c r="C532" s="1" t="s">
        <v>1226</v>
      </c>
      <c r="D532" s="2">
        <v>44599</v>
      </c>
      <c r="E532">
        <v>167679</v>
      </c>
      <c r="F532">
        <v>395</v>
      </c>
      <c r="G532">
        <v>0</v>
      </c>
      <c r="H532" s="1" t="s">
        <v>1224</v>
      </c>
    </row>
    <row r="533" spans="1:8" x14ac:dyDescent="0.25">
      <c r="A533" s="1" t="s">
        <v>1820</v>
      </c>
      <c r="B533" s="1" t="s">
        <v>382</v>
      </c>
      <c r="C533" s="1" t="s">
        <v>1223</v>
      </c>
      <c r="D533" s="2">
        <v>43698</v>
      </c>
      <c r="E533">
        <v>83178</v>
      </c>
      <c r="F533">
        <v>680</v>
      </c>
      <c r="G533">
        <v>0</v>
      </c>
      <c r="H533" s="1" t="s">
        <v>1224</v>
      </c>
    </row>
    <row r="534" spans="1:8" x14ac:dyDescent="0.25">
      <c r="A534" s="1" t="s">
        <v>1821</v>
      </c>
      <c r="B534" s="1" t="s">
        <v>1088</v>
      </c>
      <c r="C534" s="1" t="s">
        <v>1226</v>
      </c>
      <c r="D534" s="2">
        <v>43058</v>
      </c>
      <c r="E534">
        <v>417209</v>
      </c>
      <c r="F534">
        <v>743</v>
      </c>
      <c r="G534">
        <v>0</v>
      </c>
      <c r="H534" s="1" t="s">
        <v>1224</v>
      </c>
    </row>
    <row r="535" spans="1:8" x14ac:dyDescent="0.25">
      <c r="A535" s="1" t="s">
        <v>1822</v>
      </c>
      <c r="B535" s="1" t="s">
        <v>22</v>
      </c>
      <c r="C535" s="1" t="s">
        <v>1223</v>
      </c>
      <c r="D535" s="2">
        <v>43353</v>
      </c>
      <c r="E535">
        <v>175458</v>
      </c>
      <c r="F535">
        <v>597</v>
      </c>
      <c r="G535">
        <v>0</v>
      </c>
      <c r="H535" s="1" t="s">
        <v>1224</v>
      </c>
    </row>
    <row r="536" spans="1:8" x14ac:dyDescent="0.25">
      <c r="A536" s="1" t="s">
        <v>1823</v>
      </c>
      <c r="B536" s="1" t="s">
        <v>653</v>
      </c>
      <c r="C536" s="1" t="s">
        <v>1226</v>
      </c>
      <c r="D536" s="2">
        <v>42428</v>
      </c>
      <c r="E536">
        <v>254466</v>
      </c>
      <c r="F536">
        <v>660</v>
      </c>
      <c r="G536">
        <v>0</v>
      </c>
      <c r="H536" s="1" t="s">
        <v>1224</v>
      </c>
    </row>
    <row r="537" spans="1:8" x14ac:dyDescent="0.25">
      <c r="A537" s="1" t="s">
        <v>1824</v>
      </c>
      <c r="B537" s="1" t="s">
        <v>1031</v>
      </c>
      <c r="C537" s="1" t="s">
        <v>1226</v>
      </c>
      <c r="D537" s="2">
        <v>42353</v>
      </c>
      <c r="E537">
        <v>439503</v>
      </c>
      <c r="F537">
        <v>673</v>
      </c>
      <c r="G537">
        <v>0</v>
      </c>
      <c r="H537" s="1" t="s">
        <v>1224</v>
      </c>
    </row>
    <row r="538" spans="1:8" x14ac:dyDescent="0.25">
      <c r="A538" s="1" t="s">
        <v>1825</v>
      </c>
      <c r="B538" s="1" t="s">
        <v>563</v>
      </c>
      <c r="C538" s="1" t="s">
        <v>1235</v>
      </c>
      <c r="D538" s="2">
        <v>44198</v>
      </c>
      <c r="E538">
        <v>86724</v>
      </c>
      <c r="F538">
        <v>602</v>
      </c>
      <c r="G538">
        <v>0</v>
      </c>
      <c r="H538" s="1" t="s">
        <v>1244</v>
      </c>
    </row>
    <row r="539" spans="1:8" x14ac:dyDescent="0.25">
      <c r="A539" s="1" t="s">
        <v>1826</v>
      </c>
      <c r="B539" s="1" t="s">
        <v>473</v>
      </c>
      <c r="C539" s="1" t="s">
        <v>1223</v>
      </c>
      <c r="D539" s="2">
        <v>45888</v>
      </c>
      <c r="E539">
        <v>229204</v>
      </c>
      <c r="F539">
        <v>720</v>
      </c>
      <c r="G539">
        <v>0</v>
      </c>
      <c r="H539" s="1" t="s">
        <v>1224</v>
      </c>
    </row>
    <row r="540" spans="1:8" x14ac:dyDescent="0.25">
      <c r="A540" s="1" t="s">
        <v>1827</v>
      </c>
      <c r="B540" s="1" t="s">
        <v>628</v>
      </c>
      <c r="C540" s="1" t="s">
        <v>1226</v>
      </c>
      <c r="D540" s="2">
        <v>42409</v>
      </c>
      <c r="E540">
        <v>486524</v>
      </c>
      <c r="F540">
        <v>545</v>
      </c>
      <c r="G540">
        <v>0</v>
      </c>
      <c r="H540" s="1" t="s">
        <v>1224</v>
      </c>
    </row>
    <row r="541" spans="1:8" x14ac:dyDescent="0.25">
      <c r="A541" s="1" t="s">
        <v>1828</v>
      </c>
      <c r="B541" s="1" t="s">
        <v>40</v>
      </c>
      <c r="C541" s="1" t="s">
        <v>1235</v>
      </c>
      <c r="D541" s="2">
        <v>43728</v>
      </c>
      <c r="E541">
        <v>96393</v>
      </c>
      <c r="F541">
        <v>536</v>
      </c>
      <c r="G541">
        <v>0</v>
      </c>
      <c r="H541" s="1" t="s">
        <v>1224</v>
      </c>
    </row>
    <row r="542" spans="1:8" x14ac:dyDescent="0.25">
      <c r="A542" s="1" t="s">
        <v>1829</v>
      </c>
      <c r="B542" s="1" t="s">
        <v>892</v>
      </c>
      <c r="C542" s="1" t="s">
        <v>1226</v>
      </c>
      <c r="D542" s="2">
        <v>42837</v>
      </c>
      <c r="E542">
        <v>389458</v>
      </c>
      <c r="F542">
        <v>833</v>
      </c>
      <c r="G542">
        <v>0</v>
      </c>
      <c r="H542" s="1" t="s">
        <v>1224</v>
      </c>
    </row>
    <row r="543" spans="1:8" x14ac:dyDescent="0.25">
      <c r="A543" s="1" t="s">
        <v>1830</v>
      </c>
      <c r="B543" s="1" t="s">
        <v>130</v>
      </c>
      <c r="C543" s="1" t="s">
        <v>1235</v>
      </c>
      <c r="D543" s="2">
        <v>42445</v>
      </c>
      <c r="E543">
        <v>76312</v>
      </c>
      <c r="F543">
        <v>484</v>
      </c>
      <c r="G543">
        <v>0</v>
      </c>
      <c r="H543" s="1" t="s">
        <v>1224</v>
      </c>
    </row>
    <row r="544" spans="1:8" x14ac:dyDescent="0.25">
      <c r="A544" s="1" t="s">
        <v>1831</v>
      </c>
      <c r="B544" s="1" t="s">
        <v>1173</v>
      </c>
      <c r="C544" s="1" t="s">
        <v>1235</v>
      </c>
      <c r="D544" s="2">
        <v>45644</v>
      </c>
      <c r="E544">
        <v>491587</v>
      </c>
      <c r="F544">
        <v>767</v>
      </c>
      <c r="G544">
        <v>0</v>
      </c>
      <c r="H544" s="1" t="s">
        <v>1224</v>
      </c>
    </row>
    <row r="545" spans="1:8" x14ac:dyDescent="0.25">
      <c r="A545" s="1" t="s">
        <v>1832</v>
      </c>
      <c r="B545" s="1" t="s">
        <v>960</v>
      </c>
      <c r="C545" s="1" t="s">
        <v>1226</v>
      </c>
      <c r="D545" s="2">
        <v>44346</v>
      </c>
      <c r="E545">
        <v>337468</v>
      </c>
      <c r="F545">
        <v>662</v>
      </c>
      <c r="G545">
        <v>0</v>
      </c>
      <c r="H545" s="1" t="s">
        <v>1255</v>
      </c>
    </row>
    <row r="546" spans="1:8" x14ac:dyDescent="0.25">
      <c r="A546" s="1" t="s">
        <v>1833</v>
      </c>
      <c r="B546" s="1" t="s">
        <v>1834</v>
      </c>
      <c r="C546" s="1" t="s">
        <v>1235</v>
      </c>
      <c r="D546" s="2">
        <v>43893</v>
      </c>
      <c r="E546">
        <v>71196</v>
      </c>
      <c r="F546">
        <v>582</v>
      </c>
      <c r="G546">
        <v>0</v>
      </c>
      <c r="H546" s="1" t="s">
        <v>1224</v>
      </c>
    </row>
    <row r="547" spans="1:8" x14ac:dyDescent="0.25">
      <c r="A547" s="1" t="s">
        <v>1835</v>
      </c>
      <c r="B547" s="1" t="s">
        <v>608</v>
      </c>
      <c r="C547" s="1" t="s">
        <v>1223</v>
      </c>
      <c r="D547" s="2">
        <v>45656</v>
      </c>
      <c r="E547">
        <v>70014</v>
      </c>
      <c r="F547">
        <v>635</v>
      </c>
      <c r="G547">
        <v>0</v>
      </c>
      <c r="H547" s="1" t="s">
        <v>1229</v>
      </c>
    </row>
    <row r="548" spans="1:8" x14ac:dyDescent="0.25">
      <c r="A548" s="1" t="s">
        <v>1836</v>
      </c>
      <c r="B548" s="1" t="s">
        <v>136</v>
      </c>
      <c r="C548" s="1" t="s">
        <v>1223</v>
      </c>
      <c r="D548" s="2">
        <v>42982</v>
      </c>
      <c r="E548">
        <v>401426</v>
      </c>
      <c r="F548">
        <v>461</v>
      </c>
      <c r="G548">
        <v>0</v>
      </c>
      <c r="H548" s="1" t="s">
        <v>1224</v>
      </c>
    </row>
    <row r="549" spans="1:8" x14ac:dyDescent="0.25">
      <c r="A549" s="1" t="s">
        <v>1837</v>
      </c>
      <c r="B549" s="1" t="s">
        <v>513</v>
      </c>
      <c r="C549" s="1" t="s">
        <v>1226</v>
      </c>
      <c r="D549" s="2">
        <v>44218</v>
      </c>
      <c r="E549">
        <v>141994</v>
      </c>
      <c r="F549">
        <v>459</v>
      </c>
      <c r="G549">
        <v>0</v>
      </c>
      <c r="H549" s="1" t="s">
        <v>1224</v>
      </c>
    </row>
    <row r="550" spans="1:8" x14ac:dyDescent="0.25">
      <c r="A550" s="1" t="s">
        <v>1838</v>
      </c>
      <c r="B550" s="1" t="s">
        <v>926</v>
      </c>
      <c r="C550" s="1" t="s">
        <v>1226</v>
      </c>
      <c r="D550" s="2">
        <v>45320</v>
      </c>
      <c r="E550">
        <v>429505</v>
      </c>
      <c r="F550">
        <v>773</v>
      </c>
      <c r="G550">
        <v>0</v>
      </c>
      <c r="H550" s="1" t="s">
        <v>1224</v>
      </c>
    </row>
    <row r="551" spans="1:8" x14ac:dyDescent="0.25">
      <c r="A551" s="1" t="s">
        <v>1839</v>
      </c>
      <c r="B551" s="1" t="s">
        <v>147</v>
      </c>
      <c r="C551" s="1" t="s">
        <v>1239</v>
      </c>
      <c r="D551" s="2">
        <v>44228</v>
      </c>
      <c r="E551">
        <v>33340</v>
      </c>
      <c r="F551">
        <v>621</v>
      </c>
      <c r="G551">
        <v>0</v>
      </c>
      <c r="H551" s="1" t="s">
        <v>1224</v>
      </c>
    </row>
    <row r="552" spans="1:8" x14ac:dyDescent="0.25">
      <c r="A552" s="1" t="s">
        <v>1840</v>
      </c>
      <c r="B552" s="1" t="s">
        <v>783</v>
      </c>
      <c r="C552" s="1" t="s">
        <v>1226</v>
      </c>
      <c r="D552" s="2">
        <v>44768</v>
      </c>
      <c r="E552">
        <v>301994</v>
      </c>
      <c r="F552">
        <v>311</v>
      </c>
      <c r="G552">
        <v>445977</v>
      </c>
      <c r="H552" s="1" t="s">
        <v>1224</v>
      </c>
    </row>
    <row r="553" spans="1:8" x14ac:dyDescent="0.25">
      <c r="A553" s="1" t="s">
        <v>1841</v>
      </c>
      <c r="B553" s="1" t="s">
        <v>1842</v>
      </c>
      <c r="C553" s="1" t="s">
        <v>1223</v>
      </c>
      <c r="D553" s="2">
        <v>45761</v>
      </c>
      <c r="E553">
        <v>450200</v>
      </c>
      <c r="F553">
        <v>723</v>
      </c>
      <c r="G553">
        <v>0</v>
      </c>
      <c r="H553" s="1" t="s">
        <v>1244</v>
      </c>
    </row>
    <row r="554" spans="1:8" x14ac:dyDescent="0.25">
      <c r="A554" s="1" t="s">
        <v>1843</v>
      </c>
      <c r="B554" s="1" t="s">
        <v>823</v>
      </c>
      <c r="C554" s="1" t="s">
        <v>1223</v>
      </c>
      <c r="D554" s="2">
        <v>45828</v>
      </c>
      <c r="E554">
        <v>496915</v>
      </c>
      <c r="F554">
        <v>372</v>
      </c>
      <c r="G554">
        <v>0</v>
      </c>
      <c r="H554" s="1" t="s">
        <v>1255</v>
      </c>
    </row>
    <row r="555" spans="1:8" x14ac:dyDescent="0.25">
      <c r="A555" s="1" t="s">
        <v>1844</v>
      </c>
      <c r="B555" s="1" t="s">
        <v>1666</v>
      </c>
      <c r="C555" s="1" t="s">
        <v>1223</v>
      </c>
      <c r="D555" s="2">
        <v>44193</v>
      </c>
      <c r="E555">
        <v>113711</v>
      </c>
      <c r="F555">
        <v>500</v>
      </c>
      <c r="G555">
        <v>0</v>
      </c>
      <c r="H555" s="1" t="s">
        <v>1224</v>
      </c>
    </row>
    <row r="556" spans="1:8" x14ac:dyDescent="0.25">
      <c r="A556" s="1" t="s">
        <v>1845</v>
      </c>
      <c r="B556" s="1" t="s">
        <v>155</v>
      </c>
      <c r="C556" s="1" t="s">
        <v>1226</v>
      </c>
      <c r="D556" s="2">
        <v>43528</v>
      </c>
      <c r="E556">
        <v>215250</v>
      </c>
      <c r="F556">
        <v>821</v>
      </c>
      <c r="G556">
        <v>0</v>
      </c>
      <c r="H556" s="1" t="s">
        <v>1255</v>
      </c>
    </row>
    <row r="557" spans="1:8" x14ac:dyDescent="0.25">
      <c r="A557" s="1" t="s">
        <v>1846</v>
      </c>
      <c r="B557" s="1" t="s">
        <v>1270</v>
      </c>
      <c r="C557" s="1" t="s">
        <v>1226</v>
      </c>
      <c r="D557" s="2">
        <v>42366</v>
      </c>
      <c r="E557">
        <v>11094</v>
      </c>
      <c r="F557">
        <v>804</v>
      </c>
      <c r="G557">
        <v>0</v>
      </c>
      <c r="H557" s="1" t="s">
        <v>1255</v>
      </c>
    </row>
    <row r="558" spans="1:8" x14ac:dyDescent="0.25">
      <c r="A558" s="1" t="s">
        <v>1847</v>
      </c>
      <c r="B558" s="1" t="s">
        <v>35</v>
      </c>
      <c r="C558" s="1" t="s">
        <v>1235</v>
      </c>
      <c r="D558" s="2">
        <v>44517</v>
      </c>
      <c r="E558">
        <v>350103</v>
      </c>
      <c r="F558">
        <v>338</v>
      </c>
      <c r="G558">
        <v>281601</v>
      </c>
      <c r="H558" s="1" t="s">
        <v>1224</v>
      </c>
    </row>
    <row r="559" spans="1:8" x14ac:dyDescent="0.25">
      <c r="A559" s="1" t="s">
        <v>1848</v>
      </c>
      <c r="B559" s="1" t="s">
        <v>1849</v>
      </c>
      <c r="C559" s="1" t="s">
        <v>1226</v>
      </c>
      <c r="D559" s="2">
        <v>44132</v>
      </c>
      <c r="E559">
        <v>426634</v>
      </c>
      <c r="F559">
        <v>359</v>
      </c>
      <c r="G559">
        <v>0</v>
      </c>
      <c r="H559" s="1" t="s">
        <v>1224</v>
      </c>
    </row>
    <row r="560" spans="1:8" x14ac:dyDescent="0.25">
      <c r="A560" s="1" t="s">
        <v>1850</v>
      </c>
      <c r="B560" s="1" t="s">
        <v>847</v>
      </c>
      <c r="C560" s="1" t="s">
        <v>1226</v>
      </c>
      <c r="D560" s="2">
        <v>42926</v>
      </c>
      <c r="E560">
        <v>267885</v>
      </c>
      <c r="F560">
        <v>620</v>
      </c>
      <c r="G560">
        <v>108619</v>
      </c>
      <c r="H560" s="1" t="s">
        <v>1224</v>
      </c>
    </row>
    <row r="561" spans="1:8" x14ac:dyDescent="0.25">
      <c r="A561" s="1" t="s">
        <v>1851</v>
      </c>
      <c r="B561" s="1" t="s">
        <v>449</v>
      </c>
      <c r="C561" s="1" t="s">
        <v>1226</v>
      </c>
      <c r="D561" s="2">
        <v>45370</v>
      </c>
      <c r="E561">
        <v>111585</v>
      </c>
      <c r="F561">
        <v>734</v>
      </c>
      <c r="G561">
        <v>0</v>
      </c>
      <c r="H561" s="1" t="s">
        <v>1224</v>
      </c>
    </row>
    <row r="562" spans="1:8" x14ac:dyDescent="0.25">
      <c r="A562" s="1" t="s">
        <v>1852</v>
      </c>
      <c r="B562" s="1" t="s">
        <v>578</v>
      </c>
      <c r="C562" s="1" t="s">
        <v>1223</v>
      </c>
      <c r="D562" s="2">
        <v>43431</v>
      </c>
      <c r="E562">
        <v>465590</v>
      </c>
      <c r="F562">
        <v>707</v>
      </c>
      <c r="G562">
        <v>0</v>
      </c>
      <c r="H562" s="1" t="s">
        <v>1224</v>
      </c>
    </row>
    <row r="563" spans="1:8" x14ac:dyDescent="0.25">
      <c r="A563" s="1" t="s">
        <v>1853</v>
      </c>
      <c r="B563" s="1" t="s">
        <v>328</v>
      </c>
      <c r="C563" s="1" t="s">
        <v>1235</v>
      </c>
      <c r="D563" s="2">
        <v>45681</v>
      </c>
      <c r="E563">
        <v>384708</v>
      </c>
      <c r="F563">
        <v>685</v>
      </c>
      <c r="G563">
        <v>0</v>
      </c>
      <c r="H563" s="1" t="s">
        <v>1224</v>
      </c>
    </row>
    <row r="564" spans="1:8" x14ac:dyDescent="0.25">
      <c r="A564" s="1" t="s">
        <v>1854</v>
      </c>
      <c r="B564" s="1" t="s">
        <v>141</v>
      </c>
      <c r="C564" s="1" t="s">
        <v>1226</v>
      </c>
      <c r="D564" s="2">
        <v>44192</v>
      </c>
      <c r="E564">
        <v>68798</v>
      </c>
      <c r="F564">
        <v>377</v>
      </c>
      <c r="G564">
        <v>0</v>
      </c>
      <c r="H564" s="1" t="s">
        <v>1224</v>
      </c>
    </row>
    <row r="565" spans="1:8" x14ac:dyDescent="0.25">
      <c r="A565" s="1" t="s">
        <v>1855</v>
      </c>
      <c r="B565" s="1" t="s">
        <v>366</v>
      </c>
      <c r="C565" s="1" t="s">
        <v>1226</v>
      </c>
      <c r="D565" s="2">
        <v>43116</v>
      </c>
      <c r="E565">
        <v>378170</v>
      </c>
      <c r="F565">
        <v>493</v>
      </c>
      <c r="G565">
        <v>404346</v>
      </c>
      <c r="H565" s="1" t="s">
        <v>1224</v>
      </c>
    </row>
    <row r="566" spans="1:8" x14ac:dyDescent="0.25">
      <c r="A566" s="1" t="s">
        <v>1856</v>
      </c>
      <c r="B566" s="1" t="s">
        <v>1787</v>
      </c>
      <c r="C566" s="1" t="s">
        <v>1226</v>
      </c>
      <c r="D566" s="2">
        <v>43174</v>
      </c>
      <c r="E566">
        <v>201604</v>
      </c>
      <c r="F566">
        <v>584</v>
      </c>
      <c r="G566">
        <v>0</v>
      </c>
      <c r="H566" s="1" t="s">
        <v>1224</v>
      </c>
    </row>
    <row r="567" spans="1:8" x14ac:dyDescent="0.25">
      <c r="A567" s="1" t="s">
        <v>1857</v>
      </c>
      <c r="B567" s="1" t="s">
        <v>42</v>
      </c>
      <c r="C567" s="1" t="s">
        <v>1235</v>
      </c>
      <c r="D567" s="2">
        <v>44298</v>
      </c>
      <c r="E567">
        <v>110130</v>
      </c>
      <c r="F567">
        <v>826</v>
      </c>
      <c r="G567">
        <v>0</v>
      </c>
      <c r="H567" s="1" t="s">
        <v>1224</v>
      </c>
    </row>
    <row r="568" spans="1:8" x14ac:dyDescent="0.25">
      <c r="A568" s="1" t="s">
        <v>1858</v>
      </c>
      <c r="B568" s="1" t="s">
        <v>533</v>
      </c>
      <c r="C568" s="1" t="s">
        <v>1223</v>
      </c>
      <c r="D568" s="2">
        <v>43130</v>
      </c>
      <c r="E568">
        <v>284308</v>
      </c>
      <c r="F568">
        <v>823</v>
      </c>
      <c r="G568">
        <v>0</v>
      </c>
      <c r="H568" s="1" t="s">
        <v>1224</v>
      </c>
    </row>
    <row r="569" spans="1:8" x14ac:dyDescent="0.25">
      <c r="A569" s="1" t="s">
        <v>1859</v>
      </c>
      <c r="B569" s="1" t="s">
        <v>1103</v>
      </c>
      <c r="C569" s="1" t="s">
        <v>1223</v>
      </c>
      <c r="D569" s="2">
        <v>42498</v>
      </c>
      <c r="E569">
        <v>166667</v>
      </c>
      <c r="F569">
        <v>455</v>
      </c>
      <c r="G569">
        <v>0</v>
      </c>
      <c r="H569" s="1" t="s">
        <v>1229</v>
      </c>
    </row>
    <row r="570" spans="1:8" x14ac:dyDescent="0.25">
      <c r="A570" s="1" t="s">
        <v>1860</v>
      </c>
      <c r="B570" s="1" t="s">
        <v>728</v>
      </c>
      <c r="C570" s="1" t="s">
        <v>1235</v>
      </c>
      <c r="D570" s="2">
        <v>43073</v>
      </c>
      <c r="E570">
        <v>30257</v>
      </c>
      <c r="F570">
        <v>639</v>
      </c>
      <c r="G570">
        <v>0</v>
      </c>
      <c r="H570" s="1" t="s">
        <v>1255</v>
      </c>
    </row>
    <row r="571" spans="1:8" x14ac:dyDescent="0.25">
      <c r="A571" s="1" t="s">
        <v>1861</v>
      </c>
      <c r="B571" s="1" t="s">
        <v>717</v>
      </c>
      <c r="C571" s="1" t="s">
        <v>1223</v>
      </c>
      <c r="D571" s="2">
        <v>45781</v>
      </c>
      <c r="E571">
        <v>407427</v>
      </c>
      <c r="F571">
        <v>424</v>
      </c>
      <c r="G571">
        <v>0</v>
      </c>
      <c r="H571" s="1" t="s">
        <v>1229</v>
      </c>
    </row>
    <row r="572" spans="1:8" x14ac:dyDescent="0.25">
      <c r="A572" s="1" t="s">
        <v>1862</v>
      </c>
      <c r="B572" s="1" t="s">
        <v>994</v>
      </c>
      <c r="C572" s="1" t="s">
        <v>1235</v>
      </c>
      <c r="D572" s="2">
        <v>42491</v>
      </c>
      <c r="E572">
        <v>358133</v>
      </c>
      <c r="F572">
        <v>579</v>
      </c>
      <c r="G572">
        <v>0</v>
      </c>
      <c r="H572" s="1" t="s">
        <v>1224</v>
      </c>
    </row>
    <row r="573" spans="1:8" x14ac:dyDescent="0.25">
      <c r="A573" s="1" t="s">
        <v>1863</v>
      </c>
      <c r="B573" s="1" t="s">
        <v>651</v>
      </c>
      <c r="C573" s="1" t="s">
        <v>1235</v>
      </c>
      <c r="D573" s="2">
        <v>43733</v>
      </c>
      <c r="E573">
        <v>398448</v>
      </c>
      <c r="F573">
        <v>427</v>
      </c>
      <c r="G573">
        <v>0</v>
      </c>
      <c r="H573" s="1" t="s">
        <v>1224</v>
      </c>
    </row>
    <row r="574" spans="1:8" x14ac:dyDescent="0.25">
      <c r="A574" s="1" t="s">
        <v>1864</v>
      </c>
      <c r="B574" s="1" t="s">
        <v>775</v>
      </c>
      <c r="C574" s="1" t="s">
        <v>1226</v>
      </c>
      <c r="D574" s="2">
        <v>45164</v>
      </c>
      <c r="E574">
        <v>460969</v>
      </c>
      <c r="F574">
        <v>613</v>
      </c>
      <c r="G574">
        <v>0</v>
      </c>
      <c r="H574" s="1" t="s">
        <v>1224</v>
      </c>
    </row>
    <row r="575" spans="1:8" x14ac:dyDescent="0.25">
      <c r="A575" s="1" t="s">
        <v>1865</v>
      </c>
      <c r="B575" s="1" t="s">
        <v>62</v>
      </c>
      <c r="C575" s="1" t="s">
        <v>1226</v>
      </c>
      <c r="D575" s="2">
        <v>43082</v>
      </c>
      <c r="E575">
        <v>52691</v>
      </c>
      <c r="F575">
        <v>631</v>
      </c>
      <c r="G575">
        <v>0</v>
      </c>
      <c r="H575" s="1" t="s">
        <v>1224</v>
      </c>
    </row>
    <row r="576" spans="1:8" x14ac:dyDescent="0.25">
      <c r="A576" s="1" t="s">
        <v>1866</v>
      </c>
      <c r="B576" s="1" t="s">
        <v>800</v>
      </c>
      <c r="C576" s="1" t="s">
        <v>1226</v>
      </c>
      <c r="D576" s="2">
        <v>43462</v>
      </c>
      <c r="E576">
        <v>482981</v>
      </c>
      <c r="F576">
        <v>449</v>
      </c>
      <c r="G576">
        <v>345281</v>
      </c>
      <c r="H576" s="1" t="s">
        <v>1224</v>
      </c>
    </row>
    <row r="577" spans="1:8" x14ac:dyDescent="0.25">
      <c r="A577" s="1" t="s">
        <v>1867</v>
      </c>
      <c r="B577" s="1" t="s">
        <v>106</v>
      </c>
      <c r="C577" s="1" t="s">
        <v>1226</v>
      </c>
      <c r="D577" s="2">
        <v>43189</v>
      </c>
      <c r="E577">
        <v>79768</v>
      </c>
      <c r="F577">
        <v>753</v>
      </c>
      <c r="G577">
        <v>0</v>
      </c>
      <c r="H577" s="1" t="s">
        <v>1244</v>
      </c>
    </row>
    <row r="578" spans="1:8" x14ac:dyDescent="0.25">
      <c r="A578" s="1" t="s">
        <v>1868</v>
      </c>
      <c r="B578" s="1" t="s">
        <v>755</v>
      </c>
      <c r="C578" s="1" t="s">
        <v>1239</v>
      </c>
      <c r="D578" s="2">
        <v>42386</v>
      </c>
      <c r="E578">
        <v>418829</v>
      </c>
      <c r="F578">
        <v>335</v>
      </c>
      <c r="G578">
        <v>0</v>
      </c>
      <c r="H578" s="1" t="s">
        <v>1224</v>
      </c>
    </row>
    <row r="579" spans="1:8" x14ac:dyDescent="0.25">
      <c r="A579" s="1" t="s">
        <v>1869</v>
      </c>
      <c r="B579" s="1" t="s">
        <v>634</v>
      </c>
      <c r="C579" s="1" t="s">
        <v>1223</v>
      </c>
      <c r="D579" s="2">
        <v>45188</v>
      </c>
      <c r="E579">
        <v>14026</v>
      </c>
      <c r="F579">
        <v>719</v>
      </c>
      <c r="G579">
        <v>0</v>
      </c>
      <c r="H579" s="1" t="s">
        <v>1224</v>
      </c>
    </row>
    <row r="580" spans="1:8" x14ac:dyDescent="0.25">
      <c r="A580" s="1" t="s">
        <v>1870</v>
      </c>
      <c r="B580" s="1" t="s">
        <v>608</v>
      </c>
      <c r="C580" s="1" t="s">
        <v>1226</v>
      </c>
      <c r="D580" s="2">
        <v>45089</v>
      </c>
      <c r="E580">
        <v>446751</v>
      </c>
      <c r="F580">
        <v>321</v>
      </c>
      <c r="G580">
        <v>0</v>
      </c>
      <c r="H580" s="1" t="s">
        <v>1224</v>
      </c>
    </row>
    <row r="581" spans="1:8" x14ac:dyDescent="0.25">
      <c r="A581" s="1" t="s">
        <v>1871</v>
      </c>
      <c r="B581" s="1" t="s">
        <v>380</v>
      </c>
      <c r="C581" s="1" t="s">
        <v>1235</v>
      </c>
      <c r="D581" s="2">
        <v>45335</v>
      </c>
      <c r="E581">
        <v>225162</v>
      </c>
      <c r="F581">
        <v>505</v>
      </c>
      <c r="G581">
        <v>0</v>
      </c>
      <c r="H581" s="1" t="s">
        <v>1224</v>
      </c>
    </row>
    <row r="582" spans="1:8" x14ac:dyDescent="0.25">
      <c r="A582" s="1" t="s">
        <v>1872</v>
      </c>
      <c r="B582" s="1" t="s">
        <v>1873</v>
      </c>
      <c r="C582" s="1" t="s">
        <v>1223</v>
      </c>
      <c r="D582" s="2">
        <v>45364</v>
      </c>
      <c r="E582">
        <v>293052</v>
      </c>
      <c r="F582">
        <v>655</v>
      </c>
      <c r="G582">
        <v>0</v>
      </c>
      <c r="H582" s="1" t="s">
        <v>1229</v>
      </c>
    </row>
    <row r="583" spans="1:8" x14ac:dyDescent="0.25">
      <c r="A583" s="1" t="s">
        <v>1874</v>
      </c>
      <c r="B583" s="1" t="s">
        <v>60</v>
      </c>
      <c r="C583" s="1" t="s">
        <v>1226</v>
      </c>
      <c r="D583" s="2">
        <v>43379</v>
      </c>
      <c r="E583">
        <v>445329</v>
      </c>
      <c r="F583">
        <v>739</v>
      </c>
      <c r="G583">
        <v>419021</v>
      </c>
      <c r="H583" s="1" t="s">
        <v>1244</v>
      </c>
    </row>
    <row r="584" spans="1:8" x14ac:dyDescent="0.25">
      <c r="A584" s="1" t="s">
        <v>1875</v>
      </c>
      <c r="B584" s="1" t="s">
        <v>561</v>
      </c>
      <c r="C584" s="1" t="s">
        <v>1226</v>
      </c>
      <c r="D584" s="2">
        <v>44650</v>
      </c>
      <c r="E584">
        <v>19610</v>
      </c>
      <c r="F584">
        <v>395</v>
      </c>
      <c r="G584">
        <v>0</v>
      </c>
      <c r="H584" s="1" t="s">
        <v>1229</v>
      </c>
    </row>
    <row r="585" spans="1:8" x14ac:dyDescent="0.25">
      <c r="A585" s="1" t="s">
        <v>1876</v>
      </c>
      <c r="B585" s="1" t="s">
        <v>1664</v>
      </c>
      <c r="C585" s="1" t="s">
        <v>1223</v>
      </c>
      <c r="D585" s="2">
        <v>45193</v>
      </c>
      <c r="E585">
        <v>177718</v>
      </c>
      <c r="F585">
        <v>463</v>
      </c>
      <c r="G585">
        <v>0</v>
      </c>
      <c r="H585" s="1" t="s">
        <v>1224</v>
      </c>
    </row>
    <row r="586" spans="1:8" x14ac:dyDescent="0.25">
      <c r="A586" s="1" t="s">
        <v>1877</v>
      </c>
      <c r="B586" s="1" t="s">
        <v>537</v>
      </c>
      <c r="C586" s="1" t="s">
        <v>1235</v>
      </c>
      <c r="D586" s="2">
        <v>43362</v>
      </c>
      <c r="E586">
        <v>498357</v>
      </c>
      <c r="F586">
        <v>447</v>
      </c>
      <c r="G586">
        <v>0</v>
      </c>
      <c r="H586" s="1" t="s">
        <v>1224</v>
      </c>
    </row>
    <row r="587" spans="1:8" x14ac:dyDescent="0.25">
      <c r="A587" s="1" t="s">
        <v>1878</v>
      </c>
      <c r="B587" s="1" t="s">
        <v>646</v>
      </c>
      <c r="C587" s="1" t="s">
        <v>1226</v>
      </c>
      <c r="D587" s="2">
        <v>44293</v>
      </c>
      <c r="E587">
        <v>325329</v>
      </c>
      <c r="F587">
        <v>829</v>
      </c>
      <c r="G587">
        <v>0</v>
      </c>
      <c r="H587" s="1" t="s">
        <v>1224</v>
      </c>
    </row>
    <row r="588" spans="1:8" x14ac:dyDescent="0.25">
      <c r="A588" s="1" t="s">
        <v>1879</v>
      </c>
      <c r="B588" s="1" t="s">
        <v>593</v>
      </c>
      <c r="C588" s="1" t="s">
        <v>1226</v>
      </c>
      <c r="D588" s="2">
        <v>45182</v>
      </c>
      <c r="E588">
        <v>334711</v>
      </c>
      <c r="F588">
        <v>593</v>
      </c>
      <c r="G588">
        <v>0</v>
      </c>
      <c r="H588" s="1" t="s">
        <v>1224</v>
      </c>
    </row>
    <row r="589" spans="1:8" x14ac:dyDescent="0.25">
      <c r="A589" s="1" t="s">
        <v>1880</v>
      </c>
      <c r="B589" s="1" t="s">
        <v>96</v>
      </c>
      <c r="C589" s="1" t="s">
        <v>1223</v>
      </c>
      <c r="D589" s="2">
        <v>43813</v>
      </c>
      <c r="E589">
        <v>178646</v>
      </c>
      <c r="F589">
        <v>494</v>
      </c>
      <c r="G589">
        <v>0</v>
      </c>
      <c r="H589" s="1" t="s">
        <v>1224</v>
      </c>
    </row>
    <row r="590" spans="1:8" x14ac:dyDescent="0.25">
      <c r="A590" s="1" t="s">
        <v>1881</v>
      </c>
      <c r="B590" s="1" t="s">
        <v>1069</v>
      </c>
      <c r="C590" s="1" t="s">
        <v>1226</v>
      </c>
      <c r="D590" s="2">
        <v>43297</v>
      </c>
      <c r="E590">
        <v>222123</v>
      </c>
      <c r="F590">
        <v>779</v>
      </c>
      <c r="G590">
        <v>482397</v>
      </c>
      <c r="H590" s="1" t="s">
        <v>1224</v>
      </c>
    </row>
    <row r="591" spans="1:8" x14ac:dyDescent="0.25">
      <c r="A591" s="1" t="s">
        <v>1882</v>
      </c>
      <c r="B591" s="1" t="s">
        <v>341</v>
      </c>
      <c r="C591" s="1" t="s">
        <v>1223</v>
      </c>
      <c r="D591" s="2">
        <v>45826</v>
      </c>
      <c r="E591">
        <v>495236</v>
      </c>
      <c r="F591">
        <v>422</v>
      </c>
      <c r="G591">
        <v>94941</v>
      </c>
      <c r="H591" s="1" t="s">
        <v>1229</v>
      </c>
    </row>
    <row r="592" spans="1:8" x14ac:dyDescent="0.25">
      <c r="A592" s="1" t="s">
        <v>1883</v>
      </c>
      <c r="B592" s="1" t="s">
        <v>548</v>
      </c>
      <c r="C592" s="1" t="s">
        <v>1223</v>
      </c>
      <c r="D592" s="2">
        <v>45890</v>
      </c>
      <c r="E592">
        <v>298326</v>
      </c>
      <c r="F592">
        <v>699</v>
      </c>
      <c r="G592">
        <v>0</v>
      </c>
      <c r="H592" s="1" t="s">
        <v>1224</v>
      </c>
    </row>
    <row r="593" spans="1:8" x14ac:dyDescent="0.25">
      <c r="A593" s="1" t="s">
        <v>1884</v>
      </c>
      <c r="B593" s="1" t="s">
        <v>1885</v>
      </c>
      <c r="C593" s="1" t="s">
        <v>1226</v>
      </c>
      <c r="D593" s="2">
        <v>45025</v>
      </c>
      <c r="E593">
        <v>378280</v>
      </c>
      <c r="F593">
        <v>751</v>
      </c>
      <c r="G593">
        <v>0</v>
      </c>
      <c r="H593" s="1" t="s">
        <v>1224</v>
      </c>
    </row>
    <row r="594" spans="1:8" x14ac:dyDescent="0.25">
      <c r="A594" s="1" t="s">
        <v>1886</v>
      </c>
      <c r="B594" s="1" t="s">
        <v>1059</v>
      </c>
      <c r="C594" s="1" t="s">
        <v>1239</v>
      </c>
      <c r="D594" s="2">
        <v>45819</v>
      </c>
      <c r="E594">
        <v>393786</v>
      </c>
      <c r="F594">
        <v>403</v>
      </c>
      <c r="G594">
        <v>0</v>
      </c>
      <c r="H594" s="1" t="s">
        <v>1244</v>
      </c>
    </row>
    <row r="595" spans="1:8" x14ac:dyDescent="0.25">
      <c r="A595" s="1" t="s">
        <v>1887</v>
      </c>
      <c r="B595" s="1" t="s">
        <v>426</v>
      </c>
      <c r="C595" s="1" t="s">
        <v>1223</v>
      </c>
      <c r="D595" s="2">
        <v>42287</v>
      </c>
      <c r="E595">
        <v>491006</v>
      </c>
      <c r="F595">
        <v>761</v>
      </c>
      <c r="G595">
        <v>349572</v>
      </c>
      <c r="H595" s="1" t="s">
        <v>1224</v>
      </c>
    </row>
    <row r="596" spans="1:8" x14ac:dyDescent="0.25">
      <c r="A596" s="1" t="s">
        <v>1888</v>
      </c>
      <c r="B596" s="1" t="s">
        <v>595</v>
      </c>
      <c r="C596" s="1" t="s">
        <v>1226</v>
      </c>
      <c r="D596" s="2">
        <v>43882</v>
      </c>
      <c r="E596">
        <v>19288</v>
      </c>
      <c r="F596">
        <v>695</v>
      </c>
      <c r="G596">
        <v>0</v>
      </c>
      <c r="H596" s="1" t="s">
        <v>1224</v>
      </c>
    </row>
    <row r="597" spans="1:8" x14ac:dyDescent="0.25">
      <c r="A597" s="1" t="s">
        <v>1889</v>
      </c>
      <c r="B597" s="1" t="s">
        <v>1873</v>
      </c>
      <c r="C597" s="1" t="s">
        <v>1223</v>
      </c>
      <c r="D597" s="2">
        <v>43738</v>
      </c>
      <c r="E597">
        <v>340968</v>
      </c>
      <c r="F597">
        <v>636</v>
      </c>
      <c r="G597">
        <v>0</v>
      </c>
      <c r="H597" s="1" t="s">
        <v>1224</v>
      </c>
    </row>
    <row r="598" spans="1:8" x14ac:dyDescent="0.25">
      <c r="A598" s="1" t="s">
        <v>1890</v>
      </c>
      <c r="B598" s="1" t="s">
        <v>1891</v>
      </c>
      <c r="C598" s="1" t="s">
        <v>1235</v>
      </c>
      <c r="D598" s="2">
        <v>44714</v>
      </c>
      <c r="E598">
        <v>423093</v>
      </c>
      <c r="F598">
        <v>441</v>
      </c>
      <c r="G598">
        <v>0</v>
      </c>
      <c r="H598" s="1" t="s">
        <v>1224</v>
      </c>
    </row>
    <row r="599" spans="1:8" x14ac:dyDescent="0.25">
      <c r="A599" s="1" t="s">
        <v>1892</v>
      </c>
      <c r="B599" s="1" t="s">
        <v>1202</v>
      </c>
      <c r="C599" s="1" t="s">
        <v>1235</v>
      </c>
      <c r="D599" s="2">
        <v>42632</v>
      </c>
      <c r="E599">
        <v>84425</v>
      </c>
      <c r="F599">
        <v>616</v>
      </c>
      <c r="G599">
        <v>0</v>
      </c>
      <c r="H599" s="1" t="s">
        <v>1224</v>
      </c>
    </row>
    <row r="600" spans="1:8" x14ac:dyDescent="0.25">
      <c r="A600" s="1" t="s">
        <v>1893</v>
      </c>
      <c r="B600" s="1" t="s">
        <v>295</v>
      </c>
      <c r="C600" s="1" t="s">
        <v>1226</v>
      </c>
      <c r="D600" s="2">
        <v>44983</v>
      </c>
      <c r="E600">
        <v>917</v>
      </c>
      <c r="F600">
        <v>826</v>
      </c>
      <c r="G600">
        <v>33481</v>
      </c>
      <c r="H600" s="1" t="s">
        <v>1224</v>
      </c>
    </row>
    <row r="601" spans="1:8" x14ac:dyDescent="0.25">
      <c r="A601" s="1" t="s">
        <v>1894</v>
      </c>
      <c r="B601" s="1" t="s">
        <v>1895</v>
      </c>
      <c r="C601" s="1" t="s">
        <v>1239</v>
      </c>
      <c r="D601" s="2">
        <v>42304</v>
      </c>
      <c r="E601">
        <v>337746</v>
      </c>
      <c r="F601">
        <v>700</v>
      </c>
      <c r="G601">
        <v>0</v>
      </c>
      <c r="H601" s="1" t="s">
        <v>1244</v>
      </c>
    </row>
    <row r="602" spans="1:8" x14ac:dyDescent="0.25">
      <c r="A602" s="1" t="s">
        <v>1896</v>
      </c>
      <c r="B602" s="1" t="s">
        <v>865</v>
      </c>
      <c r="C602" s="1" t="s">
        <v>1223</v>
      </c>
      <c r="D602" s="2">
        <v>42632</v>
      </c>
      <c r="E602">
        <v>488256</v>
      </c>
      <c r="F602">
        <v>609</v>
      </c>
      <c r="G602">
        <v>0</v>
      </c>
      <c r="H602" s="1" t="s">
        <v>1229</v>
      </c>
    </row>
    <row r="603" spans="1:8" x14ac:dyDescent="0.25">
      <c r="A603" s="1" t="s">
        <v>1897</v>
      </c>
      <c r="B603" s="1" t="s">
        <v>396</v>
      </c>
      <c r="C603" s="1" t="s">
        <v>1226</v>
      </c>
      <c r="D603" s="2">
        <v>44254</v>
      </c>
      <c r="E603">
        <v>326719</v>
      </c>
      <c r="F603">
        <v>794</v>
      </c>
      <c r="G603">
        <v>0</v>
      </c>
      <c r="H603" s="1" t="s">
        <v>1229</v>
      </c>
    </row>
    <row r="604" spans="1:8" x14ac:dyDescent="0.25">
      <c r="A604" s="1" t="s">
        <v>1898</v>
      </c>
      <c r="B604" s="1" t="s">
        <v>1204</v>
      </c>
      <c r="C604" s="1" t="s">
        <v>1226</v>
      </c>
      <c r="D604" s="2">
        <v>45244</v>
      </c>
      <c r="E604">
        <v>334662</v>
      </c>
      <c r="F604">
        <v>408</v>
      </c>
      <c r="G604">
        <v>0</v>
      </c>
      <c r="H604" s="1" t="s">
        <v>1244</v>
      </c>
    </row>
    <row r="605" spans="1:8" x14ac:dyDescent="0.25">
      <c r="A605" s="1" t="s">
        <v>1899</v>
      </c>
      <c r="B605" s="1" t="s">
        <v>134</v>
      </c>
      <c r="C605" s="1" t="s">
        <v>1226</v>
      </c>
      <c r="D605" s="2">
        <v>42644</v>
      </c>
      <c r="E605">
        <v>253187</v>
      </c>
      <c r="F605">
        <v>671</v>
      </c>
      <c r="G605">
        <v>0</v>
      </c>
      <c r="H605" s="1" t="s">
        <v>1224</v>
      </c>
    </row>
    <row r="606" spans="1:8" x14ac:dyDescent="0.25">
      <c r="A606" s="1" t="s">
        <v>1900</v>
      </c>
      <c r="B606" s="1" t="s">
        <v>1741</v>
      </c>
      <c r="C606" s="1" t="s">
        <v>1235</v>
      </c>
      <c r="D606" s="2">
        <v>43673</v>
      </c>
      <c r="E606">
        <v>39104</v>
      </c>
      <c r="F606">
        <v>505</v>
      </c>
      <c r="G606">
        <v>108475</v>
      </c>
      <c r="H606" s="1" t="s">
        <v>1224</v>
      </c>
    </row>
    <row r="607" spans="1:8" x14ac:dyDescent="0.25">
      <c r="A607" s="1" t="s">
        <v>1901</v>
      </c>
      <c r="B607" s="1" t="s">
        <v>407</v>
      </c>
      <c r="C607" s="1" t="s">
        <v>1226</v>
      </c>
      <c r="D607" s="2">
        <v>45818</v>
      </c>
      <c r="E607">
        <v>149134</v>
      </c>
      <c r="F607">
        <v>342</v>
      </c>
      <c r="G607">
        <v>0</v>
      </c>
      <c r="H607" s="1" t="s">
        <v>1255</v>
      </c>
    </row>
    <row r="608" spans="1:8" x14ac:dyDescent="0.25">
      <c r="A608" s="1" t="s">
        <v>1902</v>
      </c>
      <c r="B608" s="1" t="s">
        <v>178</v>
      </c>
      <c r="C608" s="1" t="s">
        <v>1226</v>
      </c>
      <c r="D608" s="2">
        <v>43551</v>
      </c>
      <c r="E608">
        <v>279143</v>
      </c>
      <c r="F608">
        <v>544</v>
      </c>
      <c r="G608">
        <v>0</v>
      </c>
      <c r="H608" s="1" t="s">
        <v>1224</v>
      </c>
    </row>
    <row r="609" spans="1:8" x14ac:dyDescent="0.25">
      <c r="A609" s="1" t="s">
        <v>1903</v>
      </c>
      <c r="B609" s="1" t="s">
        <v>120</v>
      </c>
      <c r="C609" s="1" t="s">
        <v>1235</v>
      </c>
      <c r="D609" s="2">
        <v>44169</v>
      </c>
      <c r="E609">
        <v>262091</v>
      </c>
      <c r="F609">
        <v>586</v>
      </c>
      <c r="G609">
        <v>0</v>
      </c>
      <c r="H609" s="1" t="s">
        <v>1255</v>
      </c>
    </row>
    <row r="610" spans="1:8" x14ac:dyDescent="0.25">
      <c r="A610" s="1" t="s">
        <v>1904</v>
      </c>
      <c r="B610" s="1" t="s">
        <v>341</v>
      </c>
      <c r="C610" s="1" t="s">
        <v>1226</v>
      </c>
      <c r="D610" s="2">
        <v>43586</v>
      </c>
      <c r="E610">
        <v>455061</v>
      </c>
      <c r="F610">
        <v>654</v>
      </c>
      <c r="G610">
        <v>0</v>
      </c>
      <c r="H610" s="1" t="s">
        <v>1224</v>
      </c>
    </row>
    <row r="611" spans="1:8" x14ac:dyDescent="0.25">
      <c r="A611" s="1" t="s">
        <v>1905</v>
      </c>
      <c r="B611" s="1" t="s">
        <v>1842</v>
      </c>
      <c r="C611" s="1" t="s">
        <v>1226</v>
      </c>
      <c r="D611" s="2">
        <v>45637</v>
      </c>
      <c r="E611">
        <v>403157</v>
      </c>
      <c r="F611">
        <v>775</v>
      </c>
      <c r="G611">
        <v>0</v>
      </c>
      <c r="H611" s="1" t="s">
        <v>1224</v>
      </c>
    </row>
    <row r="612" spans="1:8" x14ac:dyDescent="0.25">
      <c r="A612" s="1" t="s">
        <v>1906</v>
      </c>
      <c r="B612" s="1" t="s">
        <v>940</v>
      </c>
      <c r="C612" s="1" t="s">
        <v>1226</v>
      </c>
      <c r="D612" s="2">
        <v>44803</v>
      </c>
      <c r="E612">
        <v>61169</v>
      </c>
      <c r="F612">
        <v>382</v>
      </c>
      <c r="G612">
        <v>0</v>
      </c>
      <c r="H612" s="1" t="s">
        <v>1224</v>
      </c>
    </row>
    <row r="613" spans="1:8" x14ac:dyDescent="0.25">
      <c r="A613" s="1" t="s">
        <v>1907</v>
      </c>
      <c r="B613" s="1" t="s">
        <v>1686</v>
      </c>
      <c r="C613" s="1" t="s">
        <v>1226</v>
      </c>
      <c r="D613" s="2">
        <v>42796</v>
      </c>
      <c r="E613">
        <v>154542</v>
      </c>
      <c r="F613">
        <v>409</v>
      </c>
      <c r="G613">
        <v>0</v>
      </c>
      <c r="H613" s="1" t="s">
        <v>1224</v>
      </c>
    </row>
    <row r="614" spans="1:8" x14ac:dyDescent="0.25">
      <c r="A614" s="1" t="s">
        <v>1908</v>
      </c>
      <c r="B614" s="1" t="s">
        <v>721</v>
      </c>
      <c r="C614" s="1" t="s">
        <v>1226</v>
      </c>
      <c r="D614" s="2">
        <v>45843</v>
      </c>
      <c r="E614">
        <v>129744</v>
      </c>
      <c r="F614">
        <v>489</v>
      </c>
      <c r="G614">
        <v>0</v>
      </c>
      <c r="H614" s="1" t="s">
        <v>1224</v>
      </c>
    </row>
    <row r="615" spans="1:8" x14ac:dyDescent="0.25">
      <c r="A615" s="1" t="s">
        <v>1909</v>
      </c>
      <c r="B615" s="1" t="s">
        <v>143</v>
      </c>
      <c r="C615" s="1" t="s">
        <v>1223</v>
      </c>
      <c r="D615" s="2">
        <v>42346</v>
      </c>
      <c r="E615">
        <v>372828</v>
      </c>
      <c r="F615">
        <v>550</v>
      </c>
      <c r="G615">
        <v>0</v>
      </c>
      <c r="H615" s="1" t="s">
        <v>1224</v>
      </c>
    </row>
    <row r="616" spans="1:8" x14ac:dyDescent="0.25">
      <c r="A616" s="1" t="s">
        <v>1910</v>
      </c>
      <c r="B616" s="1" t="s">
        <v>1012</v>
      </c>
      <c r="C616" s="1" t="s">
        <v>1226</v>
      </c>
      <c r="D616" s="2">
        <v>43059</v>
      </c>
      <c r="E616">
        <v>59821</v>
      </c>
      <c r="F616">
        <v>590</v>
      </c>
      <c r="G616">
        <v>0</v>
      </c>
      <c r="H616" s="1" t="s">
        <v>1224</v>
      </c>
    </row>
    <row r="617" spans="1:8" x14ac:dyDescent="0.25">
      <c r="A617" s="1" t="s">
        <v>1911</v>
      </c>
      <c r="B617" s="1" t="s">
        <v>955</v>
      </c>
      <c r="C617" s="1" t="s">
        <v>1226</v>
      </c>
      <c r="D617" s="2">
        <v>45591</v>
      </c>
      <c r="E617">
        <v>217741</v>
      </c>
      <c r="F617">
        <v>500</v>
      </c>
      <c r="G617">
        <v>0</v>
      </c>
      <c r="H617" s="1" t="s">
        <v>1244</v>
      </c>
    </row>
    <row r="618" spans="1:8" x14ac:dyDescent="0.25">
      <c r="A618" s="1" t="s">
        <v>1912</v>
      </c>
      <c r="B618" s="1" t="s">
        <v>585</v>
      </c>
      <c r="C618" s="1" t="s">
        <v>1235</v>
      </c>
      <c r="D618" s="2">
        <v>45012</v>
      </c>
      <c r="E618">
        <v>249265</v>
      </c>
      <c r="F618">
        <v>625</v>
      </c>
      <c r="G618">
        <v>0</v>
      </c>
      <c r="H618" s="1" t="s">
        <v>1244</v>
      </c>
    </row>
    <row r="619" spans="1:8" x14ac:dyDescent="0.25">
      <c r="A619" s="1" t="s">
        <v>1913</v>
      </c>
      <c r="B619" s="1" t="s">
        <v>1173</v>
      </c>
      <c r="C619" s="1" t="s">
        <v>1223</v>
      </c>
      <c r="D619" s="2">
        <v>44089</v>
      </c>
      <c r="E619">
        <v>437651</v>
      </c>
      <c r="F619">
        <v>810</v>
      </c>
      <c r="G619">
        <v>0</v>
      </c>
      <c r="H619" s="1" t="s">
        <v>1255</v>
      </c>
    </row>
    <row r="620" spans="1:8" x14ac:dyDescent="0.25">
      <c r="A620" s="1" t="s">
        <v>1914</v>
      </c>
      <c r="B620" s="1" t="s">
        <v>783</v>
      </c>
      <c r="C620" s="1" t="s">
        <v>1223</v>
      </c>
      <c r="D620" s="2">
        <v>45046</v>
      </c>
      <c r="E620">
        <v>397745</v>
      </c>
      <c r="F620">
        <v>708</v>
      </c>
      <c r="G620">
        <v>333634</v>
      </c>
      <c r="H620" s="1" t="s">
        <v>1224</v>
      </c>
    </row>
    <row r="621" spans="1:8" x14ac:dyDescent="0.25">
      <c r="A621" s="1" t="s">
        <v>1915</v>
      </c>
      <c r="B621" s="1" t="s">
        <v>28</v>
      </c>
      <c r="C621" s="1" t="s">
        <v>1223</v>
      </c>
      <c r="D621" s="2">
        <v>45034</v>
      </c>
      <c r="E621">
        <v>214127</v>
      </c>
      <c r="F621">
        <v>807</v>
      </c>
      <c r="G621">
        <v>0</v>
      </c>
      <c r="H621" s="1" t="s">
        <v>1244</v>
      </c>
    </row>
    <row r="622" spans="1:8" x14ac:dyDescent="0.25">
      <c r="A622" s="1" t="s">
        <v>1916</v>
      </c>
      <c r="B622" s="1" t="s">
        <v>170</v>
      </c>
      <c r="C622" s="1" t="s">
        <v>1226</v>
      </c>
      <c r="D622" s="2">
        <v>42416</v>
      </c>
      <c r="E622">
        <v>274336</v>
      </c>
      <c r="F622">
        <v>371</v>
      </c>
      <c r="G622">
        <v>0</v>
      </c>
      <c r="H622" s="1" t="s">
        <v>1224</v>
      </c>
    </row>
    <row r="623" spans="1:8" x14ac:dyDescent="0.25">
      <c r="A623" s="1" t="s">
        <v>1917</v>
      </c>
      <c r="B623" s="1" t="s">
        <v>70</v>
      </c>
      <c r="C623" s="1" t="s">
        <v>1223</v>
      </c>
      <c r="D623" s="2">
        <v>43639</v>
      </c>
      <c r="E623">
        <v>336246</v>
      </c>
      <c r="F623">
        <v>546</v>
      </c>
      <c r="G623">
        <v>261323</v>
      </c>
      <c r="H623" s="1" t="s">
        <v>1224</v>
      </c>
    </row>
    <row r="624" spans="1:8" x14ac:dyDescent="0.25">
      <c r="A624" s="1" t="s">
        <v>1918</v>
      </c>
      <c r="B624" s="1" t="s">
        <v>56</v>
      </c>
      <c r="C624" s="1" t="s">
        <v>1223</v>
      </c>
      <c r="D624" s="2">
        <v>43698</v>
      </c>
      <c r="E624">
        <v>203834</v>
      </c>
      <c r="F624">
        <v>643</v>
      </c>
      <c r="G624">
        <v>356224</v>
      </c>
      <c r="H624" s="1" t="s">
        <v>1224</v>
      </c>
    </row>
    <row r="625" spans="1:8" x14ac:dyDescent="0.25">
      <c r="A625" s="1" t="s">
        <v>1919</v>
      </c>
      <c r="B625" s="1" t="s">
        <v>641</v>
      </c>
      <c r="C625" s="1" t="s">
        <v>1226</v>
      </c>
      <c r="D625" s="2">
        <v>45379</v>
      </c>
      <c r="E625">
        <v>234538</v>
      </c>
      <c r="F625">
        <v>353</v>
      </c>
      <c r="G625">
        <v>0</v>
      </c>
      <c r="H625" s="1" t="s">
        <v>1224</v>
      </c>
    </row>
    <row r="626" spans="1:8" x14ac:dyDescent="0.25">
      <c r="A626" s="1" t="s">
        <v>1920</v>
      </c>
      <c r="B626" s="1" t="s">
        <v>626</v>
      </c>
      <c r="C626" s="1" t="s">
        <v>1239</v>
      </c>
      <c r="D626" s="2">
        <v>45570</v>
      </c>
      <c r="E626">
        <v>377038</v>
      </c>
      <c r="F626">
        <v>827</v>
      </c>
      <c r="G626">
        <v>0</v>
      </c>
      <c r="H626" s="1" t="s">
        <v>1244</v>
      </c>
    </row>
    <row r="627" spans="1:8" x14ac:dyDescent="0.25">
      <c r="A627" s="1" t="s">
        <v>1921</v>
      </c>
      <c r="B627" s="1" t="s">
        <v>62</v>
      </c>
      <c r="C627" s="1" t="s">
        <v>1226</v>
      </c>
      <c r="D627" s="2">
        <v>45296</v>
      </c>
      <c r="E627">
        <v>86795</v>
      </c>
      <c r="F627">
        <v>831</v>
      </c>
      <c r="G627">
        <v>0</v>
      </c>
      <c r="H627" s="1" t="s">
        <v>1229</v>
      </c>
    </row>
    <row r="628" spans="1:8" x14ac:dyDescent="0.25">
      <c r="A628" s="1" t="s">
        <v>1922</v>
      </c>
      <c r="B628" s="1" t="s">
        <v>679</v>
      </c>
      <c r="C628" s="1" t="s">
        <v>1235</v>
      </c>
      <c r="D628" s="2">
        <v>44190</v>
      </c>
      <c r="E628">
        <v>165159</v>
      </c>
      <c r="F628">
        <v>492</v>
      </c>
      <c r="G628">
        <v>0</v>
      </c>
      <c r="H628" s="1" t="s">
        <v>1224</v>
      </c>
    </row>
    <row r="629" spans="1:8" x14ac:dyDescent="0.25">
      <c r="A629" s="1" t="s">
        <v>1923</v>
      </c>
      <c r="B629" s="1" t="s">
        <v>889</v>
      </c>
      <c r="C629" s="1" t="s">
        <v>1226</v>
      </c>
      <c r="D629" s="2">
        <v>42317</v>
      </c>
      <c r="E629">
        <v>328821</v>
      </c>
      <c r="F629">
        <v>357</v>
      </c>
      <c r="G629">
        <v>0</v>
      </c>
      <c r="H629" s="1" t="s">
        <v>1224</v>
      </c>
    </row>
    <row r="630" spans="1:8" x14ac:dyDescent="0.25">
      <c r="A630" s="1" t="s">
        <v>1924</v>
      </c>
      <c r="B630" s="1" t="s">
        <v>1849</v>
      </c>
      <c r="C630" s="1" t="s">
        <v>1235</v>
      </c>
      <c r="D630" s="2">
        <v>43072</v>
      </c>
      <c r="E630">
        <v>135699</v>
      </c>
      <c r="F630">
        <v>736</v>
      </c>
      <c r="G630">
        <v>0</v>
      </c>
      <c r="H630" s="1" t="s">
        <v>1224</v>
      </c>
    </row>
    <row r="631" spans="1:8" x14ac:dyDescent="0.25">
      <c r="A631" s="1" t="s">
        <v>1925</v>
      </c>
      <c r="B631" s="1" t="s">
        <v>568</v>
      </c>
      <c r="C631" s="1" t="s">
        <v>1223</v>
      </c>
      <c r="D631" s="2">
        <v>43246</v>
      </c>
      <c r="E631">
        <v>449757</v>
      </c>
      <c r="F631">
        <v>410</v>
      </c>
      <c r="G631">
        <v>0</v>
      </c>
      <c r="H631" s="1" t="s">
        <v>1229</v>
      </c>
    </row>
    <row r="632" spans="1:8" x14ac:dyDescent="0.25">
      <c r="A632" s="1" t="s">
        <v>1926</v>
      </c>
      <c r="B632" s="1" t="s">
        <v>681</v>
      </c>
      <c r="C632" s="1" t="s">
        <v>1235</v>
      </c>
      <c r="D632" s="2">
        <v>45208</v>
      </c>
      <c r="E632">
        <v>243877</v>
      </c>
      <c r="F632">
        <v>428</v>
      </c>
      <c r="G632">
        <v>290291</v>
      </c>
      <c r="H632" s="1" t="s">
        <v>1224</v>
      </c>
    </row>
    <row r="633" spans="1:8" x14ac:dyDescent="0.25">
      <c r="A633" s="1" t="s">
        <v>1927</v>
      </c>
      <c r="B633" s="1" t="s">
        <v>524</v>
      </c>
      <c r="C633" s="1" t="s">
        <v>1226</v>
      </c>
      <c r="D633" s="2">
        <v>42823</v>
      </c>
      <c r="E633">
        <v>199298</v>
      </c>
      <c r="F633">
        <v>625</v>
      </c>
      <c r="G633">
        <v>0</v>
      </c>
      <c r="H633" s="1" t="s">
        <v>1229</v>
      </c>
    </row>
    <row r="634" spans="1:8" x14ac:dyDescent="0.25">
      <c r="A634" s="1" t="s">
        <v>1928</v>
      </c>
      <c r="B634" s="1" t="s">
        <v>194</v>
      </c>
      <c r="C634" s="1" t="s">
        <v>1223</v>
      </c>
      <c r="D634" s="2">
        <v>43712</v>
      </c>
      <c r="E634">
        <v>498843</v>
      </c>
      <c r="F634">
        <v>307</v>
      </c>
      <c r="G634">
        <v>0</v>
      </c>
      <c r="H634" s="1" t="s">
        <v>1224</v>
      </c>
    </row>
    <row r="635" spans="1:8" x14ac:dyDescent="0.25">
      <c r="A635" s="1" t="s">
        <v>1929</v>
      </c>
      <c r="B635" s="1" t="s">
        <v>325</v>
      </c>
      <c r="C635" s="1" t="s">
        <v>1223</v>
      </c>
      <c r="D635" s="2">
        <v>42718</v>
      </c>
      <c r="E635">
        <v>396471</v>
      </c>
      <c r="F635">
        <v>328</v>
      </c>
      <c r="G635">
        <v>249172</v>
      </c>
      <c r="H635" s="1" t="s">
        <v>1224</v>
      </c>
    </row>
    <row r="636" spans="1:8" x14ac:dyDescent="0.25">
      <c r="A636" s="1" t="s">
        <v>1930</v>
      </c>
      <c r="B636" s="1" t="s">
        <v>836</v>
      </c>
      <c r="C636" s="1" t="s">
        <v>1235</v>
      </c>
      <c r="D636" s="2">
        <v>43705</v>
      </c>
      <c r="E636">
        <v>188505</v>
      </c>
      <c r="F636">
        <v>411</v>
      </c>
      <c r="G636">
        <v>0</v>
      </c>
      <c r="H636" s="1" t="s">
        <v>1224</v>
      </c>
    </row>
    <row r="637" spans="1:8" x14ac:dyDescent="0.25">
      <c r="A637" s="1" t="s">
        <v>1931</v>
      </c>
      <c r="B637" s="1" t="s">
        <v>1895</v>
      </c>
      <c r="C637" s="1" t="s">
        <v>1223</v>
      </c>
      <c r="D637" s="2">
        <v>45744</v>
      </c>
      <c r="E637">
        <v>136285</v>
      </c>
      <c r="F637">
        <v>430</v>
      </c>
      <c r="G637">
        <v>95925</v>
      </c>
      <c r="H637" s="1" t="s">
        <v>1229</v>
      </c>
    </row>
    <row r="638" spans="1:8" x14ac:dyDescent="0.25">
      <c r="A638" s="1" t="s">
        <v>1932</v>
      </c>
      <c r="B638" s="1" t="s">
        <v>455</v>
      </c>
      <c r="C638" s="1" t="s">
        <v>1223</v>
      </c>
      <c r="D638" s="2">
        <v>45586</v>
      </c>
      <c r="E638">
        <v>102412</v>
      </c>
      <c r="F638">
        <v>487</v>
      </c>
      <c r="G638">
        <v>0</v>
      </c>
      <c r="H638" s="1" t="s">
        <v>1244</v>
      </c>
    </row>
    <row r="639" spans="1:8" x14ac:dyDescent="0.25">
      <c r="A639" s="1" t="s">
        <v>1933</v>
      </c>
      <c r="B639" s="1" t="s">
        <v>690</v>
      </c>
      <c r="C639" s="1" t="s">
        <v>1223</v>
      </c>
      <c r="D639" s="2">
        <v>43177</v>
      </c>
      <c r="E639">
        <v>19404</v>
      </c>
      <c r="F639">
        <v>774</v>
      </c>
      <c r="G639">
        <v>0</v>
      </c>
      <c r="H639" s="1" t="s">
        <v>1224</v>
      </c>
    </row>
    <row r="640" spans="1:8" x14ac:dyDescent="0.25">
      <c r="A640" s="1" t="s">
        <v>1934</v>
      </c>
      <c r="B640" s="1" t="s">
        <v>463</v>
      </c>
      <c r="C640" s="1" t="s">
        <v>1226</v>
      </c>
      <c r="D640" s="2">
        <v>42423</v>
      </c>
      <c r="E640">
        <v>116545</v>
      </c>
      <c r="F640">
        <v>663</v>
      </c>
      <c r="G640">
        <v>0</v>
      </c>
      <c r="H640" s="1" t="s">
        <v>1224</v>
      </c>
    </row>
    <row r="641" spans="1:8" x14ac:dyDescent="0.25">
      <c r="A641" s="1" t="s">
        <v>1935</v>
      </c>
      <c r="B641" s="1" t="s">
        <v>1936</v>
      </c>
      <c r="C641" s="1" t="s">
        <v>1223</v>
      </c>
      <c r="D641" s="2">
        <v>42607</v>
      </c>
      <c r="E641">
        <v>418596</v>
      </c>
      <c r="F641">
        <v>503</v>
      </c>
      <c r="G641">
        <v>0</v>
      </c>
      <c r="H641" s="1" t="s">
        <v>1224</v>
      </c>
    </row>
    <row r="642" spans="1:8" x14ac:dyDescent="0.25">
      <c r="A642" s="1" t="s">
        <v>1937</v>
      </c>
      <c r="B642" s="1" t="s">
        <v>516</v>
      </c>
      <c r="C642" s="1" t="s">
        <v>1226</v>
      </c>
      <c r="D642" s="2">
        <v>43635</v>
      </c>
      <c r="E642">
        <v>222128</v>
      </c>
      <c r="F642">
        <v>511</v>
      </c>
      <c r="G642">
        <v>0</v>
      </c>
      <c r="H642" s="1" t="s">
        <v>1224</v>
      </c>
    </row>
    <row r="643" spans="1:8" x14ac:dyDescent="0.25">
      <c r="A643" s="1" t="s">
        <v>1938</v>
      </c>
      <c r="B643" s="1" t="s">
        <v>270</v>
      </c>
      <c r="C643" s="1" t="s">
        <v>1239</v>
      </c>
      <c r="D643" s="2">
        <v>45766</v>
      </c>
      <c r="E643">
        <v>150245</v>
      </c>
      <c r="F643">
        <v>575</v>
      </c>
      <c r="G643">
        <v>0</v>
      </c>
      <c r="H643" s="1" t="s">
        <v>1224</v>
      </c>
    </row>
    <row r="644" spans="1:8" x14ac:dyDescent="0.25">
      <c r="A644" s="1" t="s">
        <v>1939</v>
      </c>
      <c r="B644" s="1" t="s">
        <v>465</v>
      </c>
      <c r="C644" s="1" t="s">
        <v>1235</v>
      </c>
      <c r="D644" s="2">
        <v>45731</v>
      </c>
      <c r="E644">
        <v>184099</v>
      </c>
      <c r="F644">
        <v>372</v>
      </c>
      <c r="G644">
        <v>0</v>
      </c>
      <c r="H644" s="1" t="s">
        <v>1255</v>
      </c>
    </row>
    <row r="645" spans="1:8" x14ac:dyDescent="0.25">
      <c r="A645" s="1" t="s">
        <v>1940</v>
      </c>
      <c r="B645" s="1" t="s">
        <v>491</v>
      </c>
      <c r="C645" s="1" t="s">
        <v>1239</v>
      </c>
      <c r="D645" s="2">
        <v>44356</v>
      </c>
      <c r="E645">
        <v>286133</v>
      </c>
      <c r="F645">
        <v>542</v>
      </c>
      <c r="G645">
        <v>0</v>
      </c>
      <c r="H645" s="1" t="s">
        <v>1224</v>
      </c>
    </row>
    <row r="646" spans="1:8" x14ac:dyDescent="0.25">
      <c r="A646" s="1" t="s">
        <v>1941</v>
      </c>
      <c r="B646" s="1" t="s">
        <v>681</v>
      </c>
      <c r="C646" s="1" t="s">
        <v>1226</v>
      </c>
      <c r="D646" s="2">
        <v>43109</v>
      </c>
      <c r="E646">
        <v>261657</v>
      </c>
      <c r="F646">
        <v>401</v>
      </c>
      <c r="G646">
        <v>0</v>
      </c>
      <c r="H646" s="1" t="s">
        <v>1224</v>
      </c>
    </row>
    <row r="647" spans="1:8" x14ac:dyDescent="0.25">
      <c r="A647" s="1" t="s">
        <v>1942</v>
      </c>
      <c r="B647" s="1" t="s">
        <v>70</v>
      </c>
      <c r="C647" s="1" t="s">
        <v>1235</v>
      </c>
      <c r="D647" s="2">
        <v>45406</v>
      </c>
      <c r="E647">
        <v>370250</v>
      </c>
      <c r="F647">
        <v>470</v>
      </c>
      <c r="G647">
        <v>0</v>
      </c>
      <c r="H647" s="1" t="s">
        <v>1224</v>
      </c>
    </row>
    <row r="648" spans="1:8" x14ac:dyDescent="0.25">
      <c r="A648" s="1" t="s">
        <v>1943</v>
      </c>
      <c r="B648" s="1" t="s">
        <v>242</v>
      </c>
      <c r="C648" s="1" t="s">
        <v>1235</v>
      </c>
      <c r="D648" s="2">
        <v>44592</v>
      </c>
      <c r="E648">
        <v>286663</v>
      </c>
      <c r="F648">
        <v>487</v>
      </c>
      <c r="G648">
        <v>0</v>
      </c>
      <c r="H648" s="1" t="s">
        <v>1244</v>
      </c>
    </row>
    <row r="649" spans="1:8" x14ac:dyDescent="0.25">
      <c r="A649" s="1" t="s">
        <v>1944</v>
      </c>
      <c r="B649" s="1" t="s">
        <v>938</v>
      </c>
      <c r="C649" s="1" t="s">
        <v>1223</v>
      </c>
      <c r="D649" s="2">
        <v>45189</v>
      </c>
      <c r="E649">
        <v>256875</v>
      </c>
      <c r="F649">
        <v>740</v>
      </c>
      <c r="G649">
        <v>0</v>
      </c>
      <c r="H649" s="1" t="s">
        <v>1224</v>
      </c>
    </row>
    <row r="650" spans="1:8" x14ac:dyDescent="0.25">
      <c r="A650" s="1" t="s">
        <v>1945</v>
      </c>
      <c r="B650" s="1" t="s">
        <v>1057</v>
      </c>
      <c r="C650" s="1" t="s">
        <v>1223</v>
      </c>
      <c r="D650" s="2">
        <v>44044</v>
      </c>
      <c r="E650">
        <v>284583</v>
      </c>
      <c r="F650">
        <v>385</v>
      </c>
      <c r="G650">
        <v>270976</v>
      </c>
      <c r="H650" s="1" t="s">
        <v>1224</v>
      </c>
    </row>
    <row r="651" spans="1:8" x14ac:dyDescent="0.25">
      <c r="A651" s="1" t="s">
        <v>1946</v>
      </c>
      <c r="B651" s="1" t="s">
        <v>886</v>
      </c>
      <c r="C651" s="1" t="s">
        <v>1226</v>
      </c>
      <c r="D651" s="2">
        <v>43478</v>
      </c>
      <c r="E651">
        <v>380714</v>
      </c>
      <c r="F651">
        <v>775</v>
      </c>
      <c r="G651">
        <v>37332</v>
      </c>
      <c r="H651" s="1" t="s">
        <v>1224</v>
      </c>
    </row>
    <row r="652" spans="1:8" x14ac:dyDescent="0.25">
      <c r="A652" s="1" t="s">
        <v>1947</v>
      </c>
      <c r="B652" s="1" t="s">
        <v>1948</v>
      </c>
      <c r="C652" s="1" t="s">
        <v>1235</v>
      </c>
      <c r="D652" s="2">
        <v>45718</v>
      </c>
      <c r="E652">
        <v>470165</v>
      </c>
      <c r="F652">
        <v>351</v>
      </c>
      <c r="G652">
        <v>0</v>
      </c>
      <c r="H652" s="1" t="s">
        <v>1224</v>
      </c>
    </row>
    <row r="653" spans="1:8" x14ac:dyDescent="0.25">
      <c r="A653" s="1" t="s">
        <v>1949</v>
      </c>
      <c r="B653" s="1" t="s">
        <v>1412</v>
      </c>
      <c r="C653" s="1" t="s">
        <v>1223</v>
      </c>
      <c r="D653" s="2">
        <v>43545</v>
      </c>
      <c r="E653">
        <v>14995</v>
      </c>
      <c r="F653">
        <v>410</v>
      </c>
      <c r="G653">
        <v>0</v>
      </c>
      <c r="H653" s="1" t="s">
        <v>1255</v>
      </c>
    </row>
    <row r="654" spans="1:8" x14ac:dyDescent="0.25">
      <c r="A654" s="1" t="s">
        <v>1950</v>
      </c>
      <c r="B654" s="1" t="s">
        <v>459</v>
      </c>
      <c r="C654" s="1" t="s">
        <v>1226</v>
      </c>
      <c r="D654" s="2">
        <v>45195</v>
      </c>
      <c r="E654">
        <v>23559</v>
      </c>
      <c r="F654">
        <v>342</v>
      </c>
      <c r="G654">
        <v>0</v>
      </c>
      <c r="H654" s="1" t="s">
        <v>1224</v>
      </c>
    </row>
    <row r="655" spans="1:8" x14ac:dyDescent="0.25">
      <c r="A655" s="1" t="s">
        <v>1951</v>
      </c>
      <c r="B655" s="1" t="s">
        <v>371</v>
      </c>
      <c r="C655" s="1" t="s">
        <v>1226</v>
      </c>
      <c r="D655" s="2">
        <v>43071</v>
      </c>
      <c r="E655">
        <v>351193</v>
      </c>
      <c r="F655">
        <v>510</v>
      </c>
      <c r="G655">
        <v>82994</v>
      </c>
      <c r="H655" s="1" t="s">
        <v>1224</v>
      </c>
    </row>
    <row r="656" spans="1:8" x14ac:dyDescent="0.25">
      <c r="A656" s="1" t="s">
        <v>1952</v>
      </c>
      <c r="B656" s="1" t="s">
        <v>1368</v>
      </c>
      <c r="C656" s="1" t="s">
        <v>1239</v>
      </c>
      <c r="D656" s="2">
        <v>45469</v>
      </c>
      <c r="E656">
        <v>398237</v>
      </c>
      <c r="F656">
        <v>499</v>
      </c>
      <c r="G656">
        <v>0</v>
      </c>
      <c r="H656" s="1" t="s">
        <v>1224</v>
      </c>
    </row>
    <row r="657" spans="1:8" x14ac:dyDescent="0.25">
      <c r="A657" s="1" t="s">
        <v>1953</v>
      </c>
      <c r="B657" s="1" t="s">
        <v>62</v>
      </c>
      <c r="C657" s="1" t="s">
        <v>1235</v>
      </c>
      <c r="D657" s="2">
        <v>44580</v>
      </c>
      <c r="E657">
        <v>98000</v>
      </c>
      <c r="F657">
        <v>325</v>
      </c>
      <c r="G657">
        <v>0</v>
      </c>
      <c r="H657" s="1" t="s">
        <v>1224</v>
      </c>
    </row>
    <row r="658" spans="1:8" x14ac:dyDescent="0.25">
      <c r="A658" s="1" t="s">
        <v>1954</v>
      </c>
      <c r="B658" s="1" t="s">
        <v>166</v>
      </c>
      <c r="C658" s="1" t="s">
        <v>1239</v>
      </c>
      <c r="D658" s="2">
        <v>45508</v>
      </c>
      <c r="E658">
        <v>152191</v>
      </c>
      <c r="F658">
        <v>598</v>
      </c>
      <c r="G658">
        <v>0</v>
      </c>
      <c r="H658" s="1" t="s">
        <v>1229</v>
      </c>
    </row>
    <row r="659" spans="1:8" x14ac:dyDescent="0.25">
      <c r="A659" s="1" t="s">
        <v>1955</v>
      </c>
      <c r="B659" s="1" t="s">
        <v>80</v>
      </c>
      <c r="C659" s="1" t="s">
        <v>1223</v>
      </c>
      <c r="D659" s="2">
        <v>45593</v>
      </c>
      <c r="E659">
        <v>444755</v>
      </c>
      <c r="F659">
        <v>376</v>
      </c>
      <c r="G659">
        <v>0</v>
      </c>
      <c r="H659" s="1" t="s">
        <v>1224</v>
      </c>
    </row>
    <row r="660" spans="1:8" x14ac:dyDescent="0.25">
      <c r="A660" s="1" t="s">
        <v>1956</v>
      </c>
      <c r="B660" s="1" t="s">
        <v>546</v>
      </c>
      <c r="C660" s="1" t="s">
        <v>1226</v>
      </c>
      <c r="D660" s="2">
        <v>45204</v>
      </c>
      <c r="E660">
        <v>488051</v>
      </c>
      <c r="F660">
        <v>436</v>
      </c>
      <c r="G660">
        <v>0</v>
      </c>
      <c r="H660" s="1" t="s">
        <v>1244</v>
      </c>
    </row>
    <row r="661" spans="1:8" x14ac:dyDescent="0.25">
      <c r="A661" s="1" t="s">
        <v>1957</v>
      </c>
      <c r="B661" s="1" t="s">
        <v>136</v>
      </c>
      <c r="C661" s="1" t="s">
        <v>1226</v>
      </c>
      <c r="D661" s="2">
        <v>45779</v>
      </c>
      <c r="E661">
        <v>301494</v>
      </c>
      <c r="F661">
        <v>319</v>
      </c>
      <c r="G661">
        <v>0</v>
      </c>
      <c r="H661" s="1" t="s">
        <v>1224</v>
      </c>
    </row>
    <row r="662" spans="1:8" x14ac:dyDescent="0.25">
      <c r="A662" s="1" t="s">
        <v>1958</v>
      </c>
      <c r="B662" s="1" t="s">
        <v>970</v>
      </c>
      <c r="C662" s="1" t="s">
        <v>1226</v>
      </c>
      <c r="D662" s="2">
        <v>42465</v>
      </c>
      <c r="E662">
        <v>439439</v>
      </c>
      <c r="F662">
        <v>739</v>
      </c>
      <c r="G662">
        <v>0</v>
      </c>
      <c r="H662" s="1" t="s">
        <v>1224</v>
      </c>
    </row>
    <row r="663" spans="1:8" x14ac:dyDescent="0.25">
      <c r="A663" s="1" t="s">
        <v>1959</v>
      </c>
      <c r="B663" s="1" t="s">
        <v>1092</v>
      </c>
      <c r="C663" s="1" t="s">
        <v>1226</v>
      </c>
      <c r="D663" s="2">
        <v>42728</v>
      </c>
      <c r="E663">
        <v>25517</v>
      </c>
      <c r="F663">
        <v>510</v>
      </c>
      <c r="G663">
        <v>0</v>
      </c>
      <c r="H663" s="1" t="s">
        <v>1224</v>
      </c>
    </row>
    <row r="664" spans="1:8" x14ac:dyDescent="0.25">
      <c r="A664" s="1" t="s">
        <v>1960</v>
      </c>
      <c r="B664" s="1" t="s">
        <v>153</v>
      </c>
      <c r="C664" s="1" t="s">
        <v>1226</v>
      </c>
      <c r="D664" s="2">
        <v>44572</v>
      </c>
      <c r="E664">
        <v>471869</v>
      </c>
      <c r="F664">
        <v>734</v>
      </c>
      <c r="G664">
        <v>0</v>
      </c>
      <c r="H664" s="1" t="s">
        <v>1224</v>
      </c>
    </row>
    <row r="665" spans="1:8" x14ac:dyDescent="0.25">
      <c r="A665" s="1" t="s">
        <v>1961</v>
      </c>
      <c r="B665" s="1" t="s">
        <v>1589</v>
      </c>
      <c r="C665" s="1" t="s">
        <v>1226</v>
      </c>
      <c r="D665" s="2">
        <v>43273</v>
      </c>
      <c r="E665">
        <v>415466</v>
      </c>
      <c r="F665">
        <v>506</v>
      </c>
      <c r="G665">
        <v>0</v>
      </c>
      <c r="H665" s="1" t="s">
        <v>1244</v>
      </c>
    </row>
    <row r="666" spans="1:8" x14ac:dyDescent="0.25">
      <c r="A666" s="1" t="s">
        <v>1962</v>
      </c>
      <c r="B666" s="1" t="s">
        <v>693</v>
      </c>
      <c r="C666" s="1" t="s">
        <v>1223</v>
      </c>
      <c r="D666" s="2">
        <v>45417</v>
      </c>
      <c r="E666">
        <v>215558</v>
      </c>
      <c r="F666">
        <v>738</v>
      </c>
      <c r="G666">
        <v>0</v>
      </c>
      <c r="H666" s="1" t="s">
        <v>1224</v>
      </c>
    </row>
    <row r="667" spans="1:8" x14ac:dyDescent="0.25">
      <c r="A667" s="1" t="s">
        <v>1963</v>
      </c>
      <c r="B667" s="1" t="s">
        <v>1293</v>
      </c>
      <c r="C667" s="1" t="s">
        <v>1239</v>
      </c>
      <c r="D667" s="2">
        <v>44049</v>
      </c>
      <c r="E667">
        <v>476111</v>
      </c>
      <c r="F667">
        <v>341</v>
      </c>
      <c r="G667">
        <v>390751</v>
      </c>
      <c r="H667" s="1" t="s">
        <v>1224</v>
      </c>
    </row>
    <row r="668" spans="1:8" x14ac:dyDescent="0.25">
      <c r="A668" s="1" t="s">
        <v>1964</v>
      </c>
      <c r="B668" s="1" t="s">
        <v>1069</v>
      </c>
      <c r="C668" s="1" t="s">
        <v>1223</v>
      </c>
      <c r="D668" s="2">
        <v>45400</v>
      </c>
      <c r="E668">
        <v>351276</v>
      </c>
      <c r="F668">
        <v>710</v>
      </c>
      <c r="G668">
        <v>330188</v>
      </c>
      <c r="H668" s="1" t="s">
        <v>1244</v>
      </c>
    </row>
    <row r="669" spans="1:8" x14ac:dyDescent="0.25">
      <c r="A669" s="1" t="s">
        <v>1965</v>
      </c>
      <c r="B669" s="1" t="s">
        <v>970</v>
      </c>
      <c r="C669" s="1" t="s">
        <v>1235</v>
      </c>
      <c r="D669" s="2">
        <v>43772</v>
      </c>
      <c r="E669">
        <v>484282</v>
      </c>
      <c r="F669">
        <v>822</v>
      </c>
      <c r="G669">
        <v>0</v>
      </c>
      <c r="H669" s="1" t="s">
        <v>1224</v>
      </c>
    </row>
    <row r="670" spans="1:8" x14ac:dyDescent="0.25">
      <c r="A670" s="1" t="s">
        <v>1966</v>
      </c>
      <c r="B670" s="1" t="s">
        <v>84</v>
      </c>
      <c r="C670" s="1" t="s">
        <v>1223</v>
      </c>
      <c r="D670" s="2">
        <v>42751</v>
      </c>
      <c r="E670">
        <v>460014</v>
      </c>
      <c r="F670">
        <v>726</v>
      </c>
      <c r="G670">
        <v>0</v>
      </c>
      <c r="H670" s="1" t="s">
        <v>1224</v>
      </c>
    </row>
    <row r="671" spans="1:8" x14ac:dyDescent="0.25">
      <c r="A671" s="1" t="s">
        <v>1967</v>
      </c>
      <c r="B671" s="1" t="s">
        <v>1604</v>
      </c>
      <c r="C671" s="1" t="s">
        <v>1226</v>
      </c>
      <c r="D671" s="2">
        <v>42769</v>
      </c>
      <c r="E671">
        <v>447415</v>
      </c>
      <c r="F671">
        <v>574</v>
      </c>
      <c r="G671">
        <v>0</v>
      </c>
      <c r="H671" s="1" t="s">
        <v>1244</v>
      </c>
    </row>
    <row r="672" spans="1:8" x14ac:dyDescent="0.25">
      <c r="A672" s="1" t="s">
        <v>1968</v>
      </c>
      <c r="B672" s="1" t="s">
        <v>1969</v>
      </c>
      <c r="C672" s="1" t="s">
        <v>1226</v>
      </c>
      <c r="D672" s="2">
        <v>42914</v>
      </c>
      <c r="E672">
        <v>321690</v>
      </c>
      <c r="F672">
        <v>747</v>
      </c>
      <c r="G672">
        <v>366484</v>
      </c>
      <c r="H672" s="1" t="s">
        <v>1224</v>
      </c>
    </row>
    <row r="673" spans="1:8" x14ac:dyDescent="0.25">
      <c r="A673" s="1" t="s">
        <v>1970</v>
      </c>
      <c r="B673" s="1" t="s">
        <v>116</v>
      </c>
      <c r="C673" s="1" t="s">
        <v>1226</v>
      </c>
      <c r="D673" s="2">
        <v>45148</v>
      </c>
      <c r="E673">
        <v>105686</v>
      </c>
      <c r="F673">
        <v>668</v>
      </c>
      <c r="G673">
        <v>0</v>
      </c>
      <c r="H673" s="1" t="s">
        <v>1244</v>
      </c>
    </row>
    <row r="674" spans="1:8" x14ac:dyDescent="0.25">
      <c r="A674" s="1" t="s">
        <v>1971</v>
      </c>
      <c r="B674" s="1" t="s">
        <v>1616</v>
      </c>
      <c r="C674" s="1" t="s">
        <v>1226</v>
      </c>
      <c r="D674" s="2">
        <v>44563</v>
      </c>
      <c r="E674">
        <v>88151</v>
      </c>
      <c r="F674">
        <v>519</v>
      </c>
      <c r="G674">
        <v>0</v>
      </c>
      <c r="H674" s="1" t="s">
        <v>1224</v>
      </c>
    </row>
    <row r="675" spans="1:8" x14ac:dyDescent="0.25">
      <c r="A675" s="1" t="s">
        <v>1972</v>
      </c>
      <c r="B675" s="1" t="s">
        <v>895</v>
      </c>
      <c r="C675" s="1" t="s">
        <v>1223</v>
      </c>
      <c r="D675" s="2">
        <v>44010</v>
      </c>
      <c r="E675">
        <v>265471</v>
      </c>
      <c r="F675">
        <v>531</v>
      </c>
      <c r="G675">
        <v>0</v>
      </c>
      <c r="H675" s="1" t="s">
        <v>1229</v>
      </c>
    </row>
    <row r="676" spans="1:8" x14ac:dyDescent="0.25">
      <c r="A676" s="1" t="s">
        <v>1973</v>
      </c>
      <c r="B676" s="1" t="s">
        <v>216</v>
      </c>
      <c r="C676" s="1" t="s">
        <v>1226</v>
      </c>
      <c r="D676" s="2">
        <v>42365</v>
      </c>
      <c r="E676">
        <v>120318</v>
      </c>
      <c r="F676">
        <v>627</v>
      </c>
      <c r="G676">
        <v>0</v>
      </c>
      <c r="H676" s="1" t="s">
        <v>1224</v>
      </c>
    </row>
    <row r="677" spans="1:8" x14ac:dyDescent="0.25">
      <c r="A677" s="1" t="s">
        <v>1974</v>
      </c>
      <c r="B677" s="1" t="s">
        <v>897</v>
      </c>
      <c r="C677" s="1" t="s">
        <v>1226</v>
      </c>
      <c r="D677" s="2">
        <v>43092</v>
      </c>
      <c r="E677">
        <v>422984</v>
      </c>
      <c r="F677">
        <v>742</v>
      </c>
      <c r="G677">
        <v>274579</v>
      </c>
      <c r="H677" s="1" t="s">
        <v>1224</v>
      </c>
    </row>
    <row r="678" spans="1:8" x14ac:dyDescent="0.25">
      <c r="A678" s="1" t="s">
        <v>1975</v>
      </c>
      <c r="B678" s="1" t="s">
        <v>568</v>
      </c>
      <c r="C678" s="1" t="s">
        <v>1226</v>
      </c>
      <c r="D678" s="2">
        <v>43088</v>
      </c>
      <c r="E678">
        <v>195490</v>
      </c>
      <c r="F678">
        <v>351</v>
      </c>
      <c r="G678">
        <v>0</v>
      </c>
      <c r="H678" s="1" t="s">
        <v>1224</v>
      </c>
    </row>
    <row r="679" spans="1:8" x14ac:dyDescent="0.25">
      <c r="A679" s="1" t="s">
        <v>1976</v>
      </c>
      <c r="B679" s="1" t="s">
        <v>1234</v>
      </c>
      <c r="C679" s="1" t="s">
        <v>1239</v>
      </c>
      <c r="D679" s="2">
        <v>43608</v>
      </c>
      <c r="E679">
        <v>487602</v>
      </c>
      <c r="F679">
        <v>675</v>
      </c>
      <c r="G679">
        <v>0</v>
      </c>
      <c r="H679" s="1" t="s">
        <v>1224</v>
      </c>
    </row>
    <row r="680" spans="1:8" x14ac:dyDescent="0.25">
      <c r="A680" s="1" t="s">
        <v>1977</v>
      </c>
      <c r="B680" s="1" t="s">
        <v>368</v>
      </c>
      <c r="C680" s="1" t="s">
        <v>1235</v>
      </c>
      <c r="D680" s="2">
        <v>42570</v>
      </c>
      <c r="E680">
        <v>173860</v>
      </c>
      <c r="F680">
        <v>562</v>
      </c>
      <c r="G680">
        <v>0</v>
      </c>
      <c r="H680" s="1" t="s">
        <v>1224</v>
      </c>
    </row>
    <row r="681" spans="1:8" x14ac:dyDescent="0.25">
      <c r="A681" s="1" t="s">
        <v>1978</v>
      </c>
      <c r="B681" s="1" t="s">
        <v>64</v>
      </c>
      <c r="C681" s="1" t="s">
        <v>1235</v>
      </c>
      <c r="D681" s="2">
        <v>45392</v>
      </c>
      <c r="E681">
        <v>115945</v>
      </c>
      <c r="F681">
        <v>566</v>
      </c>
      <c r="G681">
        <v>0</v>
      </c>
      <c r="H681" s="1" t="s">
        <v>1224</v>
      </c>
    </row>
    <row r="682" spans="1:8" x14ac:dyDescent="0.25">
      <c r="A682" s="1" t="s">
        <v>1979</v>
      </c>
      <c r="B682" s="1" t="s">
        <v>783</v>
      </c>
      <c r="C682" s="1" t="s">
        <v>1226</v>
      </c>
      <c r="D682" s="2">
        <v>42460</v>
      </c>
      <c r="E682">
        <v>213456</v>
      </c>
      <c r="F682">
        <v>658</v>
      </c>
      <c r="G682">
        <v>0</v>
      </c>
      <c r="H682" s="1" t="s">
        <v>1255</v>
      </c>
    </row>
    <row r="683" spans="1:8" x14ac:dyDescent="0.25">
      <c r="A683" s="1" t="s">
        <v>1980</v>
      </c>
      <c r="B683" s="1" t="s">
        <v>449</v>
      </c>
      <c r="C683" s="1" t="s">
        <v>1235</v>
      </c>
      <c r="D683" s="2">
        <v>44580</v>
      </c>
      <c r="E683">
        <v>308974</v>
      </c>
      <c r="F683">
        <v>616</v>
      </c>
      <c r="G683">
        <v>0</v>
      </c>
      <c r="H683" s="1" t="s">
        <v>1224</v>
      </c>
    </row>
    <row r="684" spans="1:8" x14ac:dyDescent="0.25">
      <c r="A684" s="1" t="s">
        <v>1981</v>
      </c>
      <c r="B684" s="1" t="s">
        <v>1982</v>
      </c>
      <c r="C684" s="1" t="s">
        <v>1235</v>
      </c>
      <c r="D684" s="2">
        <v>45118</v>
      </c>
      <c r="E684">
        <v>52446</v>
      </c>
      <c r="F684">
        <v>623</v>
      </c>
      <c r="G684">
        <v>254717</v>
      </c>
      <c r="H684" s="1" t="s">
        <v>1224</v>
      </c>
    </row>
    <row r="685" spans="1:8" x14ac:dyDescent="0.25">
      <c r="A685" s="1" t="s">
        <v>1983</v>
      </c>
      <c r="B685" s="1" t="s">
        <v>593</v>
      </c>
      <c r="C685" s="1" t="s">
        <v>1223</v>
      </c>
      <c r="D685" s="2">
        <v>45431</v>
      </c>
      <c r="E685">
        <v>498294</v>
      </c>
      <c r="F685">
        <v>720</v>
      </c>
      <c r="G685">
        <v>139479</v>
      </c>
      <c r="H685" s="1" t="s">
        <v>1224</v>
      </c>
    </row>
    <row r="686" spans="1:8" x14ac:dyDescent="0.25">
      <c r="A686" s="1" t="s">
        <v>1984</v>
      </c>
      <c r="B686" s="1" t="s">
        <v>272</v>
      </c>
      <c r="C686" s="1" t="s">
        <v>1239</v>
      </c>
      <c r="D686" s="2">
        <v>44721</v>
      </c>
      <c r="E686">
        <v>408376</v>
      </c>
      <c r="F686">
        <v>345</v>
      </c>
      <c r="G686">
        <v>0</v>
      </c>
      <c r="H686" s="1" t="s">
        <v>1224</v>
      </c>
    </row>
    <row r="687" spans="1:8" x14ac:dyDescent="0.25">
      <c r="A687" s="1" t="s">
        <v>1985</v>
      </c>
      <c r="B687" s="1" t="s">
        <v>661</v>
      </c>
      <c r="C687" s="1" t="s">
        <v>1226</v>
      </c>
      <c r="D687" s="2">
        <v>44117</v>
      </c>
      <c r="E687">
        <v>187655</v>
      </c>
      <c r="F687">
        <v>568</v>
      </c>
      <c r="G687">
        <v>0</v>
      </c>
      <c r="H687" s="1" t="s">
        <v>1224</v>
      </c>
    </row>
    <row r="688" spans="1:8" x14ac:dyDescent="0.25">
      <c r="A688" s="1" t="s">
        <v>1986</v>
      </c>
      <c r="B688" s="1" t="s">
        <v>100</v>
      </c>
      <c r="C688" s="1" t="s">
        <v>1239</v>
      </c>
      <c r="D688" s="2">
        <v>45191</v>
      </c>
      <c r="E688">
        <v>427214</v>
      </c>
      <c r="F688">
        <v>680</v>
      </c>
      <c r="G688">
        <v>0</v>
      </c>
      <c r="H688" s="1" t="s">
        <v>1224</v>
      </c>
    </row>
    <row r="689" spans="1:8" x14ac:dyDescent="0.25">
      <c r="A689" s="1" t="s">
        <v>1987</v>
      </c>
      <c r="B689" s="1" t="s">
        <v>826</v>
      </c>
      <c r="C689" s="1" t="s">
        <v>1239</v>
      </c>
      <c r="D689" s="2">
        <v>42251</v>
      </c>
      <c r="E689">
        <v>420446</v>
      </c>
      <c r="F689">
        <v>417</v>
      </c>
      <c r="G689">
        <v>0</v>
      </c>
      <c r="H689" s="1" t="s">
        <v>1224</v>
      </c>
    </row>
    <row r="690" spans="1:8" x14ac:dyDescent="0.25">
      <c r="A690" s="1" t="s">
        <v>1988</v>
      </c>
      <c r="B690" s="1" t="s">
        <v>321</v>
      </c>
      <c r="C690" s="1" t="s">
        <v>1226</v>
      </c>
      <c r="D690" s="2">
        <v>45305</v>
      </c>
      <c r="E690">
        <v>140148</v>
      </c>
      <c r="F690">
        <v>415</v>
      </c>
      <c r="G690">
        <v>0</v>
      </c>
      <c r="H690" s="1" t="s">
        <v>1255</v>
      </c>
    </row>
    <row r="691" spans="1:8" x14ac:dyDescent="0.25">
      <c r="A691" s="1" t="s">
        <v>1989</v>
      </c>
      <c r="B691" s="1" t="s">
        <v>638</v>
      </c>
      <c r="C691" s="1" t="s">
        <v>1223</v>
      </c>
      <c r="D691" s="2">
        <v>45418</v>
      </c>
      <c r="E691">
        <v>69341</v>
      </c>
      <c r="F691">
        <v>559</v>
      </c>
      <c r="G691">
        <v>0</v>
      </c>
      <c r="H691" s="1" t="s">
        <v>1224</v>
      </c>
    </row>
    <row r="692" spans="1:8" x14ac:dyDescent="0.25">
      <c r="A692" s="1" t="s">
        <v>1990</v>
      </c>
      <c r="B692" s="1" t="s">
        <v>198</v>
      </c>
      <c r="C692" s="1" t="s">
        <v>1239</v>
      </c>
      <c r="D692" s="2">
        <v>44766</v>
      </c>
      <c r="E692">
        <v>31085</v>
      </c>
      <c r="F692">
        <v>374</v>
      </c>
      <c r="G692">
        <v>0</v>
      </c>
      <c r="H692" s="1" t="s">
        <v>1224</v>
      </c>
    </row>
    <row r="693" spans="1:8" x14ac:dyDescent="0.25">
      <c r="A693" s="1" t="s">
        <v>1991</v>
      </c>
      <c r="B693" s="1" t="s">
        <v>558</v>
      </c>
      <c r="C693" s="1" t="s">
        <v>1226</v>
      </c>
      <c r="D693" s="2">
        <v>44838</v>
      </c>
      <c r="E693">
        <v>317715</v>
      </c>
      <c r="F693">
        <v>779</v>
      </c>
      <c r="G693">
        <v>0</v>
      </c>
      <c r="H693" s="1" t="s">
        <v>1224</v>
      </c>
    </row>
    <row r="694" spans="1:8" x14ac:dyDescent="0.25">
      <c r="A694" s="1" t="s">
        <v>1992</v>
      </c>
      <c r="B694" s="1" t="s">
        <v>669</v>
      </c>
      <c r="C694" s="1" t="s">
        <v>1223</v>
      </c>
      <c r="D694" s="2">
        <v>45292</v>
      </c>
      <c r="E694">
        <v>407931</v>
      </c>
      <c r="F694">
        <v>604</v>
      </c>
      <c r="G694">
        <v>0</v>
      </c>
      <c r="H694" s="1" t="s">
        <v>1224</v>
      </c>
    </row>
    <row r="695" spans="1:8" x14ac:dyDescent="0.25">
      <c r="A695" s="1" t="s">
        <v>1993</v>
      </c>
      <c r="B695" s="1" t="s">
        <v>646</v>
      </c>
      <c r="C695" s="1" t="s">
        <v>1239</v>
      </c>
      <c r="D695" s="2">
        <v>45202</v>
      </c>
      <c r="E695">
        <v>390452</v>
      </c>
      <c r="F695">
        <v>306</v>
      </c>
      <c r="G695">
        <v>0</v>
      </c>
      <c r="H695" s="1" t="s">
        <v>1255</v>
      </c>
    </row>
    <row r="696" spans="1:8" x14ac:dyDescent="0.25">
      <c r="A696" s="1" t="s">
        <v>1994</v>
      </c>
      <c r="B696" s="1" t="s">
        <v>623</v>
      </c>
      <c r="C696" s="1" t="s">
        <v>1223</v>
      </c>
      <c r="D696" s="2">
        <v>43570</v>
      </c>
      <c r="E696">
        <v>5750</v>
      </c>
      <c r="F696">
        <v>665</v>
      </c>
      <c r="G696">
        <v>367612</v>
      </c>
      <c r="H696" s="1" t="s">
        <v>1224</v>
      </c>
    </row>
    <row r="697" spans="1:8" x14ac:dyDescent="0.25">
      <c r="A697" s="1" t="s">
        <v>1995</v>
      </c>
      <c r="B697" s="1" t="s">
        <v>1969</v>
      </c>
      <c r="C697" s="1" t="s">
        <v>1226</v>
      </c>
      <c r="D697" s="2">
        <v>45254</v>
      </c>
      <c r="E697">
        <v>376075</v>
      </c>
      <c r="F697">
        <v>822</v>
      </c>
      <c r="G697">
        <v>396351</v>
      </c>
      <c r="H697" s="1" t="s">
        <v>1224</v>
      </c>
    </row>
    <row r="698" spans="1:8" x14ac:dyDescent="0.25">
      <c r="A698" s="1" t="s">
        <v>1996</v>
      </c>
      <c r="B698" s="1" t="s">
        <v>1464</v>
      </c>
      <c r="C698" s="1" t="s">
        <v>1223</v>
      </c>
      <c r="D698" s="2">
        <v>45220</v>
      </c>
      <c r="E698">
        <v>340912</v>
      </c>
      <c r="F698">
        <v>647</v>
      </c>
      <c r="G698">
        <v>0</v>
      </c>
      <c r="H698" s="1" t="s">
        <v>1244</v>
      </c>
    </row>
    <row r="699" spans="1:8" x14ac:dyDescent="0.25">
      <c r="A699" s="1" t="s">
        <v>1997</v>
      </c>
      <c r="B699" s="1" t="s">
        <v>393</v>
      </c>
      <c r="C699" s="1" t="s">
        <v>1226</v>
      </c>
      <c r="D699" s="2">
        <v>44554</v>
      </c>
      <c r="E699">
        <v>35903</v>
      </c>
      <c r="F699">
        <v>737</v>
      </c>
      <c r="G699">
        <v>0</v>
      </c>
      <c r="H699" s="1" t="s">
        <v>1224</v>
      </c>
    </row>
    <row r="700" spans="1:8" x14ac:dyDescent="0.25">
      <c r="A700" s="1" t="s">
        <v>1998</v>
      </c>
      <c r="B700" s="1" t="s">
        <v>1616</v>
      </c>
      <c r="C700" s="1" t="s">
        <v>1223</v>
      </c>
      <c r="D700" s="2">
        <v>42385</v>
      </c>
      <c r="E700">
        <v>203561</v>
      </c>
      <c r="F700">
        <v>514</v>
      </c>
      <c r="G700">
        <v>452603</v>
      </c>
      <c r="H700" s="1" t="s">
        <v>1244</v>
      </c>
    </row>
    <row r="701" spans="1:8" x14ac:dyDescent="0.25">
      <c r="A701" s="1" t="s">
        <v>1999</v>
      </c>
      <c r="B701" s="1" t="s">
        <v>11</v>
      </c>
      <c r="C701" s="1" t="s">
        <v>1226</v>
      </c>
      <c r="D701" s="2">
        <v>43847</v>
      </c>
      <c r="E701">
        <v>425309</v>
      </c>
      <c r="F701">
        <v>728</v>
      </c>
      <c r="G701">
        <v>0</v>
      </c>
      <c r="H701" s="1" t="s">
        <v>1224</v>
      </c>
    </row>
    <row r="702" spans="1:8" x14ac:dyDescent="0.25">
      <c r="A702" s="1" t="s">
        <v>2000</v>
      </c>
      <c r="B702" s="1" t="s">
        <v>391</v>
      </c>
      <c r="C702" s="1" t="s">
        <v>1223</v>
      </c>
      <c r="D702" s="2">
        <v>44178</v>
      </c>
      <c r="E702">
        <v>91036</v>
      </c>
      <c r="F702">
        <v>797</v>
      </c>
      <c r="G702">
        <v>0</v>
      </c>
      <c r="H702" s="1" t="s">
        <v>1229</v>
      </c>
    </row>
    <row r="703" spans="1:8" x14ac:dyDescent="0.25">
      <c r="A703" s="1" t="s">
        <v>2001</v>
      </c>
      <c r="B703" s="1" t="s">
        <v>1333</v>
      </c>
      <c r="C703" s="1" t="s">
        <v>1223</v>
      </c>
      <c r="D703" s="2">
        <v>45204</v>
      </c>
      <c r="E703">
        <v>87954</v>
      </c>
      <c r="F703">
        <v>839</v>
      </c>
      <c r="G703">
        <v>0</v>
      </c>
      <c r="H703" s="1" t="s">
        <v>1224</v>
      </c>
    </row>
    <row r="704" spans="1:8" x14ac:dyDescent="0.25">
      <c r="A704" s="1" t="s">
        <v>2002</v>
      </c>
      <c r="B704" s="1" t="s">
        <v>1440</v>
      </c>
      <c r="C704" s="1" t="s">
        <v>1235</v>
      </c>
      <c r="D704" s="2">
        <v>42906</v>
      </c>
      <c r="E704">
        <v>427530</v>
      </c>
      <c r="F704">
        <v>666</v>
      </c>
      <c r="G704">
        <v>449958</v>
      </c>
      <c r="H704" s="1" t="s">
        <v>1224</v>
      </c>
    </row>
    <row r="705" spans="1:8" x14ac:dyDescent="0.25">
      <c r="A705" s="1" t="s">
        <v>2003</v>
      </c>
      <c r="B705" s="1" t="s">
        <v>226</v>
      </c>
      <c r="C705" s="1" t="s">
        <v>1223</v>
      </c>
      <c r="D705" s="2">
        <v>42712</v>
      </c>
      <c r="E705">
        <v>441441</v>
      </c>
      <c r="F705">
        <v>612</v>
      </c>
      <c r="G705">
        <v>307666</v>
      </c>
      <c r="H705" s="1" t="s">
        <v>1224</v>
      </c>
    </row>
    <row r="706" spans="1:8" x14ac:dyDescent="0.25">
      <c r="A706" s="1" t="s">
        <v>2004</v>
      </c>
      <c r="B706" s="1" t="s">
        <v>737</v>
      </c>
      <c r="C706" s="1" t="s">
        <v>1223</v>
      </c>
      <c r="D706" s="2">
        <v>43503</v>
      </c>
      <c r="E706">
        <v>481201</v>
      </c>
      <c r="F706">
        <v>837</v>
      </c>
      <c r="G706">
        <v>0</v>
      </c>
      <c r="H706" s="1" t="s">
        <v>1224</v>
      </c>
    </row>
    <row r="707" spans="1:8" x14ac:dyDescent="0.25">
      <c r="A707" s="1" t="s">
        <v>2005</v>
      </c>
      <c r="B707" s="1" t="s">
        <v>299</v>
      </c>
      <c r="C707" s="1" t="s">
        <v>1223</v>
      </c>
      <c r="D707" s="2">
        <v>43221</v>
      </c>
      <c r="E707">
        <v>345158</v>
      </c>
      <c r="F707">
        <v>353</v>
      </c>
      <c r="G707">
        <v>0</v>
      </c>
      <c r="H707" s="1" t="s">
        <v>1224</v>
      </c>
    </row>
    <row r="708" spans="1:8" x14ac:dyDescent="0.25">
      <c r="A708" s="1" t="s">
        <v>2006</v>
      </c>
      <c r="B708" s="1" t="s">
        <v>539</v>
      </c>
      <c r="C708" s="1" t="s">
        <v>1226</v>
      </c>
      <c r="D708" s="2">
        <v>44760</v>
      </c>
      <c r="E708">
        <v>428395</v>
      </c>
      <c r="F708">
        <v>840</v>
      </c>
      <c r="G708">
        <v>0</v>
      </c>
      <c r="H708" s="1" t="s">
        <v>1224</v>
      </c>
    </row>
    <row r="709" spans="1:8" x14ac:dyDescent="0.25">
      <c r="A709" s="1" t="s">
        <v>2007</v>
      </c>
      <c r="B709" s="1" t="s">
        <v>188</v>
      </c>
      <c r="C709" s="1" t="s">
        <v>1223</v>
      </c>
      <c r="D709" s="2">
        <v>45272</v>
      </c>
      <c r="E709">
        <v>117305</v>
      </c>
      <c r="F709">
        <v>766</v>
      </c>
      <c r="G709">
        <v>0</v>
      </c>
      <c r="H709" s="1" t="s">
        <v>1229</v>
      </c>
    </row>
    <row r="710" spans="1:8" x14ac:dyDescent="0.25">
      <c r="A710" s="1" t="s">
        <v>2008</v>
      </c>
      <c r="B710" s="1" t="s">
        <v>343</v>
      </c>
      <c r="C710" s="1" t="s">
        <v>1226</v>
      </c>
      <c r="D710" s="2">
        <v>42810</v>
      </c>
      <c r="E710">
        <v>418554</v>
      </c>
      <c r="F710">
        <v>463</v>
      </c>
      <c r="G710">
        <v>366541</v>
      </c>
      <c r="H710" s="1" t="s">
        <v>1224</v>
      </c>
    </row>
    <row r="711" spans="1:8" x14ac:dyDescent="0.25">
      <c r="A711" s="1" t="s">
        <v>2009</v>
      </c>
      <c r="B711" s="1" t="s">
        <v>346</v>
      </c>
      <c r="C711" s="1" t="s">
        <v>1239</v>
      </c>
      <c r="D711" s="2">
        <v>43698</v>
      </c>
      <c r="E711">
        <v>485651</v>
      </c>
      <c r="F711">
        <v>633</v>
      </c>
      <c r="G711">
        <v>8880</v>
      </c>
      <c r="H711" s="1" t="s">
        <v>1255</v>
      </c>
    </row>
    <row r="712" spans="1:8" x14ac:dyDescent="0.25">
      <c r="A712" s="1" t="s">
        <v>2010</v>
      </c>
      <c r="B712" s="1" t="s">
        <v>903</v>
      </c>
      <c r="C712" s="1" t="s">
        <v>1226</v>
      </c>
      <c r="D712" s="2">
        <v>42305</v>
      </c>
      <c r="E712">
        <v>200753</v>
      </c>
      <c r="F712">
        <v>846</v>
      </c>
      <c r="G712">
        <v>0</v>
      </c>
      <c r="H712" s="1" t="s">
        <v>1224</v>
      </c>
    </row>
    <row r="713" spans="1:8" x14ac:dyDescent="0.25">
      <c r="A713" s="1" t="s">
        <v>2011</v>
      </c>
      <c r="B713" s="1" t="s">
        <v>833</v>
      </c>
      <c r="C713" s="1" t="s">
        <v>1223</v>
      </c>
      <c r="D713" s="2">
        <v>44180</v>
      </c>
      <c r="E713">
        <v>32101</v>
      </c>
      <c r="F713">
        <v>647</v>
      </c>
      <c r="G713">
        <v>453927</v>
      </c>
      <c r="H713" s="1" t="s">
        <v>1224</v>
      </c>
    </row>
    <row r="714" spans="1:8" x14ac:dyDescent="0.25">
      <c r="A714" s="1" t="s">
        <v>2012</v>
      </c>
      <c r="B714" s="1" t="s">
        <v>1666</v>
      </c>
      <c r="C714" s="1" t="s">
        <v>1223</v>
      </c>
      <c r="D714" s="2">
        <v>43020</v>
      </c>
      <c r="E714">
        <v>2775</v>
      </c>
      <c r="F714">
        <v>572</v>
      </c>
      <c r="G714">
        <v>0</v>
      </c>
      <c r="H714" s="1" t="s">
        <v>1224</v>
      </c>
    </row>
    <row r="715" spans="1:8" x14ac:dyDescent="0.25">
      <c r="A715" s="1" t="s">
        <v>2013</v>
      </c>
      <c r="B715" s="1" t="s">
        <v>1003</v>
      </c>
      <c r="C715" s="1" t="s">
        <v>1223</v>
      </c>
      <c r="D715" s="2">
        <v>45063</v>
      </c>
      <c r="E715">
        <v>111497</v>
      </c>
      <c r="F715">
        <v>713</v>
      </c>
      <c r="G715">
        <v>0</v>
      </c>
      <c r="H715" s="1" t="s">
        <v>1224</v>
      </c>
    </row>
    <row r="716" spans="1:8" x14ac:dyDescent="0.25">
      <c r="A716" s="1" t="s">
        <v>2014</v>
      </c>
      <c r="B716" s="1" t="s">
        <v>186</v>
      </c>
      <c r="C716" s="1" t="s">
        <v>1226</v>
      </c>
      <c r="D716" s="2">
        <v>44894</v>
      </c>
      <c r="E716">
        <v>490399</v>
      </c>
      <c r="F716">
        <v>799</v>
      </c>
      <c r="G716">
        <v>466537</v>
      </c>
      <c r="H716" s="1" t="s">
        <v>1229</v>
      </c>
    </row>
    <row r="717" spans="1:8" x14ac:dyDescent="0.25">
      <c r="A717" s="1" t="s">
        <v>2015</v>
      </c>
      <c r="B717" s="1" t="s">
        <v>723</v>
      </c>
      <c r="C717" s="1" t="s">
        <v>1223</v>
      </c>
      <c r="D717" s="2">
        <v>44170</v>
      </c>
      <c r="E717">
        <v>45619</v>
      </c>
      <c r="F717">
        <v>392</v>
      </c>
      <c r="G717">
        <v>0</v>
      </c>
      <c r="H717" s="1" t="s">
        <v>1224</v>
      </c>
    </row>
    <row r="718" spans="1:8" x14ac:dyDescent="0.25">
      <c r="A718" s="1" t="s">
        <v>2016</v>
      </c>
      <c r="B718" s="1" t="s">
        <v>1103</v>
      </c>
      <c r="C718" s="1" t="s">
        <v>1223</v>
      </c>
      <c r="D718" s="2">
        <v>43459</v>
      </c>
      <c r="E718">
        <v>439054</v>
      </c>
      <c r="F718">
        <v>378</v>
      </c>
      <c r="G718">
        <v>0</v>
      </c>
      <c r="H718" s="1" t="s">
        <v>1224</v>
      </c>
    </row>
    <row r="719" spans="1:8" x14ac:dyDescent="0.25">
      <c r="A719" s="1" t="s">
        <v>2017</v>
      </c>
      <c r="B719" s="1" t="s">
        <v>26</v>
      </c>
      <c r="C719" s="1" t="s">
        <v>1235</v>
      </c>
      <c r="D719" s="2">
        <v>43635</v>
      </c>
      <c r="E719">
        <v>252388</v>
      </c>
      <c r="F719">
        <v>516</v>
      </c>
      <c r="G719">
        <v>0</v>
      </c>
      <c r="H719" s="1" t="s">
        <v>1224</v>
      </c>
    </row>
    <row r="720" spans="1:8" x14ac:dyDescent="0.25">
      <c r="A720" s="1" t="s">
        <v>2018</v>
      </c>
      <c r="B720" s="1" t="s">
        <v>1003</v>
      </c>
      <c r="C720" s="1" t="s">
        <v>1226</v>
      </c>
      <c r="D720" s="2">
        <v>42305</v>
      </c>
      <c r="E720">
        <v>412755</v>
      </c>
      <c r="F720">
        <v>657</v>
      </c>
      <c r="G720">
        <v>458318</v>
      </c>
      <c r="H720" s="1" t="s">
        <v>1224</v>
      </c>
    </row>
    <row r="721" spans="1:8" x14ac:dyDescent="0.25">
      <c r="A721" s="1" t="s">
        <v>2019</v>
      </c>
      <c r="B721" s="1" t="s">
        <v>245</v>
      </c>
      <c r="C721" s="1" t="s">
        <v>1223</v>
      </c>
      <c r="D721" s="2">
        <v>44241</v>
      </c>
      <c r="E721">
        <v>233346</v>
      </c>
      <c r="F721">
        <v>806</v>
      </c>
      <c r="G721">
        <v>0</v>
      </c>
      <c r="H721" s="1" t="s">
        <v>1244</v>
      </c>
    </row>
    <row r="722" spans="1:8" x14ac:dyDescent="0.25">
      <c r="A722" s="1" t="s">
        <v>2020</v>
      </c>
      <c r="B722" s="1" t="s">
        <v>325</v>
      </c>
      <c r="C722" s="1" t="s">
        <v>1223</v>
      </c>
      <c r="D722" s="2">
        <v>45536</v>
      </c>
      <c r="E722">
        <v>319268</v>
      </c>
      <c r="F722">
        <v>480</v>
      </c>
      <c r="G722">
        <v>0</v>
      </c>
      <c r="H722" s="1" t="s">
        <v>1224</v>
      </c>
    </row>
    <row r="723" spans="1:8" x14ac:dyDescent="0.25">
      <c r="A723" s="1" t="s">
        <v>2021</v>
      </c>
      <c r="B723" s="1" t="s">
        <v>502</v>
      </c>
      <c r="C723" s="1" t="s">
        <v>1223</v>
      </c>
      <c r="D723" s="2">
        <v>42583</v>
      </c>
      <c r="E723">
        <v>65149</v>
      </c>
      <c r="F723">
        <v>545</v>
      </c>
      <c r="G723">
        <v>0</v>
      </c>
      <c r="H723" s="1" t="s">
        <v>1224</v>
      </c>
    </row>
    <row r="724" spans="1:8" x14ac:dyDescent="0.25">
      <c r="A724" s="1" t="s">
        <v>2022</v>
      </c>
      <c r="B724" s="1" t="s">
        <v>1467</v>
      </c>
      <c r="C724" s="1" t="s">
        <v>1223</v>
      </c>
      <c r="D724" s="2">
        <v>43405</v>
      </c>
      <c r="E724">
        <v>26616</v>
      </c>
      <c r="F724">
        <v>543</v>
      </c>
      <c r="G724">
        <v>0</v>
      </c>
      <c r="H724" s="1" t="s">
        <v>1224</v>
      </c>
    </row>
    <row r="725" spans="1:8" x14ac:dyDescent="0.25">
      <c r="A725" s="1" t="s">
        <v>2023</v>
      </c>
      <c r="B725" s="1" t="s">
        <v>60</v>
      </c>
      <c r="C725" s="1" t="s">
        <v>1223</v>
      </c>
      <c r="D725" s="2">
        <v>45139</v>
      </c>
      <c r="E725">
        <v>472871</v>
      </c>
      <c r="F725">
        <v>805</v>
      </c>
      <c r="G725">
        <v>0</v>
      </c>
      <c r="H725" s="1" t="s">
        <v>1224</v>
      </c>
    </row>
    <row r="726" spans="1:8" x14ac:dyDescent="0.25">
      <c r="A726" s="1" t="s">
        <v>2024</v>
      </c>
      <c r="B726" s="1" t="s">
        <v>1103</v>
      </c>
      <c r="C726" s="1" t="s">
        <v>1226</v>
      </c>
      <c r="D726" s="2">
        <v>44638</v>
      </c>
      <c r="E726">
        <v>221767</v>
      </c>
      <c r="F726">
        <v>721</v>
      </c>
      <c r="G726">
        <v>0</v>
      </c>
      <c r="H726" s="1" t="s">
        <v>1224</v>
      </c>
    </row>
    <row r="727" spans="1:8" x14ac:dyDescent="0.25">
      <c r="A727" s="1" t="s">
        <v>2025</v>
      </c>
      <c r="B727" s="1" t="s">
        <v>151</v>
      </c>
      <c r="C727" s="1" t="s">
        <v>1226</v>
      </c>
      <c r="D727" s="2">
        <v>44573</v>
      </c>
      <c r="E727">
        <v>185639</v>
      </c>
      <c r="F727">
        <v>619</v>
      </c>
      <c r="G727">
        <v>0</v>
      </c>
      <c r="H727" s="1" t="s">
        <v>1224</v>
      </c>
    </row>
    <row r="728" spans="1:8" x14ac:dyDescent="0.25">
      <c r="A728" s="1" t="s">
        <v>2026</v>
      </c>
      <c r="B728" s="1" t="s">
        <v>124</v>
      </c>
      <c r="C728" s="1" t="s">
        <v>1226</v>
      </c>
      <c r="D728" s="2">
        <v>45082</v>
      </c>
      <c r="E728">
        <v>168171</v>
      </c>
      <c r="F728">
        <v>386</v>
      </c>
      <c r="G728">
        <v>0</v>
      </c>
      <c r="H728" s="1" t="s">
        <v>1229</v>
      </c>
    </row>
    <row r="729" spans="1:8" x14ac:dyDescent="0.25">
      <c r="A729" s="1" t="s">
        <v>2027</v>
      </c>
      <c r="B729" s="1" t="s">
        <v>299</v>
      </c>
      <c r="C729" s="1" t="s">
        <v>1226</v>
      </c>
      <c r="D729" s="2">
        <v>42697</v>
      </c>
      <c r="E729">
        <v>206903</v>
      </c>
      <c r="F729">
        <v>516</v>
      </c>
      <c r="G729">
        <v>0</v>
      </c>
      <c r="H729" s="1" t="s">
        <v>1224</v>
      </c>
    </row>
    <row r="730" spans="1:8" x14ac:dyDescent="0.25">
      <c r="A730" s="1" t="s">
        <v>2028</v>
      </c>
      <c r="B730" s="1" t="s">
        <v>548</v>
      </c>
      <c r="C730" s="1" t="s">
        <v>1223</v>
      </c>
      <c r="D730" s="2">
        <v>44314</v>
      </c>
      <c r="E730">
        <v>231318</v>
      </c>
      <c r="F730">
        <v>789</v>
      </c>
      <c r="G730">
        <v>417289</v>
      </c>
      <c r="H730" s="1" t="s">
        <v>1224</v>
      </c>
    </row>
    <row r="731" spans="1:8" x14ac:dyDescent="0.25">
      <c r="A731" s="1" t="s">
        <v>2029</v>
      </c>
      <c r="B731" s="1" t="s">
        <v>1059</v>
      </c>
      <c r="C731" s="1" t="s">
        <v>1223</v>
      </c>
      <c r="D731" s="2">
        <v>42800</v>
      </c>
      <c r="E731">
        <v>323943</v>
      </c>
      <c r="F731">
        <v>818</v>
      </c>
      <c r="G731">
        <v>369543</v>
      </c>
      <c r="H731" s="1" t="s">
        <v>1224</v>
      </c>
    </row>
    <row r="732" spans="1:8" x14ac:dyDescent="0.25">
      <c r="A732" s="1" t="s">
        <v>2030</v>
      </c>
      <c r="B732" s="1" t="s">
        <v>679</v>
      </c>
      <c r="C732" s="1" t="s">
        <v>1226</v>
      </c>
      <c r="D732" s="2">
        <v>43067</v>
      </c>
      <c r="E732">
        <v>352365</v>
      </c>
      <c r="F732">
        <v>577</v>
      </c>
      <c r="G732">
        <v>0</v>
      </c>
      <c r="H732" s="1" t="s">
        <v>1224</v>
      </c>
    </row>
    <row r="733" spans="1:8" x14ac:dyDescent="0.25">
      <c r="A733" s="1" t="s">
        <v>2031</v>
      </c>
      <c r="B733" s="1" t="s">
        <v>1211</v>
      </c>
      <c r="C733" s="1" t="s">
        <v>1239</v>
      </c>
      <c r="D733" s="2">
        <v>44420</v>
      </c>
      <c r="E733">
        <v>377023</v>
      </c>
      <c r="F733">
        <v>468</v>
      </c>
      <c r="G733">
        <v>0</v>
      </c>
      <c r="H733" s="1" t="s">
        <v>1224</v>
      </c>
    </row>
    <row r="734" spans="1:8" x14ac:dyDescent="0.25">
      <c r="A734" s="1" t="s">
        <v>2032</v>
      </c>
      <c r="B734" s="1" t="s">
        <v>552</v>
      </c>
      <c r="C734" s="1" t="s">
        <v>1226</v>
      </c>
      <c r="D734" s="2">
        <v>45195</v>
      </c>
      <c r="E734">
        <v>287623</v>
      </c>
      <c r="F734">
        <v>629</v>
      </c>
      <c r="G734">
        <v>0</v>
      </c>
      <c r="H734" s="1" t="s">
        <v>1224</v>
      </c>
    </row>
    <row r="735" spans="1:8" x14ac:dyDescent="0.25">
      <c r="A735" s="1" t="s">
        <v>2033</v>
      </c>
      <c r="B735" s="1" t="s">
        <v>380</v>
      </c>
      <c r="C735" s="1" t="s">
        <v>1235</v>
      </c>
      <c r="D735" s="2">
        <v>45387</v>
      </c>
      <c r="E735">
        <v>439388</v>
      </c>
      <c r="F735">
        <v>740</v>
      </c>
      <c r="G735">
        <v>0</v>
      </c>
      <c r="H735" s="1" t="s">
        <v>1224</v>
      </c>
    </row>
    <row r="736" spans="1:8" x14ac:dyDescent="0.25">
      <c r="A736" s="1" t="s">
        <v>2034</v>
      </c>
      <c r="B736" s="1" t="s">
        <v>714</v>
      </c>
      <c r="C736" s="1" t="s">
        <v>1223</v>
      </c>
      <c r="D736" s="2">
        <v>44258</v>
      </c>
      <c r="E736">
        <v>361309</v>
      </c>
      <c r="F736">
        <v>690</v>
      </c>
      <c r="G736">
        <v>0</v>
      </c>
      <c r="H736" s="1" t="s">
        <v>1224</v>
      </c>
    </row>
    <row r="737" spans="1:8" x14ac:dyDescent="0.25">
      <c r="A737" s="1" t="s">
        <v>2035</v>
      </c>
      <c r="B737" s="1" t="s">
        <v>2036</v>
      </c>
      <c r="C737" s="1" t="s">
        <v>1226</v>
      </c>
      <c r="D737" s="2">
        <v>45798</v>
      </c>
      <c r="E737">
        <v>55863</v>
      </c>
      <c r="F737">
        <v>795</v>
      </c>
      <c r="G737">
        <v>0</v>
      </c>
      <c r="H737" s="1" t="s">
        <v>1224</v>
      </c>
    </row>
    <row r="738" spans="1:8" x14ac:dyDescent="0.25">
      <c r="A738" s="1" t="s">
        <v>2037</v>
      </c>
      <c r="B738" s="1" t="s">
        <v>1745</v>
      </c>
      <c r="C738" s="1" t="s">
        <v>1226</v>
      </c>
      <c r="D738" s="2">
        <v>45036</v>
      </c>
      <c r="E738">
        <v>173115</v>
      </c>
      <c r="F738">
        <v>680</v>
      </c>
      <c r="G738">
        <v>0</v>
      </c>
      <c r="H738" s="1" t="s">
        <v>1224</v>
      </c>
    </row>
    <row r="739" spans="1:8" x14ac:dyDescent="0.25">
      <c r="A739" s="1" t="s">
        <v>2038</v>
      </c>
      <c r="B739" s="1" t="s">
        <v>421</v>
      </c>
      <c r="C739" s="1" t="s">
        <v>1223</v>
      </c>
      <c r="D739" s="2">
        <v>43862</v>
      </c>
      <c r="E739">
        <v>344713</v>
      </c>
      <c r="F739">
        <v>605</v>
      </c>
      <c r="G739">
        <v>0</v>
      </c>
      <c r="H739" s="1" t="s">
        <v>1229</v>
      </c>
    </row>
    <row r="740" spans="1:8" x14ac:dyDescent="0.25">
      <c r="A740" s="1" t="s">
        <v>2039</v>
      </c>
      <c r="B740" s="1" t="s">
        <v>48</v>
      </c>
      <c r="C740" s="1" t="s">
        <v>1226</v>
      </c>
      <c r="D740" s="2">
        <v>45889</v>
      </c>
      <c r="E740">
        <v>495654</v>
      </c>
      <c r="F740">
        <v>812</v>
      </c>
      <c r="G740">
        <v>361004</v>
      </c>
      <c r="H740" s="1" t="s">
        <v>1224</v>
      </c>
    </row>
    <row r="741" spans="1:8" x14ac:dyDescent="0.25">
      <c r="A741" s="1" t="s">
        <v>2040</v>
      </c>
      <c r="B741" s="1" t="s">
        <v>339</v>
      </c>
      <c r="C741" s="1" t="s">
        <v>1239</v>
      </c>
      <c r="D741" s="2">
        <v>45572</v>
      </c>
      <c r="E741">
        <v>408624</v>
      </c>
      <c r="F741">
        <v>487</v>
      </c>
      <c r="G741">
        <v>29624</v>
      </c>
      <c r="H741" s="1" t="s">
        <v>1224</v>
      </c>
    </row>
    <row r="742" spans="1:8" x14ac:dyDescent="0.25">
      <c r="A742" s="1" t="s">
        <v>2041</v>
      </c>
      <c r="B742" s="1" t="s">
        <v>28</v>
      </c>
      <c r="C742" s="1" t="s">
        <v>1223</v>
      </c>
      <c r="D742" s="2">
        <v>45374</v>
      </c>
      <c r="E742">
        <v>253347</v>
      </c>
      <c r="F742">
        <v>815</v>
      </c>
      <c r="G742">
        <v>0</v>
      </c>
      <c r="H742" s="1" t="s">
        <v>1224</v>
      </c>
    </row>
    <row r="743" spans="1:8" x14ac:dyDescent="0.25">
      <c r="A743" s="1" t="s">
        <v>2042</v>
      </c>
      <c r="B743" s="1" t="s">
        <v>80</v>
      </c>
      <c r="C743" s="1" t="s">
        <v>1239</v>
      </c>
      <c r="D743" s="2">
        <v>45147</v>
      </c>
      <c r="E743">
        <v>189052</v>
      </c>
      <c r="F743">
        <v>726</v>
      </c>
      <c r="G743">
        <v>239784</v>
      </c>
      <c r="H743" s="1" t="s">
        <v>1224</v>
      </c>
    </row>
    <row r="744" spans="1:8" x14ac:dyDescent="0.25">
      <c r="A744" s="1" t="s">
        <v>2043</v>
      </c>
      <c r="B744" s="1" t="s">
        <v>1550</v>
      </c>
      <c r="C744" s="1" t="s">
        <v>1226</v>
      </c>
      <c r="D744" s="2">
        <v>42268</v>
      </c>
      <c r="E744">
        <v>476172</v>
      </c>
      <c r="F744">
        <v>801</v>
      </c>
      <c r="G744">
        <v>0</v>
      </c>
      <c r="H744" s="1" t="s">
        <v>1224</v>
      </c>
    </row>
    <row r="745" spans="1:8" x14ac:dyDescent="0.25">
      <c r="A745" s="1" t="s">
        <v>2044</v>
      </c>
      <c r="B745" s="1" t="s">
        <v>407</v>
      </c>
      <c r="C745" s="1" t="s">
        <v>1235</v>
      </c>
      <c r="D745" s="2">
        <v>44660</v>
      </c>
      <c r="E745">
        <v>278495</v>
      </c>
      <c r="F745">
        <v>559</v>
      </c>
      <c r="G745">
        <v>0</v>
      </c>
      <c r="H745" s="1" t="s">
        <v>1224</v>
      </c>
    </row>
    <row r="746" spans="1:8" x14ac:dyDescent="0.25">
      <c r="A746" s="1" t="s">
        <v>2045</v>
      </c>
      <c r="B746" s="1" t="s">
        <v>1234</v>
      </c>
      <c r="C746" s="1" t="s">
        <v>1223</v>
      </c>
      <c r="D746" s="2">
        <v>45654</v>
      </c>
      <c r="E746">
        <v>135203</v>
      </c>
      <c r="F746">
        <v>812</v>
      </c>
      <c r="G746">
        <v>0</v>
      </c>
      <c r="H746" s="1" t="s">
        <v>1244</v>
      </c>
    </row>
    <row r="747" spans="1:8" x14ac:dyDescent="0.25">
      <c r="A747" s="1" t="s">
        <v>2046</v>
      </c>
      <c r="B747" s="1" t="s">
        <v>1069</v>
      </c>
      <c r="C747" s="1" t="s">
        <v>1235</v>
      </c>
      <c r="D747" s="2">
        <v>45267</v>
      </c>
      <c r="E747">
        <v>247908</v>
      </c>
      <c r="F747">
        <v>370</v>
      </c>
      <c r="G747">
        <v>424972</v>
      </c>
      <c r="H747" s="1" t="s">
        <v>1224</v>
      </c>
    </row>
    <row r="748" spans="1:8" x14ac:dyDescent="0.25">
      <c r="A748" s="1" t="s">
        <v>2047</v>
      </c>
      <c r="B748" s="1" t="s">
        <v>407</v>
      </c>
      <c r="C748" s="1" t="s">
        <v>1226</v>
      </c>
      <c r="D748" s="2">
        <v>45127</v>
      </c>
      <c r="E748">
        <v>306969</v>
      </c>
      <c r="F748">
        <v>777</v>
      </c>
      <c r="G748">
        <v>0</v>
      </c>
      <c r="H748" s="1" t="s">
        <v>1224</v>
      </c>
    </row>
    <row r="749" spans="1:8" x14ac:dyDescent="0.25">
      <c r="A749" s="1" t="s">
        <v>2048</v>
      </c>
      <c r="B749" s="1" t="s">
        <v>1276</v>
      </c>
      <c r="C749" s="1" t="s">
        <v>1223</v>
      </c>
      <c r="D749" s="2">
        <v>43852</v>
      </c>
      <c r="E749">
        <v>273493</v>
      </c>
      <c r="F749">
        <v>477</v>
      </c>
      <c r="G749">
        <v>0</v>
      </c>
      <c r="H749" s="1" t="s">
        <v>1224</v>
      </c>
    </row>
    <row r="750" spans="1:8" x14ac:dyDescent="0.25">
      <c r="A750" s="1" t="s">
        <v>2049</v>
      </c>
      <c r="B750" s="1" t="s">
        <v>134</v>
      </c>
      <c r="C750" s="1" t="s">
        <v>1223</v>
      </c>
      <c r="D750" s="2">
        <v>45637</v>
      </c>
      <c r="E750">
        <v>192003</v>
      </c>
      <c r="F750">
        <v>756</v>
      </c>
      <c r="G750">
        <v>0</v>
      </c>
      <c r="H750" s="1" t="s">
        <v>1224</v>
      </c>
    </row>
    <row r="751" spans="1:8" x14ac:dyDescent="0.25">
      <c r="A751" s="1" t="s">
        <v>2050</v>
      </c>
      <c r="B751" s="1" t="s">
        <v>955</v>
      </c>
      <c r="C751" s="1" t="s">
        <v>1235</v>
      </c>
      <c r="D751" s="2">
        <v>45162</v>
      </c>
      <c r="E751">
        <v>306398</v>
      </c>
      <c r="F751">
        <v>488</v>
      </c>
      <c r="G751">
        <v>0</v>
      </c>
      <c r="H751" s="1" t="s">
        <v>1224</v>
      </c>
    </row>
    <row r="752" spans="1:8" x14ac:dyDescent="0.25">
      <c r="A752" s="1" t="s">
        <v>2051</v>
      </c>
      <c r="B752" s="1" t="s">
        <v>391</v>
      </c>
      <c r="C752" s="1" t="s">
        <v>1226</v>
      </c>
      <c r="D752" s="2">
        <v>45168</v>
      </c>
      <c r="E752">
        <v>300369</v>
      </c>
      <c r="F752">
        <v>590</v>
      </c>
      <c r="G752">
        <v>0</v>
      </c>
      <c r="H752" s="1" t="s">
        <v>1224</v>
      </c>
    </row>
    <row r="753" spans="1:8" x14ac:dyDescent="0.25">
      <c r="A753" s="1" t="s">
        <v>2052</v>
      </c>
      <c r="B753" s="1" t="s">
        <v>182</v>
      </c>
      <c r="C753" s="1" t="s">
        <v>1235</v>
      </c>
      <c r="D753" s="2">
        <v>45317</v>
      </c>
      <c r="E753">
        <v>497599</v>
      </c>
      <c r="F753">
        <v>819</v>
      </c>
      <c r="G753">
        <v>0</v>
      </c>
      <c r="H753" s="1" t="s">
        <v>1224</v>
      </c>
    </row>
    <row r="754" spans="1:8" x14ac:dyDescent="0.25">
      <c r="A754" s="1" t="s">
        <v>2053</v>
      </c>
      <c r="B754" s="1" t="s">
        <v>994</v>
      </c>
      <c r="C754" s="1" t="s">
        <v>1226</v>
      </c>
      <c r="D754" s="2">
        <v>45136</v>
      </c>
      <c r="E754">
        <v>274597</v>
      </c>
      <c r="F754">
        <v>591</v>
      </c>
      <c r="G754">
        <v>0</v>
      </c>
      <c r="H754" s="1" t="s">
        <v>1224</v>
      </c>
    </row>
    <row r="755" spans="1:8" x14ac:dyDescent="0.25">
      <c r="A755" s="1" t="s">
        <v>2054</v>
      </c>
      <c r="B755" s="1" t="s">
        <v>986</v>
      </c>
      <c r="C755" s="1" t="s">
        <v>1235</v>
      </c>
      <c r="D755" s="2">
        <v>44551</v>
      </c>
      <c r="E755">
        <v>149886</v>
      </c>
      <c r="F755">
        <v>582</v>
      </c>
      <c r="G755">
        <v>180858</v>
      </c>
      <c r="H755" s="1" t="s">
        <v>1224</v>
      </c>
    </row>
    <row r="756" spans="1:8" x14ac:dyDescent="0.25">
      <c r="A756" s="1" t="s">
        <v>2055</v>
      </c>
      <c r="B756" s="1" t="s">
        <v>529</v>
      </c>
      <c r="C756" s="1" t="s">
        <v>1235</v>
      </c>
      <c r="D756" s="2">
        <v>45733</v>
      </c>
      <c r="E756">
        <v>149335</v>
      </c>
      <c r="F756">
        <v>843</v>
      </c>
      <c r="G756">
        <v>0</v>
      </c>
      <c r="H756" s="1" t="s">
        <v>1224</v>
      </c>
    </row>
    <row r="757" spans="1:8" x14ac:dyDescent="0.25">
      <c r="A757" s="1" t="s">
        <v>2056</v>
      </c>
      <c r="B757" s="1" t="s">
        <v>1012</v>
      </c>
      <c r="C757" s="1" t="s">
        <v>1235</v>
      </c>
      <c r="D757" s="2">
        <v>45211</v>
      </c>
      <c r="E757">
        <v>77694</v>
      </c>
      <c r="F757">
        <v>676</v>
      </c>
      <c r="G757">
        <v>0</v>
      </c>
      <c r="H757" s="1" t="s">
        <v>1224</v>
      </c>
    </row>
    <row r="758" spans="1:8" x14ac:dyDescent="0.25">
      <c r="A758" s="1" t="s">
        <v>2057</v>
      </c>
      <c r="B758" s="1" t="s">
        <v>153</v>
      </c>
      <c r="C758" s="1" t="s">
        <v>1223</v>
      </c>
      <c r="D758" s="2">
        <v>45024</v>
      </c>
      <c r="E758">
        <v>15735</v>
      </c>
      <c r="F758">
        <v>455</v>
      </c>
      <c r="G758">
        <v>0</v>
      </c>
      <c r="H758" s="1" t="s">
        <v>1224</v>
      </c>
    </row>
    <row r="759" spans="1:8" x14ac:dyDescent="0.25">
      <c r="A759" s="1" t="s">
        <v>2058</v>
      </c>
      <c r="B759" s="1" t="s">
        <v>371</v>
      </c>
      <c r="C759" s="1" t="s">
        <v>1223</v>
      </c>
      <c r="D759" s="2">
        <v>44684</v>
      </c>
      <c r="E759">
        <v>409046</v>
      </c>
      <c r="F759">
        <v>807</v>
      </c>
      <c r="G759">
        <v>0</v>
      </c>
      <c r="H759" s="1" t="s">
        <v>1224</v>
      </c>
    </row>
    <row r="760" spans="1:8" x14ac:dyDescent="0.25">
      <c r="A760" s="1" t="s">
        <v>2059</v>
      </c>
      <c r="B760" s="1" t="s">
        <v>56</v>
      </c>
      <c r="C760" s="1" t="s">
        <v>1239</v>
      </c>
      <c r="D760" s="2">
        <v>42955</v>
      </c>
      <c r="E760">
        <v>310037</v>
      </c>
      <c r="F760">
        <v>712</v>
      </c>
      <c r="G760">
        <v>0</v>
      </c>
      <c r="H760" s="1" t="s">
        <v>1224</v>
      </c>
    </row>
    <row r="761" spans="1:8" x14ac:dyDescent="0.25">
      <c r="A761" s="1" t="s">
        <v>2060</v>
      </c>
      <c r="B761" s="1" t="s">
        <v>585</v>
      </c>
      <c r="C761" s="1" t="s">
        <v>1226</v>
      </c>
      <c r="D761" s="2">
        <v>43172</v>
      </c>
      <c r="E761">
        <v>175745</v>
      </c>
      <c r="F761">
        <v>827</v>
      </c>
      <c r="G761">
        <v>0</v>
      </c>
      <c r="H761" s="1" t="s">
        <v>1224</v>
      </c>
    </row>
    <row r="762" spans="1:8" x14ac:dyDescent="0.25">
      <c r="A762" s="1" t="s">
        <v>2061</v>
      </c>
      <c r="B762" s="1" t="s">
        <v>96</v>
      </c>
      <c r="C762" s="1" t="s">
        <v>1223</v>
      </c>
      <c r="D762" s="2">
        <v>45336</v>
      </c>
      <c r="E762">
        <v>389150</v>
      </c>
      <c r="F762">
        <v>654</v>
      </c>
      <c r="G762">
        <v>0</v>
      </c>
      <c r="H762" s="1" t="s">
        <v>1224</v>
      </c>
    </row>
    <row r="763" spans="1:8" x14ac:dyDescent="0.25">
      <c r="A763" s="1" t="s">
        <v>2062</v>
      </c>
      <c r="B763" s="1" t="s">
        <v>1304</v>
      </c>
      <c r="C763" s="1" t="s">
        <v>1223</v>
      </c>
      <c r="D763" s="2">
        <v>44959</v>
      </c>
      <c r="E763">
        <v>220534</v>
      </c>
      <c r="F763">
        <v>486</v>
      </c>
      <c r="G763">
        <v>0</v>
      </c>
      <c r="H763" s="1" t="s">
        <v>1224</v>
      </c>
    </row>
    <row r="764" spans="1:8" x14ac:dyDescent="0.25">
      <c r="A764" s="1" t="s">
        <v>2063</v>
      </c>
      <c r="B764" s="1" t="s">
        <v>1173</v>
      </c>
      <c r="C764" s="1" t="s">
        <v>1235</v>
      </c>
      <c r="D764" s="2">
        <v>42567</v>
      </c>
      <c r="E764">
        <v>45066</v>
      </c>
      <c r="F764">
        <v>330</v>
      </c>
      <c r="G764">
        <v>0</v>
      </c>
      <c r="H764" s="1" t="s">
        <v>1224</v>
      </c>
    </row>
    <row r="765" spans="1:8" x14ac:dyDescent="0.25">
      <c r="A765" s="1" t="s">
        <v>2064</v>
      </c>
      <c r="B765" s="1" t="s">
        <v>842</v>
      </c>
      <c r="C765" s="1" t="s">
        <v>1226</v>
      </c>
      <c r="D765" s="2">
        <v>44569</v>
      </c>
      <c r="E765">
        <v>231387</v>
      </c>
      <c r="F765">
        <v>559</v>
      </c>
      <c r="G765">
        <v>0</v>
      </c>
      <c r="H765" s="1" t="s">
        <v>1224</v>
      </c>
    </row>
    <row r="766" spans="1:8" x14ac:dyDescent="0.25">
      <c r="A766" s="1" t="s">
        <v>2065</v>
      </c>
      <c r="B766" s="1" t="s">
        <v>826</v>
      </c>
      <c r="C766" s="1" t="s">
        <v>1223</v>
      </c>
      <c r="D766" s="2">
        <v>43688</v>
      </c>
      <c r="E766">
        <v>134445</v>
      </c>
      <c r="F766">
        <v>720</v>
      </c>
      <c r="G766">
        <v>0</v>
      </c>
      <c r="H766" s="1" t="s">
        <v>1224</v>
      </c>
    </row>
    <row r="767" spans="1:8" x14ac:dyDescent="0.25">
      <c r="A767" s="1" t="s">
        <v>2066</v>
      </c>
      <c r="B767" s="1" t="s">
        <v>2067</v>
      </c>
      <c r="C767" s="1" t="s">
        <v>1235</v>
      </c>
      <c r="D767" s="2">
        <v>45014</v>
      </c>
      <c r="E767">
        <v>403551</v>
      </c>
      <c r="F767">
        <v>828</v>
      </c>
      <c r="G767">
        <v>0</v>
      </c>
      <c r="H767" s="1" t="s">
        <v>1224</v>
      </c>
    </row>
    <row r="768" spans="1:8" x14ac:dyDescent="0.25">
      <c r="A768" s="1" t="s">
        <v>2068</v>
      </c>
      <c r="B768" s="1" t="s">
        <v>661</v>
      </c>
      <c r="C768" s="1" t="s">
        <v>1226</v>
      </c>
      <c r="D768" s="2">
        <v>44649</v>
      </c>
      <c r="E768">
        <v>416957</v>
      </c>
      <c r="F768">
        <v>603</v>
      </c>
      <c r="G768">
        <v>0</v>
      </c>
      <c r="H768" s="1" t="s">
        <v>1229</v>
      </c>
    </row>
    <row r="769" spans="1:8" x14ac:dyDescent="0.25">
      <c r="A769" s="1" t="s">
        <v>2069</v>
      </c>
      <c r="B769" s="1" t="s">
        <v>128</v>
      </c>
      <c r="C769" s="1" t="s">
        <v>1239</v>
      </c>
      <c r="D769" s="2">
        <v>44363</v>
      </c>
      <c r="E769">
        <v>272836</v>
      </c>
      <c r="F769">
        <v>338</v>
      </c>
      <c r="G769">
        <v>37930</v>
      </c>
      <c r="H769" s="1" t="s">
        <v>1224</v>
      </c>
    </row>
    <row r="770" spans="1:8" x14ac:dyDescent="0.25">
      <c r="A770" s="1" t="s">
        <v>2070</v>
      </c>
      <c r="B770" s="1" t="s">
        <v>734</v>
      </c>
      <c r="C770" s="1" t="s">
        <v>1226</v>
      </c>
      <c r="D770" s="2">
        <v>42291</v>
      </c>
      <c r="E770">
        <v>440511</v>
      </c>
      <c r="F770">
        <v>788</v>
      </c>
      <c r="G770">
        <v>0</v>
      </c>
      <c r="H770" s="1" t="s">
        <v>1224</v>
      </c>
    </row>
    <row r="771" spans="1:8" x14ac:dyDescent="0.25">
      <c r="A771" s="1" t="s">
        <v>2071</v>
      </c>
      <c r="B771" s="1" t="s">
        <v>446</v>
      </c>
      <c r="C771" s="1" t="s">
        <v>1226</v>
      </c>
      <c r="D771" s="2">
        <v>43909</v>
      </c>
      <c r="E771">
        <v>45541</v>
      </c>
      <c r="F771">
        <v>841</v>
      </c>
      <c r="G771">
        <v>0</v>
      </c>
      <c r="H771" s="1" t="s">
        <v>1224</v>
      </c>
    </row>
    <row r="772" spans="1:8" x14ac:dyDescent="0.25">
      <c r="A772" s="1" t="s">
        <v>2072</v>
      </c>
      <c r="B772" s="1" t="s">
        <v>120</v>
      </c>
      <c r="C772" s="1" t="s">
        <v>1226</v>
      </c>
      <c r="D772" s="2">
        <v>43164</v>
      </c>
      <c r="E772">
        <v>165129</v>
      </c>
      <c r="F772">
        <v>577</v>
      </c>
      <c r="G772">
        <v>0</v>
      </c>
      <c r="H772" s="1" t="s">
        <v>1224</v>
      </c>
    </row>
    <row r="773" spans="1:8" x14ac:dyDescent="0.25">
      <c r="A773" s="1" t="s">
        <v>2073</v>
      </c>
      <c r="B773" s="1" t="s">
        <v>440</v>
      </c>
      <c r="C773" s="1" t="s">
        <v>1226</v>
      </c>
      <c r="D773" s="2">
        <v>44127</v>
      </c>
      <c r="E773">
        <v>66983</v>
      </c>
      <c r="F773">
        <v>502</v>
      </c>
      <c r="G773">
        <v>0</v>
      </c>
      <c r="H773" s="1" t="s">
        <v>1229</v>
      </c>
    </row>
    <row r="774" spans="1:8" x14ac:dyDescent="0.25">
      <c r="A774" s="1" t="s">
        <v>2074</v>
      </c>
      <c r="B774" s="1" t="s">
        <v>1270</v>
      </c>
      <c r="C774" s="1" t="s">
        <v>1239</v>
      </c>
      <c r="D774" s="2">
        <v>42631</v>
      </c>
      <c r="E774">
        <v>150655</v>
      </c>
      <c r="F774">
        <v>365</v>
      </c>
      <c r="G774">
        <v>0</v>
      </c>
      <c r="H774" s="1" t="s">
        <v>1244</v>
      </c>
    </row>
    <row r="775" spans="1:8" x14ac:dyDescent="0.25">
      <c r="A775" s="1" t="s">
        <v>2075</v>
      </c>
      <c r="B775" s="1" t="s">
        <v>380</v>
      </c>
      <c r="C775" s="1" t="s">
        <v>1226</v>
      </c>
      <c r="D775" s="2">
        <v>42794</v>
      </c>
      <c r="E775">
        <v>153837</v>
      </c>
      <c r="F775">
        <v>407</v>
      </c>
      <c r="G775">
        <v>0</v>
      </c>
      <c r="H775" s="1" t="s">
        <v>1224</v>
      </c>
    </row>
    <row r="776" spans="1:8" x14ac:dyDescent="0.25">
      <c r="A776" s="1" t="s">
        <v>2076</v>
      </c>
      <c r="B776" s="1" t="s">
        <v>218</v>
      </c>
      <c r="C776" s="1" t="s">
        <v>1223</v>
      </c>
      <c r="D776" s="2">
        <v>44686</v>
      </c>
      <c r="E776">
        <v>190359</v>
      </c>
      <c r="F776">
        <v>567</v>
      </c>
      <c r="G776">
        <v>0</v>
      </c>
      <c r="H776" s="1" t="s">
        <v>1224</v>
      </c>
    </row>
    <row r="777" spans="1:8" x14ac:dyDescent="0.25">
      <c r="A777" s="1" t="s">
        <v>2077</v>
      </c>
      <c r="B777" s="1" t="s">
        <v>247</v>
      </c>
      <c r="C777" s="1" t="s">
        <v>1226</v>
      </c>
      <c r="D777" s="2">
        <v>42864</v>
      </c>
      <c r="E777">
        <v>417122</v>
      </c>
      <c r="F777">
        <v>521</v>
      </c>
      <c r="G777">
        <v>0</v>
      </c>
      <c r="H777" s="1" t="s">
        <v>1224</v>
      </c>
    </row>
    <row r="778" spans="1:8" x14ac:dyDescent="0.25">
      <c r="A778" s="1" t="s">
        <v>2078</v>
      </c>
      <c r="B778" s="1" t="s">
        <v>1577</v>
      </c>
      <c r="C778" s="1" t="s">
        <v>1223</v>
      </c>
      <c r="D778" s="2">
        <v>42605</v>
      </c>
      <c r="E778">
        <v>382891</v>
      </c>
      <c r="F778">
        <v>829</v>
      </c>
      <c r="G778">
        <v>0</v>
      </c>
      <c r="H778" s="1" t="s">
        <v>1229</v>
      </c>
    </row>
    <row r="779" spans="1:8" x14ac:dyDescent="0.25">
      <c r="A779" s="1" t="s">
        <v>2079</v>
      </c>
      <c r="B779" s="1" t="s">
        <v>679</v>
      </c>
      <c r="C779" s="1" t="s">
        <v>1223</v>
      </c>
      <c r="D779" s="2">
        <v>45382</v>
      </c>
      <c r="E779">
        <v>347247</v>
      </c>
      <c r="F779">
        <v>389</v>
      </c>
      <c r="G779">
        <v>0</v>
      </c>
      <c r="H779" s="1" t="s">
        <v>1244</v>
      </c>
    </row>
    <row r="780" spans="1:8" x14ac:dyDescent="0.25">
      <c r="A780" s="1" t="s">
        <v>2080</v>
      </c>
      <c r="B780" s="1" t="s">
        <v>505</v>
      </c>
      <c r="C780" s="1" t="s">
        <v>1226</v>
      </c>
      <c r="D780" s="2">
        <v>45712</v>
      </c>
      <c r="E780">
        <v>210747</v>
      </c>
      <c r="F780">
        <v>554</v>
      </c>
      <c r="G780">
        <v>0</v>
      </c>
      <c r="H780" s="1" t="s">
        <v>1224</v>
      </c>
    </row>
    <row r="781" spans="1:8" x14ac:dyDescent="0.25">
      <c r="A781" s="1" t="s">
        <v>2081</v>
      </c>
      <c r="B781" s="1" t="s">
        <v>508</v>
      </c>
      <c r="C781" s="1" t="s">
        <v>1226</v>
      </c>
      <c r="D781" s="2">
        <v>45714</v>
      </c>
      <c r="E781">
        <v>177597</v>
      </c>
      <c r="F781">
        <v>754</v>
      </c>
      <c r="G781">
        <v>0</v>
      </c>
      <c r="H781" s="1" t="s">
        <v>1224</v>
      </c>
    </row>
    <row r="782" spans="1:8" x14ac:dyDescent="0.25">
      <c r="A782" s="1" t="s">
        <v>2082</v>
      </c>
      <c r="B782" s="1" t="s">
        <v>783</v>
      </c>
      <c r="C782" s="1" t="s">
        <v>1235</v>
      </c>
      <c r="D782" s="2">
        <v>44038</v>
      </c>
      <c r="E782">
        <v>169302</v>
      </c>
      <c r="F782">
        <v>552</v>
      </c>
      <c r="G782">
        <v>0</v>
      </c>
      <c r="H782" s="1" t="s">
        <v>1224</v>
      </c>
    </row>
    <row r="783" spans="1:8" x14ac:dyDescent="0.25">
      <c r="A783" s="1" t="s">
        <v>2083</v>
      </c>
      <c r="B783" s="1" t="s">
        <v>1196</v>
      </c>
      <c r="C783" s="1" t="s">
        <v>1226</v>
      </c>
      <c r="D783" s="2">
        <v>43288</v>
      </c>
      <c r="E783">
        <v>412736</v>
      </c>
      <c r="F783">
        <v>556</v>
      </c>
      <c r="G783">
        <v>0</v>
      </c>
      <c r="H783" s="1" t="s">
        <v>1224</v>
      </c>
    </row>
    <row r="784" spans="1:8" x14ac:dyDescent="0.25">
      <c r="A784" s="1" t="s">
        <v>2084</v>
      </c>
      <c r="B784" s="1" t="s">
        <v>139</v>
      </c>
      <c r="C784" s="1" t="s">
        <v>1223</v>
      </c>
      <c r="D784" s="2">
        <v>43136</v>
      </c>
      <c r="E784">
        <v>478454</v>
      </c>
      <c r="F784">
        <v>682</v>
      </c>
      <c r="G784">
        <v>0</v>
      </c>
      <c r="H784" s="1" t="s">
        <v>1224</v>
      </c>
    </row>
    <row r="785" spans="1:8" x14ac:dyDescent="0.25">
      <c r="A785" s="1" t="s">
        <v>2085</v>
      </c>
      <c r="B785" s="1" t="s">
        <v>323</v>
      </c>
      <c r="C785" s="1" t="s">
        <v>1226</v>
      </c>
      <c r="D785" s="2">
        <v>42778</v>
      </c>
      <c r="E785">
        <v>445150</v>
      </c>
      <c r="F785">
        <v>741</v>
      </c>
      <c r="G785">
        <v>0</v>
      </c>
      <c r="H785" s="1" t="s">
        <v>1229</v>
      </c>
    </row>
    <row r="786" spans="1:8" x14ac:dyDescent="0.25">
      <c r="A786" s="1" t="s">
        <v>2086</v>
      </c>
      <c r="B786" s="1" t="s">
        <v>28</v>
      </c>
      <c r="C786" s="1" t="s">
        <v>1235</v>
      </c>
      <c r="D786" s="2">
        <v>45608</v>
      </c>
      <c r="E786">
        <v>287710</v>
      </c>
      <c r="F786">
        <v>389</v>
      </c>
      <c r="G786">
        <v>0</v>
      </c>
      <c r="H786" s="1" t="s">
        <v>1244</v>
      </c>
    </row>
    <row r="787" spans="1:8" x14ac:dyDescent="0.25">
      <c r="A787" s="1" t="s">
        <v>2087</v>
      </c>
      <c r="B787" s="1" t="s">
        <v>2088</v>
      </c>
      <c r="C787" s="1" t="s">
        <v>1226</v>
      </c>
      <c r="D787" s="2">
        <v>43793</v>
      </c>
      <c r="E787">
        <v>335337</v>
      </c>
      <c r="F787">
        <v>689</v>
      </c>
      <c r="G787">
        <v>0</v>
      </c>
      <c r="H787" s="1" t="s">
        <v>1224</v>
      </c>
    </row>
    <row r="788" spans="1:8" x14ac:dyDescent="0.25">
      <c r="A788" s="1" t="s">
        <v>2089</v>
      </c>
      <c r="B788" s="1" t="s">
        <v>46</v>
      </c>
      <c r="C788" s="1" t="s">
        <v>1223</v>
      </c>
      <c r="D788" s="2">
        <v>43938</v>
      </c>
      <c r="E788">
        <v>496440</v>
      </c>
      <c r="F788">
        <v>343</v>
      </c>
      <c r="G788">
        <v>0</v>
      </c>
      <c r="H788" s="1" t="s">
        <v>1224</v>
      </c>
    </row>
    <row r="789" spans="1:8" x14ac:dyDescent="0.25">
      <c r="A789" s="1" t="s">
        <v>2090</v>
      </c>
      <c r="B789" s="1" t="s">
        <v>7</v>
      </c>
      <c r="C789" s="1" t="s">
        <v>1226</v>
      </c>
      <c r="D789" s="2">
        <v>45822</v>
      </c>
      <c r="E789">
        <v>423350</v>
      </c>
      <c r="F789">
        <v>318</v>
      </c>
      <c r="G789">
        <v>0</v>
      </c>
      <c r="H789" s="1" t="s">
        <v>1224</v>
      </c>
    </row>
    <row r="790" spans="1:8" x14ac:dyDescent="0.25">
      <c r="A790" s="1" t="s">
        <v>2091</v>
      </c>
      <c r="B790" s="1" t="s">
        <v>1103</v>
      </c>
      <c r="C790" s="1" t="s">
        <v>1239</v>
      </c>
      <c r="D790" s="2">
        <v>44910</v>
      </c>
      <c r="E790">
        <v>403561</v>
      </c>
      <c r="F790">
        <v>400</v>
      </c>
      <c r="G790">
        <v>0</v>
      </c>
      <c r="H790" s="1" t="s">
        <v>1224</v>
      </c>
    </row>
    <row r="791" spans="1:8" x14ac:dyDescent="0.25">
      <c r="A791" s="1" t="s">
        <v>2092</v>
      </c>
      <c r="B791" s="1" t="s">
        <v>1467</v>
      </c>
      <c r="C791" s="1" t="s">
        <v>1226</v>
      </c>
      <c r="D791" s="2">
        <v>44863</v>
      </c>
      <c r="E791">
        <v>252084</v>
      </c>
      <c r="F791">
        <v>656</v>
      </c>
      <c r="G791">
        <v>497442</v>
      </c>
      <c r="H791" s="1" t="s">
        <v>1224</v>
      </c>
    </row>
    <row r="792" spans="1:8" x14ac:dyDescent="0.25">
      <c r="A792" s="1" t="s">
        <v>2093</v>
      </c>
      <c r="B792" s="1" t="s">
        <v>2094</v>
      </c>
      <c r="C792" s="1" t="s">
        <v>1235</v>
      </c>
      <c r="D792" s="2">
        <v>45855</v>
      </c>
      <c r="E792">
        <v>121015</v>
      </c>
      <c r="F792">
        <v>841</v>
      </c>
      <c r="G792">
        <v>62241</v>
      </c>
      <c r="H792" s="1" t="s">
        <v>1224</v>
      </c>
    </row>
    <row r="793" spans="1:8" x14ac:dyDescent="0.25">
      <c r="A793" s="1" t="s">
        <v>2095</v>
      </c>
      <c r="B793" s="1" t="s">
        <v>461</v>
      </c>
      <c r="C793" s="1" t="s">
        <v>1223</v>
      </c>
      <c r="D793" s="2">
        <v>44454</v>
      </c>
      <c r="E793">
        <v>172257</v>
      </c>
      <c r="F793">
        <v>332</v>
      </c>
      <c r="G793">
        <v>0</v>
      </c>
      <c r="H793" s="1" t="s">
        <v>1224</v>
      </c>
    </row>
    <row r="794" spans="1:8" x14ac:dyDescent="0.25">
      <c r="A794" s="1" t="s">
        <v>2096</v>
      </c>
      <c r="B794" s="1" t="s">
        <v>2097</v>
      </c>
      <c r="C794" s="1" t="s">
        <v>1226</v>
      </c>
      <c r="D794" s="2">
        <v>43104</v>
      </c>
      <c r="E794">
        <v>246536</v>
      </c>
      <c r="F794">
        <v>528</v>
      </c>
      <c r="G794">
        <v>70030</v>
      </c>
      <c r="H794" s="1" t="s">
        <v>1229</v>
      </c>
    </row>
    <row r="795" spans="1:8" x14ac:dyDescent="0.25">
      <c r="A795" s="1" t="s">
        <v>2098</v>
      </c>
      <c r="B795" s="1" t="s">
        <v>312</v>
      </c>
      <c r="C795" s="1" t="s">
        <v>1235</v>
      </c>
      <c r="D795" s="2">
        <v>44145</v>
      </c>
      <c r="E795">
        <v>224021</v>
      </c>
      <c r="F795">
        <v>823</v>
      </c>
      <c r="G795">
        <v>182577</v>
      </c>
      <c r="H795" s="1" t="s">
        <v>1224</v>
      </c>
    </row>
    <row r="796" spans="1:8" x14ac:dyDescent="0.25">
      <c r="A796" s="1" t="s">
        <v>2099</v>
      </c>
      <c r="B796" s="1" t="s">
        <v>566</v>
      </c>
      <c r="C796" s="1" t="s">
        <v>1226</v>
      </c>
      <c r="D796" s="2">
        <v>42496</v>
      </c>
      <c r="E796">
        <v>130956</v>
      </c>
      <c r="F796">
        <v>454</v>
      </c>
      <c r="G796">
        <v>0</v>
      </c>
      <c r="H796" s="1" t="s">
        <v>1224</v>
      </c>
    </row>
    <row r="797" spans="1:8" x14ac:dyDescent="0.25">
      <c r="A797" s="1" t="s">
        <v>2100</v>
      </c>
      <c r="B797" s="1" t="s">
        <v>446</v>
      </c>
      <c r="C797" s="1" t="s">
        <v>1235</v>
      </c>
      <c r="D797" s="2">
        <v>42743</v>
      </c>
      <c r="E797">
        <v>70744</v>
      </c>
      <c r="F797">
        <v>722</v>
      </c>
      <c r="G797">
        <v>483394</v>
      </c>
      <c r="H797" s="1" t="s">
        <v>1224</v>
      </c>
    </row>
    <row r="798" spans="1:8" x14ac:dyDescent="0.25">
      <c r="A798" s="1" t="s">
        <v>2101</v>
      </c>
      <c r="B798" s="1" t="s">
        <v>325</v>
      </c>
      <c r="C798" s="1" t="s">
        <v>1239</v>
      </c>
      <c r="D798" s="2">
        <v>45498</v>
      </c>
      <c r="E798">
        <v>295599</v>
      </c>
      <c r="F798">
        <v>545</v>
      </c>
      <c r="G798">
        <v>212397</v>
      </c>
      <c r="H798" s="1" t="s">
        <v>1224</v>
      </c>
    </row>
    <row r="799" spans="1:8" x14ac:dyDescent="0.25">
      <c r="A799" s="1" t="s">
        <v>2102</v>
      </c>
      <c r="B799" s="1" t="s">
        <v>2103</v>
      </c>
      <c r="C799" s="1" t="s">
        <v>1235</v>
      </c>
      <c r="D799" s="2">
        <v>45174</v>
      </c>
      <c r="E799">
        <v>421234</v>
      </c>
      <c r="F799">
        <v>704</v>
      </c>
      <c r="G799">
        <v>0</v>
      </c>
      <c r="H799" s="1" t="s">
        <v>1229</v>
      </c>
    </row>
    <row r="800" spans="1:8" x14ac:dyDescent="0.25">
      <c r="A800" s="1" t="s">
        <v>2104</v>
      </c>
      <c r="B800" s="1" t="s">
        <v>495</v>
      </c>
      <c r="C800" s="1" t="s">
        <v>1226</v>
      </c>
      <c r="D800" s="2">
        <v>44735</v>
      </c>
      <c r="E800">
        <v>316363</v>
      </c>
      <c r="F800">
        <v>840</v>
      </c>
      <c r="G800">
        <v>0</v>
      </c>
      <c r="H800" s="1" t="s">
        <v>1224</v>
      </c>
    </row>
    <row r="801" spans="1:8" x14ac:dyDescent="0.25">
      <c r="A801" s="1" t="s">
        <v>2105</v>
      </c>
      <c r="B801" s="1" t="s">
        <v>398</v>
      </c>
      <c r="C801" s="1" t="s">
        <v>1235</v>
      </c>
      <c r="D801" s="2">
        <v>43330</v>
      </c>
      <c r="E801">
        <v>308135</v>
      </c>
      <c r="F801">
        <v>460</v>
      </c>
      <c r="G801">
        <v>0</v>
      </c>
      <c r="H801" s="1" t="s">
        <v>1244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1E9B0-4CDD-4170-A4B4-3921314AEC9B}">
  <dimension ref="A1:F801"/>
  <sheetViews>
    <sheetView workbookViewId="0"/>
  </sheetViews>
  <sheetFormatPr defaultRowHeight="15" x14ac:dyDescent="0.25"/>
  <cols>
    <col min="1" max="1" width="14.28515625" bestFit="1" customWidth="1"/>
    <col min="2" max="2" width="13.7109375" bestFit="1" customWidth="1"/>
    <col min="3" max="3" width="10.7109375" bestFit="1" customWidth="1"/>
    <col min="4" max="4" width="17.85546875" bestFit="1" customWidth="1"/>
    <col min="5" max="5" width="10.7109375" bestFit="1" customWidth="1"/>
    <col min="6" max="6" width="24.140625" bestFit="1" customWidth="1"/>
  </cols>
  <sheetData>
    <row r="1" spans="1:6" x14ac:dyDescent="0.25">
      <c r="A1" t="s">
        <v>0</v>
      </c>
      <c r="B1" t="s">
        <v>1</v>
      </c>
      <c r="C1" t="s">
        <v>2</v>
      </c>
      <c r="D1" t="s">
        <v>3</v>
      </c>
      <c r="E1" t="s">
        <v>4</v>
      </c>
      <c r="F1" t="s">
        <v>5</v>
      </c>
    </row>
    <row r="2" spans="1:6" x14ac:dyDescent="0.25">
      <c r="A2" s="1" t="s">
        <v>6</v>
      </c>
      <c r="B2" s="1" t="s">
        <v>7</v>
      </c>
      <c r="C2" s="2">
        <v>45232</v>
      </c>
      <c r="D2" s="1" t="s">
        <v>8</v>
      </c>
      <c r="E2" s="1" t="s">
        <v>9</v>
      </c>
      <c r="F2">
        <v>35</v>
      </c>
    </row>
    <row r="3" spans="1:6" x14ac:dyDescent="0.25">
      <c r="A3" s="1" t="s">
        <v>10</v>
      </c>
      <c r="B3" s="1" t="s">
        <v>11</v>
      </c>
      <c r="C3" s="2">
        <v>45407</v>
      </c>
      <c r="D3" s="1" t="s">
        <v>12</v>
      </c>
      <c r="E3" s="1" t="s">
        <v>9</v>
      </c>
      <c r="F3">
        <v>28</v>
      </c>
    </row>
    <row r="4" spans="1:6" x14ac:dyDescent="0.25">
      <c r="A4" s="1" t="s">
        <v>13</v>
      </c>
      <c r="B4" s="1" t="s">
        <v>14</v>
      </c>
      <c r="C4" s="2">
        <v>45665</v>
      </c>
      <c r="D4" s="1" t="s">
        <v>12</v>
      </c>
      <c r="E4" s="1" t="s">
        <v>15</v>
      </c>
      <c r="F4">
        <v>38</v>
      </c>
    </row>
    <row r="5" spans="1:6" x14ac:dyDescent="0.25">
      <c r="A5" s="1" t="s">
        <v>16</v>
      </c>
      <c r="B5" s="1" t="s">
        <v>17</v>
      </c>
      <c r="C5" s="2">
        <v>45875</v>
      </c>
      <c r="D5" s="1" t="s">
        <v>8</v>
      </c>
      <c r="E5" s="1" t="s">
        <v>9</v>
      </c>
      <c r="F5">
        <v>58</v>
      </c>
    </row>
    <row r="6" spans="1:6" x14ac:dyDescent="0.25">
      <c r="A6" s="1" t="s">
        <v>18</v>
      </c>
      <c r="B6" s="1" t="s">
        <v>19</v>
      </c>
      <c r="C6" s="2">
        <v>45419</v>
      </c>
      <c r="D6" s="1" t="s">
        <v>20</v>
      </c>
      <c r="E6" s="1" t="s">
        <v>9</v>
      </c>
      <c r="F6">
        <v>44</v>
      </c>
    </row>
    <row r="7" spans="1:6" x14ac:dyDescent="0.25">
      <c r="A7" s="1" t="s">
        <v>21</v>
      </c>
      <c r="B7" s="1" t="s">
        <v>22</v>
      </c>
      <c r="C7" s="2">
        <v>45811</v>
      </c>
      <c r="D7" s="1" t="s">
        <v>20</v>
      </c>
      <c r="E7" s="1" t="s">
        <v>23</v>
      </c>
      <c r="F7">
        <v>53</v>
      </c>
    </row>
    <row r="8" spans="1:6" x14ac:dyDescent="0.25">
      <c r="A8" s="1" t="s">
        <v>24</v>
      </c>
      <c r="B8" s="1" t="s">
        <v>11</v>
      </c>
      <c r="C8" s="2">
        <v>45786</v>
      </c>
      <c r="D8" s="1" t="s">
        <v>20</v>
      </c>
      <c r="E8" s="1" t="s">
        <v>23</v>
      </c>
      <c r="F8">
        <v>50</v>
      </c>
    </row>
    <row r="9" spans="1:6" x14ac:dyDescent="0.25">
      <c r="A9" s="1" t="s">
        <v>25</v>
      </c>
      <c r="B9" s="1" t="s">
        <v>26</v>
      </c>
      <c r="C9" s="2">
        <v>45834</v>
      </c>
      <c r="D9" s="1" t="s">
        <v>8</v>
      </c>
      <c r="E9" s="1" t="s">
        <v>15</v>
      </c>
      <c r="F9">
        <v>50</v>
      </c>
    </row>
    <row r="10" spans="1:6" x14ac:dyDescent="0.25">
      <c r="A10" s="1" t="s">
        <v>27</v>
      </c>
      <c r="B10" s="1" t="s">
        <v>28</v>
      </c>
      <c r="C10" s="2">
        <v>45664</v>
      </c>
      <c r="D10" s="1" t="s">
        <v>8</v>
      </c>
      <c r="E10" s="1" t="s">
        <v>23</v>
      </c>
      <c r="F10">
        <v>4</v>
      </c>
    </row>
    <row r="11" spans="1:6" x14ac:dyDescent="0.25">
      <c r="A11" s="1" t="s">
        <v>29</v>
      </c>
      <c r="B11" s="1" t="s">
        <v>30</v>
      </c>
      <c r="C11" s="2">
        <v>45285</v>
      </c>
      <c r="D11" s="1" t="s">
        <v>31</v>
      </c>
      <c r="E11" s="1" t="s">
        <v>23</v>
      </c>
      <c r="F11">
        <v>28</v>
      </c>
    </row>
    <row r="12" spans="1:6" x14ac:dyDescent="0.25">
      <c r="A12" s="1" t="s">
        <v>32</v>
      </c>
      <c r="B12" s="1" t="s">
        <v>33</v>
      </c>
      <c r="C12" s="2">
        <v>45585</v>
      </c>
      <c r="D12" s="1" t="s">
        <v>12</v>
      </c>
      <c r="E12" s="1" t="s">
        <v>15</v>
      </c>
      <c r="F12">
        <v>52</v>
      </c>
    </row>
    <row r="13" spans="1:6" x14ac:dyDescent="0.25">
      <c r="A13" s="1" t="s">
        <v>34</v>
      </c>
      <c r="B13" s="1" t="s">
        <v>35</v>
      </c>
      <c r="C13" s="2">
        <v>45785</v>
      </c>
      <c r="D13" s="1" t="s">
        <v>36</v>
      </c>
      <c r="E13" s="1" t="s">
        <v>9</v>
      </c>
      <c r="F13">
        <v>31</v>
      </c>
    </row>
    <row r="14" spans="1:6" x14ac:dyDescent="0.25">
      <c r="A14" s="1" t="s">
        <v>37</v>
      </c>
      <c r="B14" s="1" t="s">
        <v>38</v>
      </c>
      <c r="C14" s="2">
        <v>45685</v>
      </c>
      <c r="D14" s="1" t="s">
        <v>36</v>
      </c>
      <c r="E14" s="1" t="s">
        <v>15</v>
      </c>
      <c r="F14">
        <v>23</v>
      </c>
    </row>
    <row r="15" spans="1:6" x14ac:dyDescent="0.25">
      <c r="A15" s="1" t="s">
        <v>39</v>
      </c>
      <c r="B15" s="1" t="s">
        <v>40</v>
      </c>
      <c r="C15" s="2">
        <v>45886</v>
      </c>
      <c r="D15" s="1" t="s">
        <v>12</v>
      </c>
      <c r="E15" s="1" t="s">
        <v>9</v>
      </c>
      <c r="F15">
        <v>14</v>
      </c>
    </row>
    <row r="16" spans="1:6" x14ac:dyDescent="0.25">
      <c r="A16" s="1" t="s">
        <v>41</v>
      </c>
      <c r="B16" s="1" t="s">
        <v>42</v>
      </c>
      <c r="C16" s="2">
        <v>45881</v>
      </c>
      <c r="D16" s="1" t="s">
        <v>31</v>
      </c>
      <c r="E16" s="1" t="s">
        <v>23</v>
      </c>
      <c r="F16">
        <v>28</v>
      </c>
    </row>
    <row r="17" spans="1:6" x14ac:dyDescent="0.25">
      <c r="A17" s="1" t="s">
        <v>43</v>
      </c>
      <c r="B17" s="1" t="s">
        <v>44</v>
      </c>
      <c r="C17" s="2">
        <v>45230</v>
      </c>
      <c r="D17" s="1" t="s">
        <v>12</v>
      </c>
      <c r="E17" s="1" t="s">
        <v>9</v>
      </c>
      <c r="F17">
        <v>14</v>
      </c>
    </row>
    <row r="18" spans="1:6" x14ac:dyDescent="0.25">
      <c r="A18" s="1" t="s">
        <v>45</v>
      </c>
      <c r="B18" s="1" t="s">
        <v>46</v>
      </c>
      <c r="C18" s="2">
        <v>45442</v>
      </c>
      <c r="D18" s="1" t="s">
        <v>31</v>
      </c>
      <c r="E18" s="1" t="s">
        <v>15</v>
      </c>
      <c r="F18">
        <v>1</v>
      </c>
    </row>
    <row r="19" spans="1:6" x14ac:dyDescent="0.25">
      <c r="A19" s="1" t="s">
        <v>47</v>
      </c>
      <c r="B19" s="1" t="s">
        <v>48</v>
      </c>
      <c r="C19" s="2">
        <v>45431</v>
      </c>
      <c r="D19" s="1" t="s">
        <v>31</v>
      </c>
      <c r="E19" s="1" t="s">
        <v>9</v>
      </c>
      <c r="F19">
        <v>43</v>
      </c>
    </row>
    <row r="20" spans="1:6" x14ac:dyDescent="0.25">
      <c r="A20" s="1" t="s">
        <v>49</v>
      </c>
      <c r="B20" s="1" t="s">
        <v>50</v>
      </c>
      <c r="C20" s="2">
        <v>45270</v>
      </c>
      <c r="D20" s="1" t="s">
        <v>20</v>
      </c>
      <c r="E20" s="1" t="s">
        <v>9</v>
      </c>
      <c r="F20">
        <v>32</v>
      </c>
    </row>
    <row r="21" spans="1:6" x14ac:dyDescent="0.25">
      <c r="A21" s="1" t="s">
        <v>51</v>
      </c>
      <c r="B21" s="1" t="s">
        <v>52</v>
      </c>
      <c r="C21" s="2">
        <v>45593</v>
      </c>
      <c r="D21" s="1" t="s">
        <v>12</v>
      </c>
      <c r="E21" s="1" t="s">
        <v>15</v>
      </c>
      <c r="F21">
        <v>54</v>
      </c>
    </row>
    <row r="22" spans="1:6" x14ac:dyDescent="0.25">
      <c r="A22" s="1" t="s">
        <v>53</v>
      </c>
      <c r="B22" s="1" t="s">
        <v>54</v>
      </c>
      <c r="C22" s="2">
        <v>45309</v>
      </c>
      <c r="D22" s="1" t="s">
        <v>36</v>
      </c>
      <c r="E22" s="1" t="s">
        <v>9</v>
      </c>
      <c r="F22">
        <v>59</v>
      </c>
    </row>
    <row r="23" spans="1:6" x14ac:dyDescent="0.25">
      <c r="A23" s="1" t="s">
        <v>55</v>
      </c>
      <c r="B23" s="1" t="s">
        <v>56</v>
      </c>
      <c r="C23" s="2">
        <v>45186</v>
      </c>
      <c r="D23" s="1" t="s">
        <v>8</v>
      </c>
      <c r="E23" s="1" t="s">
        <v>23</v>
      </c>
      <c r="F23">
        <v>41</v>
      </c>
    </row>
    <row r="24" spans="1:6" x14ac:dyDescent="0.25">
      <c r="A24" s="1" t="s">
        <v>57</v>
      </c>
      <c r="B24" s="1" t="s">
        <v>58</v>
      </c>
      <c r="C24" s="2">
        <v>45761</v>
      </c>
      <c r="D24" s="1" t="s">
        <v>8</v>
      </c>
      <c r="E24" s="1" t="s">
        <v>23</v>
      </c>
      <c r="F24">
        <v>18</v>
      </c>
    </row>
    <row r="25" spans="1:6" x14ac:dyDescent="0.25">
      <c r="A25" s="1" t="s">
        <v>59</v>
      </c>
      <c r="B25" s="1" t="s">
        <v>60</v>
      </c>
      <c r="C25" s="2">
        <v>45584</v>
      </c>
      <c r="D25" s="1" t="s">
        <v>12</v>
      </c>
      <c r="E25" s="1" t="s">
        <v>23</v>
      </c>
      <c r="F25">
        <v>5</v>
      </c>
    </row>
    <row r="26" spans="1:6" x14ac:dyDescent="0.25">
      <c r="A26" s="1" t="s">
        <v>61</v>
      </c>
      <c r="B26" s="1" t="s">
        <v>62</v>
      </c>
      <c r="C26" s="2">
        <v>45332</v>
      </c>
      <c r="D26" s="1" t="s">
        <v>8</v>
      </c>
      <c r="E26" s="1" t="s">
        <v>23</v>
      </c>
      <c r="F26">
        <v>42</v>
      </c>
    </row>
    <row r="27" spans="1:6" x14ac:dyDescent="0.25">
      <c r="A27" s="1" t="s">
        <v>63</v>
      </c>
      <c r="B27" s="1" t="s">
        <v>64</v>
      </c>
      <c r="C27" s="2">
        <v>45643</v>
      </c>
      <c r="D27" s="1" t="s">
        <v>31</v>
      </c>
      <c r="E27" s="1" t="s">
        <v>15</v>
      </c>
      <c r="F27">
        <v>15</v>
      </c>
    </row>
    <row r="28" spans="1:6" x14ac:dyDescent="0.25">
      <c r="A28" s="1" t="s">
        <v>65</v>
      </c>
      <c r="B28" s="1" t="s">
        <v>66</v>
      </c>
      <c r="C28" s="2">
        <v>45375</v>
      </c>
      <c r="D28" s="1" t="s">
        <v>8</v>
      </c>
      <c r="E28" s="1" t="s">
        <v>15</v>
      </c>
      <c r="F28">
        <v>59</v>
      </c>
    </row>
    <row r="29" spans="1:6" x14ac:dyDescent="0.25">
      <c r="A29" s="1" t="s">
        <v>67</v>
      </c>
      <c r="B29" s="1" t="s">
        <v>68</v>
      </c>
      <c r="C29" s="2">
        <v>45824</v>
      </c>
      <c r="D29" s="1" t="s">
        <v>31</v>
      </c>
      <c r="E29" s="1" t="s">
        <v>23</v>
      </c>
      <c r="F29">
        <v>42</v>
      </c>
    </row>
    <row r="30" spans="1:6" x14ac:dyDescent="0.25">
      <c r="A30" s="1" t="s">
        <v>69</v>
      </c>
      <c r="B30" s="1" t="s">
        <v>70</v>
      </c>
      <c r="C30" s="2">
        <v>45310</v>
      </c>
      <c r="D30" s="1" t="s">
        <v>31</v>
      </c>
      <c r="E30" s="1" t="s">
        <v>23</v>
      </c>
      <c r="F30">
        <v>16</v>
      </c>
    </row>
    <row r="31" spans="1:6" x14ac:dyDescent="0.25">
      <c r="A31" s="1" t="s">
        <v>71</v>
      </c>
      <c r="B31" s="1" t="s">
        <v>72</v>
      </c>
      <c r="C31" s="2">
        <v>45859</v>
      </c>
      <c r="D31" s="1" t="s">
        <v>36</v>
      </c>
      <c r="E31" s="1" t="s">
        <v>23</v>
      </c>
      <c r="F31">
        <v>36</v>
      </c>
    </row>
    <row r="32" spans="1:6" x14ac:dyDescent="0.25">
      <c r="A32" s="1" t="s">
        <v>73</v>
      </c>
      <c r="B32" s="1" t="s">
        <v>74</v>
      </c>
      <c r="C32" s="2">
        <v>45821</v>
      </c>
      <c r="D32" s="1" t="s">
        <v>8</v>
      </c>
      <c r="E32" s="1" t="s">
        <v>23</v>
      </c>
      <c r="F32">
        <v>36</v>
      </c>
    </row>
    <row r="33" spans="1:6" x14ac:dyDescent="0.25">
      <c r="A33" s="1" t="s">
        <v>75</v>
      </c>
      <c r="B33" s="1" t="s">
        <v>76</v>
      </c>
      <c r="C33" s="2">
        <v>45233</v>
      </c>
      <c r="D33" s="1" t="s">
        <v>36</v>
      </c>
      <c r="E33" s="1" t="s">
        <v>23</v>
      </c>
      <c r="F33">
        <v>40</v>
      </c>
    </row>
    <row r="34" spans="1:6" x14ac:dyDescent="0.25">
      <c r="A34" s="1" t="s">
        <v>77</v>
      </c>
      <c r="B34" s="1" t="s">
        <v>78</v>
      </c>
      <c r="C34" s="2">
        <v>45827</v>
      </c>
      <c r="D34" s="1" t="s">
        <v>8</v>
      </c>
      <c r="E34" s="1" t="s">
        <v>15</v>
      </c>
      <c r="F34">
        <v>30</v>
      </c>
    </row>
    <row r="35" spans="1:6" x14ac:dyDescent="0.25">
      <c r="A35" s="1" t="s">
        <v>79</v>
      </c>
      <c r="B35" s="1" t="s">
        <v>80</v>
      </c>
      <c r="C35" s="2">
        <v>45316</v>
      </c>
      <c r="D35" s="1" t="s">
        <v>31</v>
      </c>
      <c r="E35" s="1" t="s">
        <v>23</v>
      </c>
      <c r="F35">
        <v>38</v>
      </c>
    </row>
    <row r="36" spans="1:6" x14ac:dyDescent="0.25">
      <c r="A36" s="1" t="s">
        <v>81</v>
      </c>
      <c r="B36" s="1" t="s">
        <v>82</v>
      </c>
      <c r="C36" s="2">
        <v>45750</v>
      </c>
      <c r="D36" s="1" t="s">
        <v>8</v>
      </c>
      <c r="E36" s="1" t="s">
        <v>23</v>
      </c>
      <c r="F36">
        <v>23</v>
      </c>
    </row>
    <row r="37" spans="1:6" x14ac:dyDescent="0.25">
      <c r="A37" s="1" t="s">
        <v>83</v>
      </c>
      <c r="B37" s="1" t="s">
        <v>84</v>
      </c>
      <c r="C37" s="2">
        <v>45849</v>
      </c>
      <c r="D37" s="1" t="s">
        <v>36</v>
      </c>
      <c r="E37" s="1" t="s">
        <v>23</v>
      </c>
      <c r="F37">
        <v>11</v>
      </c>
    </row>
    <row r="38" spans="1:6" x14ac:dyDescent="0.25">
      <c r="A38" s="1" t="s">
        <v>85</v>
      </c>
      <c r="B38" s="1" t="s">
        <v>86</v>
      </c>
      <c r="C38" s="2">
        <v>45213</v>
      </c>
      <c r="D38" s="1" t="s">
        <v>20</v>
      </c>
      <c r="E38" s="1" t="s">
        <v>23</v>
      </c>
      <c r="F38">
        <v>25</v>
      </c>
    </row>
    <row r="39" spans="1:6" x14ac:dyDescent="0.25">
      <c r="A39" s="1" t="s">
        <v>87</v>
      </c>
      <c r="B39" s="1" t="s">
        <v>88</v>
      </c>
      <c r="C39" s="2">
        <v>45233</v>
      </c>
      <c r="D39" s="1" t="s">
        <v>36</v>
      </c>
      <c r="E39" s="1" t="s">
        <v>23</v>
      </c>
      <c r="F39">
        <v>45</v>
      </c>
    </row>
    <row r="40" spans="1:6" x14ac:dyDescent="0.25">
      <c r="A40" s="1" t="s">
        <v>89</v>
      </c>
      <c r="B40" s="1" t="s">
        <v>46</v>
      </c>
      <c r="C40" s="2">
        <v>45173</v>
      </c>
      <c r="D40" s="1" t="s">
        <v>20</v>
      </c>
      <c r="E40" s="1" t="s">
        <v>23</v>
      </c>
      <c r="F40">
        <v>51</v>
      </c>
    </row>
    <row r="41" spans="1:6" x14ac:dyDescent="0.25">
      <c r="A41" s="1" t="s">
        <v>90</v>
      </c>
      <c r="B41" s="1" t="s">
        <v>33</v>
      </c>
      <c r="C41" s="2">
        <v>45722</v>
      </c>
      <c r="D41" s="1" t="s">
        <v>12</v>
      </c>
      <c r="E41" s="1" t="s">
        <v>23</v>
      </c>
      <c r="F41">
        <v>43</v>
      </c>
    </row>
    <row r="42" spans="1:6" x14ac:dyDescent="0.25">
      <c r="A42" s="1" t="s">
        <v>91</v>
      </c>
      <c r="B42" s="1" t="s">
        <v>92</v>
      </c>
      <c r="C42" s="2">
        <v>45470</v>
      </c>
      <c r="D42" s="1" t="s">
        <v>36</v>
      </c>
      <c r="E42" s="1" t="s">
        <v>9</v>
      </c>
      <c r="F42">
        <v>2</v>
      </c>
    </row>
    <row r="43" spans="1:6" x14ac:dyDescent="0.25">
      <c r="A43" s="1" t="s">
        <v>93</v>
      </c>
      <c r="B43" s="1" t="s">
        <v>94</v>
      </c>
      <c r="C43" s="2">
        <v>45882</v>
      </c>
      <c r="D43" s="1" t="s">
        <v>8</v>
      </c>
      <c r="E43" s="1" t="s">
        <v>23</v>
      </c>
      <c r="F43">
        <v>35</v>
      </c>
    </row>
    <row r="44" spans="1:6" x14ac:dyDescent="0.25">
      <c r="A44" s="1" t="s">
        <v>95</v>
      </c>
      <c r="B44" s="1" t="s">
        <v>96</v>
      </c>
      <c r="C44" s="2">
        <v>45458</v>
      </c>
      <c r="D44" s="1" t="s">
        <v>20</v>
      </c>
      <c r="E44" s="1" t="s">
        <v>23</v>
      </c>
      <c r="F44">
        <v>47</v>
      </c>
    </row>
    <row r="45" spans="1:6" x14ac:dyDescent="0.25">
      <c r="A45" s="1" t="s">
        <v>97</v>
      </c>
      <c r="B45" s="1" t="s">
        <v>98</v>
      </c>
      <c r="C45" s="2">
        <v>45320</v>
      </c>
      <c r="D45" s="1" t="s">
        <v>8</v>
      </c>
      <c r="E45" s="1" t="s">
        <v>9</v>
      </c>
      <c r="F45">
        <v>24</v>
      </c>
    </row>
    <row r="46" spans="1:6" x14ac:dyDescent="0.25">
      <c r="A46" s="1" t="s">
        <v>99</v>
      </c>
      <c r="B46" s="1" t="s">
        <v>100</v>
      </c>
      <c r="C46" s="2">
        <v>45283</v>
      </c>
      <c r="D46" s="1" t="s">
        <v>20</v>
      </c>
      <c r="E46" s="1" t="s">
        <v>23</v>
      </c>
      <c r="F46">
        <v>13</v>
      </c>
    </row>
    <row r="47" spans="1:6" x14ac:dyDescent="0.25">
      <c r="A47" s="1" t="s">
        <v>101</v>
      </c>
      <c r="B47" s="1" t="s">
        <v>102</v>
      </c>
      <c r="C47" s="2">
        <v>45400</v>
      </c>
      <c r="D47" s="1" t="s">
        <v>36</v>
      </c>
      <c r="E47" s="1" t="s">
        <v>23</v>
      </c>
      <c r="F47">
        <v>57</v>
      </c>
    </row>
    <row r="48" spans="1:6" x14ac:dyDescent="0.25">
      <c r="A48" s="1" t="s">
        <v>103</v>
      </c>
      <c r="B48" s="1" t="s">
        <v>104</v>
      </c>
      <c r="C48" s="2">
        <v>45443</v>
      </c>
      <c r="D48" s="1" t="s">
        <v>36</v>
      </c>
      <c r="E48" s="1" t="s">
        <v>15</v>
      </c>
      <c r="F48">
        <v>42</v>
      </c>
    </row>
    <row r="49" spans="1:6" x14ac:dyDescent="0.25">
      <c r="A49" s="1" t="s">
        <v>105</v>
      </c>
      <c r="B49" s="1" t="s">
        <v>106</v>
      </c>
      <c r="C49" s="2">
        <v>45235</v>
      </c>
      <c r="D49" s="1" t="s">
        <v>8</v>
      </c>
      <c r="E49" s="1" t="s">
        <v>23</v>
      </c>
      <c r="F49">
        <v>37</v>
      </c>
    </row>
    <row r="50" spans="1:6" x14ac:dyDescent="0.25">
      <c r="A50" s="1" t="s">
        <v>107</v>
      </c>
      <c r="B50" s="1" t="s">
        <v>108</v>
      </c>
      <c r="C50" s="2">
        <v>45808</v>
      </c>
      <c r="D50" s="1" t="s">
        <v>36</v>
      </c>
      <c r="E50" s="1" t="s">
        <v>23</v>
      </c>
      <c r="F50">
        <v>56</v>
      </c>
    </row>
    <row r="51" spans="1:6" x14ac:dyDescent="0.25">
      <c r="A51" s="1" t="s">
        <v>109</v>
      </c>
      <c r="B51" s="1" t="s">
        <v>110</v>
      </c>
      <c r="C51" s="2">
        <v>45341</v>
      </c>
      <c r="D51" s="1" t="s">
        <v>8</v>
      </c>
      <c r="E51" s="1" t="s">
        <v>15</v>
      </c>
      <c r="F51">
        <v>30</v>
      </c>
    </row>
    <row r="52" spans="1:6" x14ac:dyDescent="0.25">
      <c r="A52" s="1" t="s">
        <v>111</v>
      </c>
      <c r="B52" s="1" t="s">
        <v>112</v>
      </c>
      <c r="C52" s="2">
        <v>45845</v>
      </c>
      <c r="D52" s="1" t="s">
        <v>31</v>
      </c>
      <c r="E52" s="1" t="s">
        <v>23</v>
      </c>
      <c r="F52">
        <v>11</v>
      </c>
    </row>
    <row r="53" spans="1:6" x14ac:dyDescent="0.25">
      <c r="A53" s="1" t="s">
        <v>113</v>
      </c>
      <c r="B53" s="1" t="s">
        <v>114</v>
      </c>
      <c r="C53" s="2">
        <v>45241</v>
      </c>
      <c r="D53" s="1" t="s">
        <v>20</v>
      </c>
      <c r="E53" s="1" t="s">
        <v>15</v>
      </c>
      <c r="F53">
        <v>23</v>
      </c>
    </row>
    <row r="54" spans="1:6" x14ac:dyDescent="0.25">
      <c r="A54" s="1" t="s">
        <v>115</v>
      </c>
      <c r="B54" s="1" t="s">
        <v>116</v>
      </c>
      <c r="C54" s="2">
        <v>45236</v>
      </c>
      <c r="D54" s="1" t="s">
        <v>8</v>
      </c>
      <c r="E54" s="1" t="s">
        <v>23</v>
      </c>
      <c r="F54">
        <v>46</v>
      </c>
    </row>
    <row r="55" spans="1:6" x14ac:dyDescent="0.25">
      <c r="A55" s="1" t="s">
        <v>117</v>
      </c>
      <c r="B55" s="1" t="s">
        <v>118</v>
      </c>
      <c r="C55" s="2">
        <v>45670</v>
      </c>
      <c r="D55" s="1" t="s">
        <v>20</v>
      </c>
      <c r="E55" s="1" t="s">
        <v>15</v>
      </c>
      <c r="F55">
        <v>28</v>
      </c>
    </row>
    <row r="56" spans="1:6" x14ac:dyDescent="0.25">
      <c r="A56" s="1" t="s">
        <v>119</v>
      </c>
      <c r="B56" s="1" t="s">
        <v>120</v>
      </c>
      <c r="C56" s="2">
        <v>45547</v>
      </c>
      <c r="D56" s="1" t="s">
        <v>31</v>
      </c>
      <c r="E56" s="1" t="s">
        <v>23</v>
      </c>
      <c r="F56">
        <v>29</v>
      </c>
    </row>
    <row r="57" spans="1:6" x14ac:dyDescent="0.25">
      <c r="A57" s="1" t="s">
        <v>121</v>
      </c>
      <c r="B57" s="1" t="s">
        <v>122</v>
      </c>
      <c r="C57" s="2">
        <v>45571</v>
      </c>
      <c r="D57" s="1" t="s">
        <v>20</v>
      </c>
      <c r="E57" s="1" t="s">
        <v>9</v>
      </c>
      <c r="F57">
        <v>57</v>
      </c>
    </row>
    <row r="58" spans="1:6" x14ac:dyDescent="0.25">
      <c r="A58" s="1" t="s">
        <v>123</v>
      </c>
      <c r="B58" s="1" t="s">
        <v>124</v>
      </c>
      <c r="C58" s="2">
        <v>45417</v>
      </c>
      <c r="D58" s="1" t="s">
        <v>8</v>
      </c>
      <c r="E58" s="1" t="s">
        <v>23</v>
      </c>
      <c r="F58">
        <v>52</v>
      </c>
    </row>
    <row r="59" spans="1:6" x14ac:dyDescent="0.25">
      <c r="A59" s="1" t="s">
        <v>125</v>
      </c>
      <c r="B59" s="1" t="s">
        <v>126</v>
      </c>
      <c r="C59" s="2">
        <v>45778</v>
      </c>
      <c r="D59" s="1" t="s">
        <v>36</v>
      </c>
      <c r="E59" s="1" t="s">
        <v>23</v>
      </c>
      <c r="F59">
        <v>15</v>
      </c>
    </row>
    <row r="60" spans="1:6" x14ac:dyDescent="0.25">
      <c r="A60" s="1" t="s">
        <v>127</v>
      </c>
      <c r="B60" s="1" t="s">
        <v>128</v>
      </c>
      <c r="C60" s="2">
        <v>45733</v>
      </c>
      <c r="D60" s="1" t="s">
        <v>20</v>
      </c>
      <c r="E60" s="1" t="s">
        <v>23</v>
      </c>
      <c r="F60">
        <v>45</v>
      </c>
    </row>
    <row r="61" spans="1:6" x14ac:dyDescent="0.25">
      <c r="A61" s="1" t="s">
        <v>129</v>
      </c>
      <c r="B61" s="1" t="s">
        <v>130</v>
      </c>
      <c r="C61" s="2">
        <v>45516</v>
      </c>
      <c r="D61" s="1" t="s">
        <v>20</v>
      </c>
      <c r="E61" s="1" t="s">
        <v>23</v>
      </c>
      <c r="F61">
        <v>58</v>
      </c>
    </row>
    <row r="62" spans="1:6" x14ac:dyDescent="0.25">
      <c r="A62" s="1" t="s">
        <v>131</v>
      </c>
      <c r="B62" s="1" t="s">
        <v>132</v>
      </c>
      <c r="C62" s="2">
        <v>45621</v>
      </c>
      <c r="D62" s="1" t="s">
        <v>31</v>
      </c>
      <c r="E62" s="1" t="s">
        <v>9</v>
      </c>
      <c r="F62">
        <v>3</v>
      </c>
    </row>
    <row r="63" spans="1:6" x14ac:dyDescent="0.25">
      <c r="A63" s="1" t="s">
        <v>133</v>
      </c>
      <c r="B63" s="1" t="s">
        <v>134</v>
      </c>
      <c r="C63" s="2">
        <v>45689</v>
      </c>
      <c r="D63" s="1" t="s">
        <v>12</v>
      </c>
      <c r="E63" s="1" t="s">
        <v>23</v>
      </c>
      <c r="F63">
        <v>9</v>
      </c>
    </row>
    <row r="64" spans="1:6" x14ac:dyDescent="0.25">
      <c r="A64" s="1" t="s">
        <v>135</v>
      </c>
      <c r="B64" s="1" t="s">
        <v>136</v>
      </c>
      <c r="C64" s="2">
        <v>45339</v>
      </c>
      <c r="D64" s="1" t="s">
        <v>36</v>
      </c>
      <c r="E64" s="1" t="s">
        <v>23</v>
      </c>
      <c r="F64">
        <v>8</v>
      </c>
    </row>
    <row r="65" spans="1:6" x14ac:dyDescent="0.25">
      <c r="A65" s="1" t="s">
        <v>137</v>
      </c>
      <c r="B65" s="1" t="s">
        <v>118</v>
      </c>
      <c r="C65" s="2">
        <v>45303</v>
      </c>
      <c r="D65" s="1" t="s">
        <v>8</v>
      </c>
      <c r="E65" s="1" t="s">
        <v>9</v>
      </c>
      <c r="F65">
        <v>47</v>
      </c>
    </row>
    <row r="66" spans="1:6" x14ac:dyDescent="0.25">
      <c r="A66" s="1" t="s">
        <v>138</v>
      </c>
      <c r="B66" s="1" t="s">
        <v>139</v>
      </c>
      <c r="C66" s="2">
        <v>45834</v>
      </c>
      <c r="D66" s="1" t="s">
        <v>31</v>
      </c>
      <c r="E66" s="1" t="s">
        <v>23</v>
      </c>
      <c r="F66">
        <v>55</v>
      </c>
    </row>
    <row r="67" spans="1:6" x14ac:dyDescent="0.25">
      <c r="A67" s="1" t="s">
        <v>140</v>
      </c>
      <c r="B67" s="1" t="s">
        <v>141</v>
      </c>
      <c r="C67" s="2">
        <v>45737</v>
      </c>
      <c r="D67" s="1" t="s">
        <v>8</v>
      </c>
      <c r="E67" s="1" t="s">
        <v>9</v>
      </c>
      <c r="F67">
        <v>33</v>
      </c>
    </row>
    <row r="68" spans="1:6" x14ac:dyDescent="0.25">
      <c r="A68" s="1" t="s">
        <v>142</v>
      </c>
      <c r="B68" s="1" t="s">
        <v>143</v>
      </c>
      <c r="C68" s="2">
        <v>45222</v>
      </c>
      <c r="D68" s="1" t="s">
        <v>8</v>
      </c>
      <c r="E68" s="1" t="s">
        <v>23</v>
      </c>
      <c r="F68">
        <v>34</v>
      </c>
    </row>
    <row r="69" spans="1:6" x14ac:dyDescent="0.25">
      <c r="A69" s="1" t="s">
        <v>144</v>
      </c>
      <c r="B69" s="1" t="s">
        <v>145</v>
      </c>
      <c r="C69" s="2">
        <v>45643</v>
      </c>
      <c r="D69" s="1" t="s">
        <v>20</v>
      </c>
      <c r="E69" s="1" t="s">
        <v>15</v>
      </c>
      <c r="F69">
        <v>9</v>
      </c>
    </row>
    <row r="70" spans="1:6" x14ac:dyDescent="0.25">
      <c r="A70" s="1" t="s">
        <v>146</v>
      </c>
      <c r="B70" s="1" t="s">
        <v>147</v>
      </c>
      <c r="C70" s="2">
        <v>45417</v>
      </c>
      <c r="D70" s="1" t="s">
        <v>31</v>
      </c>
      <c r="E70" s="1" t="s">
        <v>23</v>
      </c>
      <c r="F70">
        <v>53</v>
      </c>
    </row>
    <row r="71" spans="1:6" x14ac:dyDescent="0.25">
      <c r="A71" s="1" t="s">
        <v>148</v>
      </c>
      <c r="B71" s="1" t="s">
        <v>149</v>
      </c>
      <c r="C71" s="2">
        <v>45751</v>
      </c>
      <c r="D71" s="1" t="s">
        <v>31</v>
      </c>
      <c r="E71" s="1" t="s">
        <v>9</v>
      </c>
      <c r="F71">
        <v>17</v>
      </c>
    </row>
    <row r="72" spans="1:6" x14ac:dyDescent="0.25">
      <c r="A72" s="1" t="s">
        <v>150</v>
      </c>
      <c r="B72" s="1" t="s">
        <v>151</v>
      </c>
      <c r="C72" s="2">
        <v>45720</v>
      </c>
      <c r="D72" s="1" t="s">
        <v>36</v>
      </c>
      <c r="E72" s="1" t="s">
        <v>23</v>
      </c>
      <c r="F72">
        <v>41</v>
      </c>
    </row>
    <row r="73" spans="1:6" x14ac:dyDescent="0.25">
      <c r="A73" s="1" t="s">
        <v>152</v>
      </c>
      <c r="B73" s="1" t="s">
        <v>153</v>
      </c>
      <c r="C73" s="2">
        <v>45537</v>
      </c>
      <c r="D73" s="1" t="s">
        <v>12</v>
      </c>
      <c r="E73" s="1" t="s">
        <v>23</v>
      </c>
      <c r="F73">
        <v>1</v>
      </c>
    </row>
    <row r="74" spans="1:6" x14ac:dyDescent="0.25">
      <c r="A74" s="1" t="s">
        <v>154</v>
      </c>
      <c r="B74" s="1" t="s">
        <v>155</v>
      </c>
      <c r="C74" s="2">
        <v>45818</v>
      </c>
      <c r="D74" s="1" t="s">
        <v>8</v>
      </c>
      <c r="E74" s="1" t="s">
        <v>23</v>
      </c>
      <c r="F74">
        <v>40</v>
      </c>
    </row>
    <row r="75" spans="1:6" x14ac:dyDescent="0.25">
      <c r="A75" s="1" t="s">
        <v>156</v>
      </c>
      <c r="B75" s="1" t="s">
        <v>157</v>
      </c>
      <c r="C75" s="2">
        <v>45312</v>
      </c>
      <c r="D75" s="1" t="s">
        <v>36</v>
      </c>
      <c r="E75" s="1" t="s">
        <v>23</v>
      </c>
      <c r="F75">
        <v>5</v>
      </c>
    </row>
    <row r="76" spans="1:6" x14ac:dyDescent="0.25">
      <c r="A76" s="1" t="s">
        <v>158</v>
      </c>
      <c r="B76" s="1" t="s">
        <v>159</v>
      </c>
      <c r="C76" s="2">
        <v>45532</v>
      </c>
      <c r="D76" s="1" t="s">
        <v>36</v>
      </c>
      <c r="E76" s="1" t="s">
        <v>15</v>
      </c>
      <c r="F76">
        <v>30</v>
      </c>
    </row>
    <row r="77" spans="1:6" x14ac:dyDescent="0.25">
      <c r="A77" s="1" t="s">
        <v>160</v>
      </c>
      <c r="B77" s="1" t="s">
        <v>120</v>
      </c>
      <c r="C77" s="2">
        <v>45860</v>
      </c>
      <c r="D77" s="1" t="s">
        <v>8</v>
      </c>
      <c r="E77" s="1" t="s">
        <v>15</v>
      </c>
      <c r="F77">
        <v>11</v>
      </c>
    </row>
    <row r="78" spans="1:6" x14ac:dyDescent="0.25">
      <c r="A78" s="1" t="s">
        <v>161</v>
      </c>
      <c r="B78" s="1" t="s">
        <v>162</v>
      </c>
      <c r="C78" s="2">
        <v>45594</v>
      </c>
      <c r="D78" s="1" t="s">
        <v>20</v>
      </c>
      <c r="E78" s="1" t="s">
        <v>9</v>
      </c>
      <c r="F78">
        <v>28</v>
      </c>
    </row>
    <row r="79" spans="1:6" x14ac:dyDescent="0.25">
      <c r="A79" s="1" t="s">
        <v>163</v>
      </c>
      <c r="B79" s="1" t="s">
        <v>164</v>
      </c>
      <c r="C79" s="2">
        <v>45443</v>
      </c>
      <c r="D79" s="1" t="s">
        <v>20</v>
      </c>
      <c r="E79" s="1" t="s">
        <v>9</v>
      </c>
      <c r="F79">
        <v>38</v>
      </c>
    </row>
    <row r="80" spans="1:6" x14ac:dyDescent="0.25">
      <c r="A80" s="1" t="s">
        <v>165</v>
      </c>
      <c r="B80" s="1" t="s">
        <v>166</v>
      </c>
      <c r="C80" s="2">
        <v>45234</v>
      </c>
      <c r="D80" s="1" t="s">
        <v>8</v>
      </c>
      <c r="E80" s="1" t="s">
        <v>23</v>
      </c>
      <c r="F80">
        <v>17</v>
      </c>
    </row>
    <row r="81" spans="1:6" x14ac:dyDescent="0.25">
      <c r="A81" s="1" t="s">
        <v>167</v>
      </c>
      <c r="B81" s="1" t="s">
        <v>168</v>
      </c>
      <c r="C81" s="2">
        <v>45581</v>
      </c>
      <c r="D81" s="1" t="s">
        <v>31</v>
      </c>
      <c r="E81" s="1" t="s">
        <v>23</v>
      </c>
      <c r="F81">
        <v>50</v>
      </c>
    </row>
    <row r="82" spans="1:6" x14ac:dyDescent="0.25">
      <c r="A82" s="1" t="s">
        <v>169</v>
      </c>
      <c r="B82" s="1" t="s">
        <v>170</v>
      </c>
      <c r="C82" s="2">
        <v>45787</v>
      </c>
      <c r="D82" s="1" t="s">
        <v>12</v>
      </c>
      <c r="E82" s="1" t="s">
        <v>23</v>
      </c>
      <c r="F82">
        <v>23</v>
      </c>
    </row>
    <row r="83" spans="1:6" x14ac:dyDescent="0.25">
      <c r="A83" s="1" t="s">
        <v>171</v>
      </c>
      <c r="B83" s="1" t="s">
        <v>172</v>
      </c>
      <c r="C83" s="2">
        <v>45656</v>
      </c>
      <c r="D83" s="1" t="s">
        <v>20</v>
      </c>
      <c r="E83" s="1" t="s">
        <v>23</v>
      </c>
      <c r="F83">
        <v>18</v>
      </c>
    </row>
    <row r="84" spans="1:6" x14ac:dyDescent="0.25">
      <c r="A84" s="1" t="s">
        <v>173</v>
      </c>
      <c r="B84" s="1" t="s">
        <v>174</v>
      </c>
      <c r="C84" s="2">
        <v>45411</v>
      </c>
      <c r="D84" s="1" t="s">
        <v>12</v>
      </c>
      <c r="E84" s="1" t="s">
        <v>9</v>
      </c>
      <c r="F84">
        <v>37</v>
      </c>
    </row>
    <row r="85" spans="1:6" x14ac:dyDescent="0.25">
      <c r="A85" s="1" t="s">
        <v>175</v>
      </c>
      <c r="B85" s="1" t="s">
        <v>176</v>
      </c>
      <c r="C85" s="2">
        <v>45826</v>
      </c>
      <c r="D85" s="1" t="s">
        <v>36</v>
      </c>
      <c r="E85" s="1" t="s">
        <v>15</v>
      </c>
      <c r="F85">
        <v>27</v>
      </c>
    </row>
    <row r="86" spans="1:6" x14ac:dyDescent="0.25">
      <c r="A86" s="1" t="s">
        <v>177</v>
      </c>
      <c r="B86" s="1" t="s">
        <v>178</v>
      </c>
      <c r="C86" s="2">
        <v>45375</v>
      </c>
      <c r="D86" s="1" t="s">
        <v>36</v>
      </c>
      <c r="E86" s="1" t="s">
        <v>23</v>
      </c>
      <c r="F86">
        <v>25</v>
      </c>
    </row>
    <row r="87" spans="1:6" x14ac:dyDescent="0.25">
      <c r="A87" s="1" t="s">
        <v>179</v>
      </c>
      <c r="B87" s="1" t="s">
        <v>147</v>
      </c>
      <c r="C87" s="2">
        <v>45741</v>
      </c>
      <c r="D87" s="1" t="s">
        <v>8</v>
      </c>
      <c r="E87" s="1" t="s">
        <v>15</v>
      </c>
      <c r="F87">
        <v>5</v>
      </c>
    </row>
    <row r="88" spans="1:6" x14ac:dyDescent="0.25">
      <c r="A88" s="1" t="s">
        <v>180</v>
      </c>
      <c r="B88" s="1" t="s">
        <v>139</v>
      </c>
      <c r="C88" s="2">
        <v>45875</v>
      </c>
      <c r="D88" s="1" t="s">
        <v>8</v>
      </c>
      <c r="E88" s="1" t="s">
        <v>23</v>
      </c>
      <c r="F88">
        <v>19</v>
      </c>
    </row>
    <row r="89" spans="1:6" x14ac:dyDescent="0.25">
      <c r="A89" s="1" t="s">
        <v>181</v>
      </c>
      <c r="B89" s="1" t="s">
        <v>182</v>
      </c>
      <c r="C89" s="2">
        <v>45198</v>
      </c>
      <c r="D89" s="1" t="s">
        <v>8</v>
      </c>
      <c r="E89" s="1" t="s">
        <v>23</v>
      </c>
      <c r="F89">
        <v>27</v>
      </c>
    </row>
    <row r="90" spans="1:6" x14ac:dyDescent="0.25">
      <c r="A90" s="1" t="s">
        <v>183</v>
      </c>
      <c r="B90" s="1" t="s">
        <v>184</v>
      </c>
      <c r="C90" s="2">
        <v>45868</v>
      </c>
      <c r="D90" s="1" t="s">
        <v>20</v>
      </c>
      <c r="E90" s="1" t="s">
        <v>9</v>
      </c>
      <c r="F90">
        <v>13</v>
      </c>
    </row>
    <row r="91" spans="1:6" x14ac:dyDescent="0.25">
      <c r="A91" s="1" t="s">
        <v>185</v>
      </c>
      <c r="B91" s="1" t="s">
        <v>186</v>
      </c>
      <c r="C91" s="2">
        <v>45218</v>
      </c>
      <c r="D91" s="1" t="s">
        <v>12</v>
      </c>
      <c r="E91" s="1" t="s">
        <v>23</v>
      </c>
      <c r="F91">
        <v>54</v>
      </c>
    </row>
    <row r="92" spans="1:6" x14ac:dyDescent="0.25">
      <c r="A92" s="1" t="s">
        <v>187</v>
      </c>
      <c r="B92" s="1" t="s">
        <v>188</v>
      </c>
      <c r="C92" s="2">
        <v>45434</v>
      </c>
      <c r="D92" s="1" t="s">
        <v>36</v>
      </c>
      <c r="E92" s="1" t="s">
        <v>9</v>
      </c>
      <c r="F92">
        <v>7</v>
      </c>
    </row>
    <row r="93" spans="1:6" x14ac:dyDescent="0.25">
      <c r="A93" s="1" t="s">
        <v>189</v>
      </c>
      <c r="B93" s="1" t="s">
        <v>190</v>
      </c>
      <c r="C93" s="2">
        <v>45687</v>
      </c>
      <c r="D93" s="1" t="s">
        <v>12</v>
      </c>
      <c r="E93" s="1" t="s">
        <v>23</v>
      </c>
      <c r="F93">
        <v>26</v>
      </c>
    </row>
    <row r="94" spans="1:6" x14ac:dyDescent="0.25">
      <c r="A94" s="1" t="s">
        <v>191</v>
      </c>
      <c r="B94" s="1" t="s">
        <v>192</v>
      </c>
      <c r="C94" s="2">
        <v>45781</v>
      </c>
      <c r="D94" s="1" t="s">
        <v>20</v>
      </c>
      <c r="E94" s="1" t="s">
        <v>9</v>
      </c>
      <c r="F94">
        <v>14</v>
      </c>
    </row>
    <row r="95" spans="1:6" x14ac:dyDescent="0.25">
      <c r="A95" s="1" t="s">
        <v>193</v>
      </c>
      <c r="B95" s="1" t="s">
        <v>194</v>
      </c>
      <c r="C95" s="2">
        <v>45783</v>
      </c>
      <c r="D95" s="1" t="s">
        <v>12</v>
      </c>
      <c r="E95" s="1" t="s">
        <v>9</v>
      </c>
      <c r="F95">
        <v>27</v>
      </c>
    </row>
    <row r="96" spans="1:6" x14ac:dyDescent="0.25">
      <c r="A96" s="1" t="s">
        <v>195</v>
      </c>
      <c r="B96" s="1" t="s">
        <v>196</v>
      </c>
      <c r="C96" s="2">
        <v>45771</v>
      </c>
      <c r="D96" s="1" t="s">
        <v>12</v>
      </c>
      <c r="E96" s="1" t="s">
        <v>9</v>
      </c>
      <c r="F96">
        <v>58</v>
      </c>
    </row>
    <row r="97" spans="1:6" x14ac:dyDescent="0.25">
      <c r="A97" s="1" t="s">
        <v>197</v>
      </c>
      <c r="B97" s="1" t="s">
        <v>198</v>
      </c>
      <c r="C97" s="2">
        <v>45360</v>
      </c>
      <c r="D97" s="1" t="s">
        <v>8</v>
      </c>
      <c r="E97" s="1" t="s">
        <v>9</v>
      </c>
      <c r="F97">
        <v>59</v>
      </c>
    </row>
    <row r="98" spans="1:6" x14ac:dyDescent="0.25">
      <c r="A98" s="1" t="s">
        <v>199</v>
      </c>
      <c r="B98" s="1" t="s">
        <v>200</v>
      </c>
      <c r="C98" s="2">
        <v>45393</v>
      </c>
      <c r="D98" s="1" t="s">
        <v>12</v>
      </c>
      <c r="E98" s="1" t="s">
        <v>23</v>
      </c>
      <c r="F98">
        <v>8</v>
      </c>
    </row>
    <row r="99" spans="1:6" x14ac:dyDescent="0.25">
      <c r="A99" s="1" t="s">
        <v>201</v>
      </c>
      <c r="B99" s="1" t="s">
        <v>202</v>
      </c>
      <c r="C99" s="2">
        <v>45609</v>
      </c>
      <c r="D99" s="1" t="s">
        <v>12</v>
      </c>
      <c r="E99" s="1" t="s">
        <v>15</v>
      </c>
      <c r="F99">
        <v>31</v>
      </c>
    </row>
    <row r="100" spans="1:6" x14ac:dyDescent="0.25">
      <c r="A100" s="1" t="s">
        <v>203</v>
      </c>
      <c r="B100" s="1" t="s">
        <v>190</v>
      </c>
      <c r="C100" s="2">
        <v>45851</v>
      </c>
      <c r="D100" s="1" t="s">
        <v>12</v>
      </c>
      <c r="E100" s="1" t="s">
        <v>23</v>
      </c>
      <c r="F100">
        <v>35</v>
      </c>
    </row>
    <row r="101" spans="1:6" x14ac:dyDescent="0.25">
      <c r="A101" s="1" t="s">
        <v>204</v>
      </c>
      <c r="B101" s="1" t="s">
        <v>205</v>
      </c>
      <c r="C101" s="2">
        <v>45394</v>
      </c>
      <c r="D101" s="1" t="s">
        <v>31</v>
      </c>
      <c r="E101" s="1" t="s">
        <v>23</v>
      </c>
      <c r="F101">
        <v>27</v>
      </c>
    </row>
    <row r="102" spans="1:6" x14ac:dyDescent="0.25">
      <c r="A102" s="1" t="s">
        <v>206</v>
      </c>
      <c r="B102" s="1" t="s">
        <v>207</v>
      </c>
      <c r="C102" s="2">
        <v>45420</v>
      </c>
      <c r="D102" s="1" t="s">
        <v>36</v>
      </c>
      <c r="E102" s="1" t="s">
        <v>9</v>
      </c>
      <c r="F102">
        <v>4</v>
      </c>
    </row>
    <row r="103" spans="1:6" x14ac:dyDescent="0.25">
      <c r="A103" s="1" t="s">
        <v>208</v>
      </c>
      <c r="B103" s="1" t="s">
        <v>209</v>
      </c>
      <c r="C103" s="2">
        <v>45482</v>
      </c>
      <c r="D103" s="1" t="s">
        <v>36</v>
      </c>
      <c r="E103" s="1" t="s">
        <v>23</v>
      </c>
      <c r="F103">
        <v>42</v>
      </c>
    </row>
    <row r="104" spans="1:6" x14ac:dyDescent="0.25">
      <c r="A104" s="1" t="s">
        <v>210</v>
      </c>
      <c r="B104" s="1" t="s">
        <v>211</v>
      </c>
      <c r="C104" s="2">
        <v>45619</v>
      </c>
      <c r="D104" s="1" t="s">
        <v>12</v>
      </c>
      <c r="E104" s="1" t="s">
        <v>9</v>
      </c>
      <c r="F104">
        <v>4</v>
      </c>
    </row>
    <row r="105" spans="1:6" x14ac:dyDescent="0.25">
      <c r="A105" s="1" t="s">
        <v>212</v>
      </c>
      <c r="B105" s="1" t="s">
        <v>48</v>
      </c>
      <c r="C105" s="2">
        <v>45459</v>
      </c>
      <c r="D105" s="1" t="s">
        <v>8</v>
      </c>
      <c r="E105" s="1" t="s">
        <v>9</v>
      </c>
      <c r="F105">
        <v>18</v>
      </c>
    </row>
    <row r="106" spans="1:6" x14ac:dyDescent="0.25">
      <c r="A106" s="1" t="s">
        <v>213</v>
      </c>
      <c r="B106" s="1" t="s">
        <v>214</v>
      </c>
      <c r="C106" s="2">
        <v>45238</v>
      </c>
      <c r="D106" s="1" t="s">
        <v>8</v>
      </c>
      <c r="E106" s="1" t="s">
        <v>9</v>
      </c>
      <c r="F106">
        <v>23</v>
      </c>
    </row>
    <row r="107" spans="1:6" x14ac:dyDescent="0.25">
      <c r="A107" s="1" t="s">
        <v>215</v>
      </c>
      <c r="B107" s="1" t="s">
        <v>216</v>
      </c>
      <c r="C107" s="2">
        <v>45832</v>
      </c>
      <c r="D107" s="1" t="s">
        <v>8</v>
      </c>
      <c r="E107" s="1" t="s">
        <v>23</v>
      </c>
      <c r="F107">
        <v>32</v>
      </c>
    </row>
    <row r="108" spans="1:6" x14ac:dyDescent="0.25">
      <c r="A108" s="1" t="s">
        <v>217</v>
      </c>
      <c r="B108" s="1" t="s">
        <v>218</v>
      </c>
      <c r="C108" s="2">
        <v>45219</v>
      </c>
      <c r="D108" s="1" t="s">
        <v>36</v>
      </c>
      <c r="E108" s="1" t="s">
        <v>9</v>
      </c>
      <c r="F108">
        <v>12</v>
      </c>
    </row>
    <row r="109" spans="1:6" x14ac:dyDescent="0.25">
      <c r="A109" s="1" t="s">
        <v>219</v>
      </c>
      <c r="B109" s="1" t="s">
        <v>220</v>
      </c>
      <c r="C109" s="2">
        <v>45511</v>
      </c>
      <c r="D109" s="1" t="s">
        <v>20</v>
      </c>
      <c r="E109" s="1" t="s">
        <v>15</v>
      </c>
      <c r="F109">
        <v>52</v>
      </c>
    </row>
    <row r="110" spans="1:6" x14ac:dyDescent="0.25">
      <c r="A110" s="1" t="s">
        <v>221</v>
      </c>
      <c r="B110" s="1" t="s">
        <v>222</v>
      </c>
      <c r="C110" s="2">
        <v>45795</v>
      </c>
      <c r="D110" s="1" t="s">
        <v>12</v>
      </c>
      <c r="E110" s="1" t="s">
        <v>23</v>
      </c>
      <c r="F110">
        <v>20</v>
      </c>
    </row>
    <row r="111" spans="1:6" x14ac:dyDescent="0.25">
      <c r="A111" s="1" t="s">
        <v>223</v>
      </c>
      <c r="B111" s="1" t="s">
        <v>224</v>
      </c>
      <c r="C111" s="2">
        <v>45637</v>
      </c>
      <c r="D111" s="1" t="s">
        <v>36</v>
      </c>
      <c r="E111" s="1" t="s">
        <v>15</v>
      </c>
      <c r="F111">
        <v>47</v>
      </c>
    </row>
    <row r="112" spans="1:6" x14ac:dyDescent="0.25">
      <c r="A112" s="1" t="s">
        <v>225</v>
      </c>
      <c r="B112" s="1" t="s">
        <v>226</v>
      </c>
      <c r="C112" s="2">
        <v>45621</v>
      </c>
      <c r="D112" s="1" t="s">
        <v>8</v>
      </c>
      <c r="E112" s="1" t="s">
        <v>15</v>
      </c>
      <c r="F112">
        <v>45</v>
      </c>
    </row>
    <row r="113" spans="1:6" x14ac:dyDescent="0.25">
      <c r="A113" s="1" t="s">
        <v>227</v>
      </c>
      <c r="B113" s="1" t="s">
        <v>228</v>
      </c>
      <c r="C113" s="2">
        <v>45747</v>
      </c>
      <c r="D113" s="1" t="s">
        <v>36</v>
      </c>
      <c r="E113" s="1" t="s">
        <v>23</v>
      </c>
      <c r="F113">
        <v>12</v>
      </c>
    </row>
    <row r="114" spans="1:6" x14ac:dyDescent="0.25">
      <c r="A114" s="1" t="s">
        <v>229</v>
      </c>
      <c r="B114" s="1" t="s">
        <v>230</v>
      </c>
      <c r="C114" s="2">
        <v>45332</v>
      </c>
      <c r="D114" s="1" t="s">
        <v>36</v>
      </c>
      <c r="E114" s="1" t="s">
        <v>15</v>
      </c>
      <c r="F114">
        <v>8</v>
      </c>
    </row>
    <row r="115" spans="1:6" x14ac:dyDescent="0.25">
      <c r="A115" s="1" t="s">
        <v>231</v>
      </c>
      <c r="B115" s="1" t="s">
        <v>232</v>
      </c>
      <c r="C115" s="2">
        <v>45621</v>
      </c>
      <c r="D115" s="1" t="s">
        <v>36</v>
      </c>
      <c r="E115" s="1" t="s">
        <v>9</v>
      </c>
      <c r="F115">
        <v>54</v>
      </c>
    </row>
    <row r="116" spans="1:6" x14ac:dyDescent="0.25">
      <c r="A116" s="1" t="s">
        <v>233</v>
      </c>
      <c r="B116" s="1" t="s">
        <v>153</v>
      </c>
      <c r="C116" s="2">
        <v>45726</v>
      </c>
      <c r="D116" s="1" t="s">
        <v>8</v>
      </c>
      <c r="E116" s="1" t="s">
        <v>15</v>
      </c>
      <c r="F116">
        <v>22</v>
      </c>
    </row>
    <row r="117" spans="1:6" x14ac:dyDescent="0.25">
      <c r="A117" s="1" t="s">
        <v>234</v>
      </c>
      <c r="B117" s="1" t="s">
        <v>235</v>
      </c>
      <c r="C117" s="2">
        <v>45657</v>
      </c>
      <c r="D117" s="1" t="s">
        <v>20</v>
      </c>
      <c r="E117" s="1" t="s">
        <v>23</v>
      </c>
      <c r="F117">
        <v>27</v>
      </c>
    </row>
    <row r="118" spans="1:6" x14ac:dyDescent="0.25">
      <c r="A118" s="1" t="s">
        <v>236</v>
      </c>
      <c r="B118" s="1" t="s">
        <v>237</v>
      </c>
      <c r="C118" s="2">
        <v>45451</v>
      </c>
      <c r="D118" s="1" t="s">
        <v>31</v>
      </c>
      <c r="E118" s="1" t="s">
        <v>23</v>
      </c>
      <c r="F118">
        <v>41</v>
      </c>
    </row>
    <row r="119" spans="1:6" x14ac:dyDescent="0.25">
      <c r="A119" s="1" t="s">
        <v>238</v>
      </c>
      <c r="B119" s="1" t="s">
        <v>239</v>
      </c>
      <c r="C119" s="2">
        <v>45361</v>
      </c>
      <c r="D119" s="1" t="s">
        <v>12</v>
      </c>
      <c r="E119" s="1" t="s">
        <v>23</v>
      </c>
      <c r="F119">
        <v>52</v>
      </c>
    </row>
    <row r="120" spans="1:6" x14ac:dyDescent="0.25">
      <c r="A120" s="1" t="s">
        <v>240</v>
      </c>
      <c r="B120" s="1" t="s">
        <v>84</v>
      </c>
      <c r="C120" s="2">
        <v>45264</v>
      </c>
      <c r="D120" s="1" t="s">
        <v>12</v>
      </c>
      <c r="E120" s="1" t="s">
        <v>15</v>
      </c>
      <c r="F120">
        <v>41</v>
      </c>
    </row>
    <row r="121" spans="1:6" x14ac:dyDescent="0.25">
      <c r="A121" s="1" t="s">
        <v>241</v>
      </c>
      <c r="B121" s="1" t="s">
        <v>242</v>
      </c>
      <c r="C121" s="2">
        <v>45801</v>
      </c>
      <c r="D121" s="1" t="s">
        <v>36</v>
      </c>
      <c r="E121" s="1" t="s">
        <v>15</v>
      </c>
      <c r="F121">
        <v>17</v>
      </c>
    </row>
    <row r="122" spans="1:6" x14ac:dyDescent="0.25">
      <c r="A122" s="1" t="s">
        <v>243</v>
      </c>
      <c r="B122" s="1" t="s">
        <v>66</v>
      </c>
      <c r="C122" s="2">
        <v>45658</v>
      </c>
      <c r="D122" s="1" t="s">
        <v>20</v>
      </c>
      <c r="E122" s="1" t="s">
        <v>9</v>
      </c>
      <c r="F122">
        <v>59</v>
      </c>
    </row>
    <row r="123" spans="1:6" x14ac:dyDescent="0.25">
      <c r="A123" s="1" t="s">
        <v>244</v>
      </c>
      <c r="B123" s="1" t="s">
        <v>245</v>
      </c>
      <c r="C123" s="2">
        <v>45336</v>
      </c>
      <c r="D123" s="1" t="s">
        <v>8</v>
      </c>
      <c r="E123" s="1" t="s">
        <v>23</v>
      </c>
      <c r="F123">
        <v>57</v>
      </c>
    </row>
    <row r="124" spans="1:6" x14ac:dyDescent="0.25">
      <c r="A124" s="1" t="s">
        <v>246</v>
      </c>
      <c r="B124" s="1" t="s">
        <v>247</v>
      </c>
      <c r="C124" s="2">
        <v>45598</v>
      </c>
      <c r="D124" s="1" t="s">
        <v>31</v>
      </c>
      <c r="E124" s="1" t="s">
        <v>23</v>
      </c>
      <c r="F124">
        <v>32</v>
      </c>
    </row>
    <row r="125" spans="1:6" x14ac:dyDescent="0.25">
      <c r="A125" s="1" t="s">
        <v>248</v>
      </c>
      <c r="B125" s="1" t="s">
        <v>249</v>
      </c>
      <c r="C125" s="2">
        <v>45346</v>
      </c>
      <c r="D125" s="1" t="s">
        <v>31</v>
      </c>
      <c r="E125" s="1" t="s">
        <v>23</v>
      </c>
      <c r="F125">
        <v>33</v>
      </c>
    </row>
    <row r="126" spans="1:6" x14ac:dyDescent="0.25">
      <c r="A126" s="1" t="s">
        <v>250</v>
      </c>
      <c r="B126" s="1" t="s">
        <v>237</v>
      </c>
      <c r="C126" s="2">
        <v>45715</v>
      </c>
      <c r="D126" s="1" t="s">
        <v>36</v>
      </c>
      <c r="E126" s="1" t="s">
        <v>9</v>
      </c>
      <c r="F126">
        <v>31</v>
      </c>
    </row>
    <row r="127" spans="1:6" x14ac:dyDescent="0.25">
      <c r="A127" s="1" t="s">
        <v>251</v>
      </c>
      <c r="B127" s="1" t="s">
        <v>252</v>
      </c>
      <c r="C127" s="2">
        <v>45486</v>
      </c>
      <c r="D127" s="1" t="s">
        <v>36</v>
      </c>
      <c r="E127" s="1" t="s">
        <v>23</v>
      </c>
      <c r="F127">
        <v>55</v>
      </c>
    </row>
    <row r="128" spans="1:6" x14ac:dyDescent="0.25">
      <c r="A128" s="1" t="s">
        <v>253</v>
      </c>
      <c r="B128" s="1" t="s">
        <v>254</v>
      </c>
      <c r="C128" s="2">
        <v>45545</v>
      </c>
      <c r="D128" s="1" t="s">
        <v>8</v>
      </c>
      <c r="E128" s="1" t="s">
        <v>15</v>
      </c>
      <c r="F128">
        <v>6</v>
      </c>
    </row>
    <row r="129" spans="1:6" x14ac:dyDescent="0.25">
      <c r="A129" s="1" t="s">
        <v>255</v>
      </c>
      <c r="B129" s="1" t="s">
        <v>256</v>
      </c>
      <c r="C129" s="2">
        <v>45760</v>
      </c>
      <c r="D129" s="1" t="s">
        <v>8</v>
      </c>
      <c r="E129" s="1" t="s">
        <v>23</v>
      </c>
      <c r="F129">
        <v>39</v>
      </c>
    </row>
    <row r="130" spans="1:6" x14ac:dyDescent="0.25">
      <c r="A130" s="1" t="s">
        <v>257</v>
      </c>
      <c r="B130" s="1" t="s">
        <v>258</v>
      </c>
      <c r="C130" s="2">
        <v>45284</v>
      </c>
      <c r="D130" s="1" t="s">
        <v>8</v>
      </c>
      <c r="E130" s="1" t="s">
        <v>23</v>
      </c>
      <c r="F130">
        <v>9</v>
      </c>
    </row>
    <row r="131" spans="1:6" x14ac:dyDescent="0.25">
      <c r="A131" s="1" t="s">
        <v>259</v>
      </c>
      <c r="B131" s="1" t="s">
        <v>122</v>
      </c>
      <c r="C131" s="2">
        <v>45545</v>
      </c>
      <c r="D131" s="1" t="s">
        <v>36</v>
      </c>
      <c r="E131" s="1" t="s">
        <v>23</v>
      </c>
      <c r="F131">
        <v>42</v>
      </c>
    </row>
    <row r="132" spans="1:6" x14ac:dyDescent="0.25">
      <c r="A132" s="1" t="s">
        <v>260</v>
      </c>
      <c r="B132" s="1" t="s">
        <v>261</v>
      </c>
      <c r="C132" s="2">
        <v>45823</v>
      </c>
      <c r="D132" s="1" t="s">
        <v>20</v>
      </c>
      <c r="E132" s="1" t="s">
        <v>23</v>
      </c>
      <c r="F132">
        <v>32</v>
      </c>
    </row>
    <row r="133" spans="1:6" x14ac:dyDescent="0.25">
      <c r="A133" s="1" t="s">
        <v>262</v>
      </c>
      <c r="B133" s="1" t="s">
        <v>263</v>
      </c>
      <c r="C133" s="2">
        <v>45248</v>
      </c>
      <c r="D133" s="1" t="s">
        <v>36</v>
      </c>
      <c r="E133" s="1" t="s">
        <v>15</v>
      </c>
      <c r="F133">
        <v>36</v>
      </c>
    </row>
    <row r="134" spans="1:6" x14ac:dyDescent="0.25">
      <c r="A134" s="1" t="s">
        <v>264</v>
      </c>
      <c r="B134" s="1" t="s">
        <v>134</v>
      </c>
      <c r="C134" s="2">
        <v>45295</v>
      </c>
      <c r="D134" s="1" t="s">
        <v>36</v>
      </c>
      <c r="E134" s="1" t="s">
        <v>23</v>
      </c>
      <c r="F134">
        <v>16</v>
      </c>
    </row>
    <row r="135" spans="1:6" x14ac:dyDescent="0.25">
      <c r="A135" s="1" t="s">
        <v>265</v>
      </c>
      <c r="B135" s="1" t="s">
        <v>266</v>
      </c>
      <c r="C135" s="2">
        <v>45551</v>
      </c>
      <c r="D135" s="1" t="s">
        <v>31</v>
      </c>
      <c r="E135" s="1" t="s">
        <v>23</v>
      </c>
      <c r="F135">
        <v>12</v>
      </c>
    </row>
    <row r="136" spans="1:6" x14ac:dyDescent="0.25">
      <c r="A136" s="1" t="s">
        <v>267</v>
      </c>
      <c r="B136" s="1" t="s">
        <v>268</v>
      </c>
      <c r="C136" s="2">
        <v>45497</v>
      </c>
      <c r="D136" s="1" t="s">
        <v>8</v>
      </c>
      <c r="E136" s="1" t="s">
        <v>15</v>
      </c>
      <c r="F136">
        <v>41</v>
      </c>
    </row>
    <row r="137" spans="1:6" x14ac:dyDescent="0.25">
      <c r="A137" s="1" t="s">
        <v>269</v>
      </c>
      <c r="B137" s="1" t="s">
        <v>270</v>
      </c>
      <c r="C137" s="2">
        <v>45737</v>
      </c>
      <c r="D137" s="1" t="s">
        <v>12</v>
      </c>
      <c r="E137" s="1" t="s">
        <v>9</v>
      </c>
      <c r="F137">
        <v>3</v>
      </c>
    </row>
    <row r="138" spans="1:6" x14ac:dyDescent="0.25">
      <c r="A138" s="1" t="s">
        <v>271</v>
      </c>
      <c r="B138" s="1" t="s">
        <v>272</v>
      </c>
      <c r="C138" s="2">
        <v>45760</v>
      </c>
      <c r="D138" s="1" t="s">
        <v>8</v>
      </c>
      <c r="E138" s="1" t="s">
        <v>15</v>
      </c>
      <c r="F138">
        <v>58</v>
      </c>
    </row>
    <row r="139" spans="1:6" x14ac:dyDescent="0.25">
      <c r="A139" s="1" t="s">
        <v>273</v>
      </c>
      <c r="B139" s="1" t="s">
        <v>274</v>
      </c>
      <c r="C139" s="2">
        <v>45517</v>
      </c>
      <c r="D139" s="1" t="s">
        <v>20</v>
      </c>
      <c r="E139" s="1" t="s">
        <v>23</v>
      </c>
      <c r="F139">
        <v>27</v>
      </c>
    </row>
    <row r="140" spans="1:6" x14ac:dyDescent="0.25">
      <c r="A140" s="1" t="s">
        <v>275</v>
      </c>
      <c r="B140" s="1" t="s">
        <v>136</v>
      </c>
      <c r="C140" s="2">
        <v>45781</v>
      </c>
      <c r="D140" s="1" t="s">
        <v>20</v>
      </c>
      <c r="E140" s="1" t="s">
        <v>15</v>
      </c>
      <c r="F140">
        <v>27</v>
      </c>
    </row>
    <row r="141" spans="1:6" x14ac:dyDescent="0.25">
      <c r="A141" s="1" t="s">
        <v>276</v>
      </c>
      <c r="B141" s="1" t="s">
        <v>60</v>
      </c>
      <c r="C141" s="2">
        <v>45613</v>
      </c>
      <c r="D141" s="1" t="s">
        <v>8</v>
      </c>
      <c r="E141" s="1" t="s">
        <v>23</v>
      </c>
      <c r="F141">
        <v>9</v>
      </c>
    </row>
    <row r="142" spans="1:6" x14ac:dyDescent="0.25">
      <c r="A142" s="1" t="s">
        <v>277</v>
      </c>
      <c r="B142" s="1" t="s">
        <v>278</v>
      </c>
      <c r="C142" s="2">
        <v>45727</v>
      </c>
      <c r="D142" s="1" t="s">
        <v>8</v>
      </c>
      <c r="E142" s="1" t="s">
        <v>23</v>
      </c>
      <c r="F142">
        <v>17</v>
      </c>
    </row>
    <row r="143" spans="1:6" x14ac:dyDescent="0.25">
      <c r="A143" s="1" t="s">
        <v>279</v>
      </c>
      <c r="B143" s="1" t="s">
        <v>280</v>
      </c>
      <c r="C143" s="2">
        <v>45844</v>
      </c>
      <c r="D143" s="1" t="s">
        <v>36</v>
      </c>
      <c r="E143" s="1" t="s">
        <v>15</v>
      </c>
      <c r="F143">
        <v>46</v>
      </c>
    </row>
    <row r="144" spans="1:6" x14ac:dyDescent="0.25">
      <c r="A144" s="1" t="s">
        <v>281</v>
      </c>
      <c r="B144" s="1" t="s">
        <v>282</v>
      </c>
      <c r="C144" s="2">
        <v>45456</v>
      </c>
      <c r="D144" s="1" t="s">
        <v>12</v>
      </c>
      <c r="E144" s="1" t="s">
        <v>23</v>
      </c>
      <c r="F144">
        <v>5</v>
      </c>
    </row>
    <row r="145" spans="1:6" x14ac:dyDescent="0.25">
      <c r="A145" s="1" t="s">
        <v>283</v>
      </c>
      <c r="B145" s="1" t="s">
        <v>284</v>
      </c>
      <c r="C145" s="2">
        <v>45216</v>
      </c>
      <c r="D145" s="1" t="s">
        <v>36</v>
      </c>
      <c r="E145" s="1" t="s">
        <v>23</v>
      </c>
      <c r="F145">
        <v>26</v>
      </c>
    </row>
    <row r="146" spans="1:6" x14ac:dyDescent="0.25">
      <c r="A146" s="1" t="s">
        <v>285</v>
      </c>
      <c r="B146" s="1" t="s">
        <v>286</v>
      </c>
      <c r="C146" s="2">
        <v>45357</v>
      </c>
      <c r="D146" s="1" t="s">
        <v>31</v>
      </c>
      <c r="E146" s="1" t="s">
        <v>23</v>
      </c>
      <c r="F146">
        <v>21</v>
      </c>
    </row>
    <row r="147" spans="1:6" x14ac:dyDescent="0.25">
      <c r="A147" s="1" t="s">
        <v>287</v>
      </c>
      <c r="B147" s="1" t="s">
        <v>288</v>
      </c>
      <c r="C147" s="2">
        <v>45429</v>
      </c>
      <c r="D147" s="1" t="s">
        <v>31</v>
      </c>
      <c r="E147" s="1" t="s">
        <v>23</v>
      </c>
      <c r="F147">
        <v>1</v>
      </c>
    </row>
    <row r="148" spans="1:6" x14ac:dyDescent="0.25">
      <c r="A148" s="1" t="s">
        <v>289</v>
      </c>
      <c r="B148" s="1" t="s">
        <v>290</v>
      </c>
      <c r="C148" s="2">
        <v>45442</v>
      </c>
      <c r="D148" s="1" t="s">
        <v>20</v>
      </c>
      <c r="E148" s="1" t="s">
        <v>23</v>
      </c>
      <c r="F148">
        <v>1</v>
      </c>
    </row>
    <row r="149" spans="1:6" x14ac:dyDescent="0.25">
      <c r="A149" s="1" t="s">
        <v>291</v>
      </c>
      <c r="B149" s="1" t="s">
        <v>44</v>
      </c>
      <c r="C149" s="2">
        <v>45593</v>
      </c>
      <c r="D149" s="1" t="s">
        <v>20</v>
      </c>
      <c r="E149" s="1" t="s">
        <v>23</v>
      </c>
      <c r="F149">
        <v>35</v>
      </c>
    </row>
    <row r="150" spans="1:6" x14ac:dyDescent="0.25">
      <c r="A150" s="1" t="s">
        <v>292</v>
      </c>
      <c r="B150" s="1" t="s">
        <v>293</v>
      </c>
      <c r="C150" s="2">
        <v>45779</v>
      </c>
      <c r="D150" s="1" t="s">
        <v>12</v>
      </c>
      <c r="E150" s="1" t="s">
        <v>23</v>
      </c>
      <c r="F150">
        <v>9</v>
      </c>
    </row>
    <row r="151" spans="1:6" x14ac:dyDescent="0.25">
      <c r="A151" s="1" t="s">
        <v>294</v>
      </c>
      <c r="B151" s="1" t="s">
        <v>295</v>
      </c>
      <c r="C151" s="2">
        <v>45717</v>
      </c>
      <c r="D151" s="1" t="s">
        <v>20</v>
      </c>
      <c r="E151" s="1" t="s">
        <v>15</v>
      </c>
      <c r="F151">
        <v>23</v>
      </c>
    </row>
    <row r="152" spans="1:6" x14ac:dyDescent="0.25">
      <c r="A152" s="1" t="s">
        <v>296</v>
      </c>
      <c r="B152" s="1" t="s">
        <v>297</v>
      </c>
      <c r="C152" s="2">
        <v>45640</v>
      </c>
      <c r="D152" s="1" t="s">
        <v>31</v>
      </c>
      <c r="E152" s="1" t="s">
        <v>23</v>
      </c>
      <c r="F152">
        <v>38</v>
      </c>
    </row>
    <row r="153" spans="1:6" x14ac:dyDescent="0.25">
      <c r="A153" s="1" t="s">
        <v>298</v>
      </c>
      <c r="B153" s="1" t="s">
        <v>299</v>
      </c>
      <c r="C153" s="2">
        <v>45352</v>
      </c>
      <c r="D153" s="1" t="s">
        <v>12</v>
      </c>
      <c r="E153" s="1" t="s">
        <v>9</v>
      </c>
      <c r="F153">
        <v>41</v>
      </c>
    </row>
    <row r="154" spans="1:6" x14ac:dyDescent="0.25">
      <c r="A154" s="1" t="s">
        <v>300</v>
      </c>
      <c r="B154" s="1" t="s">
        <v>35</v>
      </c>
      <c r="C154" s="2">
        <v>45807</v>
      </c>
      <c r="D154" s="1" t="s">
        <v>31</v>
      </c>
      <c r="E154" s="1" t="s">
        <v>9</v>
      </c>
      <c r="F154">
        <v>4</v>
      </c>
    </row>
    <row r="155" spans="1:6" x14ac:dyDescent="0.25">
      <c r="A155" s="1" t="s">
        <v>301</v>
      </c>
      <c r="B155" s="1" t="s">
        <v>302</v>
      </c>
      <c r="C155" s="2">
        <v>45272</v>
      </c>
      <c r="D155" s="1" t="s">
        <v>8</v>
      </c>
      <c r="E155" s="1" t="s">
        <v>23</v>
      </c>
      <c r="F155">
        <v>52</v>
      </c>
    </row>
    <row r="156" spans="1:6" x14ac:dyDescent="0.25">
      <c r="A156" s="1" t="s">
        <v>303</v>
      </c>
      <c r="B156" s="1" t="s">
        <v>304</v>
      </c>
      <c r="C156" s="2">
        <v>45887</v>
      </c>
      <c r="D156" s="1" t="s">
        <v>8</v>
      </c>
      <c r="E156" s="1" t="s">
        <v>23</v>
      </c>
      <c r="F156">
        <v>19</v>
      </c>
    </row>
    <row r="157" spans="1:6" x14ac:dyDescent="0.25">
      <c r="A157" s="1" t="s">
        <v>305</v>
      </c>
      <c r="B157" s="1" t="s">
        <v>306</v>
      </c>
      <c r="C157" s="2">
        <v>45364</v>
      </c>
      <c r="D157" s="1" t="s">
        <v>12</v>
      </c>
      <c r="E157" s="1" t="s">
        <v>23</v>
      </c>
      <c r="F157">
        <v>37</v>
      </c>
    </row>
    <row r="158" spans="1:6" x14ac:dyDescent="0.25">
      <c r="A158" s="1" t="s">
        <v>307</v>
      </c>
      <c r="B158" s="1" t="s">
        <v>308</v>
      </c>
      <c r="C158" s="2">
        <v>45578</v>
      </c>
      <c r="D158" s="1" t="s">
        <v>36</v>
      </c>
      <c r="E158" s="1" t="s">
        <v>23</v>
      </c>
      <c r="F158">
        <v>5</v>
      </c>
    </row>
    <row r="159" spans="1:6" x14ac:dyDescent="0.25">
      <c r="A159" s="1" t="s">
        <v>309</v>
      </c>
      <c r="B159" s="1" t="s">
        <v>310</v>
      </c>
      <c r="C159" s="2">
        <v>45498</v>
      </c>
      <c r="D159" s="1" t="s">
        <v>20</v>
      </c>
      <c r="E159" s="1" t="s">
        <v>23</v>
      </c>
      <c r="F159">
        <v>28</v>
      </c>
    </row>
    <row r="160" spans="1:6" x14ac:dyDescent="0.25">
      <c r="A160" s="1" t="s">
        <v>311</v>
      </c>
      <c r="B160" s="1" t="s">
        <v>312</v>
      </c>
      <c r="C160" s="2">
        <v>45515</v>
      </c>
      <c r="D160" s="1" t="s">
        <v>12</v>
      </c>
      <c r="E160" s="1" t="s">
        <v>15</v>
      </c>
      <c r="F160">
        <v>46</v>
      </c>
    </row>
    <row r="161" spans="1:6" x14ac:dyDescent="0.25">
      <c r="A161" s="1" t="s">
        <v>313</v>
      </c>
      <c r="B161" s="1" t="s">
        <v>314</v>
      </c>
      <c r="C161" s="2">
        <v>45817</v>
      </c>
      <c r="D161" s="1" t="s">
        <v>20</v>
      </c>
      <c r="E161" s="1" t="s">
        <v>15</v>
      </c>
      <c r="F161">
        <v>42</v>
      </c>
    </row>
    <row r="162" spans="1:6" x14ac:dyDescent="0.25">
      <c r="A162" s="1" t="s">
        <v>315</v>
      </c>
      <c r="B162" s="1" t="s">
        <v>290</v>
      </c>
      <c r="C162" s="2">
        <v>45516</v>
      </c>
      <c r="D162" s="1" t="s">
        <v>31</v>
      </c>
      <c r="E162" s="1" t="s">
        <v>9</v>
      </c>
      <c r="F162">
        <v>55</v>
      </c>
    </row>
    <row r="163" spans="1:6" x14ac:dyDescent="0.25">
      <c r="A163" s="1" t="s">
        <v>316</v>
      </c>
      <c r="B163" s="1" t="s">
        <v>317</v>
      </c>
      <c r="C163" s="2">
        <v>45311</v>
      </c>
      <c r="D163" s="1" t="s">
        <v>36</v>
      </c>
      <c r="E163" s="1" t="s">
        <v>15</v>
      </c>
      <c r="F163">
        <v>48</v>
      </c>
    </row>
    <row r="164" spans="1:6" x14ac:dyDescent="0.25">
      <c r="A164" s="1" t="s">
        <v>318</v>
      </c>
      <c r="B164" s="1" t="s">
        <v>319</v>
      </c>
      <c r="C164" s="2">
        <v>45239</v>
      </c>
      <c r="D164" s="1" t="s">
        <v>20</v>
      </c>
      <c r="E164" s="1" t="s">
        <v>23</v>
      </c>
      <c r="F164">
        <v>23</v>
      </c>
    </row>
    <row r="165" spans="1:6" x14ac:dyDescent="0.25">
      <c r="A165" s="1" t="s">
        <v>320</v>
      </c>
      <c r="B165" s="1" t="s">
        <v>321</v>
      </c>
      <c r="C165" s="2">
        <v>45514</v>
      </c>
      <c r="D165" s="1" t="s">
        <v>8</v>
      </c>
      <c r="E165" s="1" t="s">
        <v>23</v>
      </c>
      <c r="F165">
        <v>38</v>
      </c>
    </row>
    <row r="166" spans="1:6" x14ac:dyDescent="0.25">
      <c r="A166" s="1" t="s">
        <v>322</v>
      </c>
      <c r="B166" s="1" t="s">
        <v>323</v>
      </c>
      <c r="C166" s="2">
        <v>45542</v>
      </c>
      <c r="D166" s="1" t="s">
        <v>8</v>
      </c>
      <c r="E166" s="1" t="s">
        <v>23</v>
      </c>
      <c r="F166">
        <v>52</v>
      </c>
    </row>
    <row r="167" spans="1:6" x14ac:dyDescent="0.25">
      <c r="A167" s="1" t="s">
        <v>324</v>
      </c>
      <c r="B167" s="1" t="s">
        <v>325</v>
      </c>
      <c r="C167" s="2">
        <v>45757</v>
      </c>
      <c r="D167" s="1" t="s">
        <v>31</v>
      </c>
      <c r="E167" s="1" t="s">
        <v>15</v>
      </c>
      <c r="F167">
        <v>23</v>
      </c>
    </row>
    <row r="168" spans="1:6" x14ac:dyDescent="0.25">
      <c r="A168" s="1" t="s">
        <v>326</v>
      </c>
      <c r="B168" s="1" t="s">
        <v>270</v>
      </c>
      <c r="C168" s="2">
        <v>45797</v>
      </c>
      <c r="D168" s="1" t="s">
        <v>12</v>
      </c>
      <c r="E168" s="1" t="s">
        <v>15</v>
      </c>
      <c r="F168">
        <v>46</v>
      </c>
    </row>
    <row r="169" spans="1:6" x14ac:dyDescent="0.25">
      <c r="A169" s="1" t="s">
        <v>327</v>
      </c>
      <c r="B169" s="1" t="s">
        <v>328</v>
      </c>
      <c r="C169" s="2">
        <v>45415</v>
      </c>
      <c r="D169" s="1" t="s">
        <v>20</v>
      </c>
      <c r="E169" s="1" t="s">
        <v>23</v>
      </c>
      <c r="F169">
        <v>18</v>
      </c>
    </row>
    <row r="170" spans="1:6" x14ac:dyDescent="0.25">
      <c r="A170" s="1" t="s">
        <v>329</v>
      </c>
      <c r="B170" s="1" t="s">
        <v>304</v>
      </c>
      <c r="C170" s="2">
        <v>45752</v>
      </c>
      <c r="D170" s="1" t="s">
        <v>31</v>
      </c>
      <c r="E170" s="1" t="s">
        <v>9</v>
      </c>
      <c r="F170">
        <v>29</v>
      </c>
    </row>
    <row r="171" spans="1:6" x14ac:dyDescent="0.25">
      <c r="A171" s="1" t="s">
        <v>330</v>
      </c>
      <c r="B171" s="1" t="s">
        <v>331</v>
      </c>
      <c r="C171" s="2">
        <v>45290</v>
      </c>
      <c r="D171" s="1" t="s">
        <v>8</v>
      </c>
      <c r="E171" s="1" t="s">
        <v>23</v>
      </c>
      <c r="F171">
        <v>28</v>
      </c>
    </row>
    <row r="172" spans="1:6" x14ac:dyDescent="0.25">
      <c r="A172" s="1" t="s">
        <v>332</v>
      </c>
      <c r="B172" s="1" t="s">
        <v>40</v>
      </c>
      <c r="C172" s="2">
        <v>45656</v>
      </c>
      <c r="D172" s="1" t="s">
        <v>8</v>
      </c>
      <c r="E172" s="1" t="s">
        <v>9</v>
      </c>
      <c r="F172">
        <v>9</v>
      </c>
    </row>
    <row r="173" spans="1:6" x14ac:dyDescent="0.25">
      <c r="A173" s="1" t="s">
        <v>333</v>
      </c>
      <c r="B173" s="1" t="s">
        <v>334</v>
      </c>
      <c r="C173" s="2">
        <v>45270</v>
      </c>
      <c r="D173" s="1" t="s">
        <v>8</v>
      </c>
      <c r="E173" s="1" t="s">
        <v>23</v>
      </c>
      <c r="F173">
        <v>39</v>
      </c>
    </row>
    <row r="174" spans="1:6" x14ac:dyDescent="0.25">
      <c r="A174" s="1" t="s">
        <v>335</v>
      </c>
      <c r="B174" s="1" t="s">
        <v>336</v>
      </c>
      <c r="C174" s="2">
        <v>45748</v>
      </c>
      <c r="D174" s="1" t="s">
        <v>36</v>
      </c>
      <c r="E174" s="1" t="s">
        <v>15</v>
      </c>
      <c r="F174">
        <v>50</v>
      </c>
    </row>
    <row r="175" spans="1:6" x14ac:dyDescent="0.25">
      <c r="A175" s="1" t="s">
        <v>337</v>
      </c>
      <c r="B175" s="1" t="s">
        <v>186</v>
      </c>
      <c r="C175" s="2">
        <v>45202</v>
      </c>
      <c r="D175" s="1" t="s">
        <v>36</v>
      </c>
      <c r="E175" s="1" t="s">
        <v>23</v>
      </c>
      <c r="F175">
        <v>10</v>
      </c>
    </row>
    <row r="176" spans="1:6" x14ac:dyDescent="0.25">
      <c r="A176" s="1" t="s">
        <v>338</v>
      </c>
      <c r="B176" s="1" t="s">
        <v>339</v>
      </c>
      <c r="C176" s="2">
        <v>45573</v>
      </c>
      <c r="D176" s="1" t="s">
        <v>8</v>
      </c>
      <c r="E176" s="1" t="s">
        <v>9</v>
      </c>
      <c r="F176">
        <v>2</v>
      </c>
    </row>
    <row r="177" spans="1:6" x14ac:dyDescent="0.25">
      <c r="A177" s="1" t="s">
        <v>340</v>
      </c>
      <c r="B177" s="1" t="s">
        <v>341</v>
      </c>
      <c r="C177" s="2">
        <v>45560</v>
      </c>
      <c r="D177" s="1" t="s">
        <v>12</v>
      </c>
      <c r="E177" s="1" t="s">
        <v>23</v>
      </c>
      <c r="F177">
        <v>13</v>
      </c>
    </row>
    <row r="178" spans="1:6" x14ac:dyDescent="0.25">
      <c r="A178" s="1" t="s">
        <v>342</v>
      </c>
      <c r="B178" s="1" t="s">
        <v>343</v>
      </c>
      <c r="C178" s="2">
        <v>45862</v>
      </c>
      <c r="D178" s="1" t="s">
        <v>36</v>
      </c>
      <c r="E178" s="1" t="s">
        <v>23</v>
      </c>
      <c r="F178">
        <v>38</v>
      </c>
    </row>
    <row r="179" spans="1:6" x14ac:dyDescent="0.25">
      <c r="A179" s="1" t="s">
        <v>344</v>
      </c>
      <c r="B179" s="1" t="s">
        <v>222</v>
      </c>
      <c r="C179" s="2">
        <v>45488</v>
      </c>
      <c r="D179" s="1" t="s">
        <v>20</v>
      </c>
      <c r="E179" s="1" t="s">
        <v>23</v>
      </c>
      <c r="F179">
        <v>27</v>
      </c>
    </row>
    <row r="180" spans="1:6" x14ac:dyDescent="0.25">
      <c r="A180" s="1" t="s">
        <v>345</v>
      </c>
      <c r="B180" s="1" t="s">
        <v>346</v>
      </c>
      <c r="C180" s="2">
        <v>45323</v>
      </c>
      <c r="D180" s="1" t="s">
        <v>36</v>
      </c>
      <c r="E180" s="1" t="s">
        <v>23</v>
      </c>
      <c r="F180">
        <v>55</v>
      </c>
    </row>
    <row r="181" spans="1:6" x14ac:dyDescent="0.25">
      <c r="A181" s="1" t="s">
        <v>347</v>
      </c>
      <c r="B181" s="1" t="s">
        <v>348</v>
      </c>
      <c r="C181" s="2">
        <v>45757</v>
      </c>
      <c r="D181" s="1" t="s">
        <v>20</v>
      </c>
      <c r="E181" s="1" t="s">
        <v>15</v>
      </c>
      <c r="F181">
        <v>41</v>
      </c>
    </row>
    <row r="182" spans="1:6" x14ac:dyDescent="0.25">
      <c r="A182" s="1" t="s">
        <v>349</v>
      </c>
      <c r="B182" s="1" t="s">
        <v>293</v>
      </c>
      <c r="C182" s="2">
        <v>45534</v>
      </c>
      <c r="D182" s="1" t="s">
        <v>36</v>
      </c>
      <c r="E182" s="1" t="s">
        <v>23</v>
      </c>
      <c r="F182">
        <v>20</v>
      </c>
    </row>
    <row r="183" spans="1:6" x14ac:dyDescent="0.25">
      <c r="A183" s="1" t="s">
        <v>350</v>
      </c>
      <c r="B183" s="1" t="s">
        <v>116</v>
      </c>
      <c r="C183" s="2">
        <v>45532</v>
      </c>
      <c r="D183" s="1" t="s">
        <v>8</v>
      </c>
      <c r="E183" s="1" t="s">
        <v>23</v>
      </c>
      <c r="F183">
        <v>40</v>
      </c>
    </row>
    <row r="184" spans="1:6" x14ac:dyDescent="0.25">
      <c r="A184" s="1" t="s">
        <v>351</v>
      </c>
      <c r="B184" s="1" t="s">
        <v>352</v>
      </c>
      <c r="C184" s="2">
        <v>45824</v>
      </c>
      <c r="D184" s="1" t="s">
        <v>20</v>
      </c>
      <c r="E184" s="1" t="s">
        <v>23</v>
      </c>
      <c r="F184">
        <v>10</v>
      </c>
    </row>
    <row r="185" spans="1:6" x14ac:dyDescent="0.25">
      <c r="A185" s="1" t="s">
        <v>353</v>
      </c>
      <c r="B185" s="1" t="s">
        <v>207</v>
      </c>
      <c r="C185" s="2">
        <v>45401</v>
      </c>
      <c r="D185" s="1" t="s">
        <v>12</v>
      </c>
      <c r="E185" s="1" t="s">
        <v>9</v>
      </c>
      <c r="F185">
        <v>16</v>
      </c>
    </row>
    <row r="186" spans="1:6" x14ac:dyDescent="0.25">
      <c r="A186" s="1" t="s">
        <v>354</v>
      </c>
      <c r="B186" s="1" t="s">
        <v>286</v>
      </c>
      <c r="C186" s="2">
        <v>45582</v>
      </c>
      <c r="D186" s="1" t="s">
        <v>36</v>
      </c>
      <c r="E186" s="1" t="s">
        <v>15</v>
      </c>
      <c r="F186">
        <v>15</v>
      </c>
    </row>
    <row r="187" spans="1:6" x14ac:dyDescent="0.25">
      <c r="A187" s="1" t="s">
        <v>355</v>
      </c>
      <c r="B187" s="1" t="s">
        <v>356</v>
      </c>
      <c r="C187" s="2">
        <v>45471</v>
      </c>
      <c r="D187" s="1" t="s">
        <v>36</v>
      </c>
      <c r="E187" s="1" t="s">
        <v>23</v>
      </c>
      <c r="F187">
        <v>13</v>
      </c>
    </row>
    <row r="188" spans="1:6" x14ac:dyDescent="0.25">
      <c r="A188" s="1" t="s">
        <v>357</v>
      </c>
      <c r="B188" s="1" t="s">
        <v>358</v>
      </c>
      <c r="C188" s="2">
        <v>45855</v>
      </c>
      <c r="D188" s="1" t="s">
        <v>8</v>
      </c>
      <c r="E188" s="1" t="s">
        <v>15</v>
      </c>
      <c r="F188">
        <v>50</v>
      </c>
    </row>
    <row r="189" spans="1:6" x14ac:dyDescent="0.25">
      <c r="A189" s="1" t="s">
        <v>359</v>
      </c>
      <c r="B189" s="1" t="s">
        <v>360</v>
      </c>
      <c r="C189" s="2">
        <v>45666</v>
      </c>
      <c r="D189" s="1" t="s">
        <v>20</v>
      </c>
      <c r="E189" s="1" t="s">
        <v>15</v>
      </c>
      <c r="F189">
        <v>38</v>
      </c>
    </row>
    <row r="190" spans="1:6" x14ac:dyDescent="0.25">
      <c r="A190" s="1" t="s">
        <v>361</v>
      </c>
      <c r="B190" s="1" t="s">
        <v>362</v>
      </c>
      <c r="C190" s="2">
        <v>45850</v>
      </c>
      <c r="D190" s="1" t="s">
        <v>8</v>
      </c>
      <c r="E190" s="1" t="s">
        <v>23</v>
      </c>
      <c r="F190">
        <v>20</v>
      </c>
    </row>
    <row r="191" spans="1:6" x14ac:dyDescent="0.25">
      <c r="A191" s="1" t="s">
        <v>363</v>
      </c>
      <c r="B191" s="1" t="s">
        <v>364</v>
      </c>
      <c r="C191" s="2">
        <v>45565</v>
      </c>
      <c r="D191" s="1" t="s">
        <v>20</v>
      </c>
      <c r="E191" s="1" t="s">
        <v>15</v>
      </c>
      <c r="F191">
        <v>24</v>
      </c>
    </row>
    <row r="192" spans="1:6" x14ac:dyDescent="0.25">
      <c r="A192" s="1" t="s">
        <v>365</v>
      </c>
      <c r="B192" s="1" t="s">
        <v>366</v>
      </c>
      <c r="C192" s="2">
        <v>45658</v>
      </c>
      <c r="D192" s="1" t="s">
        <v>36</v>
      </c>
      <c r="E192" s="1" t="s">
        <v>15</v>
      </c>
      <c r="F192">
        <v>41</v>
      </c>
    </row>
    <row r="193" spans="1:6" x14ac:dyDescent="0.25">
      <c r="A193" s="1" t="s">
        <v>367</v>
      </c>
      <c r="B193" s="1" t="s">
        <v>368</v>
      </c>
      <c r="C193" s="2">
        <v>45495</v>
      </c>
      <c r="D193" s="1" t="s">
        <v>36</v>
      </c>
      <c r="E193" s="1" t="s">
        <v>23</v>
      </c>
      <c r="F193">
        <v>50</v>
      </c>
    </row>
    <row r="194" spans="1:6" x14ac:dyDescent="0.25">
      <c r="A194" s="1" t="s">
        <v>369</v>
      </c>
      <c r="B194" s="1" t="s">
        <v>280</v>
      </c>
      <c r="C194" s="2">
        <v>45486</v>
      </c>
      <c r="D194" s="1" t="s">
        <v>36</v>
      </c>
      <c r="E194" s="1" t="s">
        <v>23</v>
      </c>
      <c r="F194">
        <v>7</v>
      </c>
    </row>
    <row r="195" spans="1:6" x14ac:dyDescent="0.25">
      <c r="A195" s="1" t="s">
        <v>370</v>
      </c>
      <c r="B195" s="1" t="s">
        <v>371</v>
      </c>
      <c r="C195" s="2">
        <v>45707</v>
      </c>
      <c r="D195" s="1" t="s">
        <v>36</v>
      </c>
      <c r="E195" s="1" t="s">
        <v>23</v>
      </c>
      <c r="F195">
        <v>23</v>
      </c>
    </row>
    <row r="196" spans="1:6" x14ac:dyDescent="0.25">
      <c r="A196" s="1" t="s">
        <v>372</v>
      </c>
      <c r="B196" s="1" t="s">
        <v>373</v>
      </c>
      <c r="C196" s="2">
        <v>45781</v>
      </c>
      <c r="D196" s="1" t="s">
        <v>31</v>
      </c>
      <c r="E196" s="1" t="s">
        <v>23</v>
      </c>
      <c r="F196">
        <v>24</v>
      </c>
    </row>
    <row r="197" spans="1:6" x14ac:dyDescent="0.25">
      <c r="A197" s="1" t="s">
        <v>374</v>
      </c>
      <c r="B197" s="1" t="s">
        <v>375</v>
      </c>
      <c r="C197" s="2">
        <v>45545</v>
      </c>
      <c r="D197" s="1" t="s">
        <v>36</v>
      </c>
      <c r="E197" s="1" t="s">
        <v>23</v>
      </c>
      <c r="F197">
        <v>29</v>
      </c>
    </row>
    <row r="198" spans="1:6" x14ac:dyDescent="0.25">
      <c r="A198" s="1" t="s">
        <v>376</v>
      </c>
      <c r="B198" s="1" t="s">
        <v>141</v>
      </c>
      <c r="C198" s="2">
        <v>45780</v>
      </c>
      <c r="D198" s="1" t="s">
        <v>36</v>
      </c>
      <c r="E198" s="1" t="s">
        <v>9</v>
      </c>
      <c r="F198">
        <v>5</v>
      </c>
    </row>
    <row r="199" spans="1:6" x14ac:dyDescent="0.25">
      <c r="A199" s="1" t="s">
        <v>377</v>
      </c>
      <c r="B199" s="1" t="s">
        <v>378</v>
      </c>
      <c r="C199" s="2">
        <v>45237</v>
      </c>
      <c r="D199" s="1" t="s">
        <v>20</v>
      </c>
      <c r="E199" s="1" t="s">
        <v>23</v>
      </c>
      <c r="F199">
        <v>43</v>
      </c>
    </row>
    <row r="200" spans="1:6" x14ac:dyDescent="0.25">
      <c r="A200" s="1" t="s">
        <v>379</v>
      </c>
      <c r="B200" s="1" t="s">
        <v>380</v>
      </c>
      <c r="C200" s="2">
        <v>45797</v>
      </c>
      <c r="D200" s="1" t="s">
        <v>36</v>
      </c>
      <c r="E200" s="1" t="s">
        <v>15</v>
      </c>
      <c r="F200">
        <v>45</v>
      </c>
    </row>
    <row r="201" spans="1:6" x14ac:dyDescent="0.25">
      <c r="A201" s="1" t="s">
        <v>381</v>
      </c>
      <c r="B201" s="1" t="s">
        <v>382</v>
      </c>
      <c r="C201" s="2">
        <v>45212</v>
      </c>
      <c r="D201" s="1" t="s">
        <v>36</v>
      </c>
      <c r="E201" s="1" t="s">
        <v>23</v>
      </c>
      <c r="F201">
        <v>35</v>
      </c>
    </row>
    <row r="202" spans="1:6" x14ac:dyDescent="0.25">
      <c r="A202" s="1" t="s">
        <v>383</v>
      </c>
      <c r="B202" s="1" t="s">
        <v>252</v>
      </c>
      <c r="C202" s="2">
        <v>45413</v>
      </c>
      <c r="D202" s="1" t="s">
        <v>20</v>
      </c>
      <c r="E202" s="1" t="s">
        <v>23</v>
      </c>
      <c r="F202">
        <v>1</v>
      </c>
    </row>
    <row r="203" spans="1:6" x14ac:dyDescent="0.25">
      <c r="A203" s="1" t="s">
        <v>384</v>
      </c>
      <c r="B203" s="1" t="s">
        <v>33</v>
      </c>
      <c r="C203" s="2">
        <v>45747</v>
      </c>
      <c r="D203" s="1" t="s">
        <v>36</v>
      </c>
      <c r="E203" s="1" t="s">
        <v>23</v>
      </c>
      <c r="F203">
        <v>36</v>
      </c>
    </row>
    <row r="204" spans="1:6" x14ac:dyDescent="0.25">
      <c r="A204" s="1" t="s">
        <v>385</v>
      </c>
      <c r="B204" s="1" t="s">
        <v>194</v>
      </c>
      <c r="C204" s="2">
        <v>45793</v>
      </c>
      <c r="D204" s="1" t="s">
        <v>36</v>
      </c>
      <c r="E204" s="1" t="s">
        <v>23</v>
      </c>
      <c r="F204">
        <v>51</v>
      </c>
    </row>
    <row r="205" spans="1:6" x14ac:dyDescent="0.25">
      <c r="A205" s="1" t="s">
        <v>386</v>
      </c>
      <c r="B205" s="1" t="s">
        <v>387</v>
      </c>
      <c r="C205" s="2">
        <v>45833</v>
      </c>
      <c r="D205" s="1" t="s">
        <v>8</v>
      </c>
      <c r="E205" s="1" t="s">
        <v>23</v>
      </c>
      <c r="F205">
        <v>18</v>
      </c>
    </row>
    <row r="206" spans="1:6" x14ac:dyDescent="0.25">
      <c r="A206" s="1" t="s">
        <v>388</v>
      </c>
      <c r="B206" s="1" t="s">
        <v>389</v>
      </c>
      <c r="C206" s="2">
        <v>45884</v>
      </c>
      <c r="D206" s="1" t="s">
        <v>31</v>
      </c>
      <c r="E206" s="1" t="s">
        <v>9</v>
      </c>
      <c r="F206">
        <v>6</v>
      </c>
    </row>
    <row r="207" spans="1:6" x14ac:dyDescent="0.25">
      <c r="A207" s="1" t="s">
        <v>390</v>
      </c>
      <c r="B207" s="1" t="s">
        <v>391</v>
      </c>
      <c r="C207" s="2">
        <v>45346</v>
      </c>
      <c r="D207" s="1" t="s">
        <v>20</v>
      </c>
      <c r="E207" s="1" t="s">
        <v>23</v>
      </c>
      <c r="F207">
        <v>23</v>
      </c>
    </row>
    <row r="208" spans="1:6" x14ac:dyDescent="0.25">
      <c r="A208" s="1" t="s">
        <v>392</v>
      </c>
      <c r="B208" s="1" t="s">
        <v>393</v>
      </c>
      <c r="C208" s="2">
        <v>45285</v>
      </c>
      <c r="D208" s="1" t="s">
        <v>8</v>
      </c>
      <c r="E208" s="1" t="s">
        <v>15</v>
      </c>
      <c r="F208">
        <v>10</v>
      </c>
    </row>
    <row r="209" spans="1:6" x14ac:dyDescent="0.25">
      <c r="A209" s="1" t="s">
        <v>394</v>
      </c>
      <c r="B209" s="1" t="s">
        <v>293</v>
      </c>
      <c r="C209" s="2">
        <v>45483</v>
      </c>
      <c r="D209" s="1" t="s">
        <v>12</v>
      </c>
      <c r="E209" s="1" t="s">
        <v>23</v>
      </c>
      <c r="F209">
        <v>7</v>
      </c>
    </row>
    <row r="210" spans="1:6" x14ac:dyDescent="0.25">
      <c r="A210" s="1" t="s">
        <v>395</v>
      </c>
      <c r="B210" s="1" t="s">
        <v>396</v>
      </c>
      <c r="C210" s="2">
        <v>45193</v>
      </c>
      <c r="D210" s="1" t="s">
        <v>12</v>
      </c>
      <c r="E210" s="1" t="s">
        <v>23</v>
      </c>
      <c r="F210">
        <v>44</v>
      </c>
    </row>
    <row r="211" spans="1:6" x14ac:dyDescent="0.25">
      <c r="A211" s="1" t="s">
        <v>397</v>
      </c>
      <c r="B211" s="1" t="s">
        <v>398</v>
      </c>
      <c r="C211" s="2">
        <v>45507</v>
      </c>
      <c r="D211" s="1" t="s">
        <v>31</v>
      </c>
      <c r="E211" s="1" t="s">
        <v>23</v>
      </c>
      <c r="F211">
        <v>8</v>
      </c>
    </row>
    <row r="212" spans="1:6" x14ac:dyDescent="0.25">
      <c r="A212" s="1" t="s">
        <v>399</v>
      </c>
      <c r="B212" s="1" t="s">
        <v>400</v>
      </c>
      <c r="C212" s="2">
        <v>45541</v>
      </c>
      <c r="D212" s="1" t="s">
        <v>12</v>
      </c>
      <c r="E212" s="1" t="s">
        <v>23</v>
      </c>
      <c r="F212">
        <v>13</v>
      </c>
    </row>
    <row r="213" spans="1:6" x14ac:dyDescent="0.25">
      <c r="A213" s="1" t="s">
        <v>401</v>
      </c>
      <c r="B213" s="1" t="s">
        <v>362</v>
      </c>
      <c r="C213" s="2">
        <v>45709</v>
      </c>
      <c r="D213" s="1" t="s">
        <v>31</v>
      </c>
      <c r="E213" s="1" t="s">
        <v>15</v>
      </c>
      <c r="F213">
        <v>30</v>
      </c>
    </row>
    <row r="214" spans="1:6" x14ac:dyDescent="0.25">
      <c r="A214" s="1" t="s">
        <v>402</v>
      </c>
      <c r="B214" s="1" t="s">
        <v>403</v>
      </c>
      <c r="C214" s="2">
        <v>45233</v>
      </c>
      <c r="D214" s="1" t="s">
        <v>12</v>
      </c>
      <c r="E214" s="1" t="s">
        <v>23</v>
      </c>
      <c r="F214">
        <v>18</v>
      </c>
    </row>
    <row r="215" spans="1:6" x14ac:dyDescent="0.25">
      <c r="A215" s="1" t="s">
        <v>404</v>
      </c>
      <c r="B215" s="1" t="s">
        <v>405</v>
      </c>
      <c r="C215" s="2">
        <v>45811</v>
      </c>
      <c r="D215" s="1" t="s">
        <v>12</v>
      </c>
      <c r="E215" s="1" t="s">
        <v>23</v>
      </c>
      <c r="F215">
        <v>14</v>
      </c>
    </row>
    <row r="216" spans="1:6" x14ac:dyDescent="0.25">
      <c r="A216" s="1" t="s">
        <v>406</v>
      </c>
      <c r="B216" s="1" t="s">
        <v>407</v>
      </c>
      <c r="C216" s="2">
        <v>45339</v>
      </c>
      <c r="D216" s="1" t="s">
        <v>8</v>
      </c>
      <c r="E216" s="1" t="s">
        <v>9</v>
      </c>
      <c r="F216">
        <v>11</v>
      </c>
    </row>
    <row r="217" spans="1:6" x14ac:dyDescent="0.25">
      <c r="A217" s="1" t="s">
        <v>408</v>
      </c>
      <c r="B217" s="1" t="s">
        <v>409</v>
      </c>
      <c r="C217" s="2">
        <v>45490</v>
      </c>
      <c r="D217" s="1" t="s">
        <v>12</v>
      </c>
      <c r="E217" s="1" t="s">
        <v>23</v>
      </c>
      <c r="F217">
        <v>42</v>
      </c>
    </row>
    <row r="218" spans="1:6" x14ac:dyDescent="0.25">
      <c r="A218" s="1" t="s">
        <v>410</v>
      </c>
      <c r="B218" s="1" t="s">
        <v>26</v>
      </c>
      <c r="C218" s="2">
        <v>45648</v>
      </c>
      <c r="D218" s="1" t="s">
        <v>31</v>
      </c>
      <c r="E218" s="1" t="s">
        <v>23</v>
      </c>
      <c r="F218">
        <v>38</v>
      </c>
    </row>
    <row r="219" spans="1:6" x14ac:dyDescent="0.25">
      <c r="A219" s="1" t="s">
        <v>411</v>
      </c>
      <c r="B219" s="1" t="s">
        <v>19</v>
      </c>
      <c r="C219" s="2">
        <v>45230</v>
      </c>
      <c r="D219" s="1" t="s">
        <v>36</v>
      </c>
      <c r="E219" s="1" t="s">
        <v>23</v>
      </c>
      <c r="F219">
        <v>13</v>
      </c>
    </row>
    <row r="220" spans="1:6" x14ac:dyDescent="0.25">
      <c r="A220" s="1" t="s">
        <v>412</v>
      </c>
      <c r="B220" s="1" t="s">
        <v>413</v>
      </c>
      <c r="C220" s="2">
        <v>45309</v>
      </c>
      <c r="D220" s="1" t="s">
        <v>36</v>
      </c>
      <c r="E220" s="1" t="s">
        <v>23</v>
      </c>
      <c r="F220">
        <v>54</v>
      </c>
    </row>
    <row r="221" spans="1:6" x14ac:dyDescent="0.25">
      <c r="A221" s="1" t="s">
        <v>414</v>
      </c>
      <c r="B221" s="1" t="s">
        <v>415</v>
      </c>
      <c r="C221" s="2">
        <v>45348</v>
      </c>
      <c r="D221" s="1" t="s">
        <v>36</v>
      </c>
      <c r="E221" s="1" t="s">
        <v>23</v>
      </c>
      <c r="F221">
        <v>42</v>
      </c>
    </row>
    <row r="222" spans="1:6" x14ac:dyDescent="0.25">
      <c r="A222" s="1" t="s">
        <v>416</v>
      </c>
      <c r="B222" s="1" t="s">
        <v>417</v>
      </c>
      <c r="C222" s="2">
        <v>45338</v>
      </c>
      <c r="D222" s="1" t="s">
        <v>31</v>
      </c>
      <c r="E222" s="1" t="s">
        <v>23</v>
      </c>
      <c r="F222">
        <v>44</v>
      </c>
    </row>
    <row r="223" spans="1:6" x14ac:dyDescent="0.25">
      <c r="A223" s="1" t="s">
        <v>418</v>
      </c>
      <c r="B223" s="1" t="s">
        <v>419</v>
      </c>
      <c r="C223" s="2">
        <v>45673</v>
      </c>
      <c r="D223" s="1" t="s">
        <v>31</v>
      </c>
      <c r="E223" s="1" t="s">
        <v>23</v>
      </c>
      <c r="F223">
        <v>33</v>
      </c>
    </row>
    <row r="224" spans="1:6" x14ac:dyDescent="0.25">
      <c r="A224" s="1" t="s">
        <v>420</v>
      </c>
      <c r="B224" s="1" t="s">
        <v>421</v>
      </c>
      <c r="C224" s="2">
        <v>45372</v>
      </c>
      <c r="D224" s="1" t="s">
        <v>36</v>
      </c>
      <c r="E224" s="1" t="s">
        <v>15</v>
      </c>
      <c r="F224">
        <v>50</v>
      </c>
    </row>
    <row r="225" spans="1:6" x14ac:dyDescent="0.25">
      <c r="A225" s="1" t="s">
        <v>422</v>
      </c>
      <c r="B225" s="1" t="s">
        <v>423</v>
      </c>
      <c r="C225" s="2">
        <v>45371</v>
      </c>
      <c r="D225" s="1" t="s">
        <v>12</v>
      </c>
      <c r="E225" s="1" t="s">
        <v>15</v>
      </c>
      <c r="F225">
        <v>13</v>
      </c>
    </row>
    <row r="226" spans="1:6" x14ac:dyDescent="0.25">
      <c r="A226" s="1" t="s">
        <v>424</v>
      </c>
      <c r="B226" s="1" t="s">
        <v>423</v>
      </c>
      <c r="C226" s="2">
        <v>45694</v>
      </c>
      <c r="D226" s="1" t="s">
        <v>36</v>
      </c>
      <c r="E226" s="1" t="s">
        <v>23</v>
      </c>
      <c r="F226">
        <v>25</v>
      </c>
    </row>
    <row r="227" spans="1:6" x14ac:dyDescent="0.25">
      <c r="A227" s="1" t="s">
        <v>425</v>
      </c>
      <c r="B227" s="1" t="s">
        <v>426</v>
      </c>
      <c r="C227" s="2">
        <v>45708</v>
      </c>
      <c r="D227" s="1" t="s">
        <v>20</v>
      </c>
      <c r="E227" s="1" t="s">
        <v>23</v>
      </c>
      <c r="F227">
        <v>24</v>
      </c>
    </row>
    <row r="228" spans="1:6" x14ac:dyDescent="0.25">
      <c r="A228" s="1" t="s">
        <v>427</v>
      </c>
      <c r="B228" s="1" t="s">
        <v>428</v>
      </c>
      <c r="C228" s="2">
        <v>45576</v>
      </c>
      <c r="D228" s="1" t="s">
        <v>31</v>
      </c>
      <c r="E228" s="1" t="s">
        <v>23</v>
      </c>
      <c r="F228">
        <v>29</v>
      </c>
    </row>
    <row r="229" spans="1:6" x14ac:dyDescent="0.25">
      <c r="A229" s="1" t="s">
        <v>429</v>
      </c>
      <c r="B229" s="1" t="s">
        <v>182</v>
      </c>
      <c r="C229" s="2">
        <v>45739</v>
      </c>
      <c r="D229" s="1" t="s">
        <v>20</v>
      </c>
      <c r="E229" s="1" t="s">
        <v>9</v>
      </c>
      <c r="F229">
        <v>36</v>
      </c>
    </row>
    <row r="230" spans="1:6" x14ac:dyDescent="0.25">
      <c r="A230" s="1" t="s">
        <v>430</v>
      </c>
      <c r="B230" s="1" t="s">
        <v>54</v>
      </c>
      <c r="C230" s="2">
        <v>45284</v>
      </c>
      <c r="D230" s="1" t="s">
        <v>20</v>
      </c>
      <c r="E230" s="1" t="s">
        <v>23</v>
      </c>
      <c r="F230">
        <v>6</v>
      </c>
    </row>
    <row r="231" spans="1:6" x14ac:dyDescent="0.25">
      <c r="A231" s="1" t="s">
        <v>431</v>
      </c>
      <c r="B231" s="1" t="s">
        <v>432</v>
      </c>
      <c r="C231" s="2">
        <v>45469</v>
      </c>
      <c r="D231" s="1" t="s">
        <v>31</v>
      </c>
      <c r="E231" s="1" t="s">
        <v>23</v>
      </c>
      <c r="F231">
        <v>18</v>
      </c>
    </row>
    <row r="232" spans="1:6" x14ac:dyDescent="0.25">
      <c r="A232" s="1" t="s">
        <v>433</v>
      </c>
      <c r="B232" s="1" t="s">
        <v>352</v>
      </c>
      <c r="C232" s="2">
        <v>45738</v>
      </c>
      <c r="D232" s="1" t="s">
        <v>36</v>
      </c>
      <c r="E232" s="1" t="s">
        <v>9</v>
      </c>
      <c r="F232">
        <v>28</v>
      </c>
    </row>
    <row r="233" spans="1:6" x14ac:dyDescent="0.25">
      <c r="A233" s="1" t="s">
        <v>434</v>
      </c>
      <c r="B233" s="1" t="s">
        <v>435</v>
      </c>
      <c r="C233" s="2">
        <v>45561</v>
      </c>
      <c r="D233" s="1" t="s">
        <v>8</v>
      </c>
      <c r="E233" s="1" t="s">
        <v>23</v>
      </c>
      <c r="F233">
        <v>5</v>
      </c>
    </row>
    <row r="234" spans="1:6" x14ac:dyDescent="0.25">
      <c r="A234" s="1" t="s">
        <v>436</v>
      </c>
      <c r="B234" s="1" t="s">
        <v>415</v>
      </c>
      <c r="C234" s="2">
        <v>45454</v>
      </c>
      <c r="D234" s="1" t="s">
        <v>20</v>
      </c>
      <c r="E234" s="1" t="s">
        <v>15</v>
      </c>
      <c r="F234">
        <v>18</v>
      </c>
    </row>
    <row r="235" spans="1:6" x14ac:dyDescent="0.25">
      <c r="A235" s="1" t="s">
        <v>437</v>
      </c>
      <c r="B235" s="1" t="s">
        <v>438</v>
      </c>
      <c r="C235" s="2">
        <v>45468</v>
      </c>
      <c r="D235" s="1" t="s">
        <v>36</v>
      </c>
      <c r="E235" s="1" t="s">
        <v>15</v>
      </c>
      <c r="F235">
        <v>37</v>
      </c>
    </row>
    <row r="236" spans="1:6" x14ac:dyDescent="0.25">
      <c r="A236" s="1" t="s">
        <v>439</v>
      </c>
      <c r="B236" s="1" t="s">
        <v>440</v>
      </c>
      <c r="C236" s="2">
        <v>45448</v>
      </c>
      <c r="D236" s="1" t="s">
        <v>8</v>
      </c>
      <c r="E236" s="1" t="s">
        <v>23</v>
      </c>
      <c r="F236">
        <v>7</v>
      </c>
    </row>
    <row r="237" spans="1:6" x14ac:dyDescent="0.25">
      <c r="A237" s="1" t="s">
        <v>441</v>
      </c>
      <c r="B237" s="1" t="s">
        <v>442</v>
      </c>
      <c r="C237" s="2">
        <v>45696</v>
      </c>
      <c r="D237" s="1" t="s">
        <v>20</v>
      </c>
      <c r="E237" s="1" t="s">
        <v>23</v>
      </c>
      <c r="F237">
        <v>55</v>
      </c>
    </row>
    <row r="238" spans="1:6" x14ac:dyDescent="0.25">
      <c r="A238" s="1" t="s">
        <v>443</v>
      </c>
      <c r="B238" s="1" t="s">
        <v>174</v>
      </c>
      <c r="C238" s="2">
        <v>45400</v>
      </c>
      <c r="D238" s="1" t="s">
        <v>36</v>
      </c>
      <c r="E238" s="1" t="s">
        <v>9</v>
      </c>
      <c r="F238">
        <v>9</v>
      </c>
    </row>
    <row r="239" spans="1:6" x14ac:dyDescent="0.25">
      <c r="A239" s="1" t="s">
        <v>444</v>
      </c>
      <c r="B239" s="1" t="s">
        <v>112</v>
      </c>
      <c r="C239" s="2">
        <v>45429</v>
      </c>
      <c r="D239" s="1" t="s">
        <v>20</v>
      </c>
      <c r="E239" s="1" t="s">
        <v>23</v>
      </c>
      <c r="F239">
        <v>35</v>
      </c>
    </row>
    <row r="240" spans="1:6" x14ac:dyDescent="0.25">
      <c r="A240" s="1" t="s">
        <v>445</v>
      </c>
      <c r="B240" s="1" t="s">
        <v>446</v>
      </c>
      <c r="C240" s="2">
        <v>45515</v>
      </c>
      <c r="D240" s="1" t="s">
        <v>36</v>
      </c>
      <c r="E240" s="1" t="s">
        <v>15</v>
      </c>
      <c r="F240">
        <v>12</v>
      </c>
    </row>
    <row r="241" spans="1:6" x14ac:dyDescent="0.25">
      <c r="A241" s="1" t="s">
        <v>447</v>
      </c>
      <c r="B241" s="1" t="s">
        <v>252</v>
      </c>
      <c r="C241" s="2">
        <v>45185</v>
      </c>
      <c r="D241" s="1" t="s">
        <v>12</v>
      </c>
      <c r="E241" s="1" t="s">
        <v>15</v>
      </c>
      <c r="F241">
        <v>52</v>
      </c>
    </row>
    <row r="242" spans="1:6" x14ac:dyDescent="0.25">
      <c r="A242" s="1" t="s">
        <v>448</v>
      </c>
      <c r="B242" s="1" t="s">
        <v>449</v>
      </c>
      <c r="C242" s="2">
        <v>45801</v>
      </c>
      <c r="D242" s="1" t="s">
        <v>12</v>
      </c>
      <c r="E242" s="1" t="s">
        <v>23</v>
      </c>
      <c r="F242">
        <v>57</v>
      </c>
    </row>
    <row r="243" spans="1:6" x14ac:dyDescent="0.25">
      <c r="A243" s="1" t="s">
        <v>450</v>
      </c>
      <c r="B243" s="1" t="s">
        <v>451</v>
      </c>
      <c r="C243" s="2">
        <v>45283</v>
      </c>
      <c r="D243" s="1" t="s">
        <v>31</v>
      </c>
      <c r="E243" s="1" t="s">
        <v>9</v>
      </c>
      <c r="F243">
        <v>46</v>
      </c>
    </row>
    <row r="244" spans="1:6" x14ac:dyDescent="0.25">
      <c r="A244" s="1" t="s">
        <v>452</v>
      </c>
      <c r="B244" s="1" t="s">
        <v>280</v>
      </c>
      <c r="C244" s="2">
        <v>45691</v>
      </c>
      <c r="D244" s="1" t="s">
        <v>8</v>
      </c>
      <c r="E244" s="1" t="s">
        <v>23</v>
      </c>
      <c r="F244">
        <v>40</v>
      </c>
    </row>
    <row r="245" spans="1:6" x14ac:dyDescent="0.25">
      <c r="A245" s="1" t="s">
        <v>453</v>
      </c>
      <c r="B245" s="1" t="s">
        <v>302</v>
      </c>
      <c r="C245" s="2">
        <v>45786</v>
      </c>
      <c r="D245" s="1" t="s">
        <v>20</v>
      </c>
      <c r="E245" s="1" t="s">
        <v>23</v>
      </c>
      <c r="F245">
        <v>44</v>
      </c>
    </row>
    <row r="246" spans="1:6" x14ac:dyDescent="0.25">
      <c r="A246" s="1" t="s">
        <v>454</v>
      </c>
      <c r="B246" s="1" t="s">
        <v>455</v>
      </c>
      <c r="C246" s="2">
        <v>45435</v>
      </c>
      <c r="D246" s="1" t="s">
        <v>20</v>
      </c>
      <c r="E246" s="1" t="s">
        <v>15</v>
      </c>
      <c r="F246">
        <v>39</v>
      </c>
    </row>
    <row r="247" spans="1:6" x14ac:dyDescent="0.25">
      <c r="A247" s="1" t="s">
        <v>456</v>
      </c>
      <c r="B247" s="1" t="s">
        <v>216</v>
      </c>
      <c r="C247" s="2">
        <v>45650</v>
      </c>
      <c r="D247" s="1" t="s">
        <v>36</v>
      </c>
      <c r="E247" s="1" t="s">
        <v>9</v>
      </c>
      <c r="F247">
        <v>24</v>
      </c>
    </row>
    <row r="248" spans="1:6" x14ac:dyDescent="0.25">
      <c r="A248" s="1" t="s">
        <v>457</v>
      </c>
      <c r="B248" s="1" t="s">
        <v>56</v>
      </c>
      <c r="C248" s="2">
        <v>45685</v>
      </c>
      <c r="D248" s="1" t="s">
        <v>8</v>
      </c>
      <c r="E248" s="1" t="s">
        <v>23</v>
      </c>
      <c r="F248">
        <v>9</v>
      </c>
    </row>
    <row r="249" spans="1:6" x14ac:dyDescent="0.25">
      <c r="A249" s="1" t="s">
        <v>458</v>
      </c>
      <c r="B249" s="1" t="s">
        <v>459</v>
      </c>
      <c r="C249" s="2">
        <v>45878</v>
      </c>
      <c r="D249" s="1" t="s">
        <v>20</v>
      </c>
      <c r="E249" s="1" t="s">
        <v>9</v>
      </c>
      <c r="F249">
        <v>12</v>
      </c>
    </row>
    <row r="250" spans="1:6" x14ac:dyDescent="0.25">
      <c r="A250" s="1" t="s">
        <v>460</v>
      </c>
      <c r="B250" s="1" t="s">
        <v>461</v>
      </c>
      <c r="C250" s="2">
        <v>45270</v>
      </c>
      <c r="D250" s="1" t="s">
        <v>8</v>
      </c>
      <c r="E250" s="1" t="s">
        <v>23</v>
      </c>
      <c r="F250">
        <v>36</v>
      </c>
    </row>
    <row r="251" spans="1:6" x14ac:dyDescent="0.25">
      <c r="A251" s="1" t="s">
        <v>462</v>
      </c>
      <c r="B251" s="1" t="s">
        <v>463</v>
      </c>
      <c r="C251" s="2">
        <v>45674</v>
      </c>
      <c r="D251" s="1" t="s">
        <v>8</v>
      </c>
      <c r="E251" s="1" t="s">
        <v>23</v>
      </c>
      <c r="F251">
        <v>37</v>
      </c>
    </row>
    <row r="252" spans="1:6" x14ac:dyDescent="0.25">
      <c r="A252" s="1" t="s">
        <v>464</v>
      </c>
      <c r="B252" s="1" t="s">
        <v>465</v>
      </c>
      <c r="C252" s="2">
        <v>45644</v>
      </c>
      <c r="D252" s="1" t="s">
        <v>12</v>
      </c>
      <c r="E252" s="1" t="s">
        <v>23</v>
      </c>
      <c r="F252">
        <v>9</v>
      </c>
    </row>
    <row r="253" spans="1:6" x14ac:dyDescent="0.25">
      <c r="A253" s="1" t="s">
        <v>466</v>
      </c>
      <c r="B253" s="1" t="s">
        <v>467</v>
      </c>
      <c r="C253" s="2">
        <v>45221</v>
      </c>
      <c r="D253" s="1" t="s">
        <v>20</v>
      </c>
      <c r="E253" s="1" t="s">
        <v>23</v>
      </c>
      <c r="F253">
        <v>39</v>
      </c>
    </row>
    <row r="254" spans="1:6" x14ac:dyDescent="0.25">
      <c r="A254" s="1" t="s">
        <v>468</v>
      </c>
      <c r="B254" s="1" t="s">
        <v>352</v>
      </c>
      <c r="C254" s="2">
        <v>45846</v>
      </c>
      <c r="D254" s="1" t="s">
        <v>20</v>
      </c>
      <c r="E254" s="1" t="s">
        <v>23</v>
      </c>
      <c r="F254">
        <v>46</v>
      </c>
    </row>
    <row r="255" spans="1:6" x14ac:dyDescent="0.25">
      <c r="A255" s="1" t="s">
        <v>469</v>
      </c>
      <c r="B255" s="1" t="s">
        <v>218</v>
      </c>
      <c r="C255" s="2">
        <v>45297</v>
      </c>
      <c r="D255" s="1" t="s">
        <v>31</v>
      </c>
      <c r="E255" s="1" t="s">
        <v>9</v>
      </c>
      <c r="F255">
        <v>52</v>
      </c>
    </row>
    <row r="256" spans="1:6" x14ac:dyDescent="0.25">
      <c r="A256" s="1" t="s">
        <v>470</v>
      </c>
      <c r="B256" s="1" t="s">
        <v>343</v>
      </c>
      <c r="C256" s="2">
        <v>45867</v>
      </c>
      <c r="D256" s="1" t="s">
        <v>8</v>
      </c>
      <c r="E256" s="1" t="s">
        <v>23</v>
      </c>
      <c r="F256">
        <v>22</v>
      </c>
    </row>
    <row r="257" spans="1:6" x14ac:dyDescent="0.25">
      <c r="A257" s="1" t="s">
        <v>471</v>
      </c>
      <c r="B257" s="1" t="s">
        <v>159</v>
      </c>
      <c r="C257" s="2">
        <v>45730</v>
      </c>
      <c r="D257" s="1" t="s">
        <v>36</v>
      </c>
      <c r="E257" s="1" t="s">
        <v>15</v>
      </c>
      <c r="F257">
        <v>59</v>
      </c>
    </row>
    <row r="258" spans="1:6" x14ac:dyDescent="0.25">
      <c r="A258" s="1" t="s">
        <v>472</v>
      </c>
      <c r="B258" s="1" t="s">
        <v>473</v>
      </c>
      <c r="C258" s="2">
        <v>45239</v>
      </c>
      <c r="D258" s="1" t="s">
        <v>12</v>
      </c>
      <c r="E258" s="1" t="s">
        <v>23</v>
      </c>
      <c r="F258">
        <v>17</v>
      </c>
    </row>
    <row r="259" spans="1:6" x14ac:dyDescent="0.25">
      <c r="A259" s="1" t="s">
        <v>474</v>
      </c>
      <c r="B259" s="1" t="s">
        <v>52</v>
      </c>
      <c r="C259" s="2">
        <v>45475</v>
      </c>
      <c r="D259" s="1" t="s">
        <v>31</v>
      </c>
      <c r="E259" s="1" t="s">
        <v>9</v>
      </c>
      <c r="F259">
        <v>33</v>
      </c>
    </row>
    <row r="260" spans="1:6" x14ac:dyDescent="0.25">
      <c r="A260" s="1" t="s">
        <v>475</v>
      </c>
      <c r="B260" s="1" t="s">
        <v>188</v>
      </c>
      <c r="C260" s="2">
        <v>45700</v>
      </c>
      <c r="D260" s="1" t="s">
        <v>12</v>
      </c>
      <c r="E260" s="1" t="s">
        <v>23</v>
      </c>
      <c r="F260">
        <v>57</v>
      </c>
    </row>
    <row r="261" spans="1:6" x14ac:dyDescent="0.25">
      <c r="A261" s="1" t="s">
        <v>476</v>
      </c>
      <c r="B261" s="1" t="s">
        <v>477</v>
      </c>
      <c r="C261" s="2">
        <v>45439</v>
      </c>
      <c r="D261" s="1" t="s">
        <v>36</v>
      </c>
      <c r="E261" s="1" t="s">
        <v>23</v>
      </c>
      <c r="F261">
        <v>47</v>
      </c>
    </row>
    <row r="262" spans="1:6" x14ac:dyDescent="0.25">
      <c r="A262" s="1" t="s">
        <v>478</v>
      </c>
      <c r="B262" s="1" t="s">
        <v>11</v>
      </c>
      <c r="C262" s="2">
        <v>45390</v>
      </c>
      <c r="D262" s="1" t="s">
        <v>31</v>
      </c>
      <c r="E262" s="1" t="s">
        <v>23</v>
      </c>
      <c r="F262">
        <v>24</v>
      </c>
    </row>
    <row r="263" spans="1:6" x14ac:dyDescent="0.25">
      <c r="A263" s="1" t="s">
        <v>479</v>
      </c>
      <c r="B263" s="1" t="s">
        <v>480</v>
      </c>
      <c r="C263" s="2">
        <v>45603</v>
      </c>
      <c r="D263" s="1" t="s">
        <v>12</v>
      </c>
      <c r="E263" s="1" t="s">
        <v>23</v>
      </c>
      <c r="F263">
        <v>15</v>
      </c>
    </row>
    <row r="264" spans="1:6" x14ac:dyDescent="0.25">
      <c r="A264" s="1" t="s">
        <v>481</v>
      </c>
      <c r="B264" s="1" t="s">
        <v>409</v>
      </c>
      <c r="C264" s="2">
        <v>45574</v>
      </c>
      <c r="D264" s="1" t="s">
        <v>36</v>
      </c>
      <c r="E264" s="1" t="s">
        <v>15</v>
      </c>
      <c r="F264">
        <v>29</v>
      </c>
    </row>
    <row r="265" spans="1:6" x14ac:dyDescent="0.25">
      <c r="A265" s="1" t="s">
        <v>482</v>
      </c>
      <c r="B265" s="1" t="s">
        <v>35</v>
      </c>
      <c r="C265" s="2">
        <v>45251</v>
      </c>
      <c r="D265" s="1" t="s">
        <v>31</v>
      </c>
      <c r="E265" s="1" t="s">
        <v>23</v>
      </c>
      <c r="F265">
        <v>32</v>
      </c>
    </row>
    <row r="266" spans="1:6" x14ac:dyDescent="0.25">
      <c r="A266" s="1" t="s">
        <v>483</v>
      </c>
      <c r="B266" s="1" t="s">
        <v>484</v>
      </c>
      <c r="C266" s="2">
        <v>45651</v>
      </c>
      <c r="D266" s="1" t="s">
        <v>36</v>
      </c>
      <c r="E266" s="1" t="s">
        <v>9</v>
      </c>
      <c r="F266">
        <v>33</v>
      </c>
    </row>
    <row r="267" spans="1:6" x14ac:dyDescent="0.25">
      <c r="A267" s="1" t="s">
        <v>485</v>
      </c>
      <c r="B267" s="1" t="s">
        <v>486</v>
      </c>
      <c r="C267" s="2">
        <v>45303</v>
      </c>
      <c r="D267" s="1" t="s">
        <v>31</v>
      </c>
      <c r="E267" s="1" t="s">
        <v>23</v>
      </c>
      <c r="F267">
        <v>29</v>
      </c>
    </row>
    <row r="268" spans="1:6" x14ac:dyDescent="0.25">
      <c r="A268" s="1" t="s">
        <v>487</v>
      </c>
      <c r="B268" s="1" t="s">
        <v>261</v>
      </c>
      <c r="C268" s="2">
        <v>45619</v>
      </c>
      <c r="D268" s="1" t="s">
        <v>20</v>
      </c>
      <c r="E268" s="1" t="s">
        <v>15</v>
      </c>
      <c r="F268">
        <v>15</v>
      </c>
    </row>
    <row r="269" spans="1:6" x14ac:dyDescent="0.25">
      <c r="A269" s="1" t="s">
        <v>488</v>
      </c>
      <c r="B269" s="1" t="s">
        <v>341</v>
      </c>
      <c r="C269" s="2">
        <v>45696</v>
      </c>
      <c r="D269" s="1" t="s">
        <v>20</v>
      </c>
      <c r="E269" s="1" t="s">
        <v>15</v>
      </c>
      <c r="F269">
        <v>27</v>
      </c>
    </row>
    <row r="270" spans="1:6" x14ac:dyDescent="0.25">
      <c r="A270" s="1" t="s">
        <v>489</v>
      </c>
      <c r="B270" s="1" t="s">
        <v>118</v>
      </c>
      <c r="C270" s="2">
        <v>45179</v>
      </c>
      <c r="D270" s="1" t="s">
        <v>12</v>
      </c>
      <c r="E270" s="1" t="s">
        <v>23</v>
      </c>
      <c r="F270">
        <v>34</v>
      </c>
    </row>
    <row r="271" spans="1:6" x14ac:dyDescent="0.25">
      <c r="A271" s="1" t="s">
        <v>490</v>
      </c>
      <c r="B271" s="1" t="s">
        <v>491</v>
      </c>
      <c r="C271" s="2">
        <v>45279</v>
      </c>
      <c r="D271" s="1" t="s">
        <v>8</v>
      </c>
      <c r="E271" s="1" t="s">
        <v>23</v>
      </c>
      <c r="F271">
        <v>4</v>
      </c>
    </row>
    <row r="272" spans="1:6" x14ac:dyDescent="0.25">
      <c r="A272" s="1" t="s">
        <v>492</v>
      </c>
      <c r="B272" s="1" t="s">
        <v>493</v>
      </c>
      <c r="C272" s="2">
        <v>45767</v>
      </c>
      <c r="D272" s="1" t="s">
        <v>8</v>
      </c>
      <c r="E272" s="1" t="s">
        <v>15</v>
      </c>
      <c r="F272">
        <v>49</v>
      </c>
    </row>
    <row r="273" spans="1:6" x14ac:dyDescent="0.25">
      <c r="A273" s="1" t="s">
        <v>494</v>
      </c>
      <c r="B273" s="1" t="s">
        <v>495</v>
      </c>
      <c r="C273" s="2">
        <v>45783</v>
      </c>
      <c r="D273" s="1" t="s">
        <v>36</v>
      </c>
      <c r="E273" s="1" t="s">
        <v>23</v>
      </c>
      <c r="F273">
        <v>48</v>
      </c>
    </row>
    <row r="274" spans="1:6" x14ac:dyDescent="0.25">
      <c r="A274" s="1" t="s">
        <v>496</v>
      </c>
      <c r="B274" s="1" t="s">
        <v>366</v>
      </c>
      <c r="C274" s="2">
        <v>45828</v>
      </c>
      <c r="D274" s="1" t="s">
        <v>31</v>
      </c>
      <c r="E274" s="1" t="s">
        <v>23</v>
      </c>
      <c r="F274">
        <v>18</v>
      </c>
    </row>
    <row r="275" spans="1:6" x14ac:dyDescent="0.25">
      <c r="A275" s="1" t="s">
        <v>497</v>
      </c>
      <c r="B275" s="1" t="s">
        <v>498</v>
      </c>
      <c r="C275" s="2">
        <v>45366</v>
      </c>
      <c r="D275" s="1" t="s">
        <v>20</v>
      </c>
      <c r="E275" s="1" t="s">
        <v>9</v>
      </c>
      <c r="F275">
        <v>21</v>
      </c>
    </row>
    <row r="276" spans="1:6" x14ac:dyDescent="0.25">
      <c r="A276" s="1" t="s">
        <v>499</v>
      </c>
      <c r="B276" s="1" t="s">
        <v>76</v>
      </c>
      <c r="C276" s="2">
        <v>45539</v>
      </c>
      <c r="D276" s="1" t="s">
        <v>8</v>
      </c>
      <c r="E276" s="1" t="s">
        <v>23</v>
      </c>
      <c r="F276">
        <v>48</v>
      </c>
    </row>
    <row r="277" spans="1:6" x14ac:dyDescent="0.25">
      <c r="A277" s="1" t="s">
        <v>500</v>
      </c>
      <c r="B277" s="1" t="s">
        <v>33</v>
      </c>
      <c r="C277" s="2">
        <v>45566</v>
      </c>
      <c r="D277" s="1" t="s">
        <v>20</v>
      </c>
      <c r="E277" s="1" t="s">
        <v>9</v>
      </c>
      <c r="F277">
        <v>8</v>
      </c>
    </row>
    <row r="278" spans="1:6" x14ac:dyDescent="0.25">
      <c r="A278" s="1" t="s">
        <v>501</v>
      </c>
      <c r="B278" s="1" t="s">
        <v>502</v>
      </c>
      <c r="C278" s="2">
        <v>45820</v>
      </c>
      <c r="D278" s="1" t="s">
        <v>36</v>
      </c>
      <c r="E278" s="1" t="s">
        <v>9</v>
      </c>
      <c r="F278">
        <v>6</v>
      </c>
    </row>
    <row r="279" spans="1:6" x14ac:dyDescent="0.25">
      <c r="A279" s="1" t="s">
        <v>503</v>
      </c>
      <c r="B279" s="1" t="s">
        <v>423</v>
      </c>
      <c r="C279" s="2">
        <v>45272</v>
      </c>
      <c r="D279" s="1" t="s">
        <v>36</v>
      </c>
      <c r="E279" s="1" t="s">
        <v>23</v>
      </c>
      <c r="F279">
        <v>54</v>
      </c>
    </row>
    <row r="280" spans="1:6" x14ac:dyDescent="0.25">
      <c r="A280" s="1" t="s">
        <v>504</v>
      </c>
      <c r="B280" s="1" t="s">
        <v>505</v>
      </c>
      <c r="C280" s="2">
        <v>45243</v>
      </c>
      <c r="D280" s="1" t="s">
        <v>31</v>
      </c>
      <c r="E280" s="1" t="s">
        <v>23</v>
      </c>
      <c r="F280">
        <v>20</v>
      </c>
    </row>
    <row r="281" spans="1:6" x14ac:dyDescent="0.25">
      <c r="A281" s="1" t="s">
        <v>506</v>
      </c>
      <c r="B281" s="1" t="s">
        <v>200</v>
      </c>
      <c r="C281" s="2">
        <v>45645</v>
      </c>
      <c r="D281" s="1" t="s">
        <v>8</v>
      </c>
      <c r="E281" s="1" t="s">
        <v>23</v>
      </c>
      <c r="F281">
        <v>2</v>
      </c>
    </row>
    <row r="282" spans="1:6" x14ac:dyDescent="0.25">
      <c r="A282" s="1" t="s">
        <v>507</v>
      </c>
      <c r="B282" s="1" t="s">
        <v>508</v>
      </c>
      <c r="C282" s="2">
        <v>45855</v>
      </c>
      <c r="D282" s="1" t="s">
        <v>36</v>
      </c>
      <c r="E282" s="1" t="s">
        <v>23</v>
      </c>
      <c r="F282">
        <v>51</v>
      </c>
    </row>
    <row r="283" spans="1:6" x14ac:dyDescent="0.25">
      <c r="A283" s="1" t="s">
        <v>509</v>
      </c>
      <c r="B283" s="1" t="s">
        <v>378</v>
      </c>
      <c r="C283" s="2">
        <v>45428</v>
      </c>
      <c r="D283" s="1" t="s">
        <v>36</v>
      </c>
      <c r="E283" s="1" t="s">
        <v>9</v>
      </c>
      <c r="F283">
        <v>45</v>
      </c>
    </row>
    <row r="284" spans="1:6" x14ac:dyDescent="0.25">
      <c r="A284" s="1" t="s">
        <v>510</v>
      </c>
      <c r="B284" s="1" t="s">
        <v>511</v>
      </c>
      <c r="C284" s="2">
        <v>45359</v>
      </c>
      <c r="D284" s="1" t="s">
        <v>20</v>
      </c>
      <c r="E284" s="1" t="s">
        <v>9</v>
      </c>
      <c r="F284">
        <v>22</v>
      </c>
    </row>
    <row r="285" spans="1:6" x14ac:dyDescent="0.25">
      <c r="A285" s="1" t="s">
        <v>512</v>
      </c>
      <c r="B285" s="1" t="s">
        <v>513</v>
      </c>
      <c r="C285" s="2">
        <v>45161</v>
      </c>
      <c r="D285" s="1" t="s">
        <v>12</v>
      </c>
      <c r="E285" s="1" t="s">
        <v>9</v>
      </c>
      <c r="F285">
        <v>54</v>
      </c>
    </row>
    <row r="286" spans="1:6" x14ac:dyDescent="0.25">
      <c r="A286" s="1" t="s">
        <v>514</v>
      </c>
      <c r="B286" s="1" t="s">
        <v>19</v>
      </c>
      <c r="C286" s="2">
        <v>45275</v>
      </c>
      <c r="D286" s="1" t="s">
        <v>8</v>
      </c>
      <c r="E286" s="1" t="s">
        <v>23</v>
      </c>
      <c r="F286">
        <v>21</v>
      </c>
    </row>
    <row r="287" spans="1:6" x14ac:dyDescent="0.25">
      <c r="A287" s="1" t="s">
        <v>515</v>
      </c>
      <c r="B287" s="1" t="s">
        <v>516</v>
      </c>
      <c r="C287" s="2">
        <v>45678</v>
      </c>
      <c r="D287" s="1" t="s">
        <v>31</v>
      </c>
      <c r="E287" s="1" t="s">
        <v>23</v>
      </c>
      <c r="F287">
        <v>6</v>
      </c>
    </row>
    <row r="288" spans="1:6" x14ac:dyDescent="0.25">
      <c r="A288" s="1" t="s">
        <v>517</v>
      </c>
      <c r="B288" s="1" t="s">
        <v>182</v>
      </c>
      <c r="C288" s="2">
        <v>45804</v>
      </c>
      <c r="D288" s="1" t="s">
        <v>31</v>
      </c>
      <c r="E288" s="1" t="s">
        <v>23</v>
      </c>
      <c r="F288">
        <v>59</v>
      </c>
    </row>
    <row r="289" spans="1:6" x14ac:dyDescent="0.25">
      <c r="A289" s="1" t="s">
        <v>518</v>
      </c>
      <c r="B289" s="1" t="s">
        <v>519</v>
      </c>
      <c r="C289" s="2">
        <v>45333</v>
      </c>
      <c r="D289" s="1" t="s">
        <v>20</v>
      </c>
      <c r="E289" s="1" t="s">
        <v>23</v>
      </c>
      <c r="F289">
        <v>32</v>
      </c>
    </row>
    <row r="290" spans="1:6" x14ac:dyDescent="0.25">
      <c r="A290" s="1" t="s">
        <v>520</v>
      </c>
      <c r="B290" s="1" t="s">
        <v>521</v>
      </c>
      <c r="C290" s="2">
        <v>45325</v>
      </c>
      <c r="D290" s="1" t="s">
        <v>31</v>
      </c>
      <c r="E290" s="1" t="s">
        <v>23</v>
      </c>
      <c r="F290">
        <v>6</v>
      </c>
    </row>
    <row r="291" spans="1:6" x14ac:dyDescent="0.25">
      <c r="A291" s="1" t="s">
        <v>522</v>
      </c>
      <c r="B291" s="1" t="s">
        <v>214</v>
      </c>
      <c r="C291" s="2">
        <v>45201</v>
      </c>
      <c r="D291" s="1" t="s">
        <v>36</v>
      </c>
      <c r="E291" s="1" t="s">
        <v>23</v>
      </c>
      <c r="F291">
        <v>13</v>
      </c>
    </row>
    <row r="292" spans="1:6" x14ac:dyDescent="0.25">
      <c r="A292" s="1" t="s">
        <v>523</v>
      </c>
      <c r="B292" s="1" t="s">
        <v>524</v>
      </c>
      <c r="C292" s="2">
        <v>45218</v>
      </c>
      <c r="D292" s="1" t="s">
        <v>8</v>
      </c>
      <c r="E292" s="1" t="s">
        <v>15</v>
      </c>
      <c r="F292">
        <v>1</v>
      </c>
    </row>
    <row r="293" spans="1:6" x14ac:dyDescent="0.25">
      <c r="A293" s="1" t="s">
        <v>525</v>
      </c>
      <c r="B293" s="1" t="s">
        <v>526</v>
      </c>
      <c r="C293" s="2">
        <v>45531</v>
      </c>
      <c r="D293" s="1" t="s">
        <v>31</v>
      </c>
      <c r="E293" s="1" t="s">
        <v>23</v>
      </c>
      <c r="F293">
        <v>22</v>
      </c>
    </row>
    <row r="294" spans="1:6" x14ac:dyDescent="0.25">
      <c r="A294" s="1" t="s">
        <v>527</v>
      </c>
      <c r="B294" s="1" t="s">
        <v>84</v>
      </c>
      <c r="C294" s="2">
        <v>45489</v>
      </c>
      <c r="D294" s="1" t="s">
        <v>8</v>
      </c>
      <c r="E294" s="1" t="s">
        <v>15</v>
      </c>
      <c r="F294">
        <v>53</v>
      </c>
    </row>
    <row r="295" spans="1:6" x14ac:dyDescent="0.25">
      <c r="A295" s="1" t="s">
        <v>528</v>
      </c>
      <c r="B295" s="1" t="s">
        <v>529</v>
      </c>
      <c r="C295" s="2">
        <v>45748</v>
      </c>
      <c r="D295" s="1" t="s">
        <v>31</v>
      </c>
      <c r="E295" s="1" t="s">
        <v>23</v>
      </c>
      <c r="F295">
        <v>24</v>
      </c>
    </row>
    <row r="296" spans="1:6" x14ac:dyDescent="0.25">
      <c r="A296" s="1" t="s">
        <v>530</v>
      </c>
      <c r="B296" s="1" t="s">
        <v>124</v>
      </c>
      <c r="C296" s="2">
        <v>45788</v>
      </c>
      <c r="D296" s="1" t="s">
        <v>12</v>
      </c>
      <c r="E296" s="1" t="s">
        <v>15</v>
      </c>
      <c r="F296">
        <v>41</v>
      </c>
    </row>
    <row r="297" spans="1:6" x14ac:dyDescent="0.25">
      <c r="A297" s="1" t="s">
        <v>531</v>
      </c>
      <c r="B297" s="1" t="s">
        <v>272</v>
      </c>
      <c r="C297" s="2">
        <v>45272</v>
      </c>
      <c r="D297" s="1" t="s">
        <v>12</v>
      </c>
      <c r="E297" s="1" t="s">
        <v>23</v>
      </c>
      <c r="F297">
        <v>30</v>
      </c>
    </row>
    <row r="298" spans="1:6" x14ac:dyDescent="0.25">
      <c r="A298" s="1" t="s">
        <v>532</v>
      </c>
      <c r="B298" s="1" t="s">
        <v>533</v>
      </c>
      <c r="C298" s="2">
        <v>45490</v>
      </c>
      <c r="D298" s="1" t="s">
        <v>8</v>
      </c>
      <c r="E298" s="1" t="s">
        <v>23</v>
      </c>
      <c r="F298">
        <v>22</v>
      </c>
    </row>
    <row r="299" spans="1:6" x14ac:dyDescent="0.25">
      <c r="A299" s="1" t="s">
        <v>534</v>
      </c>
      <c r="B299" s="1" t="s">
        <v>421</v>
      </c>
      <c r="C299" s="2">
        <v>45169</v>
      </c>
      <c r="D299" s="1" t="s">
        <v>12</v>
      </c>
      <c r="E299" s="1" t="s">
        <v>23</v>
      </c>
      <c r="F299">
        <v>44</v>
      </c>
    </row>
    <row r="300" spans="1:6" x14ac:dyDescent="0.25">
      <c r="A300" s="1" t="s">
        <v>535</v>
      </c>
      <c r="B300" s="1" t="s">
        <v>52</v>
      </c>
      <c r="C300" s="2">
        <v>45415</v>
      </c>
      <c r="D300" s="1" t="s">
        <v>12</v>
      </c>
      <c r="E300" s="1" t="s">
        <v>15</v>
      </c>
      <c r="F300">
        <v>12</v>
      </c>
    </row>
    <row r="301" spans="1:6" x14ac:dyDescent="0.25">
      <c r="A301" s="1" t="s">
        <v>536</v>
      </c>
      <c r="B301" s="1" t="s">
        <v>537</v>
      </c>
      <c r="C301" s="2">
        <v>45219</v>
      </c>
      <c r="D301" s="1" t="s">
        <v>36</v>
      </c>
      <c r="E301" s="1" t="s">
        <v>23</v>
      </c>
      <c r="F301">
        <v>26</v>
      </c>
    </row>
    <row r="302" spans="1:6" x14ac:dyDescent="0.25">
      <c r="A302" s="1" t="s">
        <v>538</v>
      </c>
      <c r="B302" s="1" t="s">
        <v>539</v>
      </c>
      <c r="C302" s="2">
        <v>45179</v>
      </c>
      <c r="D302" s="1" t="s">
        <v>31</v>
      </c>
      <c r="E302" s="1" t="s">
        <v>15</v>
      </c>
      <c r="F302">
        <v>4</v>
      </c>
    </row>
    <row r="303" spans="1:6" x14ac:dyDescent="0.25">
      <c r="A303" s="1" t="s">
        <v>540</v>
      </c>
      <c r="B303" s="1" t="s">
        <v>541</v>
      </c>
      <c r="C303" s="2">
        <v>45429</v>
      </c>
      <c r="D303" s="1" t="s">
        <v>12</v>
      </c>
      <c r="E303" s="1" t="s">
        <v>23</v>
      </c>
      <c r="F303">
        <v>19</v>
      </c>
    </row>
    <row r="304" spans="1:6" x14ac:dyDescent="0.25">
      <c r="A304" s="1" t="s">
        <v>542</v>
      </c>
      <c r="B304" s="1" t="s">
        <v>428</v>
      </c>
      <c r="C304" s="2">
        <v>45880</v>
      </c>
      <c r="D304" s="1" t="s">
        <v>8</v>
      </c>
      <c r="E304" s="1" t="s">
        <v>23</v>
      </c>
      <c r="F304">
        <v>16</v>
      </c>
    </row>
    <row r="305" spans="1:6" x14ac:dyDescent="0.25">
      <c r="A305" s="1" t="s">
        <v>543</v>
      </c>
      <c r="B305" s="1" t="s">
        <v>544</v>
      </c>
      <c r="C305" s="2">
        <v>45829</v>
      </c>
      <c r="D305" s="1" t="s">
        <v>36</v>
      </c>
      <c r="E305" s="1" t="s">
        <v>15</v>
      </c>
      <c r="F305">
        <v>58</v>
      </c>
    </row>
    <row r="306" spans="1:6" x14ac:dyDescent="0.25">
      <c r="A306" s="1" t="s">
        <v>545</v>
      </c>
      <c r="B306" s="1" t="s">
        <v>546</v>
      </c>
      <c r="C306" s="2">
        <v>45371</v>
      </c>
      <c r="D306" s="1" t="s">
        <v>12</v>
      </c>
      <c r="E306" s="1" t="s">
        <v>15</v>
      </c>
      <c r="F306">
        <v>12</v>
      </c>
    </row>
    <row r="307" spans="1:6" x14ac:dyDescent="0.25">
      <c r="A307" s="1" t="s">
        <v>547</v>
      </c>
      <c r="B307" s="1" t="s">
        <v>548</v>
      </c>
      <c r="C307" s="2">
        <v>45495</v>
      </c>
      <c r="D307" s="1" t="s">
        <v>8</v>
      </c>
      <c r="E307" s="1" t="s">
        <v>23</v>
      </c>
      <c r="F307">
        <v>33</v>
      </c>
    </row>
    <row r="308" spans="1:6" x14ac:dyDescent="0.25">
      <c r="A308" s="1" t="s">
        <v>549</v>
      </c>
      <c r="B308" s="1" t="s">
        <v>314</v>
      </c>
      <c r="C308" s="2">
        <v>45763</v>
      </c>
      <c r="D308" s="1" t="s">
        <v>31</v>
      </c>
      <c r="E308" s="1" t="s">
        <v>23</v>
      </c>
      <c r="F308">
        <v>55</v>
      </c>
    </row>
    <row r="309" spans="1:6" x14ac:dyDescent="0.25">
      <c r="A309" s="1" t="s">
        <v>550</v>
      </c>
      <c r="B309" s="1" t="s">
        <v>539</v>
      </c>
      <c r="C309" s="2">
        <v>45821</v>
      </c>
      <c r="D309" s="1" t="s">
        <v>12</v>
      </c>
      <c r="E309" s="1" t="s">
        <v>23</v>
      </c>
      <c r="F309">
        <v>21</v>
      </c>
    </row>
    <row r="310" spans="1:6" x14ac:dyDescent="0.25">
      <c r="A310" s="1" t="s">
        <v>551</v>
      </c>
      <c r="B310" s="1" t="s">
        <v>552</v>
      </c>
      <c r="C310" s="2">
        <v>45539</v>
      </c>
      <c r="D310" s="1" t="s">
        <v>8</v>
      </c>
      <c r="E310" s="1" t="s">
        <v>23</v>
      </c>
      <c r="F310">
        <v>36</v>
      </c>
    </row>
    <row r="311" spans="1:6" x14ac:dyDescent="0.25">
      <c r="A311" s="1" t="s">
        <v>553</v>
      </c>
      <c r="B311" s="1" t="s">
        <v>157</v>
      </c>
      <c r="C311" s="2">
        <v>45435</v>
      </c>
      <c r="D311" s="1" t="s">
        <v>8</v>
      </c>
      <c r="E311" s="1" t="s">
        <v>9</v>
      </c>
      <c r="F311">
        <v>9</v>
      </c>
    </row>
    <row r="312" spans="1:6" x14ac:dyDescent="0.25">
      <c r="A312" s="1" t="s">
        <v>554</v>
      </c>
      <c r="B312" s="1" t="s">
        <v>368</v>
      </c>
      <c r="C312" s="2">
        <v>45474</v>
      </c>
      <c r="D312" s="1" t="s">
        <v>20</v>
      </c>
      <c r="E312" s="1" t="s">
        <v>9</v>
      </c>
      <c r="F312">
        <v>39</v>
      </c>
    </row>
    <row r="313" spans="1:6" x14ac:dyDescent="0.25">
      <c r="A313" s="1" t="s">
        <v>555</v>
      </c>
      <c r="B313" s="1" t="s">
        <v>356</v>
      </c>
      <c r="C313" s="2">
        <v>45288</v>
      </c>
      <c r="D313" s="1" t="s">
        <v>8</v>
      </c>
      <c r="E313" s="1" t="s">
        <v>23</v>
      </c>
      <c r="F313">
        <v>42</v>
      </c>
    </row>
    <row r="314" spans="1:6" x14ac:dyDescent="0.25">
      <c r="A314" s="1" t="s">
        <v>556</v>
      </c>
      <c r="B314" s="1" t="s">
        <v>106</v>
      </c>
      <c r="C314" s="2">
        <v>45205</v>
      </c>
      <c r="D314" s="1" t="s">
        <v>20</v>
      </c>
      <c r="E314" s="1" t="s">
        <v>15</v>
      </c>
      <c r="F314">
        <v>45</v>
      </c>
    </row>
    <row r="315" spans="1:6" x14ac:dyDescent="0.25">
      <c r="A315" s="1" t="s">
        <v>557</v>
      </c>
      <c r="B315" s="1" t="s">
        <v>558</v>
      </c>
      <c r="C315" s="2">
        <v>45178</v>
      </c>
      <c r="D315" s="1" t="s">
        <v>31</v>
      </c>
      <c r="E315" s="1" t="s">
        <v>9</v>
      </c>
      <c r="F315">
        <v>8</v>
      </c>
    </row>
    <row r="316" spans="1:6" x14ac:dyDescent="0.25">
      <c r="A316" s="1" t="s">
        <v>559</v>
      </c>
      <c r="B316" s="1" t="s">
        <v>46</v>
      </c>
      <c r="C316" s="2">
        <v>45627</v>
      </c>
      <c r="D316" s="1" t="s">
        <v>31</v>
      </c>
      <c r="E316" s="1" t="s">
        <v>23</v>
      </c>
      <c r="F316">
        <v>20</v>
      </c>
    </row>
    <row r="317" spans="1:6" x14ac:dyDescent="0.25">
      <c r="A317" s="1" t="s">
        <v>560</v>
      </c>
      <c r="B317" s="1" t="s">
        <v>561</v>
      </c>
      <c r="C317" s="2">
        <v>45839</v>
      </c>
      <c r="D317" s="1" t="s">
        <v>36</v>
      </c>
      <c r="E317" s="1" t="s">
        <v>23</v>
      </c>
      <c r="F317">
        <v>10</v>
      </c>
    </row>
    <row r="318" spans="1:6" x14ac:dyDescent="0.25">
      <c r="A318" s="1" t="s">
        <v>562</v>
      </c>
      <c r="B318" s="1" t="s">
        <v>563</v>
      </c>
      <c r="C318" s="2">
        <v>45499</v>
      </c>
      <c r="D318" s="1" t="s">
        <v>20</v>
      </c>
      <c r="E318" s="1" t="s">
        <v>15</v>
      </c>
      <c r="F318">
        <v>32</v>
      </c>
    </row>
    <row r="319" spans="1:6" x14ac:dyDescent="0.25">
      <c r="A319" s="1" t="s">
        <v>564</v>
      </c>
      <c r="B319" s="1" t="s">
        <v>176</v>
      </c>
      <c r="C319" s="2">
        <v>45771</v>
      </c>
      <c r="D319" s="1" t="s">
        <v>8</v>
      </c>
      <c r="E319" s="1" t="s">
        <v>9</v>
      </c>
      <c r="F319">
        <v>28</v>
      </c>
    </row>
    <row r="320" spans="1:6" x14ac:dyDescent="0.25">
      <c r="A320" s="1" t="s">
        <v>565</v>
      </c>
      <c r="B320" s="1" t="s">
        <v>566</v>
      </c>
      <c r="C320" s="2">
        <v>45269</v>
      </c>
      <c r="D320" s="1" t="s">
        <v>36</v>
      </c>
      <c r="E320" s="1" t="s">
        <v>23</v>
      </c>
      <c r="F320">
        <v>10</v>
      </c>
    </row>
    <row r="321" spans="1:6" x14ac:dyDescent="0.25">
      <c r="A321" s="1" t="s">
        <v>567</v>
      </c>
      <c r="B321" s="1" t="s">
        <v>568</v>
      </c>
      <c r="C321" s="2">
        <v>45832</v>
      </c>
      <c r="D321" s="1" t="s">
        <v>36</v>
      </c>
      <c r="E321" s="1" t="s">
        <v>15</v>
      </c>
      <c r="F321">
        <v>8</v>
      </c>
    </row>
    <row r="322" spans="1:6" x14ac:dyDescent="0.25">
      <c r="A322" s="1" t="s">
        <v>569</v>
      </c>
      <c r="B322" s="1" t="s">
        <v>570</v>
      </c>
      <c r="C322" s="2">
        <v>45537</v>
      </c>
      <c r="D322" s="1" t="s">
        <v>31</v>
      </c>
      <c r="E322" s="1" t="s">
        <v>23</v>
      </c>
      <c r="F322">
        <v>52</v>
      </c>
    </row>
    <row r="323" spans="1:6" x14ac:dyDescent="0.25">
      <c r="A323" s="1" t="s">
        <v>571</v>
      </c>
      <c r="B323" s="1" t="s">
        <v>572</v>
      </c>
      <c r="C323" s="2">
        <v>45722</v>
      </c>
      <c r="D323" s="1" t="s">
        <v>8</v>
      </c>
      <c r="E323" s="1" t="s">
        <v>23</v>
      </c>
      <c r="F323">
        <v>47</v>
      </c>
    </row>
    <row r="324" spans="1:6" x14ac:dyDescent="0.25">
      <c r="A324" s="1" t="s">
        <v>573</v>
      </c>
      <c r="B324" s="1" t="s">
        <v>574</v>
      </c>
      <c r="C324" s="2">
        <v>45591</v>
      </c>
      <c r="D324" s="1" t="s">
        <v>20</v>
      </c>
      <c r="E324" s="1" t="s">
        <v>15</v>
      </c>
      <c r="F324">
        <v>33</v>
      </c>
    </row>
    <row r="325" spans="1:6" x14ac:dyDescent="0.25">
      <c r="A325" s="1" t="s">
        <v>575</v>
      </c>
      <c r="B325" s="1" t="s">
        <v>576</v>
      </c>
      <c r="C325" s="2">
        <v>45316</v>
      </c>
      <c r="D325" s="1" t="s">
        <v>31</v>
      </c>
      <c r="E325" s="1" t="s">
        <v>9</v>
      </c>
      <c r="F325">
        <v>59</v>
      </c>
    </row>
    <row r="326" spans="1:6" x14ac:dyDescent="0.25">
      <c r="A326" s="1" t="s">
        <v>577</v>
      </c>
      <c r="B326" s="1" t="s">
        <v>578</v>
      </c>
      <c r="C326" s="2">
        <v>45165</v>
      </c>
      <c r="D326" s="1" t="s">
        <v>36</v>
      </c>
      <c r="E326" s="1" t="s">
        <v>15</v>
      </c>
      <c r="F326">
        <v>47</v>
      </c>
    </row>
    <row r="327" spans="1:6" x14ac:dyDescent="0.25">
      <c r="A327" s="1" t="s">
        <v>579</v>
      </c>
      <c r="B327" s="1" t="s">
        <v>151</v>
      </c>
      <c r="C327" s="2">
        <v>45548</v>
      </c>
      <c r="D327" s="1" t="s">
        <v>12</v>
      </c>
      <c r="E327" s="1" t="s">
        <v>15</v>
      </c>
      <c r="F327">
        <v>56</v>
      </c>
    </row>
    <row r="328" spans="1:6" x14ac:dyDescent="0.25">
      <c r="A328" s="1" t="s">
        <v>580</v>
      </c>
      <c r="B328" s="1" t="s">
        <v>581</v>
      </c>
      <c r="C328" s="2">
        <v>45534</v>
      </c>
      <c r="D328" s="1" t="s">
        <v>36</v>
      </c>
      <c r="E328" s="1" t="s">
        <v>9</v>
      </c>
      <c r="F328">
        <v>49</v>
      </c>
    </row>
    <row r="329" spans="1:6" x14ac:dyDescent="0.25">
      <c r="A329" s="1" t="s">
        <v>582</v>
      </c>
      <c r="B329" s="1" t="s">
        <v>552</v>
      </c>
      <c r="C329" s="2">
        <v>45477</v>
      </c>
      <c r="D329" s="1" t="s">
        <v>12</v>
      </c>
      <c r="E329" s="1" t="s">
        <v>23</v>
      </c>
      <c r="F329">
        <v>13</v>
      </c>
    </row>
    <row r="330" spans="1:6" x14ac:dyDescent="0.25">
      <c r="A330" s="1" t="s">
        <v>583</v>
      </c>
      <c r="B330" s="1" t="s">
        <v>68</v>
      </c>
      <c r="C330" s="2">
        <v>45885</v>
      </c>
      <c r="D330" s="1" t="s">
        <v>31</v>
      </c>
      <c r="E330" s="1" t="s">
        <v>23</v>
      </c>
      <c r="F330">
        <v>44</v>
      </c>
    </row>
    <row r="331" spans="1:6" x14ac:dyDescent="0.25">
      <c r="A331" s="1" t="s">
        <v>584</v>
      </c>
      <c r="B331" s="1" t="s">
        <v>585</v>
      </c>
      <c r="C331" s="2">
        <v>45359</v>
      </c>
      <c r="D331" s="1" t="s">
        <v>20</v>
      </c>
      <c r="E331" s="1" t="s">
        <v>15</v>
      </c>
      <c r="F331">
        <v>35</v>
      </c>
    </row>
    <row r="332" spans="1:6" x14ac:dyDescent="0.25">
      <c r="A332" s="1" t="s">
        <v>586</v>
      </c>
      <c r="B332" s="1" t="s">
        <v>587</v>
      </c>
      <c r="C332" s="2">
        <v>45401</v>
      </c>
      <c r="D332" s="1" t="s">
        <v>8</v>
      </c>
      <c r="E332" s="1" t="s">
        <v>9</v>
      </c>
      <c r="F332">
        <v>55</v>
      </c>
    </row>
    <row r="333" spans="1:6" x14ac:dyDescent="0.25">
      <c r="A333" s="1" t="s">
        <v>588</v>
      </c>
      <c r="B333" s="1" t="s">
        <v>52</v>
      </c>
      <c r="C333" s="2">
        <v>45469</v>
      </c>
      <c r="D333" s="1" t="s">
        <v>12</v>
      </c>
      <c r="E333" s="1" t="s">
        <v>23</v>
      </c>
      <c r="F333">
        <v>51</v>
      </c>
    </row>
    <row r="334" spans="1:6" x14ac:dyDescent="0.25">
      <c r="A334" s="1" t="s">
        <v>589</v>
      </c>
      <c r="B334" s="1" t="s">
        <v>590</v>
      </c>
      <c r="C334" s="2">
        <v>45835</v>
      </c>
      <c r="D334" s="1" t="s">
        <v>8</v>
      </c>
      <c r="E334" s="1" t="s">
        <v>23</v>
      </c>
      <c r="F334">
        <v>29</v>
      </c>
    </row>
    <row r="335" spans="1:6" x14ac:dyDescent="0.25">
      <c r="A335" s="1" t="s">
        <v>591</v>
      </c>
      <c r="B335" s="1" t="s">
        <v>100</v>
      </c>
      <c r="C335" s="2">
        <v>45791</v>
      </c>
      <c r="D335" s="1" t="s">
        <v>31</v>
      </c>
      <c r="E335" s="1" t="s">
        <v>15</v>
      </c>
      <c r="F335">
        <v>56</v>
      </c>
    </row>
    <row r="336" spans="1:6" x14ac:dyDescent="0.25">
      <c r="A336" s="1" t="s">
        <v>592</v>
      </c>
      <c r="B336" s="1" t="s">
        <v>593</v>
      </c>
      <c r="C336" s="2">
        <v>45522</v>
      </c>
      <c r="D336" s="1" t="s">
        <v>31</v>
      </c>
      <c r="E336" s="1" t="s">
        <v>23</v>
      </c>
      <c r="F336">
        <v>5</v>
      </c>
    </row>
    <row r="337" spans="1:6" x14ac:dyDescent="0.25">
      <c r="A337" s="1" t="s">
        <v>594</v>
      </c>
      <c r="B337" s="1" t="s">
        <v>595</v>
      </c>
      <c r="C337" s="2">
        <v>45568</v>
      </c>
      <c r="D337" s="1" t="s">
        <v>31</v>
      </c>
      <c r="E337" s="1" t="s">
        <v>23</v>
      </c>
      <c r="F337">
        <v>3</v>
      </c>
    </row>
    <row r="338" spans="1:6" x14ac:dyDescent="0.25">
      <c r="A338" s="1" t="s">
        <v>596</v>
      </c>
      <c r="B338" s="1" t="s">
        <v>597</v>
      </c>
      <c r="C338" s="2">
        <v>45430</v>
      </c>
      <c r="D338" s="1" t="s">
        <v>20</v>
      </c>
      <c r="E338" s="1" t="s">
        <v>23</v>
      </c>
      <c r="F338">
        <v>53</v>
      </c>
    </row>
    <row r="339" spans="1:6" x14ac:dyDescent="0.25">
      <c r="A339" s="1" t="s">
        <v>598</v>
      </c>
      <c r="B339" s="1" t="s">
        <v>451</v>
      </c>
      <c r="C339" s="2">
        <v>45255</v>
      </c>
      <c r="D339" s="1" t="s">
        <v>12</v>
      </c>
      <c r="E339" s="1" t="s">
        <v>15</v>
      </c>
      <c r="F339">
        <v>37</v>
      </c>
    </row>
    <row r="340" spans="1:6" x14ac:dyDescent="0.25">
      <c r="A340" s="1" t="s">
        <v>599</v>
      </c>
      <c r="B340" s="1" t="s">
        <v>157</v>
      </c>
      <c r="C340" s="2">
        <v>45769</v>
      </c>
      <c r="D340" s="1" t="s">
        <v>8</v>
      </c>
      <c r="E340" s="1" t="s">
        <v>23</v>
      </c>
      <c r="F340">
        <v>56</v>
      </c>
    </row>
    <row r="341" spans="1:6" x14ac:dyDescent="0.25">
      <c r="A341" s="1" t="s">
        <v>600</v>
      </c>
      <c r="B341" s="1" t="s">
        <v>360</v>
      </c>
      <c r="C341" s="2">
        <v>45640</v>
      </c>
      <c r="D341" s="1" t="s">
        <v>36</v>
      </c>
      <c r="E341" s="1" t="s">
        <v>23</v>
      </c>
      <c r="F341">
        <v>41</v>
      </c>
    </row>
    <row r="342" spans="1:6" x14ac:dyDescent="0.25">
      <c r="A342" s="1" t="s">
        <v>601</v>
      </c>
      <c r="B342" s="1" t="s">
        <v>64</v>
      </c>
      <c r="C342" s="2">
        <v>45343</v>
      </c>
      <c r="D342" s="1" t="s">
        <v>31</v>
      </c>
      <c r="E342" s="1" t="s">
        <v>9</v>
      </c>
      <c r="F342">
        <v>6</v>
      </c>
    </row>
    <row r="343" spans="1:6" x14ac:dyDescent="0.25">
      <c r="A343" s="1" t="s">
        <v>602</v>
      </c>
      <c r="B343" s="1" t="s">
        <v>502</v>
      </c>
      <c r="C343" s="2">
        <v>45492</v>
      </c>
      <c r="D343" s="1" t="s">
        <v>8</v>
      </c>
      <c r="E343" s="1" t="s">
        <v>23</v>
      </c>
      <c r="F343">
        <v>48</v>
      </c>
    </row>
    <row r="344" spans="1:6" x14ac:dyDescent="0.25">
      <c r="A344" s="1" t="s">
        <v>603</v>
      </c>
      <c r="B344" s="1" t="s">
        <v>604</v>
      </c>
      <c r="C344" s="2">
        <v>45329</v>
      </c>
      <c r="D344" s="1" t="s">
        <v>8</v>
      </c>
      <c r="E344" s="1" t="s">
        <v>23</v>
      </c>
      <c r="F344">
        <v>42</v>
      </c>
    </row>
    <row r="345" spans="1:6" x14ac:dyDescent="0.25">
      <c r="A345" s="1" t="s">
        <v>605</v>
      </c>
      <c r="B345" s="1" t="s">
        <v>606</v>
      </c>
      <c r="C345" s="2">
        <v>45485</v>
      </c>
      <c r="D345" s="1" t="s">
        <v>20</v>
      </c>
      <c r="E345" s="1" t="s">
        <v>23</v>
      </c>
      <c r="F345">
        <v>16</v>
      </c>
    </row>
    <row r="346" spans="1:6" x14ac:dyDescent="0.25">
      <c r="A346" s="1" t="s">
        <v>607</v>
      </c>
      <c r="B346" s="1" t="s">
        <v>608</v>
      </c>
      <c r="C346" s="2">
        <v>45745</v>
      </c>
      <c r="D346" s="1" t="s">
        <v>12</v>
      </c>
      <c r="E346" s="1" t="s">
        <v>23</v>
      </c>
      <c r="F346">
        <v>35</v>
      </c>
    </row>
    <row r="347" spans="1:6" x14ac:dyDescent="0.25">
      <c r="A347" s="1" t="s">
        <v>609</v>
      </c>
      <c r="B347" s="1" t="s">
        <v>451</v>
      </c>
      <c r="C347" s="2">
        <v>45775</v>
      </c>
      <c r="D347" s="1" t="s">
        <v>20</v>
      </c>
      <c r="E347" s="1" t="s">
        <v>23</v>
      </c>
      <c r="F347">
        <v>18</v>
      </c>
    </row>
    <row r="348" spans="1:6" x14ac:dyDescent="0.25">
      <c r="A348" s="1" t="s">
        <v>610</v>
      </c>
      <c r="B348" s="1" t="s">
        <v>611</v>
      </c>
      <c r="C348" s="2">
        <v>45686</v>
      </c>
      <c r="D348" s="1" t="s">
        <v>20</v>
      </c>
      <c r="E348" s="1" t="s">
        <v>15</v>
      </c>
      <c r="F348">
        <v>11</v>
      </c>
    </row>
    <row r="349" spans="1:6" x14ac:dyDescent="0.25">
      <c r="A349" s="1" t="s">
        <v>612</v>
      </c>
      <c r="B349" s="1" t="s">
        <v>237</v>
      </c>
      <c r="C349" s="2">
        <v>45527</v>
      </c>
      <c r="D349" s="1" t="s">
        <v>8</v>
      </c>
      <c r="E349" s="1" t="s">
        <v>9</v>
      </c>
      <c r="F349">
        <v>51</v>
      </c>
    </row>
    <row r="350" spans="1:6" x14ac:dyDescent="0.25">
      <c r="A350" s="1" t="s">
        <v>613</v>
      </c>
      <c r="B350" s="1" t="s">
        <v>537</v>
      </c>
      <c r="C350" s="2">
        <v>45598</v>
      </c>
      <c r="D350" s="1" t="s">
        <v>12</v>
      </c>
      <c r="E350" s="1" t="s">
        <v>9</v>
      </c>
      <c r="F350">
        <v>57</v>
      </c>
    </row>
    <row r="351" spans="1:6" x14ac:dyDescent="0.25">
      <c r="A351" s="1" t="s">
        <v>614</v>
      </c>
      <c r="B351" s="1" t="s">
        <v>96</v>
      </c>
      <c r="C351" s="2">
        <v>45837</v>
      </c>
      <c r="D351" s="1" t="s">
        <v>12</v>
      </c>
      <c r="E351" s="1" t="s">
        <v>15</v>
      </c>
      <c r="F351">
        <v>23</v>
      </c>
    </row>
    <row r="352" spans="1:6" x14ac:dyDescent="0.25">
      <c r="A352" s="1" t="s">
        <v>615</v>
      </c>
      <c r="B352" s="1" t="s">
        <v>417</v>
      </c>
      <c r="C352" s="2">
        <v>45343</v>
      </c>
      <c r="D352" s="1" t="s">
        <v>12</v>
      </c>
      <c r="E352" s="1" t="s">
        <v>15</v>
      </c>
      <c r="F352">
        <v>47</v>
      </c>
    </row>
    <row r="353" spans="1:6" x14ac:dyDescent="0.25">
      <c r="A353" s="1" t="s">
        <v>616</v>
      </c>
      <c r="B353" s="1" t="s">
        <v>617</v>
      </c>
      <c r="C353" s="2">
        <v>45253</v>
      </c>
      <c r="D353" s="1" t="s">
        <v>31</v>
      </c>
      <c r="E353" s="1" t="s">
        <v>23</v>
      </c>
      <c r="F353">
        <v>11</v>
      </c>
    </row>
    <row r="354" spans="1:6" x14ac:dyDescent="0.25">
      <c r="A354" s="1" t="s">
        <v>618</v>
      </c>
      <c r="B354" s="1" t="s">
        <v>417</v>
      </c>
      <c r="C354" s="2">
        <v>45409</v>
      </c>
      <c r="D354" s="1" t="s">
        <v>12</v>
      </c>
      <c r="E354" s="1" t="s">
        <v>15</v>
      </c>
      <c r="F354">
        <v>59</v>
      </c>
    </row>
    <row r="355" spans="1:6" x14ac:dyDescent="0.25">
      <c r="A355" s="1" t="s">
        <v>619</v>
      </c>
      <c r="B355" s="1" t="s">
        <v>529</v>
      </c>
      <c r="C355" s="2">
        <v>45357</v>
      </c>
      <c r="D355" s="1" t="s">
        <v>8</v>
      </c>
      <c r="E355" s="1" t="s">
        <v>23</v>
      </c>
      <c r="F355">
        <v>57</v>
      </c>
    </row>
    <row r="356" spans="1:6" x14ac:dyDescent="0.25">
      <c r="A356" s="1" t="s">
        <v>620</v>
      </c>
      <c r="B356" s="1" t="s">
        <v>621</v>
      </c>
      <c r="C356" s="2">
        <v>45382</v>
      </c>
      <c r="D356" s="1" t="s">
        <v>31</v>
      </c>
      <c r="E356" s="1" t="s">
        <v>15</v>
      </c>
      <c r="F356">
        <v>29</v>
      </c>
    </row>
    <row r="357" spans="1:6" x14ac:dyDescent="0.25">
      <c r="A357" s="1" t="s">
        <v>622</v>
      </c>
      <c r="B357" s="1" t="s">
        <v>623</v>
      </c>
      <c r="C357" s="2">
        <v>45615</v>
      </c>
      <c r="D357" s="1" t="s">
        <v>36</v>
      </c>
      <c r="E357" s="1" t="s">
        <v>23</v>
      </c>
      <c r="F357">
        <v>54</v>
      </c>
    </row>
    <row r="358" spans="1:6" x14ac:dyDescent="0.25">
      <c r="A358" s="1" t="s">
        <v>624</v>
      </c>
      <c r="B358" s="1" t="s">
        <v>544</v>
      </c>
      <c r="C358" s="2">
        <v>45785</v>
      </c>
      <c r="D358" s="1" t="s">
        <v>20</v>
      </c>
      <c r="E358" s="1" t="s">
        <v>23</v>
      </c>
      <c r="F358">
        <v>56</v>
      </c>
    </row>
    <row r="359" spans="1:6" x14ac:dyDescent="0.25">
      <c r="A359" s="1" t="s">
        <v>625</v>
      </c>
      <c r="B359" s="1" t="s">
        <v>626</v>
      </c>
      <c r="C359" s="2">
        <v>45752</v>
      </c>
      <c r="D359" s="1" t="s">
        <v>12</v>
      </c>
      <c r="E359" s="1" t="s">
        <v>23</v>
      </c>
      <c r="F359">
        <v>42</v>
      </c>
    </row>
    <row r="360" spans="1:6" x14ac:dyDescent="0.25">
      <c r="A360" s="1" t="s">
        <v>627</v>
      </c>
      <c r="B360" s="1" t="s">
        <v>628</v>
      </c>
      <c r="C360" s="2">
        <v>45542</v>
      </c>
      <c r="D360" s="1" t="s">
        <v>36</v>
      </c>
      <c r="E360" s="1" t="s">
        <v>15</v>
      </c>
      <c r="F360">
        <v>27</v>
      </c>
    </row>
    <row r="361" spans="1:6" x14ac:dyDescent="0.25">
      <c r="A361" s="1" t="s">
        <v>629</v>
      </c>
      <c r="B361" s="1" t="s">
        <v>630</v>
      </c>
      <c r="C361" s="2">
        <v>45804</v>
      </c>
      <c r="D361" s="1" t="s">
        <v>12</v>
      </c>
      <c r="E361" s="1" t="s">
        <v>23</v>
      </c>
      <c r="F361">
        <v>9</v>
      </c>
    </row>
    <row r="362" spans="1:6" x14ac:dyDescent="0.25">
      <c r="A362" s="1" t="s">
        <v>631</v>
      </c>
      <c r="B362" s="1" t="s">
        <v>519</v>
      </c>
      <c r="C362" s="2">
        <v>45183</v>
      </c>
      <c r="D362" s="1" t="s">
        <v>20</v>
      </c>
      <c r="E362" s="1" t="s">
        <v>15</v>
      </c>
      <c r="F362">
        <v>35</v>
      </c>
    </row>
    <row r="363" spans="1:6" x14ac:dyDescent="0.25">
      <c r="A363" s="1" t="s">
        <v>632</v>
      </c>
      <c r="B363" s="1" t="s">
        <v>252</v>
      </c>
      <c r="C363" s="2">
        <v>45732</v>
      </c>
      <c r="D363" s="1" t="s">
        <v>8</v>
      </c>
      <c r="E363" s="1" t="s">
        <v>23</v>
      </c>
      <c r="F363">
        <v>55</v>
      </c>
    </row>
    <row r="364" spans="1:6" x14ac:dyDescent="0.25">
      <c r="A364" s="1" t="s">
        <v>633</v>
      </c>
      <c r="B364" s="1" t="s">
        <v>634</v>
      </c>
      <c r="C364" s="2">
        <v>45694</v>
      </c>
      <c r="D364" s="1" t="s">
        <v>8</v>
      </c>
      <c r="E364" s="1" t="s">
        <v>23</v>
      </c>
      <c r="F364">
        <v>9</v>
      </c>
    </row>
    <row r="365" spans="1:6" x14ac:dyDescent="0.25">
      <c r="A365" s="1" t="s">
        <v>635</v>
      </c>
      <c r="B365" s="1" t="s">
        <v>461</v>
      </c>
      <c r="C365" s="2">
        <v>45531</v>
      </c>
      <c r="D365" s="1" t="s">
        <v>20</v>
      </c>
      <c r="E365" s="1" t="s">
        <v>23</v>
      </c>
      <c r="F365">
        <v>18</v>
      </c>
    </row>
    <row r="366" spans="1:6" x14ac:dyDescent="0.25">
      <c r="A366" s="1" t="s">
        <v>636</v>
      </c>
      <c r="B366" s="1" t="s">
        <v>98</v>
      </c>
      <c r="C366" s="2">
        <v>45343</v>
      </c>
      <c r="D366" s="1" t="s">
        <v>36</v>
      </c>
      <c r="E366" s="1" t="s">
        <v>23</v>
      </c>
      <c r="F366">
        <v>44</v>
      </c>
    </row>
    <row r="367" spans="1:6" x14ac:dyDescent="0.25">
      <c r="A367" s="1" t="s">
        <v>637</v>
      </c>
      <c r="B367" s="1" t="s">
        <v>638</v>
      </c>
      <c r="C367" s="2">
        <v>45396</v>
      </c>
      <c r="D367" s="1" t="s">
        <v>31</v>
      </c>
      <c r="E367" s="1" t="s">
        <v>23</v>
      </c>
      <c r="F367">
        <v>55</v>
      </c>
    </row>
    <row r="368" spans="1:6" x14ac:dyDescent="0.25">
      <c r="A368" s="1" t="s">
        <v>639</v>
      </c>
      <c r="B368" s="1" t="s">
        <v>295</v>
      </c>
      <c r="C368" s="2">
        <v>45389</v>
      </c>
      <c r="D368" s="1" t="s">
        <v>31</v>
      </c>
      <c r="E368" s="1" t="s">
        <v>9</v>
      </c>
      <c r="F368">
        <v>21</v>
      </c>
    </row>
    <row r="369" spans="1:6" x14ac:dyDescent="0.25">
      <c r="A369" s="1" t="s">
        <v>640</v>
      </c>
      <c r="B369" s="1" t="s">
        <v>641</v>
      </c>
      <c r="C369" s="2">
        <v>45759</v>
      </c>
      <c r="D369" s="1" t="s">
        <v>12</v>
      </c>
      <c r="E369" s="1" t="s">
        <v>15</v>
      </c>
      <c r="F369">
        <v>56</v>
      </c>
    </row>
    <row r="370" spans="1:6" x14ac:dyDescent="0.25">
      <c r="A370" s="1" t="s">
        <v>642</v>
      </c>
      <c r="B370" s="1" t="s">
        <v>643</v>
      </c>
      <c r="C370" s="2">
        <v>45770</v>
      </c>
      <c r="D370" s="1" t="s">
        <v>20</v>
      </c>
      <c r="E370" s="1" t="s">
        <v>23</v>
      </c>
      <c r="F370">
        <v>48</v>
      </c>
    </row>
    <row r="371" spans="1:6" x14ac:dyDescent="0.25">
      <c r="A371" s="1" t="s">
        <v>644</v>
      </c>
      <c r="B371" s="1" t="s">
        <v>312</v>
      </c>
      <c r="C371" s="2">
        <v>45786</v>
      </c>
      <c r="D371" s="1" t="s">
        <v>20</v>
      </c>
      <c r="E371" s="1" t="s">
        <v>15</v>
      </c>
      <c r="F371">
        <v>36</v>
      </c>
    </row>
    <row r="372" spans="1:6" x14ac:dyDescent="0.25">
      <c r="A372" s="1" t="s">
        <v>645</v>
      </c>
      <c r="B372" s="1" t="s">
        <v>646</v>
      </c>
      <c r="C372" s="2">
        <v>45803</v>
      </c>
      <c r="D372" s="1" t="s">
        <v>31</v>
      </c>
      <c r="E372" s="1" t="s">
        <v>23</v>
      </c>
      <c r="F372">
        <v>1</v>
      </c>
    </row>
    <row r="373" spans="1:6" x14ac:dyDescent="0.25">
      <c r="A373" s="1" t="s">
        <v>647</v>
      </c>
      <c r="B373" s="1" t="s">
        <v>648</v>
      </c>
      <c r="C373" s="2">
        <v>45614</v>
      </c>
      <c r="D373" s="1" t="s">
        <v>36</v>
      </c>
      <c r="E373" s="1" t="s">
        <v>23</v>
      </c>
      <c r="F373">
        <v>27</v>
      </c>
    </row>
    <row r="374" spans="1:6" x14ac:dyDescent="0.25">
      <c r="A374" s="1" t="s">
        <v>649</v>
      </c>
      <c r="B374" s="1" t="s">
        <v>68</v>
      </c>
      <c r="C374" s="2">
        <v>45664</v>
      </c>
      <c r="D374" s="1" t="s">
        <v>20</v>
      </c>
      <c r="E374" s="1" t="s">
        <v>23</v>
      </c>
      <c r="F374">
        <v>45</v>
      </c>
    </row>
    <row r="375" spans="1:6" x14ac:dyDescent="0.25">
      <c r="A375" s="1" t="s">
        <v>650</v>
      </c>
      <c r="B375" s="1" t="s">
        <v>651</v>
      </c>
      <c r="C375" s="2">
        <v>45562</v>
      </c>
      <c r="D375" s="1" t="s">
        <v>8</v>
      </c>
      <c r="E375" s="1" t="s">
        <v>15</v>
      </c>
      <c r="F375">
        <v>58</v>
      </c>
    </row>
    <row r="376" spans="1:6" x14ac:dyDescent="0.25">
      <c r="A376" s="1" t="s">
        <v>652</v>
      </c>
      <c r="B376" s="1" t="s">
        <v>653</v>
      </c>
      <c r="C376" s="2">
        <v>45720</v>
      </c>
      <c r="D376" s="1" t="s">
        <v>8</v>
      </c>
      <c r="E376" s="1" t="s">
        <v>23</v>
      </c>
      <c r="F376">
        <v>40</v>
      </c>
    </row>
    <row r="377" spans="1:6" x14ac:dyDescent="0.25">
      <c r="A377" s="1" t="s">
        <v>654</v>
      </c>
      <c r="B377" s="1" t="s">
        <v>655</v>
      </c>
      <c r="C377" s="2">
        <v>45480</v>
      </c>
      <c r="D377" s="1" t="s">
        <v>20</v>
      </c>
      <c r="E377" s="1" t="s">
        <v>15</v>
      </c>
      <c r="F377">
        <v>38</v>
      </c>
    </row>
    <row r="378" spans="1:6" x14ac:dyDescent="0.25">
      <c r="A378" s="1" t="s">
        <v>656</v>
      </c>
      <c r="B378" s="1" t="s">
        <v>192</v>
      </c>
      <c r="C378" s="2">
        <v>45474</v>
      </c>
      <c r="D378" s="1" t="s">
        <v>36</v>
      </c>
      <c r="E378" s="1" t="s">
        <v>23</v>
      </c>
      <c r="F378">
        <v>29</v>
      </c>
    </row>
    <row r="379" spans="1:6" x14ac:dyDescent="0.25">
      <c r="A379" s="1" t="s">
        <v>657</v>
      </c>
      <c r="B379" s="1" t="s">
        <v>473</v>
      </c>
      <c r="C379" s="2">
        <v>45726</v>
      </c>
      <c r="D379" s="1" t="s">
        <v>8</v>
      </c>
      <c r="E379" s="1" t="s">
        <v>15</v>
      </c>
      <c r="F379">
        <v>40</v>
      </c>
    </row>
    <row r="380" spans="1:6" x14ac:dyDescent="0.25">
      <c r="A380" s="1" t="s">
        <v>658</v>
      </c>
      <c r="B380" s="1" t="s">
        <v>659</v>
      </c>
      <c r="C380" s="2">
        <v>45187</v>
      </c>
      <c r="D380" s="1" t="s">
        <v>36</v>
      </c>
      <c r="E380" s="1" t="s">
        <v>15</v>
      </c>
      <c r="F380">
        <v>19</v>
      </c>
    </row>
    <row r="381" spans="1:6" x14ac:dyDescent="0.25">
      <c r="A381" s="1" t="s">
        <v>660</v>
      </c>
      <c r="B381" s="1" t="s">
        <v>661</v>
      </c>
      <c r="C381" s="2">
        <v>45161</v>
      </c>
      <c r="D381" s="1" t="s">
        <v>31</v>
      </c>
      <c r="E381" s="1" t="s">
        <v>23</v>
      </c>
      <c r="F381">
        <v>24</v>
      </c>
    </row>
    <row r="382" spans="1:6" x14ac:dyDescent="0.25">
      <c r="A382" s="1" t="s">
        <v>662</v>
      </c>
      <c r="B382" s="1" t="s">
        <v>419</v>
      </c>
      <c r="C382" s="2">
        <v>45522</v>
      </c>
      <c r="D382" s="1" t="s">
        <v>12</v>
      </c>
      <c r="E382" s="1" t="s">
        <v>23</v>
      </c>
      <c r="F382">
        <v>56</v>
      </c>
    </row>
    <row r="383" spans="1:6" x14ac:dyDescent="0.25">
      <c r="A383" s="1" t="s">
        <v>663</v>
      </c>
      <c r="B383" s="1" t="s">
        <v>529</v>
      </c>
      <c r="C383" s="2">
        <v>45823</v>
      </c>
      <c r="D383" s="1" t="s">
        <v>31</v>
      </c>
      <c r="E383" s="1" t="s">
        <v>23</v>
      </c>
      <c r="F383">
        <v>44</v>
      </c>
    </row>
    <row r="384" spans="1:6" x14ac:dyDescent="0.25">
      <c r="A384" s="1" t="s">
        <v>664</v>
      </c>
      <c r="B384" s="1" t="s">
        <v>665</v>
      </c>
      <c r="C384" s="2">
        <v>45562</v>
      </c>
      <c r="D384" s="1" t="s">
        <v>12</v>
      </c>
      <c r="E384" s="1" t="s">
        <v>15</v>
      </c>
      <c r="F384">
        <v>1</v>
      </c>
    </row>
    <row r="385" spans="1:6" x14ac:dyDescent="0.25">
      <c r="A385" s="1" t="s">
        <v>666</v>
      </c>
      <c r="B385" s="1" t="s">
        <v>667</v>
      </c>
      <c r="C385" s="2">
        <v>45835</v>
      </c>
      <c r="D385" s="1" t="s">
        <v>8</v>
      </c>
      <c r="E385" s="1" t="s">
        <v>23</v>
      </c>
      <c r="F385">
        <v>36</v>
      </c>
    </row>
    <row r="386" spans="1:6" x14ac:dyDescent="0.25">
      <c r="A386" s="1" t="s">
        <v>668</v>
      </c>
      <c r="B386" s="1" t="s">
        <v>669</v>
      </c>
      <c r="C386" s="2">
        <v>45421</v>
      </c>
      <c r="D386" s="1" t="s">
        <v>12</v>
      </c>
      <c r="E386" s="1" t="s">
        <v>23</v>
      </c>
      <c r="F386">
        <v>23</v>
      </c>
    </row>
    <row r="387" spans="1:6" x14ac:dyDescent="0.25">
      <c r="A387" s="1" t="s">
        <v>670</v>
      </c>
      <c r="B387" s="1" t="s">
        <v>230</v>
      </c>
      <c r="C387" s="2">
        <v>45687</v>
      </c>
      <c r="D387" s="1" t="s">
        <v>12</v>
      </c>
      <c r="E387" s="1" t="s">
        <v>23</v>
      </c>
      <c r="F387">
        <v>13</v>
      </c>
    </row>
    <row r="388" spans="1:6" x14ac:dyDescent="0.25">
      <c r="A388" s="1" t="s">
        <v>671</v>
      </c>
      <c r="B388" s="1" t="s">
        <v>672</v>
      </c>
      <c r="C388" s="2">
        <v>45274</v>
      </c>
      <c r="D388" s="1" t="s">
        <v>20</v>
      </c>
      <c r="E388" s="1" t="s">
        <v>23</v>
      </c>
      <c r="F388">
        <v>30</v>
      </c>
    </row>
    <row r="389" spans="1:6" x14ac:dyDescent="0.25">
      <c r="A389" s="1" t="s">
        <v>673</v>
      </c>
      <c r="B389" s="1" t="s">
        <v>529</v>
      </c>
      <c r="C389" s="2">
        <v>45695</v>
      </c>
      <c r="D389" s="1" t="s">
        <v>12</v>
      </c>
      <c r="E389" s="1" t="s">
        <v>23</v>
      </c>
      <c r="F389">
        <v>59</v>
      </c>
    </row>
    <row r="390" spans="1:6" x14ac:dyDescent="0.25">
      <c r="A390" s="1" t="s">
        <v>674</v>
      </c>
      <c r="B390" s="1" t="s">
        <v>403</v>
      </c>
      <c r="C390" s="2">
        <v>45825</v>
      </c>
      <c r="D390" s="1" t="s">
        <v>20</v>
      </c>
      <c r="E390" s="1" t="s">
        <v>9</v>
      </c>
      <c r="F390">
        <v>49</v>
      </c>
    </row>
    <row r="391" spans="1:6" x14ac:dyDescent="0.25">
      <c r="A391" s="1" t="s">
        <v>675</v>
      </c>
      <c r="B391" s="1" t="s">
        <v>676</v>
      </c>
      <c r="C391" s="2">
        <v>45779</v>
      </c>
      <c r="D391" s="1" t="s">
        <v>12</v>
      </c>
      <c r="E391" s="1" t="s">
        <v>23</v>
      </c>
      <c r="F391">
        <v>51</v>
      </c>
    </row>
    <row r="392" spans="1:6" x14ac:dyDescent="0.25">
      <c r="A392" s="1" t="s">
        <v>677</v>
      </c>
      <c r="B392" s="1" t="s">
        <v>400</v>
      </c>
      <c r="C392" s="2">
        <v>45662</v>
      </c>
      <c r="D392" s="1" t="s">
        <v>20</v>
      </c>
      <c r="E392" s="1" t="s">
        <v>15</v>
      </c>
      <c r="F392">
        <v>51</v>
      </c>
    </row>
    <row r="393" spans="1:6" x14ac:dyDescent="0.25">
      <c r="A393" s="1" t="s">
        <v>678</v>
      </c>
      <c r="B393" s="1" t="s">
        <v>679</v>
      </c>
      <c r="C393" s="2">
        <v>45559</v>
      </c>
      <c r="D393" s="1" t="s">
        <v>8</v>
      </c>
      <c r="E393" s="1" t="s">
        <v>15</v>
      </c>
      <c r="F393">
        <v>54</v>
      </c>
    </row>
    <row r="394" spans="1:6" x14ac:dyDescent="0.25">
      <c r="A394" s="1" t="s">
        <v>680</v>
      </c>
      <c r="B394" s="1" t="s">
        <v>681</v>
      </c>
      <c r="C394" s="2">
        <v>45720</v>
      </c>
      <c r="D394" s="1" t="s">
        <v>8</v>
      </c>
      <c r="E394" s="1" t="s">
        <v>9</v>
      </c>
      <c r="F394">
        <v>37</v>
      </c>
    </row>
    <row r="395" spans="1:6" x14ac:dyDescent="0.25">
      <c r="A395" s="1" t="s">
        <v>682</v>
      </c>
      <c r="B395" s="1" t="s">
        <v>60</v>
      </c>
      <c r="C395" s="2">
        <v>45818</v>
      </c>
      <c r="D395" s="1" t="s">
        <v>12</v>
      </c>
      <c r="E395" s="1" t="s">
        <v>15</v>
      </c>
      <c r="F395">
        <v>11</v>
      </c>
    </row>
    <row r="396" spans="1:6" x14ac:dyDescent="0.25">
      <c r="A396" s="1" t="s">
        <v>683</v>
      </c>
      <c r="B396" s="1" t="s">
        <v>188</v>
      </c>
      <c r="C396" s="2">
        <v>45443</v>
      </c>
      <c r="D396" s="1" t="s">
        <v>36</v>
      </c>
      <c r="E396" s="1" t="s">
        <v>9</v>
      </c>
      <c r="F396">
        <v>7</v>
      </c>
    </row>
    <row r="397" spans="1:6" x14ac:dyDescent="0.25">
      <c r="A397" s="1" t="s">
        <v>684</v>
      </c>
      <c r="B397" s="1" t="s">
        <v>685</v>
      </c>
      <c r="C397" s="2">
        <v>45443</v>
      </c>
      <c r="D397" s="1" t="s">
        <v>8</v>
      </c>
      <c r="E397" s="1" t="s">
        <v>23</v>
      </c>
      <c r="F397">
        <v>35</v>
      </c>
    </row>
    <row r="398" spans="1:6" x14ac:dyDescent="0.25">
      <c r="A398" s="1" t="s">
        <v>686</v>
      </c>
      <c r="B398" s="1" t="s">
        <v>687</v>
      </c>
      <c r="C398" s="2">
        <v>45837</v>
      </c>
      <c r="D398" s="1" t="s">
        <v>31</v>
      </c>
      <c r="E398" s="1" t="s">
        <v>9</v>
      </c>
      <c r="F398">
        <v>11</v>
      </c>
    </row>
    <row r="399" spans="1:6" x14ac:dyDescent="0.25">
      <c r="A399" s="1" t="s">
        <v>688</v>
      </c>
      <c r="B399" s="1" t="s">
        <v>405</v>
      </c>
      <c r="C399" s="2">
        <v>45738</v>
      </c>
      <c r="D399" s="1" t="s">
        <v>31</v>
      </c>
      <c r="E399" s="1" t="s">
        <v>15</v>
      </c>
      <c r="F399">
        <v>49</v>
      </c>
    </row>
    <row r="400" spans="1:6" x14ac:dyDescent="0.25">
      <c r="A400" s="1" t="s">
        <v>689</v>
      </c>
      <c r="B400" s="1" t="s">
        <v>690</v>
      </c>
      <c r="C400" s="2">
        <v>45841</v>
      </c>
      <c r="D400" s="1" t="s">
        <v>20</v>
      </c>
      <c r="E400" s="1" t="s">
        <v>15</v>
      </c>
      <c r="F400">
        <v>43</v>
      </c>
    </row>
    <row r="401" spans="1:6" x14ac:dyDescent="0.25">
      <c r="A401" s="1" t="s">
        <v>691</v>
      </c>
      <c r="B401" s="1" t="s">
        <v>593</v>
      </c>
      <c r="C401" s="2">
        <v>45348</v>
      </c>
      <c r="D401" s="1" t="s">
        <v>36</v>
      </c>
      <c r="E401" s="1" t="s">
        <v>23</v>
      </c>
      <c r="F401">
        <v>47</v>
      </c>
    </row>
    <row r="402" spans="1:6" x14ac:dyDescent="0.25">
      <c r="A402" s="1" t="s">
        <v>692</v>
      </c>
      <c r="B402" s="1" t="s">
        <v>693</v>
      </c>
      <c r="C402" s="2">
        <v>45176</v>
      </c>
      <c r="D402" s="1" t="s">
        <v>20</v>
      </c>
      <c r="E402" s="1" t="s">
        <v>23</v>
      </c>
      <c r="F402">
        <v>51</v>
      </c>
    </row>
    <row r="403" spans="1:6" x14ac:dyDescent="0.25">
      <c r="A403" s="1" t="s">
        <v>694</v>
      </c>
      <c r="B403" s="1" t="s">
        <v>302</v>
      </c>
      <c r="C403" s="2">
        <v>45407</v>
      </c>
      <c r="D403" s="1" t="s">
        <v>12</v>
      </c>
      <c r="E403" s="1" t="s">
        <v>23</v>
      </c>
      <c r="F403">
        <v>40</v>
      </c>
    </row>
    <row r="404" spans="1:6" x14ac:dyDescent="0.25">
      <c r="A404" s="1" t="s">
        <v>695</v>
      </c>
      <c r="B404" s="1" t="s">
        <v>696</v>
      </c>
      <c r="C404" s="2">
        <v>45825</v>
      </c>
      <c r="D404" s="1" t="s">
        <v>8</v>
      </c>
      <c r="E404" s="1" t="s">
        <v>23</v>
      </c>
      <c r="F404">
        <v>48</v>
      </c>
    </row>
    <row r="405" spans="1:6" x14ac:dyDescent="0.25">
      <c r="A405" s="1" t="s">
        <v>697</v>
      </c>
      <c r="B405" s="1" t="s">
        <v>465</v>
      </c>
      <c r="C405" s="2">
        <v>45534</v>
      </c>
      <c r="D405" s="1" t="s">
        <v>36</v>
      </c>
      <c r="E405" s="1" t="s">
        <v>23</v>
      </c>
      <c r="F405">
        <v>21</v>
      </c>
    </row>
    <row r="406" spans="1:6" x14ac:dyDescent="0.25">
      <c r="A406" s="1" t="s">
        <v>698</v>
      </c>
      <c r="B406" s="1" t="s">
        <v>699</v>
      </c>
      <c r="C406" s="2">
        <v>45500</v>
      </c>
      <c r="D406" s="1" t="s">
        <v>20</v>
      </c>
      <c r="E406" s="1" t="s">
        <v>23</v>
      </c>
      <c r="F406">
        <v>47</v>
      </c>
    </row>
    <row r="407" spans="1:6" x14ac:dyDescent="0.25">
      <c r="A407" s="1" t="s">
        <v>700</v>
      </c>
      <c r="B407" s="1" t="s">
        <v>701</v>
      </c>
      <c r="C407" s="2">
        <v>45808</v>
      </c>
      <c r="D407" s="1" t="s">
        <v>20</v>
      </c>
      <c r="E407" s="1" t="s">
        <v>23</v>
      </c>
      <c r="F407">
        <v>3</v>
      </c>
    </row>
    <row r="408" spans="1:6" x14ac:dyDescent="0.25">
      <c r="A408" s="1" t="s">
        <v>702</v>
      </c>
      <c r="B408" s="1" t="s">
        <v>477</v>
      </c>
      <c r="C408" s="2">
        <v>45760</v>
      </c>
      <c r="D408" s="1" t="s">
        <v>31</v>
      </c>
      <c r="E408" s="1" t="s">
        <v>23</v>
      </c>
      <c r="F408">
        <v>30</v>
      </c>
    </row>
    <row r="409" spans="1:6" x14ac:dyDescent="0.25">
      <c r="A409" s="1" t="s">
        <v>703</v>
      </c>
      <c r="B409" s="1" t="s">
        <v>704</v>
      </c>
      <c r="C409" s="2">
        <v>45753</v>
      </c>
      <c r="D409" s="1" t="s">
        <v>12</v>
      </c>
      <c r="E409" s="1" t="s">
        <v>9</v>
      </c>
      <c r="F409">
        <v>24</v>
      </c>
    </row>
    <row r="410" spans="1:6" x14ac:dyDescent="0.25">
      <c r="A410" s="1" t="s">
        <v>705</v>
      </c>
      <c r="B410" s="1" t="s">
        <v>706</v>
      </c>
      <c r="C410" s="2">
        <v>45489</v>
      </c>
      <c r="D410" s="1" t="s">
        <v>20</v>
      </c>
      <c r="E410" s="1" t="s">
        <v>23</v>
      </c>
      <c r="F410">
        <v>38</v>
      </c>
    </row>
    <row r="411" spans="1:6" x14ac:dyDescent="0.25">
      <c r="A411" s="1" t="s">
        <v>707</v>
      </c>
      <c r="B411" s="1" t="s">
        <v>88</v>
      </c>
      <c r="C411" s="2">
        <v>45833</v>
      </c>
      <c r="D411" s="1" t="s">
        <v>31</v>
      </c>
      <c r="E411" s="1" t="s">
        <v>23</v>
      </c>
      <c r="F411">
        <v>3</v>
      </c>
    </row>
    <row r="412" spans="1:6" x14ac:dyDescent="0.25">
      <c r="A412" s="1" t="s">
        <v>708</v>
      </c>
      <c r="B412" s="1" t="s">
        <v>336</v>
      </c>
      <c r="C412" s="2">
        <v>45420</v>
      </c>
      <c r="D412" s="1" t="s">
        <v>36</v>
      </c>
      <c r="E412" s="1" t="s">
        <v>15</v>
      </c>
      <c r="F412">
        <v>37</v>
      </c>
    </row>
    <row r="413" spans="1:6" x14ac:dyDescent="0.25">
      <c r="A413" s="1" t="s">
        <v>709</v>
      </c>
      <c r="B413" s="1" t="s">
        <v>710</v>
      </c>
      <c r="C413" s="2">
        <v>45621</v>
      </c>
      <c r="D413" s="1" t="s">
        <v>20</v>
      </c>
      <c r="E413" s="1" t="s">
        <v>9</v>
      </c>
      <c r="F413">
        <v>33</v>
      </c>
    </row>
    <row r="414" spans="1:6" x14ac:dyDescent="0.25">
      <c r="A414" s="1" t="s">
        <v>711</v>
      </c>
      <c r="B414" s="1" t="s">
        <v>712</v>
      </c>
      <c r="C414" s="2">
        <v>45456</v>
      </c>
      <c r="D414" s="1" t="s">
        <v>31</v>
      </c>
      <c r="E414" s="1" t="s">
        <v>23</v>
      </c>
      <c r="F414">
        <v>22</v>
      </c>
    </row>
    <row r="415" spans="1:6" x14ac:dyDescent="0.25">
      <c r="A415" s="1" t="s">
        <v>713</v>
      </c>
      <c r="B415" s="1" t="s">
        <v>714</v>
      </c>
      <c r="C415" s="2">
        <v>45740</v>
      </c>
      <c r="D415" s="1" t="s">
        <v>12</v>
      </c>
      <c r="E415" s="1" t="s">
        <v>23</v>
      </c>
      <c r="F415">
        <v>31</v>
      </c>
    </row>
    <row r="416" spans="1:6" x14ac:dyDescent="0.25">
      <c r="A416" s="1" t="s">
        <v>715</v>
      </c>
      <c r="B416" s="1" t="s">
        <v>284</v>
      </c>
      <c r="C416" s="2">
        <v>45371</v>
      </c>
      <c r="D416" s="1" t="s">
        <v>8</v>
      </c>
      <c r="E416" s="1" t="s">
        <v>23</v>
      </c>
      <c r="F416">
        <v>46</v>
      </c>
    </row>
    <row r="417" spans="1:6" x14ac:dyDescent="0.25">
      <c r="A417" s="1" t="s">
        <v>716</v>
      </c>
      <c r="B417" s="1" t="s">
        <v>717</v>
      </c>
      <c r="C417" s="2">
        <v>45582</v>
      </c>
      <c r="D417" s="1" t="s">
        <v>36</v>
      </c>
      <c r="E417" s="1" t="s">
        <v>23</v>
      </c>
      <c r="F417">
        <v>12</v>
      </c>
    </row>
    <row r="418" spans="1:6" x14ac:dyDescent="0.25">
      <c r="A418" s="1" t="s">
        <v>718</v>
      </c>
      <c r="B418" s="1" t="s">
        <v>719</v>
      </c>
      <c r="C418" s="2">
        <v>45697</v>
      </c>
      <c r="D418" s="1" t="s">
        <v>20</v>
      </c>
      <c r="E418" s="1" t="s">
        <v>9</v>
      </c>
      <c r="F418">
        <v>45</v>
      </c>
    </row>
    <row r="419" spans="1:6" x14ac:dyDescent="0.25">
      <c r="A419" s="1" t="s">
        <v>720</v>
      </c>
      <c r="B419" s="1" t="s">
        <v>721</v>
      </c>
      <c r="C419" s="2">
        <v>45178</v>
      </c>
      <c r="D419" s="1" t="s">
        <v>31</v>
      </c>
      <c r="E419" s="1" t="s">
        <v>23</v>
      </c>
      <c r="F419">
        <v>14</v>
      </c>
    </row>
    <row r="420" spans="1:6" x14ac:dyDescent="0.25">
      <c r="A420" s="1" t="s">
        <v>722</v>
      </c>
      <c r="B420" s="1" t="s">
        <v>723</v>
      </c>
      <c r="C420" s="2">
        <v>45260</v>
      </c>
      <c r="D420" s="1" t="s">
        <v>20</v>
      </c>
      <c r="E420" s="1" t="s">
        <v>23</v>
      </c>
      <c r="F420">
        <v>57</v>
      </c>
    </row>
    <row r="421" spans="1:6" x14ac:dyDescent="0.25">
      <c r="A421" s="1" t="s">
        <v>724</v>
      </c>
      <c r="B421" s="1" t="s">
        <v>725</v>
      </c>
      <c r="C421" s="2">
        <v>45529</v>
      </c>
      <c r="D421" s="1" t="s">
        <v>8</v>
      </c>
      <c r="E421" s="1" t="s">
        <v>23</v>
      </c>
      <c r="F421">
        <v>12</v>
      </c>
    </row>
    <row r="422" spans="1:6" x14ac:dyDescent="0.25">
      <c r="A422" s="1" t="s">
        <v>726</v>
      </c>
      <c r="B422" s="1" t="s">
        <v>621</v>
      </c>
      <c r="C422" s="2">
        <v>45183</v>
      </c>
      <c r="D422" s="1" t="s">
        <v>20</v>
      </c>
      <c r="E422" s="1" t="s">
        <v>15</v>
      </c>
      <c r="F422">
        <v>55</v>
      </c>
    </row>
    <row r="423" spans="1:6" x14ac:dyDescent="0.25">
      <c r="A423" s="1" t="s">
        <v>727</v>
      </c>
      <c r="B423" s="1" t="s">
        <v>728</v>
      </c>
      <c r="C423" s="2">
        <v>45199</v>
      </c>
      <c r="D423" s="1" t="s">
        <v>20</v>
      </c>
      <c r="E423" s="1" t="s">
        <v>23</v>
      </c>
      <c r="F423">
        <v>27</v>
      </c>
    </row>
    <row r="424" spans="1:6" x14ac:dyDescent="0.25">
      <c r="A424" s="1" t="s">
        <v>729</v>
      </c>
      <c r="B424" s="1" t="s">
        <v>552</v>
      </c>
      <c r="C424" s="2">
        <v>45196</v>
      </c>
      <c r="D424" s="1" t="s">
        <v>31</v>
      </c>
      <c r="E424" s="1" t="s">
        <v>23</v>
      </c>
      <c r="F424">
        <v>13</v>
      </c>
    </row>
    <row r="425" spans="1:6" x14ac:dyDescent="0.25">
      <c r="A425" s="1" t="s">
        <v>730</v>
      </c>
      <c r="B425" s="1" t="s">
        <v>731</v>
      </c>
      <c r="C425" s="2">
        <v>45728</v>
      </c>
      <c r="D425" s="1" t="s">
        <v>8</v>
      </c>
      <c r="E425" s="1" t="s">
        <v>23</v>
      </c>
      <c r="F425">
        <v>24</v>
      </c>
    </row>
    <row r="426" spans="1:6" x14ac:dyDescent="0.25">
      <c r="A426" s="1" t="s">
        <v>732</v>
      </c>
      <c r="B426" s="1" t="s">
        <v>254</v>
      </c>
      <c r="C426" s="2">
        <v>45874</v>
      </c>
      <c r="D426" s="1" t="s">
        <v>36</v>
      </c>
      <c r="E426" s="1" t="s">
        <v>23</v>
      </c>
      <c r="F426">
        <v>38</v>
      </c>
    </row>
    <row r="427" spans="1:6" x14ac:dyDescent="0.25">
      <c r="A427" s="1" t="s">
        <v>733</v>
      </c>
      <c r="B427" s="1" t="s">
        <v>734</v>
      </c>
      <c r="C427" s="2">
        <v>45838</v>
      </c>
      <c r="D427" s="1" t="s">
        <v>31</v>
      </c>
      <c r="E427" s="1" t="s">
        <v>15</v>
      </c>
      <c r="F427">
        <v>59</v>
      </c>
    </row>
    <row r="428" spans="1:6" x14ac:dyDescent="0.25">
      <c r="A428" s="1" t="s">
        <v>735</v>
      </c>
      <c r="B428" s="1" t="s">
        <v>299</v>
      </c>
      <c r="C428" s="2">
        <v>45428</v>
      </c>
      <c r="D428" s="1" t="s">
        <v>8</v>
      </c>
      <c r="E428" s="1" t="s">
        <v>23</v>
      </c>
      <c r="F428">
        <v>53</v>
      </c>
    </row>
    <row r="429" spans="1:6" x14ac:dyDescent="0.25">
      <c r="A429" s="1" t="s">
        <v>736</v>
      </c>
      <c r="B429" s="1" t="s">
        <v>737</v>
      </c>
      <c r="C429" s="2">
        <v>45750</v>
      </c>
      <c r="D429" s="1" t="s">
        <v>8</v>
      </c>
      <c r="E429" s="1" t="s">
        <v>23</v>
      </c>
      <c r="F429">
        <v>47</v>
      </c>
    </row>
    <row r="430" spans="1:6" x14ac:dyDescent="0.25">
      <c r="A430" s="1" t="s">
        <v>738</v>
      </c>
      <c r="B430" s="1" t="s">
        <v>739</v>
      </c>
      <c r="C430" s="2">
        <v>45430</v>
      </c>
      <c r="D430" s="1" t="s">
        <v>20</v>
      </c>
      <c r="E430" s="1" t="s">
        <v>23</v>
      </c>
      <c r="F430">
        <v>54</v>
      </c>
    </row>
    <row r="431" spans="1:6" x14ac:dyDescent="0.25">
      <c r="A431" s="1" t="s">
        <v>740</v>
      </c>
      <c r="B431" s="1" t="s">
        <v>741</v>
      </c>
      <c r="C431" s="2">
        <v>45730</v>
      </c>
      <c r="D431" s="1" t="s">
        <v>12</v>
      </c>
      <c r="E431" s="1" t="s">
        <v>15</v>
      </c>
      <c r="F431">
        <v>55</v>
      </c>
    </row>
    <row r="432" spans="1:6" x14ac:dyDescent="0.25">
      <c r="A432" s="1" t="s">
        <v>742</v>
      </c>
      <c r="B432" s="1" t="s">
        <v>78</v>
      </c>
      <c r="C432" s="2">
        <v>45328</v>
      </c>
      <c r="D432" s="1" t="s">
        <v>12</v>
      </c>
      <c r="E432" s="1" t="s">
        <v>9</v>
      </c>
      <c r="F432">
        <v>48</v>
      </c>
    </row>
    <row r="433" spans="1:6" x14ac:dyDescent="0.25">
      <c r="A433" s="1" t="s">
        <v>743</v>
      </c>
      <c r="B433" s="1" t="s">
        <v>258</v>
      </c>
      <c r="C433" s="2">
        <v>45271</v>
      </c>
      <c r="D433" s="1" t="s">
        <v>36</v>
      </c>
      <c r="E433" s="1" t="s">
        <v>23</v>
      </c>
      <c r="F433">
        <v>9</v>
      </c>
    </row>
    <row r="434" spans="1:6" x14ac:dyDescent="0.25">
      <c r="A434" s="1" t="s">
        <v>744</v>
      </c>
      <c r="B434" s="1" t="s">
        <v>745</v>
      </c>
      <c r="C434" s="2">
        <v>45291</v>
      </c>
      <c r="D434" s="1" t="s">
        <v>20</v>
      </c>
      <c r="E434" s="1" t="s">
        <v>23</v>
      </c>
      <c r="F434">
        <v>8</v>
      </c>
    </row>
    <row r="435" spans="1:6" x14ac:dyDescent="0.25">
      <c r="A435" s="1" t="s">
        <v>746</v>
      </c>
      <c r="B435" s="1" t="s">
        <v>440</v>
      </c>
      <c r="C435" s="2">
        <v>45354</v>
      </c>
      <c r="D435" s="1" t="s">
        <v>12</v>
      </c>
      <c r="E435" s="1" t="s">
        <v>15</v>
      </c>
      <c r="F435">
        <v>37</v>
      </c>
    </row>
    <row r="436" spans="1:6" x14ac:dyDescent="0.25">
      <c r="A436" s="1" t="s">
        <v>747</v>
      </c>
      <c r="B436" s="1" t="s">
        <v>748</v>
      </c>
      <c r="C436" s="2">
        <v>45612</v>
      </c>
      <c r="D436" s="1" t="s">
        <v>31</v>
      </c>
      <c r="E436" s="1" t="s">
        <v>9</v>
      </c>
      <c r="F436">
        <v>15</v>
      </c>
    </row>
    <row r="437" spans="1:6" x14ac:dyDescent="0.25">
      <c r="A437" s="1" t="s">
        <v>749</v>
      </c>
      <c r="B437" s="1" t="s">
        <v>40</v>
      </c>
      <c r="C437" s="2">
        <v>45184</v>
      </c>
      <c r="D437" s="1" t="s">
        <v>36</v>
      </c>
      <c r="E437" s="1" t="s">
        <v>23</v>
      </c>
      <c r="F437">
        <v>7</v>
      </c>
    </row>
    <row r="438" spans="1:6" x14ac:dyDescent="0.25">
      <c r="A438" s="1" t="s">
        <v>750</v>
      </c>
      <c r="B438" s="1" t="s">
        <v>304</v>
      </c>
      <c r="C438" s="2">
        <v>45743</v>
      </c>
      <c r="D438" s="1" t="s">
        <v>20</v>
      </c>
      <c r="E438" s="1" t="s">
        <v>23</v>
      </c>
      <c r="F438">
        <v>24</v>
      </c>
    </row>
    <row r="439" spans="1:6" x14ac:dyDescent="0.25">
      <c r="A439" s="1" t="s">
        <v>751</v>
      </c>
      <c r="B439" s="1" t="s">
        <v>651</v>
      </c>
      <c r="C439" s="2">
        <v>45623</v>
      </c>
      <c r="D439" s="1" t="s">
        <v>31</v>
      </c>
      <c r="E439" s="1" t="s">
        <v>23</v>
      </c>
      <c r="F439">
        <v>49</v>
      </c>
    </row>
    <row r="440" spans="1:6" x14ac:dyDescent="0.25">
      <c r="A440" s="1" t="s">
        <v>752</v>
      </c>
      <c r="B440" s="1" t="s">
        <v>465</v>
      </c>
      <c r="C440" s="2">
        <v>45500</v>
      </c>
      <c r="D440" s="1" t="s">
        <v>12</v>
      </c>
      <c r="E440" s="1" t="s">
        <v>15</v>
      </c>
      <c r="F440">
        <v>16</v>
      </c>
    </row>
    <row r="441" spans="1:6" x14ac:dyDescent="0.25">
      <c r="A441" s="1" t="s">
        <v>753</v>
      </c>
      <c r="B441" s="1" t="s">
        <v>176</v>
      </c>
      <c r="C441" s="2">
        <v>45876</v>
      </c>
      <c r="D441" s="1" t="s">
        <v>12</v>
      </c>
      <c r="E441" s="1" t="s">
        <v>23</v>
      </c>
      <c r="F441">
        <v>24</v>
      </c>
    </row>
    <row r="442" spans="1:6" x14ac:dyDescent="0.25">
      <c r="A442" s="1" t="s">
        <v>754</v>
      </c>
      <c r="B442" s="1" t="s">
        <v>755</v>
      </c>
      <c r="C442" s="2">
        <v>45504</v>
      </c>
      <c r="D442" s="1" t="s">
        <v>12</v>
      </c>
      <c r="E442" s="1" t="s">
        <v>23</v>
      </c>
      <c r="F442">
        <v>43</v>
      </c>
    </row>
    <row r="443" spans="1:6" x14ac:dyDescent="0.25">
      <c r="A443" s="1" t="s">
        <v>756</v>
      </c>
      <c r="B443" s="1" t="s">
        <v>706</v>
      </c>
      <c r="C443" s="2">
        <v>45243</v>
      </c>
      <c r="D443" s="1" t="s">
        <v>12</v>
      </c>
      <c r="E443" s="1" t="s">
        <v>15</v>
      </c>
      <c r="F443">
        <v>7</v>
      </c>
    </row>
    <row r="444" spans="1:6" x14ac:dyDescent="0.25">
      <c r="A444" s="1" t="s">
        <v>757</v>
      </c>
      <c r="B444" s="1" t="s">
        <v>723</v>
      </c>
      <c r="C444" s="2">
        <v>45715</v>
      </c>
      <c r="D444" s="1" t="s">
        <v>8</v>
      </c>
      <c r="E444" s="1" t="s">
        <v>23</v>
      </c>
      <c r="F444">
        <v>43</v>
      </c>
    </row>
    <row r="445" spans="1:6" x14ac:dyDescent="0.25">
      <c r="A445" s="1" t="s">
        <v>758</v>
      </c>
      <c r="B445" s="1" t="s">
        <v>759</v>
      </c>
      <c r="C445" s="2">
        <v>45847</v>
      </c>
      <c r="D445" s="1" t="s">
        <v>36</v>
      </c>
      <c r="E445" s="1" t="s">
        <v>23</v>
      </c>
      <c r="F445">
        <v>28</v>
      </c>
    </row>
    <row r="446" spans="1:6" x14ac:dyDescent="0.25">
      <c r="A446" s="1" t="s">
        <v>760</v>
      </c>
      <c r="B446" s="1" t="s">
        <v>136</v>
      </c>
      <c r="C446" s="2">
        <v>45869</v>
      </c>
      <c r="D446" s="1" t="s">
        <v>36</v>
      </c>
      <c r="E446" s="1" t="s">
        <v>23</v>
      </c>
      <c r="F446">
        <v>2</v>
      </c>
    </row>
    <row r="447" spans="1:6" x14ac:dyDescent="0.25">
      <c r="A447" s="1" t="s">
        <v>761</v>
      </c>
      <c r="B447" s="1" t="s">
        <v>409</v>
      </c>
      <c r="C447" s="2">
        <v>45675</v>
      </c>
      <c r="D447" s="1" t="s">
        <v>12</v>
      </c>
      <c r="E447" s="1" t="s">
        <v>23</v>
      </c>
      <c r="F447">
        <v>34</v>
      </c>
    </row>
    <row r="448" spans="1:6" x14ac:dyDescent="0.25">
      <c r="A448" s="1" t="s">
        <v>762</v>
      </c>
      <c r="B448" s="1" t="s">
        <v>763</v>
      </c>
      <c r="C448" s="2">
        <v>45238</v>
      </c>
      <c r="D448" s="1" t="s">
        <v>36</v>
      </c>
      <c r="E448" s="1" t="s">
        <v>23</v>
      </c>
      <c r="F448">
        <v>38</v>
      </c>
    </row>
    <row r="449" spans="1:6" x14ac:dyDescent="0.25">
      <c r="A449" s="1" t="s">
        <v>764</v>
      </c>
      <c r="B449" s="1" t="s">
        <v>765</v>
      </c>
      <c r="C449" s="2">
        <v>45302</v>
      </c>
      <c r="D449" s="1" t="s">
        <v>31</v>
      </c>
      <c r="E449" s="1" t="s">
        <v>23</v>
      </c>
      <c r="F449">
        <v>3</v>
      </c>
    </row>
    <row r="450" spans="1:6" x14ac:dyDescent="0.25">
      <c r="A450" s="1" t="s">
        <v>766</v>
      </c>
      <c r="B450" s="1" t="s">
        <v>714</v>
      </c>
      <c r="C450" s="2">
        <v>45543</v>
      </c>
      <c r="D450" s="1" t="s">
        <v>31</v>
      </c>
      <c r="E450" s="1" t="s">
        <v>23</v>
      </c>
      <c r="F450">
        <v>1</v>
      </c>
    </row>
    <row r="451" spans="1:6" x14ac:dyDescent="0.25">
      <c r="A451" s="1" t="s">
        <v>767</v>
      </c>
      <c r="B451" s="1" t="s">
        <v>768</v>
      </c>
      <c r="C451" s="2">
        <v>45859</v>
      </c>
      <c r="D451" s="1" t="s">
        <v>36</v>
      </c>
      <c r="E451" s="1" t="s">
        <v>23</v>
      </c>
      <c r="F451">
        <v>31</v>
      </c>
    </row>
    <row r="452" spans="1:6" x14ac:dyDescent="0.25">
      <c r="A452" s="1" t="s">
        <v>769</v>
      </c>
      <c r="B452" s="1" t="s">
        <v>770</v>
      </c>
      <c r="C452" s="2">
        <v>45568</v>
      </c>
      <c r="D452" s="1" t="s">
        <v>12</v>
      </c>
      <c r="E452" s="1" t="s">
        <v>15</v>
      </c>
      <c r="F452">
        <v>56</v>
      </c>
    </row>
    <row r="453" spans="1:6" x14ac:dyDescent="0.25">
      <c r="A453" s="1" t="s">
        <v>771</v>
      </c>
      <c r="B453" s="1" t="s">
        <v>297</v>
      </c>
      <c r="C453" s="2">
        <v>45795</v>
      </c>
      <c r="D453" s="1" t="s">
        <v>20</v>
      </c>
      <c r="E453" s="1" t="s">
        <v>15</v>
      </c>
      <c r="F453">
        <v>23</v>
      </c>
    </row>
    <row r="454" spans="1:6" x14ac:dyDescent="0.25">
      <c r="A454" s="1" t="s">
        <v>772</v>
      </c>
      <c r="B454" s="1" t="s">
        <v>773</v>
      </c>
      <c r="C454" s="2">
        <v>45298</v>
      </c>
      <c r="D454" s="1" t="s">
        <v>12</v>
      </c>
      <c r="E454" s="1" t="s">
        <v>23</v>
      </c>
      <c r="F454">
        <v>20</v>
      </c>
    </row>
    <row r="455" spans="1:6" x14ac:dyDescent="0.25">
      <c r="A455" s="1" t="s">
        <v>774</v>
      </c>
      <c r="B455" s="1" t="s">
        <v>775</v>
      </c>
      <c r="C455" s="2">
        <v>45221</v>
      </c>
      <c r="D455" s="1" t="s">
        <v>8</v>
      </c>
      <c r="E455" s="1" t="s">
        <v>15</v>
      </c>
      <c r="F455">
        <v>16</v>
      </c>
    </row>
    <row r="456" spans="1:6" x14ac:dyDescent="0.25">
      <c r="A456" s="1" t="s">
        <v>776</v>
      </c>
      <c r="B456" s="1" t="s">
        <v>745</v>
      </c>
      <c r="C456" s="2">
        <v>45607</v>
      </c>
      <c r="D456" s="1" t="s">
        <v>20</v>
      </c>
      <c r="E456" s="1" t="s">
        <v>9</v>
      </c>
      <c r="F456">
        <v>46</v>
      </c>
    </row>
    <row r="457" spans="1:6" x14ac:dyDescent="0.25">
      <c r="A457" s="1" t="s">
        <v>777</v>
      </c>
      <c r="B457" s="1" t="s">
        <v>334</v>
      </c>
      <c r="C457" s="2">
        <v>45566</v>
      </c>
      <c r="D457" s="1" t="s">
        <v>8</v>
      </c>
      <c r="E457" s="1" t="s">
        <v>15</v>
      </c>
      <c r="F457">
        <v>32</v>
      </c>
    </row>
    <row r="458" spans="1:6" x14ac:dyDescent="0.25">
      <c r="A458" s="1" t="s">
        <v>778</v>
      </c>
      <c r="B458" s="1" t="s">
        <v>166</v>
      </c>
      <c r="C458" s="2">
        <v>45340</v>
      </c>
      <c r="D458" s="1" t="s">
        <v>36</v>
      </c>
      <c r="E458" s="1" t="s">
        <v>23</v>
      </c>
      <c r="F458">
        <v>17</v>
      </c>
    </row>
    <row r="459" spans="1:6" x14ac:dyDescent="0.25">
      <c r="A459" s="1" t="s">
        <v>779</v>
      </c>
      <c r="B459" s="1" t="s">
        <v>780</v>
      </c>
      <c r="C459" s="2">
        <v>45358</v>
      </c>
      <c r="D459" s="1" t="s">
        <v>8</v>
      </c>
      <c r="E459" s="1" t="s">
        <v>23</v>
      </c>
      <c r="F459">
        <v>18</v>
      </c>
    </row>
    <row r="460" spans="1:6" x14ac:dyDescent="0.25">
      <c r="A460" s="1" t="s">
        <v>781</v>
      </c>
      <c r="B460" s="1" t="s">
        <v>529</v>
      </c>
      <c r="C460" s="2">
        <v>45294</v>
      </c>
      <c r="D460" s="1" t="s">
        <v>36</v>
      </c>
      <c r="E460" s="1" t="s">
        <v>23</v>
      </c>
      <c r="F460">
        <v>57</v>
      </c>
    </row>
    <row r="461" spans="1:6" x14ac:dyDescent="0.25">
      <c r="A461" s="1" t="s">
        <v>782</v>
      </c>
      <c r="B461" s="1" t="s">
        <v>783</v>
      </c>
      <c r="C461" s="2">
        <v>45285</v>
      </c>
      <c r="D461" s="1" t="s">
        <v>8</v>
      </c>
      <c r="E461" s="1" t="s">
        <v>9</v>
      </c>
      <c r="F461">
        <v>4</v>
      </c>
    </row>
    <row r="462" spans="1:6" x14ac:dyDescent="0.25">
      <c r="A462" s="1" t="s">
        <v>784</v>
      </c>
      <c r="B462" s="1" t="s">
        <v>120</v>
      </c>
      <c r="C462" s="2">
        <v>45397</v>
      </c>
      <c r="D462" s="1" t="s">
        <v>20</v>
      </c>
      <c r="E462" s="1" t="s">
        <v>9</v>
      </c>
      <c r="F462">
        <v>35</v>
      </c>
    </row>
    <row r="463" spans="1:6" x14ac:dyDescent="0.25">
      <c r="A463" s="1" t="s">
        <v>785</v>
      </c>
      <c r="B463" s="1" t="s">
        <v>786</v>
      </c>
      <c r="C463" s="2">
        <v>45223</v>
      </c>
      <c r="D463" s="1" t="s">
        <v>8</v>
      </c>
      <c r="E463" s="1" t="s">
        <v>23</v>
      </c>
      <c r="F463">
        <v>40</v>
      </c>
    </row>
    <row r="464" spans="1:6" x14ac:dyDescent="0.25">
      <c r="A464" s="1" t="s">
        <v>787</v>
      </c>
      <c r="B464" s="1" t="s">
        <v>788</v>
      </c>
      <c r="C464" s="2">
        <v>45529</v>
      </c>
      <c r="D464" s="1" t="s">
        <v>12</v>
      </c>
      <c r="E464" s="1" t="s">
        <v>15</v>
      </c>
      <c r="F464">
        <v>36</v>
      </c>
    </row>
    <row r="465" spans="1:6" x14ac:dyDescent="0.25">
      <c r="A465" s="1" t="s">
        <v>789</v>
      </c>
      <c r="B465" s="1" t="s">
        <v>790</v>
      </c>
      <c r="C465" s="2">
        <v>45407</v>
      </c>
      <c r="D465" s="1" t="s">
        <v>36</v>
      </c>
      <c r="E465" s="1" t="s">
        <v>23</v>
      </c>
      <c r="F465">
        <v>23</v>
      </c>
    </row>
    <row r="466" spans="1:6" x14ac:dyDescent="0.25">
      <c r="A466" s="1" t="s">
        <v>791</v>
      </c>
      <c r="B466" s="1" t="s">
        <v>792</v>
      </c>
      <c r="C466" s="2">
        <v>45259</v>
      </c>
      <c r="D466" s="1" t="s">
        <v>31</v>
      </c>
      <c r="E466" s="1" t="s">
        <v>23</v>
      </c>
      <c r="F466">
        <v>15</v>
      </c>
    </row>
    <row r="467" spans="1:6" x14ac:dyDescent="0.25">
      <c r="A467" s="1" t="s">
        <v>793</v>
      </c>
      <c r="B467" s="1" t="s">
        <v>794</v>
      </c>
      <c r="C467" s="2">
        <v>45599</v>
      </c>
      <c r="D467" s="1" t="s">
        <v>8</v>
      </c>
      <c r="E467" s="1" t="s">
        <v>15</v>
      </c>
      <c r="F467">
        <v>13</v>
      </c>
    </row>
    <row r="468" spans="1:6" x14ac:dyDescent="0.25">
      <c r="A468" s="1" t="s">
        <v>795</v>
      </c>
      <c r="B468" s="1" t="s">
        <v>461</v>
      </c>
      <c r="C468" s="2">
        <v>45412</v>
      </c>
      <c r="D468" s="1" t="s">
        <v>36</v>
      </c>
      <c r="E468" s="1" t="s">
        <v>23</v>
      </c>
      <c r="F468">
        <v>14</v>
      </c>
    </row>
    <row r="469" spans="1:6" x14ac:dyDescent="0.25">
      <c r="A469" s="1" t="s">
        <v>796</v>
      </c>
      <c r="B469" s="1" t="s">
        <v>655</v>
      </c>
      <c r="C469" s="2">
        <v>45199</v>
      </c>
      <c r="D469" s="1" t="s">
        <v>31</v>
      </c>
      <c r="E469" s="1" t="s">
        <v>15</v>
      </c>
      <c r="F469">
        <v>14</v>
      </c>
    </row>
    <row r="470" spans="1:6" x14ac:dyDescent="0.25">
      <c r="A470" s="1" t="s">
        <v>797</v>
      </c>
      <c r="B470" s="1" t="s">
        <v>319</v>
      </c>
      <c r="C470" s="2">
        <v>45629</v>
      </c>
      <c r="D470" s="1" t="s">
        <v>36</v>
      </c>
      <c r="E470" s="1" t="s">
        <v>23</v>
      </c>
      <c r="F470">
        <v>37</v>
      </c>
    </row>
    <row r="471" spans="1:6" x14ac:dyDescent="0.25">
      <c r="A471" s="1" t="s">
        <v>798</v>
      </c>
      <c r="B471" s="1" t="s">
        <v>26</v>
      </c>
      <c r="C471" s="2">
        <v>45759</v>
      </c>
      <c r="D471" s="1" t="s">
        <v>36</v>
      </c>
      <c r="E471" s="1" t="s">
        <v>23</v>
      </c>
      <c r="F471">
        <v>5</v>
      </c>
    </row>
    <row r="472" spans="1:6" x14ac:dyDescent="0.25">
      <c r="A472" s="1" t="s">
        <v>799</v>
      </c>
      <c r="B472" s="1" t="s">
        <v>800</v>
      </c>
      <c r="C472" s="2">
        <v>45575</v>
      </c>
      <c r="D472" s="1" t="s">
        <v>31</v>
      </c>
      <c r="E472" s="1" t="s">
        <v>23</v>
      </c>
      <c r="F472">
        <v>59</v>
      </c>
    </row>
    <row r="473" spans="1:6" x14ac:dyDescent="0.25">
      <c r="A473" s="1" t="s">
        <v>801</v>
      </c>
      <c r="B473" s="1" t="s">
        <v>202</v>
      </c>
      <c r="C473" s="2">
        <v>45735</v>
      </c>
      <c r="D473" s="1" t="s">
        <v>31</v>
      </c>
      <c r="E473" s="1" t="s">
        <v>15</v>
      </c>
      <c r="F473">
        <v>22</v>
      </c>
    </row>
    <row r="474" spans="1:6" x14ac:dyDescent="0.25">
      <c r="A474" s="1" t="s">
        <v>802</v>
      </c>
      <c r="B474" s="1" t="s">
        <v>247</v>
      </c>
      <c r="C474" s="2">
        <v>45589</v>
      </c>
      <c r="D474" s="1" t="s">
        <v>20</v>
      </c>
      <c r="E474" s="1" t="s">
        <v>9</v>
      </c>
      <c r="F474">
        <v>28</v>
      </c>
    </row>
    <row r="475" spans="1:6" x14ac:dyDescent="0.25">
      <c r="A475" s="1" t="s">
        <v>803</v>
      </c>
      <c r="B475" s="1" t="s">
        <v>804</v>
      </c>
      <c r="C475" s="2">
        <v>45452</v>
      </c>
      <c r="D475" s="1" t="s">
        <v>8</v>
      </c>
      <c r="E475" s="1" t="s">
        <v>9</v>
      </c>
      <c r="F475">
        <v>45</v>
      </c>
    </row>
    <row r="476" spans="1:6" x14ac:dyDescent="0.25">
      <c r="A476" s="1" t="s">
        <v>805</v>
      </c>
      <c r="B476" s="1" t="s">
        <v>806</v>
      </c>
      <c r="C476" s="2">
        <v>45237</v>
      </c>
      <c r="D476" s="1" t="s">
        <v>8</v>
      </c>
      <c r="E476" s="1" t="s">
        <v>23</v>
      </c>
      <c r="F476">
        <v>4</v>
      </c>
    </row>
    <row r="477" spans="1:6" x14ac:dyDescent="0.25">
      <c r="A477" s="1" t="s">
        <v>807</v>
      </c>
      <c r="B477" s="1" t="s">
        <v>808</v>
      </c>
      <c r="C477" s="2">
        <v>45177</v>
      </c>
      <c r="D477" s="1" t="s">
        <v>36</v>
      </c>
      <c r="E477" s="1" t="s">
        <v>15</v>
      </c>
      <c r="F477">
        <v>50</v>
      </c>
    </row>
    <row r="478" spans="1:6" x14ac:dyDescent="0.25">
      <c r="A478" s="1" t="s">
        <v>809</v>
      </c>
      <c r="B478" s="1" t="s">
        <v>808</v>
      </c>
      <c r="C478" s="2">
        <v>45629</v>
      </c>
      <c r="D478" s="1" t="s">
        <v>12</v>
      </c>
      <c r="E478" s="1" t="s">
        <v>9</v>
      </c>
      <c r="F478">
        <v>38</v>
      </c>
    </row>
    <row r="479" spans="1:6" x14ac:dyDescent="0.25">
      <c r="A479" s="1" t="s">
        <v>810</v>
      </c>
      <c r="B479" s="1" t="s">
        <v>570</v>
      </c>
      <c r="C479" s="2">
        <v>45471</v>
      </c>
      <c r="D479" s="1" t="s">
        <v>12</v>
      </c>
      <c r="E479" s="1" t="s">
        <v>23</v>
      </c>
      <c r="F479">
        <v>29</v>
      </c>
    </row>
    <row r="480" spans="1:6" x14ac:dyDescent="0.25">
      <c r="A480" s="1" t="s">
        <v>811</v>
      </c>
      <c r="B480" s="1" t="s">
        <v>812</v>
      </c>
      <c r="C480" s="2">
        <v>45230</v>
      </c>
      <c r="D480" s="1" t="s">
        <v>36</v>
      </c>
      <c r="E480" s="1" t="s">
        <v>23</v>
      </c>
      <c r="F480">
        <v>37</v>
      </c>
    </row>
    <row r="481" spans="1:6" x14ac:dyDescent="0.25">
      <c r="A481" s="1" t="s">
        <v>813</v>
      </c>
      <c r="B481" s="1" t="s">
        <v>438</v>
      </c>
      <c r="C481" s="2">
        <v>45476</v>
      </c>
      <c r="D481" s="1" t="s">
        <v>20</v>
      </c>
      <c r="E481" s="1" t="s">
        <v>23</v>
      </c>
      <c r="F481">
        <v>35</v>
      </c>
    </row>
    <row r="482" spans="1:6" x14ac:dyDescent="0.25">
      <c r="A482" s="1" t="s">
        <v>814</v>
      </c>
      <c r="B482" s="1" t="s">
        <v>630</v>
      </c>
      <c r="C482" s="2">
        <v>45774</v>
      </c>
      <c r="D482" s="1" t="s">
        <v>31</v>
      </c>
      <c r="E482" s="1" t="s">
        <v>23</v>
      </c>
      <c r="F482">
        <v>20</v>
      </c>
    </row>
    <row r="483" spans="1:6" x14ac:dyDescent="0.25">
      <c r="A483" s="1" t="s">
        <v>815</v>
      </c>
      <c r="B483" s="1" t="s">
        <v>561</v>
      </c>
      <c r="C483" s="2">
        <v>45732</v>
      </c>
      <c r="D483" s="1" t="s">
        <v>36</v>
      </c>
      <c r="E483" s="1" t="s">
        <v>23</v>
      </c>
      <c r="F483">
        <v>35</v>
      </c>
    </row>
    <row r="484" spans="1:6" x14ac:dyDescent="0.25">
      <c r="A484" s="1" t="s">
        <v>816</v>
      </c>
      <c r="B484" s="1" t="s">
        <v>102</v>
      </c>
      <c r="C484" s="2">
        <v>45583</v>
      </c>
      <c r="D484" s="1" t="s">
        <v>8</v>
      </c>
      <c r="E484" s="1" t="s">
        <v>23</v>
      </c>
      <c r="F484">
        <v>35</v>
      </c>
    </row>
    <row r="485" spans="1:6" x14ac:dyDescent="0.25">
      <c r="A485" s="1" t="s">
        <v>817</v>
      </c>
      <c r="B485" s="1" t="s">
        <v>634</v>
      </c>
      <c r="C485" s="2">
        <v>45694</v>
      </c>
      <c r="D485" s="1" t="s">
        <v>12</v>
      </c>
      <c r="E485" s="1" t="s">
        <v>23</v>
      </c>
      <c r="F485">
        <v>20</v>
      </c>
    </row>
    <row r="486" spans="1:6" x14ac:dyDescent="0.25">
      <c r="A486" s="1" t="s">
        <v>818</v>
      </c>
      <c r="B486" s="1" t="s">
        <v>266</v>
      </c>
      <c r="C486" s="2">
        <v>45388</v>
      </c>
      <c r="D486" s="1" t="s">
        <v>12</v>
      </c>
      <c r="E486" s="1" t="s">
        <v>9</v>
      </c>
      <c r="F486">
        <v>2</v>
      </c>
    </row>
    <row r="487" spans="1:6" x14ac:dyDescent="0.25">
      <c r="A487" s="1" t="s">
        <v>819</v>
      </c>
      <c r="B487" s="1" t="s">
        <v>820</v>
      </c>
      <c r="C487" s="2">
        <v>45501</v>
      </c>
      <c r="D487" s="1" t="s">
        <v>12</v>
      </c>
      <c r="E487" s="1" t="s">
        <v>23</v>
      </c>
      <c r="F487">
        <v>52</v>
      </c>
    </row>
    <row r="488" spans="1:6" x14ac:dyDescent="0.25">
      <c r="A488" s="1" t="s">
        <v>821</v>
      </c>
      <c r="B488" s="1" t="s">
        <v>389</v>
      </c>
      <c r="C488" s="2">
        <v>45709</v>
      </c>
      <c r="D488" s="1" t="s">
        <v>20</v>
      </c>
      <c r="E488" s="1" t="s">
        <v>23</v>
      </c>
      <c r="F488">
        <v>58</v>
      </c>
    </row>
    <row r="489" spans="1:6" x14ac:dyDescent="0.25">
      <c r="A489" s="1" t="s">
        <v>822</v>
      </c>
      <c r="B489" s="1" t="s">
        <v>823</v>
      </c>
      <c r="C489" s="2">
        <v>45525</v>
      </c>
      <c r="D489" s="1" t="s">
        <v>8</v>
      </c>
      <c r="E489" s="1" t="s">
        <v>23</v>
      </c>
      <c r="F489">
        <v>59</v>
      </c>
    </row>
    <row r="490" spans="1:6" x14ac:dyDescent="0.25">
      <c r="A490" s="1" t="s">
        <v>824</v>
      </c>
      <c r="B490" s="1" t="s">
        <v>364</v>
      </c>
      <c r="C490" s="2">
        <v>45310</v>
      </c>
      <c r="D490" s="1" t="s">
        <v>20</v>
      </c>
      <c r="E490" s="1" t="s">
        <v>23</v>
      </c>
      <c r="F490">
        <v>18</v>
      </c>
    </row>
    <row r="491" spans="1:6" x14ac:dyDescent="0.25">
      <c r="A491" s="1" t="s">
        <v>825</v>
      </c>
      <c r="B491" s="1" t="s">
        <v>826</v>
      </c>
      <c r="C491" s="2">
        <v>45645</v>
      </c>
      <c r="D491" s="1" t="s">
        <v>31</v>
      </c>
      <c r="E491" s="1" t="s">
        <v>15</v>
      </c>
      <c r="F491">
        <v>30</v>
      </c>
    </row>
    <row r="492" spans="1:6" x14ac:dyDescent="0.25">
      <c r="A492" s="1" t="s">
        <v>827</v>
      </c>
      <c r="B492" s="1" t="s">
        <v>828</v>
      </c>
      <c r="C492" s="2">
        <v>45498</v>
      </c>
      <c r="D492" s="1" t="s">
        <v>36</v>
      </c>
      <c r="E492" s="1" t="s">
        <v>23</v>
      </c>
      <c r="F492">
        <v>42</v>
      </c>
    </row>
    <row r="493" spans="1:6" x14ac:dyDescent="0.25">
      <c r="A493" s="1" t="s">
        <v>829</v>
      </c>
      <c r="B493" s="1" t="s">
        <v>426</v>
      </c>
      <c r="C493" s="2">
        <v>45777</v>
      </c>
      <c r="D493" s="1" t="s">
        <v>36</v>
      </c>
      <c r="E493" s="1" t="s">
        <v>23</v>
      </c>
      <c r="F493">
        <v>56</v>
      </c>
    </row>
    <row r="494" spans="1:6" x14ac:dyDescent="0.25">
      <c r="A494" s="1" t="s">
        <v>830</v>
      </c>
      <c r="B494" s="1" t="s">
        <v>7</v>
      </c>
      <c r="C494" s="2">
        <v>45291</v>
      </c>
      <c r="D494" s="1" t="s">
        <v>12</v>
      </c>
      <c r="E494" s="1" t="s">
        <v>9</v>
      </c>
      <c r="F494">
        <v>58</v>
      </c>
    </row>
    <row r="495" spans="1:6" x14ac:dyDescent="0.25">
      <c r="A495" s="1" t="s">
        <v>831</v>
      </c>
      <c r="B495" s="1" t="s">
        <v>108</v>
      </c>
      <c r="C495" s="2">
        <v>45729</v>
      </c>
      <c r="D495" s="1" t="s">
        <v>12</v>
      </c>
      <c r="E495" s="1" t="s">
        <v>23</v>
      </c>
      <c r="F495">
        <v>53</v>
      </c>
    </row>
    <row r="496" spans="1:6" x14ac:dyDescent="0.25">
      <c r="A496" s="1" t="s">
        <v>832</v>
      </c>
      <c r="B496" s="1" t="s">
        <v>833</v>
      </c>
      <c r="C496" s="2">
        <v>45492</v>
      </c>
      <c r="D496" s="1" t="s">
        <v>31</v>
      </c>
      <c r="E496" s="1" t="s">
        <v>23</v>
      </c>
      <c r="F496">
        <v>29</v>
      </c>
    </row>
    <row r="497" spans="1:6" x14ac:dyDescent="0.25">
      <c r="A497" s="1" t="s">
        <v>834</v>
      </c>
      <c r="B497" s="1" t="s">
        <v>149</v>
      </c>
      <c r="C497" s="2">
        <v>45659</v>
      </c>
      <c r="D497" s="1" t="s">
        <v>20</v>
      </c>
      <c r="E497" s="1" t="s">
        <v>23</v>
      </c>
      <c r="F497">
        <v>39</v>
      </c>
    </row>
    <row r="498" spans="1:6" x14ac:dyDescent="0.25">
      <c r="A498" s="1" t="s">
        <v>835</v>
      </c>
      <c r="B498" s="1" t="s">
        <v>836</v>
      </c>
      <c r="C498" s="2">
        <v>45743</v>
      </c>
      <c r="D498" s="1" t="s">
        <v>8</v>
      </c>
      <c r="E498" s="1" t="s">
        <v>23</v>
      </c>
      <c r="F498">
        <v>59</v>
      </c>
    </row>
    <row r="499" spans="1:6" x14ac:dyDescent="0.25">
      <c r="A499" s="1" t="s">
        <v>837</v>
      </c>
      <c r="B499" s="1" t="s">
        <v>235</v>
      </c>
      <c r="C499" s="2">
        <v>45774</v>
      </c>
      <c r="D499" s="1" t="s">
        <v>31</v>
      </c>
      <c r="E499" s="1" t="s">
        <v>15</v>
      </c>
      <c r="F499">
        <v>52</v>
      </c>
    </row>
    <row r="500" spans="1:6" x14ac:dyDescent="0.25">
      <c r="A500" s="1" t="s">
        <v>838</v>
      </c>
      <c r="B500" s="1" t="s">
        <v>114</v>
      </c>
      <c r="C500" s="2">
        <v>45756</v>
      </c>
      <c r="D500" s="1" t="s">
        <v>36</v>
      </c>
      <c r="E500" s="1" t="s">
        <v>15</v>
      </c>
      <c r="F500">
        <v>58</v>
      </c>
    </row>
    <row r="501" spans="1:6" x14ac:dyDescent="0.25">
      <c r="A501" s="1" t="s">
        <v>839</v>
      </c>
      <c r="B501" s="1" t="s">
        <v>731</v>
      </c>
      <c r="C501" s="2">
        <v>45638</v>
      </c>
      <c r="D501" s="1" t="s">
        <v>36</v>
      </c>
      <c r="E501" s="1" t="s">
        <v>9</v>
      </c>
      <c r="F501">
        <v>22</v>
      </c>
    </row>
    <row r="502" spans="1:6" x14ac:dyDescent="0.25">
      <c r="A502" s="1" t="s">
        <v>840</v>
      </c>
      <c r="B502" s="1" t="s">
        <v>526</v>
      </c>
      <c r="C502" s="2">
        <v>45194</v>
      </c>
      <c r="D502" s="1" t="s">
        <v>20</v>
      </c>
      <c r="E502" s="1" t="s">
        <v>23</v>
      </c>
      <c r="F502">
        <v>29</v>
      </c>
    </row>
    <row r="503" spans="1:6" x14ac:dyDescent="0.25">
      <c r="A503" s="1" t="s">
        <v>841</v>
      </c>
      <c r="B503" s="1" t="s">
        <v>842</v>
      </c>
      <c r="C503" s="2">
        <v>45315</v>
      </c>
      <c r="D503" s="1" t="s">
        <v>31</v>
      </c>
      <c r="E503" s="1" t="s">
        <v>9</v>
      </c>
      <c r="F503">
        <v>46</v>
      </c>
    </row>
    <row r="504" spans="1:6" x14ac:dyDescent="0.25">
      <c r="A504" s="1" t="s">
        <v>843</v>
      </c>
      <c r="B504" s="1" t="s">
        <v>132</v>
      </c>
      <c r="C504" s="2">
        <v>45622</v>
      </c>
      <c r="D504" s="1" t="s">
        <v>8</v>
      </c>
      <c r="E504" s="1" t="s">
        <v>23</v>
      </c>
      <c r="F504">
        <v>10</v>
      </c>
    </row>
    <row r="505" spans="1:6" x14ac:dyDescent="0.25">
      <c r="A505" s="1" t="s">
        <v>844</v>
      </c>
      <c r="B505" s="1" t="s">
        <v>254</v>
      </c>
      <c r="C505" s="2">
        <v>45603</v>
      </c>
      <c r="D505" s="1" t="s">
        <v>31</v>
      </c>
      <c r="E505" s="1" t="s">
        <v>23</v>
      </c>
      <c r="F505">
        <v>20</v>
      </c>
    </row>
    <row r="506" spans="1:6" x14ac:dyDescent="0.25">
      <c r="A506" s="1" t="s">
        <v>845</v>
      </c>
      <c r="B506" s="1" t="s">
        <v>541</v>
      </c>
      <c r="C506" s="2">
        <v>45380</v>
      </c>
      <c r="D506" s="1" t="s">
        <v>31</v>
      </c>
      <c r="E506" s="1" t="s">
        <v>23</v>
      </c>
      <c r="F506">
        <v>16</v>
      </c>
    </row>
    <row r="507" spans="1:6" x14ac:dyDescent="0.25">
      <c r="A507" s="1" t="s">
        <v>846</v>
      </c>
      <c r="B507" s="1" t="s">
        <v>847</v>
      </c>
      <c r="C507" s="2">
        <v>45667</v>
      </c>
      <c r="D507" s="1" t="s">
        <v>20</v>
      </c>
      <c r="E507" s="1" t="s">
        <v>23</v>
      </c>
      <c r="F507">
        <v>6</v>
      </c>
    </row>
    <row r="508" spans="1:6" x14ac:dyDescent="0.25">
      <c r="A508" s="1" t="s">
        <v>848</v>
      </c>
      <c r="B508" s="1" t="s">
        <v>849</v>
      </c>
      <c r="C508" s="2">
        <v>45777</v>
      </c>
      <c r="D508" s="1" t="s">
        <v>8</v>
      </c>
      <c r="E508" s="1" t="s">
        <v>15</v>
      </c>
      <c r="F508">
        <v>17</v>
      </c>
    </row>
    <row r="509" spans="1:6" x14ac:dyDescent="0.25">
      <c r="A509" s="1" t="s">
        <v>850</v>
      </c>
      <c r="B509" s="1" t="s">
        <v>851</v>
      </c>
      <c r="C509" s="2">
        <v>45844</v>
      </c>
      <c r="D509" s="1" t="s">
        <v>36</v>
      </c>
      <c r="E509" s="1" t="s">
        <v>23</v>
      </c>
      <c r="F509">
        <v>6</v>
      </c>
    </row>
    <row r="510" spans="1:6" x14ac:dyDescent="0.25">
      <c r="A510" s="1" t="s">
        <v>852</v>
      </c>
      <c r="B510" s="1" t="s">
        <v>853</v>
      </c>
      <c r="C510" s="2">
        <v>45384</v>
      </c>
      <c r="D510" s="1" t="s">
        <v>12</v>
      </c>
      <c r="E510" s="1" t="s">
        <v>23</v>
      </c>
      <c r="F510">
        <v>22</v>
      </c>
    </row>
    <row r="511" spans="1:6" x14ac:dyDescent="0.25">
      <c r="A511" s="1" t="s">
        <v>854</v>
      </c>
      <c r="B511" s="1" t="s">
        <v>681</v>
      </c>
      <c r="C511" s="2">
        <v>45561</v>
      </c>
      <c r="D511" s="1" t="s">
        <v>8</v>
      </c>
      <c r="E511" s="1" t="s">
        <v>23</v>
      </c>
      <c r="F511">
        <v>18</v>
      </c>
    </row>
    <row r="512" spans="1:6" x14ac:dyDescent="0.25">
      <c r="A512" s="1" t="s">
        <v>855</v>
      </c>
      <c r="B512" s="1" t="s">
        <v>505</v>
      </c>
      <c r="C512" s="2">
        <v>45195</v>
      </c>
      <c r="D512" s="1" t="s">
        <v>36</v>
      </c>
      <c r="E512" s="1" t="s">
        <v>23</v>
      </c>
      <c r="F512">
        <v>32</v>
      </c>
    </row>
    <row r="513" spans="1:6" x14ac:dyDescent="0.25">
      <c r="A513" s="1" t="s">
        <v>856</v>
      </c>
      <c r="B513" s="1" t="s">
        <v>80</v>
      </c>
      <c r="C513" s="2">
        <v>45181</v>
      </c>
      <c r="D513" s="1" t="s">
        <v>20</v>
      </c>
      <c r="E513" s="1" t="s">
        <v>9</v>
      </c>
      <c r="F513">
        <v>28</v>
      </c>
    </row>
    <row r="514" spans="1:6" x14ac:dyDescent="0.25">
      <c r="A514" s="1" t="s">
        <v>857</v>
      </c>
      <c r="B514" s="1" t="s">
        <v>346</v>
      </c>
      <c r="C514" s="2">
        <v>45412</v>
      </c>
      <c r="D514" s="1" t="s">
        <v>8</v>
      </c>
      <c r="E514" s="1" t="s">
        <v>23</v>
      </c>
      <c r="F514">
        <v>42</v>
      </c>
    </row>
    <row r="515" spans="1:6" x14ac:dyDescent="0.25">
      <c r="A515" s="1" t="s">
        <v>858</v>
      </c>
      <c r="B515" s="1" t="s">
        <v>178</v>
      </c>
      <c r="C515" s="2">
        <v>45621</v>
      </c>
      <c r="D515" s="1" t="s">
        <v>8</v>
      </c>
      <c r="E515" s="1" t="s">
        <v>23</v>
      </c>
      <c r="F515">
        <v>10</v>
      </c>
    </row>
    <row r="516" spans="1:6" x14ac:dyDescent="0.25">
      <c r="A516" s="1" t="s">
        <v>859</v>
      </c>
      <c r="B516" s="1" t="s">
        <v>88</v>
      </c>
      <c r="C516" s="2">
        <v>45253</v>
      </c>
      <c r="D516" s="1" t="s">
        <v>36</v>
      </c>
      <c r="E516" s="1" t="s">
        <v>23</v>
      </c>
      <c r="F516">
        <v>41</v>
      </c>
    </row>
    <row r="517" spans="1:6" x14ac:dyDescent="0.25">
      <c r="A517" s="1" t="s">
        <v>860</v>
      </c>
      <c r="B517" s="1" t="s">
        <v>295</v>
      </c>
      <c r="C517" s="2">
        <v>45690</v>
      </c>
      <c r="D517" s="1" t="s">
        <v>36</v>
      </c>
      <c r="E517" s="1" t="s">
        <v>9</v>
      </c>
      <c r="F517">
        <v>22</v>
      </c>
    </row>
    <row r="518" spans="1:6" x14ac:dyDescent="0.25">
      <c r="A518" s="1" t="s">
        <v>861</v>
      </c>
      <c r="B518" s="1" t="s">
        <v>393</v>
      </c>
      <c r="C518" s="2">
        <v>45619</v>
      </c>
      <c r="D518" s="1" t="s">
        <v>31</v>
      </c>
      <c r="E518" s="1" t="s">
        <v>9</v>
      </c>
      <c r="F518">
        <v>28</v>
      </c>
    </row>
    <row r="519" spans="1:6" x14ac:dyDescent="0.25">
      <c r="A519" s="1" t="s">
        <v>862</v>
      </c>
      <c r="B519" s="1" t="s">
        <v>145</v>
      </c>
      <c r="C519" s="2">
        <v>45702</v>
      </c>
      <c r="D519" s="1" t="s">
        <v>31</v>
      </c>
      <c r="E519" s="1" t="s">
        <v>23</v>
      </c>
      <c r="F519">
        <v>15</v>
      </c>
    </row>
    <row r="520" spans="1:6" x14ac:dyDescent="0.25">
      <c r="A520" s="1" t="s">
        <v>863</v>
      </c>
      <c r="B520" s="1" t="s">
        <v>473</v>
      </c>
      <c r="C520" s="2">
        <v>45684</v>
      </c>
      <c r="D520" s="1" t="s">
        <v>8</v>
      </c>
      <c r="E520" s="1" t="s">
        <v>23</v>
      </c>
      <c r="F520">
        <v>43</v>
      </c>
    </row>
    <row r="521" spans="1:6" x14ac:dyDescent="0.25">
      <c r="A521" s="1" t="s">
        <v>864</v>
      </c>
      <c r="B521" s="1" t="s">
        <v>865</v>
      </c>
      <c r="C521" s="2">
        <v>45699</v>
      </c>
      <c r="D521" s="1" t="s">
        <v>12</v>
      </c>
      <c r="E521" s="1" t="s">
        <v>23</v>
      </c>
      <c r="F521">
        <v>29</v>
      </c>
    </row>
    <row r="522" spans="1:6" x14ac:dyDescent="0.25">
      <c r="A522" s="1" t="s">
        <v>866</v>
      </c>
      <c r="B522" s="1" t="s">
        <v>867</v>
      </c>
      <c r="C522" s="2">
        <v>45311</v>
      </c>
      <c r="D522" s="1" t="s">
        <v>20</v>
      </c>
      <c r="E522" s="1" t="s">
        <v>23</v>
      </c>
      <c r="F522">
        <v>7</v>
      </c>
    </row>
    <row r="523" spans="1:6" x14ac:dyDescent="0.25">
      <c r="A523" s="1" t="s">
        <v>868</v>
      </c>
      <c r="B523" s="1" t="s">
        <v>869</v>
      </c>
      <c r="C523" s="2">
        <v>45278</v>
      </c>
      <c r="D523" s="1" t="s">
        <v>36</v>
      </c>
      <c r="E523" s="1" t="s">
        <v>23</v>
      </c>
      <c r="F523">
        <v>50</v>
      </c>
    </row>
    <row r="524" spans="1:6" x14ac:dyDescent="0.25">
      <c r="A524" s="1" t="s">
        <v>870</v>
      </c>
      <c r="B524" s="1" t="s">
        <v>172</v>
      </c>
      <c r="C524" s="2">
        <v>45888</v>
      </c>
      <c r="D524" s="1" t="s">
        <v>31</v>
      </c>
      <c r="E524" s="1" t="s">
        <v>23</v>
      </c>
      <c r="F524">
        <v>34</v>
      </c>
    </row>
    <row r="525" spans="1:6" x14ac:dyDescent="0.25">
      <c r="A525" s="1" t="s">
        <v>871</v>
      </c>
      <c r="B525" s="1" t="s">
        <v>222</v>
      </c>
      <c r="C525" s="2">
        <v>45361</v>
      </c>
      <c r="D525" s="1" t="s">
        <v>20</v>
      </c>
      <c r="E525" s="1" t="s">
        <v>23</v>
      </c>
      <c r="F525">
        <v>32</v>
      </c>
    </row>
    <row r="526" spans="1:6" x14ac:dyDescent="0.25">
      <c r="A526" s="1" t="s">
        <v>872</v>
      </c>
      <c r="B526" s="1" t="s">
        <v>232</v>
      </c>
      <c r="C526" s="2">
        <v>45570</v>
      </c>
      <c r="D526" s="1" t="s">
        <v>8</v>
      </c>
      <c r="E526" s="1" t="s">
        <v>23</v>
      </c>
      <c r="F526">
        <v>2</v>
      </c>
    </row>
    <row r="527" spans="1:6" x14ac:dyDescent="0.25">
      <c r="A527" s="1" t="s">
        <v>873</v>
      </c>
      <c r="B527" s="1" t="s">
        <v>64</v>
      </c>
      <c r="C527" s="2">
        <v>45791</v>
      </c>
      <c r="D527" s="1" t="s">
        <v>36</v>
      </c>
      <c r="E527" s="1" t="s">
        <v>15</v>
      </c>
      <c r="F527">
        <v>26</v>
      </c>
    </row>
    <row r="528" spans="1:6" x14ac:dyDescent="0.25">
      <c r="A528" s="1" t="s">
        <v>874</v>
      </c>
      <c r="B528" s="1" t="s">
        <v>563</v>
      </c>
      <c r="C528" s="2">
        <v>45362</v>
      </c>
      <c r="D528" s="1" t="s">
        <v>36</v>
      </c>
      <c r="E528" s="1" t="s">
        <v>23</v>
      </c>
      <c r="F528">
        <v>45</v>
      </c>
    </row>
    <row r="529" spans="1:6" x14ac:dyDescent="0.25">
      <c r="A529" s="1" t="s">
        <v>875</v>
      </c>
      <c r="B529" s="1" t="s">
        <v>533</v>
      </c>
      <c r="C529" s="2">
        <v>45386</v>
      </c>
      <c r="D529" s="1" t="s">
        <v>31</v>
      </c>
      <c r="E529" s="1" t="s">
        <v>15</v>
      </c>
      <c r="F529">
        <v>11</v>
      </c>
    </row>
    <row r="530" spans="1:6" x14ac:dyDescent="0.25">
      <c r="A530" s="1" t="s">
        <v>876</v>
      </c>
      <c r="B530" s="1" t="s">
        <v>712</v>
      </c>
      <c r="C530" s="2">
        <v>45322</v>
      </c>
      <c r="D530" s="1" t="s">
        <v>12</v>
      </c>
      <c r="E530" s="1" t="s">
        <v>23</v>
      </c>
      <c r="F530">
        <v>25</v>
      </c>
    </row>
    <row r="531" spans="1:6" x14ac:dyDescent="0.25">
      <c r="A531" s="1" t="s">
        <v>877</v>
      </c>
      <c r="B531" s="1" t="s">
        <v>794</v>
      </c>
      <c r="C531" s="2">
        <v>45216</v>
      </c>
      <c r="D531" s="1" t="s">
        <v>36</v>
      </c>
      <c r="E531" s="1" t="s">
        <v>15</v>
      </c>
      <c r="F531">
        <v>19</v>
      </c>
    </row>
    <row r="532" spans="1:6" x14ac:dyDescent="0.25">
      <c r="A532" s="1" t="s">
        <v>878</v>
      </c>
      <c r="B532" s="1" t="s">
        <v>719</v>
      </c>
      <c r="C532" s="2">
        <v>45222</v>
      </c>
      <c r="D532" s="1" t="s">
        <v>12</v>
      </c>
      <c r="E532" s="1" t="s">
        <v>15</v>
      </c>
      <c r="F532">
        <v>20</v>
      </c>
    </row>
    <row r="533" spans="1:6" x14ac:dyDescent="0.25">
      <c r="A533" s="1" t="s">
        <v>879</v>
      </c>
      <c r="B533" s="1" t="s">
        <v>84</v>
      </c>
      <c r="C533" s="2">
        <v>45165</v>
      </c>
      <c r="D533" s="1" t="s">
        <v>20</v>
      </c>
      <c r="E533" s="1" t="s">
        <v>9</v>
      </c>
      <c r="F533">
        <v>33</v>
      </c>
    </row>
    <row r="534" spans="1:6" x14ac:dyDescent="0.25">
      <c r="A534" s="1" t="s">
        <v>880</v>
      </c>
      <c r="B534" s="1" t="s">
        <v>358</v>
      </c>
      <c r="C534" s="2">
        <v>45622</v>
      </c>
      <c r="D534" s="1" t="s">
        <v>36</v>
      </c>
      <c r="E534" s="1" t="s">
        <v>9</v>
      </c>
      <c r="F534">
        <v>17</v>
      </c>
    </row>
    <row r="535" spans="1:6" x14ac:dyDescent="0.25">
      <c r="A535" s="1" t="s">
        <v>881</v>
      </c>
      <c r="B535" s="1" t="s">
        <v>400</v>
      </c>
      <c r="C535" s="2">
        <v>45438</v>
      </c>
      <c r="D535" s="1" t="s">
        <v>36</v>
      </c>
      <c r="E535" s="1" t="s">
        <v>23</v>
      </c>
      <c r="F535">
        <v>52</v>
      </c>
    </row>
    <row r="536" spans="1:6" x14ac:dyDescent="0.25">
      <c r="A536" s="1" t="s">
        <v>882</v>
      </c>
      <c r="B536" s="1" t="s">
        <v>574</v>
      </c>
      <c r="C536" s="2">
        <v>45381</v>
      </c>
      <c r="D536" s="1" t="s">
        <v>12</v>
      </c>
      <c r="E536" s="1" t="s">
        <v>23</v>
      </c>
      <c r="F536">
        <v>30</v>
      </c>
    </row>
    <row r="537" spans="1:6" x14ac:dyDescent="0.25">
      <c r="A537" s="1" t="s">
        <v>883</v>
      </c>
      <c r="B537" s="1" t="s">
        <v>62</v>
      </c>
      <c r="C537" s="2">
        <v>45594</v>
      </c>
      <c r="D537" s="1" t="s">
        <v>31</v>
      </c>
      <c r="E537" s="1" t="s">
        <v>15</v>
      </c>
      <c r="F537">
        <v>18</v>
      </c>
    </row>
    <row r="538" spans="1:6" x14ac:dyDescent="0.25">
      <c r="A538" s="1" t="s">
        <v>884</v>
      </c>
      <c r="B538" s="1" t="s">
        <v>130</v>
      </c>
      <c r="C538" s="2">
        <v>45713</v>
      </c>
      <c r="D538" s="1" t="s">
        <v>8</v>
      </c>
      <c r="E538" s="1" t="s">
        <v>9</v>
      </c>
      <c r="F538">
        <v>32</v>
      </c>
    </row>
    <row r="539" spans="1:6" x14ac:dyDescent="0.25">
      <c r="A539" s="1" t="s">
        <v>885</v>
      </c>
      <c r="B539" s="1" t="s">
        <v>886</v>
      </c>
      <c r="C539" s="2">
        <v>45182</v>
      </c>
      <c r="D539" s="1" t="s">
        <v>20</v>
      </c>
      <c r="E539" s="1" t="s">
        <v>15</v>
      </c>
      <c r="F539">
        <v>40</v>
      </c>
    </row>
    <row r="540" spans="1:6" x14ac:dyDescent="0.25">
      <c r="A540" s="1" t="s">
        <v>887</v>
      </c>
      <c r="B540" s="1" t="s">
        <v>672</v>
      </c>
      <c r="C540" s="2">
        <v>45774</v>
      </c>
      <c r="D540" s="1" t="s">
        <v>36</v>
      </c>
      <c r="E540" s="1" t="s">
        <v>9</v>
      </c>
      <c r="F540">
        <v>45</v>
      </c>
    </row>
    <row r="541" spans="1:6" x14ac:dyDescent="0.25">
      <c r="A541" s="1" t="s">
        <v>888</v>
      </c>
      <c r="B541" s="1" t="s">
        <v>889</v>
      </c>
      <c r="C541" s="2">
        <v>45816</v>
      </c>
      <c r="D541" s="1" t="s">
        <v>31</v>
      </c>
      <c r="E541" s="1" t="s">
        <v>23</v>
      </c>
      <c r="F541">
        <v>4</v>
      </c>
    </row>
    <row r="542" spans="1:6" x14ac:dyDescent="0.25">
      <c r="A542" s="1" t="s">
        <v>890</v>
      </c>
      <c r="B542" s="1" t="s">
        <v>419</v>
      </c>
      <c r="C542" s="2">
        <v>45869</v>
      </c>
      <c r="D542" s="1" t="s">
        <v>36</v>
      </c>
      <c r="E542" s="1" t="s">
        <v>15</v>
      </c>
      <c r="F542">
        <v>32</v>
      </c>
    </row>
    <row r="543" spans="1:6" x14ac:dyDescent="0.25">
      <c r="A543" s="1" t="s">
        <v>891</v>
      </c>
      <c r="B543" s="1" t="s">
        <v>892</v>
      </c>
      <c r="C543" s="2">
        <v>45790</v>
      </c>
      <c r="D543" s="1" t="s">
        <v>20</v>
      </c>
      <c r="E543" s="1" t="s">
        <v>9</v>
      </c>
      <c r="F543">
        <v>19</v>
      </c>
    </row>
    <row r="544" spans="1:6" x14ac:dyDescent="0.25">
      <c r="A544" s="1" t="s">
        <v>893</v>
      </c>
      <c r="B544" s="1" t="s">
        <v>310</v>
      </c>
      <c r="C544" s="2">
        <v>45876</v>
      </c>
      <c r="D544" s="1" t="s">
        <v>8</v>
      </c>
      <c r="E544" s="1" t="s">
        <v>23</v>
      </c>
      <c r="F544">
        <v>3</v>
      </c>
    </row>
    <row r="545" spans="1:6" x14ac:dyDescent="0.25">
      <c r="A545" s="1" t="s">
        <v>894</v>
      </c>
      <c r="B545" s="1" t="s">
        <v>895</v>
      </c>
      <c r="C545" s="2">
        <v>45530</v>
      </c>
      <c r="D545" s="1" t="s">
        <v>36</v>
      </c>
      <c r="E545" s="1" t="s">
        <v>9</v>
      </c>
      <c r="F545">
        <v>38</v>
      </c>
    </row>
    <row r="546" spans="1:6" x14ac:dyDescent="0.25">
      <c r="A546" s="1" t="s">
        <v>896</v>
      </c>
      <c r="B546" s="1" t="s">
        <v>897</v>
      </c>
      <c r="C546" s="2">
        <v>45283</v>
      </c>
      <c r="D546" s="1" t="s">
        <v>12</v>
      </c>
      <c r="E546" s="1" t="s">
        <v>15</v>
      </c>
      <c r="F546">
        <v>28</v>
      </c>
    </row>
    <row r="547" spans="1:6" x14ac:dyDescent="0.25">
      <c r="A547" s="1" t="s">
        <v>898</v>
      </c>
      <c r="B547" s="1" t="s">
        <v>899</v>
      </c>
      <c r="C547" s="2">
        <v>45882</v>
      </c>
      <c r="D547" s="1" t="s">
        <v>31</v>
      </c>
      <c r="E547" s="1" t="s">
        <v>23</v>
      </c>
      <c r="F547">
        <v>38</v>
      </c>
    </row>
    <row r="548" spans="1:6" x14ac:dyDescent="0.25">
      <c r="A548" s="1" t="s">
        <v>900</v>
      </c>
      <c r="B548" s="1" t="s">
        <v>419</v>
      </c>
      <c r="C548" s="2">
        <v>45529</v>
      </c>
      <c r="D548" s="1" t="s">
        <v>8</v>
      </c>
      <c r="E548" s="1" t="s">
        <v>15</v>
      </c>
      <c r="F548">
        <v>54</v>
      </c>
    </row>
    <row r="549" spans="1:6" x14ac:dyDescent="0.25">
      <c r="A549" s="1" t="s">
        <v>901</v>
      </c>
      <c r="B549" s="1" t="s">
        <v>566</v>
      </c>
      <c r="C549" s="2">
        <v>45683</v>
      </c>
      <c r="D549" s="1" t="s">
        <v>36</v>
      </c>
      <c r="E549" s="1" t="s">
        <v>23</v>
      </c>
      <c r="F549">
        <v>6</v>
      </c>
    </row>
    <row r="550" spans="1:6" x14ac:dyDescent="0.25">
      <c r="A550" s="1" t="s">
        <v>902</v>
      </c>
      <c r="B550" s="1" t="s">
        <v>903</v>
      </c>
      <c r="C550" s="2">
        <v>45322</v>
      </c>
      <c r="D550" s="1" t="s">
        <v>8</v>
      </c>
      <c r="E550" s="1" t="s">
        <v>23</v>
      </c>
      <c r="F550">
        <v>56</v>
      </c>
    </row>
    <row r="551" spans="1:6" x14ac:dyDescent="0.25">
      <c r="A551" s="1" t="s">
        <v>904</v>
      </c>
      <c r="B551" s="1" t="s">
        <v>304</v>
      </c>
      <c r="C551" s="2">
        <v>45802</v>
      </c>
      <c r="D551" s="1" t="s">
        <v>12</v>
      </c>
      <c r="E551" s="1" t="s">
        <v>9</v>
      </c>
      <c r="F551">
        <v>40</v>
      </c>
    </row>
    <row r="552" spans="1:6" x14ac:dyDescent="0.25">
      <c r="A552" s="1" t="s">
        <v>905</v>
      </c>
      <c r="B552" s="1" t="s">
        <v>800</v>
      </c>
      <c r="C552" s="2">
        <v>45626</v>
      </c>
      <c r="D552" s="1" t="s">
        <v>36</v>
      </c>
      <c r="E552" s="1" t="s">
        <v>23</v>
      </c>
      <c r="F552">
        <v>57</v>
      </c>
    </row>
    <row r="553" spans="1:6" x14ac:dyDescent="0.25">
      <c r="A553" s="1" t="s">
        <v>906</v>
      </c>
      <c r="B553" s="1" t="s">
        <v>780</v>
      </c>
      <c r="C553" s="2">
        <v>45475</v>
      </c>
      <c r="D553" s="1" t="s">
        <v>8</v>
      </c>
      <c r="E553" s="1" t="s">
        <v>23</v>
      </c>
      <c r="F553">
        <v>17</v>
      </c>
    </row>
    <row r="554" spans="1:6" x14ac:dyDescent="0.25">
      <c r="A554" s="1" t="s">
        <v>907</v>
      </c>
      <c r="B554" s="1" t="s">
        <v>209</v>
      </c>
      <c r="C554" s="2">
        <v>45684</v>
      </c>
      <c r="D554" s="1" t="s">
        <v>36</v>
      </c>
      <c r="E554" s="1" t="s">
        <v>23</v>
      </c>
      <c r="F554">
        <v>42</v>
      </c>
    </row>
    <row r="555" spans="1:6" x14ac:dyDescent="0.25">
      <c r="A555" s="1" t="s">
        <v>908</v>
      </c>
      <c r="B555" s="1" t="s">
        <v>628</v>
      </c>
      <c r="C555" s="2">
        <v>45826</v>
      </c>
      <c r="D555" s="1" t="s">
        <v>36</v>
      </c>
      <c r="E555" s="1" t="s">
        <v>23</v>
      </c>
      <c r="F555">
        <v>56</v>
      </c>
    </row>
    <row r="556" spans="1:6" x14ac:dyDescent="0.25">
      <c r="A556" s="1" t="s">
        <v>909</v>
      </c>
      <c r="B556" s="1" t="s">
        <v>910</v>
      </c>
      <c r="C556" s="2">
        <v>45595</v>
      </c>
      <c r="D556" s="1" t="s">
        <v>8</v>
      </c>
      <c r="E556" s="1" t="s">
        <v>9</v>
      </c>
      <c r="F556">
        <v>5</v>
      </c>
    </row>
    <row r="557" spans="1:6" x14ac:dyDescent="0.25">
      <c r="A557" s="1" t="s">
        <v>911</v>
      </c>
      <c r="B557" s="1" t="s">
        <v>725</v>
      </c>
      <c r="C557" s="2">
        <v>45635</v>
      </c>
      <c r="D557" s="1" t="s">
        <v>36</v>
      </c>
      <c r="E557" s="1" t="s">
        <v>23</v>
      </c>
      <c r="F557">
        <v>19</v>
      </c>
    </row>
    <row r="558" spans="1:6" x14ac:dyDescent="0.25">
      <c r="A558" s="1" t="s">
        <v>912</v>
      </c>
      <c r="B558" s="1" t="s">
        <v>235</v>
      </c>
      <c r="C558" s="2">
        <v>45879</v>
      </c>
      <c r="D558" s="1" t="s">
        <v>12</v>
      </c>
      <c r="E558" s="1" t="s">
        <v>23</v>
      </c>
      <c r="F558">
        <v>43</v>
      </c>
    </row>
    <row r="559" spans="1:6" x14ac:dyDescent="0.25">
      <c r="A559" s="1" t="s">
        <v>913</v>
      </c>
      <c r="B559" s="1" t="s">
        <v>198</v>
      </c>
      <c r="C559" s="2">
        <v>45720</v>
      </c>
      <c r="D559" s="1" t="s">
        <v>8</v>
      </c>
      <c r="E559" s="1" t="s">
        <v>9</v>
      </c>
      <c r="F559">
        <v>42</v>
      </c>
    </row>
    <row r="560" spans="1:6" x14ac:dyDescent="0.25">
      <c r="A560" s="1" t="s">
        <v>914</v>
      </c>
      <c r="B560" s="1" t="s">
        <v>915</v>
      </c>
      <c r="C560" s="2">
        <v>45381</v>
      </c>
      <c r="D560" s="1" t="s">
        <v>8</v>
      </c>
      <c r="E560" s="1" t="s">
        <v>9</v>
      </c>
      <c r="F560">
        <v>35</v>
      </c>
    </row>
    <row r="561" spans="1:6" x14ac:dyDescent="0.25">
      <c r="A561" s="1" t="s">
        <v>916</v>
      </c>
      <c r="B561" s="1" t="s">
        <v>446</v>
      </c>
      <c r="C561" s="2">
        <v>45485</v>
      </c>
      <c r="D561" s="1" t="s">
        <v>12</v>
      </c>
      <c r="E561" s="1" t="s">
        <v>9</v>
      </c>
      <c r="F561">
        <v>22</v>
      </c>
    </row>
    <row r="562" spans="1:6" x14ac:dyDescent="0.25">
      <c r="A562" s="1" t="s">
        <v>917</v>
      </c>
      <c r="B562" s="1" t="s">
        <v>918</v>
      </c>
      <c r="C562" s="2">
        <v>45427</v>
      </c>
      <c r="D562" s="1" t="s">
        <v>12</v>
      </c>
      <c r="E562" s="1" t="s">
        <v>15</v>
      </c>
      <c r="F562">
        <v>24</v>
      </c>
    </row>
    <row r="563" spans="1:6" x14ac:dyDescent="0.25">
      <c r="A563" s="1" t="s">
        <v>919</v>
      </c>
      <c r="B563" s="1" t="s">
        <v>842</v>
      </c>
      <c r="C563" s="2">
        <v>45327</v>
      </c>
      <c r="D563" s="1" t="s">
        <v>12</v>
      </c>
      <c r="E563" s="1" t="s">
        <v>23</v>
      </c>
      <c r="F563">
        <v>10</v>
      </c>
    </row>
    <row r="564" spans="1:6" x14ac:dyDescent="0.25">
      <c r="A564" s="1" t="s">
        <v>920</v>
      </c>
      <c r="B564" s="1" t="s">
        <v>851</v>
      </c>
      <c r="C564" s="2">
        <v>45342</v>
      </c>
      <c r="D564" s="1" t="s">
        <v>36</v>
      </c>
      <c r="E564" s="1" t="s">
        <v>15</v>
      </c>
      <c r="F564">
        <v>2</v>
      </c>
    </row>
    <row r="565" spans="1:6" x14ac:dyDescent="0.25">
      <c r="A565" s="1" t="s">
        <v>921</v>
      </c>
      <c r="B565" s="1" t="s">
        <v>141</v>
      </c>
      <c r="C565" s="2">
        <v>45225</v>
      </c>
      <c r="D565" s="1" t="s">
        <v>36</v>
      </c>
      <c r="E565" s="1" t="s">
        <v>23</v>
      </c>
      <c r="F565">
        <v>28</v>
      </c>
    </row>
    <row r="566" spans="1:6" x14ac:dyDescent="0.25">
      <c r="A566" s="1" t="s">
        <v>922</v>
      </c>
      <c r="B566" s="1" t="s">
        <v>699</v>
      </c>
      <c r="C566" s="2">
        <v>45398</v>
      </c>
      <c r="D566" s="1" t="s">
        <v>20</v>
      </c>
      <c r="E566" s="1" t="s">
        <v>23</v>
      </c>
      <c r="F566">
        <v>41</v>
      </c>
    </row>
    <row r="567" spans="1:6" x14ac:dyDescent="0.25">
      <c r="A567" s="1" t="s">
        <v>923</v>
      </c>
      <c r="B567" s="1" t="s">
        <v>114</v>
      </c>
      <c r="C567" s="2">
        <v>45183</v>
      </c>
      <c r="D567" s="1" t="s">
        <v>36</v>
      </c>
      <c r="E567" s="1" t="s">
        <v>9</v>
      </c>
      <c r="F567">
        <v>37</v>
      </c>
    </row>
    <row r="568" spans="1:6" x14ac:dyDescent="0.25">
      <c r="A568" s="1" t="s">
        <v>924</v>
      </c>
      <c r="B568" s="1" t="s">
        <v>186</v>
      </c>
      <c r="C568" s="2">
        <v>45754</v>
      </c>
      <c r="D568" s="1" t="s">
        <v>12</v>
      </c>
      <c r="E568" s="1" t="s">
        <v>23</v>
      </c>
      <c r="F568">
        <v>53</v>
      </c>
    </row>
    <row r="569" spans="1:6" x14ac:dyDescent="0.25">
      <c r="A569" s="1" t="s">
        <v>925</v>
      </c>
      <c r="B569" s="1" t="s">
        <v>926</v>
      </c>
      <c r="C569" s="2">
        <v>45269</v>
      </c>
      <c r="D569" s="1" t="s">
        <v>20</v>
      </c>
      <c r="E569" s="1" t="s">
        <v>23</v>
      </c>
      <c r="F569">
        <v>17</v>
      </c>
    </row>
    <row r="570" spans="1:6" x14ac:dyDescent="0.25">
      <c r="A570" s="1" t="s">
        <v>927</v>
      </c>
      <c r="B570" s="1" t="s">
        <v>928</v>
      </c>
      <c r="C570" s="2">
        <v>45163</v>
      </c>
      <c r="D570" s="1" t="s">
        <v>12</v>
      </c>
      <c r="E570" s="1" t="s">
        <v>9</v>
      </c>
      <c r="F570">
        <v>6</v>
      </c>
    </row>
    <row r="571" spans="1:6" x14ac:dyDescent="0.25">
      <c r="A571" s="1" t="s">
        <v>929</v>
      </c>
      <c r="B571" s="1" t="s">
        <v>608</v>
      </c>
      <c r="C571" s="2">
        <v>45796</v>
      </c>
      <c r="D571" s="1" t="s">
        <v>31</v>
      </c>
      <c r="E571" s="1" t="s">
        <v>15</v>
      </c>
      <c r="F571">
        <v>43</v>
      </c>
    </row>
    <row r="572" spans="1:6" x14ac:dyDescent="0.25">
      <c r="A572" s="1" t="s">
        <v>930</v>
      </c>
      <c r="B572" s="1" t="s">
        <v>235</v>
      </c>
      <c r="C572" s="2">
        <v>45420</v>
      </c>
      <c r="D572" s="1" t="s">
        <v>8</v>
      </c>
      <c r="E572" s="1" t="s">
        <v>23</v>
      </c>
      <c r="F572">
        <v>59</v>
      </c>
    </row>
    <row r="573" spans="1:6" x14ac:dyDescent="0.25">
      <c r="A573" s="1" t="s">
        <v>931</v>
      </c>
      <c r="B573" s="1" t="s">
        <v>513</v>
      </c>
      <c r="C573" s="2">
        <v>45832</v>
      </c>
      <c r="D573" s="1" t="s">
        <v>31</v>
      </c>
      <c r="E573" s="1" t="s">
        <v>23</v>
      </c>
      <c r="F573">
        <v>5</v>
      </c>
    </row>
    <row r="574" spans="1:6" x14ac:dyDescent="0.25">
      <c r="A574" s="1" t="s">
        <v>932</v>
      </c>
      <c r="B574" s="1" t="s">
        <v>258</v>
      </c>
      <c r="C574" s="2">
        <v>45276</v>
      </c>
      <c r="D574" s="1" t="s">
        <v>12</v>
      </c>
      <c r="E574" s="1" t="s">
        <v>23</v>
      </c>
      <c r="F574">
        <v>39</v>
      </c>
    </row>
    <row r="575" spans="1:6" x14ac:dyDescent="0.25">
      <c r="A575" s="1" t="s">
        <v>933</v>
      </c>
      <c r="B575" s="1" t="s">
        <v>606</v>
      </c>
      <c r="C575" s="2">
        <v>45372</v>
      </c>
      <c r="D575" s="1" t="s">
        <v>36</v>
      </c>
      <c r="E575" s="1" t="s">
        <v>23</v>
      </c>
      <c r="F575">
        <v>7</v>
      </c>
    </row>
    <row r="576" spans="1:6" x14ac:dyDescent="0.25">
      <c r="A576" s="1" t="s">
        <v>934</v>
      </c>
      <c r="B576" s="1" t="s">
        <v>341</v>
      </c>
      <c r="C576" s="2">
        <v>45853</v>
      </c>
      <c r="D576" s="1" t="s">
        <v>8</v>
      </c>
      <c r="E576" s="1" t="s">
        <v>23</v>
      </c>
      <c r="F576">
        <v>32</v>
      </c>
    </row>
    <row r="577" spans="1:6" x14ac:dyDescent="0.25">
      <c r="A577" s="1" t="s">
        <v>935</v>
      </c>
      <c r="B577" s="1" t="s">
        <v>366</v>
      </c>
      <c r="C577" s="2">
        <v>45813</v>
      </c>
      <c r="D577" s="1" t="s">
        <v>36</v>
      </c>
      <c r="E577" s="1" t="s">
        <v>23</v>
      </c>
      <c r="F577">
        <v>4</v>
      </c>
    </row>
    <row r="578" spans="1:6" x14ac:dyDescent="0.25">
      <c r="A578" s="1" t="s">
        <v>936</v>
      </c>
      <c r="B578" s="1" t="s">
        <v>473</v>
      </c>
      <c r="C578" s="2">
        <v>45849</v>
      </c>
      <c r="D578" s="1" t="s">
        <v>36</v>
      </c>
      <c r="E578" s="1" t="s">
        <v>9</v>
      </c>
      <c r="F578">
        <v>21</v>
      </c>
    </row>
    <row r="579" spans="1:6" x14ac:dyDescent="0.25">
      <c r="A579" s="1" t="s">
        <v>937</v>
      </c>
      <c r="B579" s="1" t="s">
        <v>938</v>
      </c>
      <c r="C579" s="2">
        <v>45622</v>
      </c>
      <c r="D579" s="1" t="s">
        <v>8</v>
      </c>
      <c r="E579" s="1" t="s">
        <v>9</v>
      </c>
      <c r="F579">
        <v>42</v>
      </c>
    </row>
    <row r="580" spans="1:6" x14ac:dyDescent="0.25">
      <c r="A580" s="1" t="s">
        <v>939</v>
      </c>
      <c r="B580" s="1" t="s">
        <v>940</v>
      </c>
      <c r="C580" s="2">
        <v>45401</v>
      </c>
      <c r="D580" s="1" t="s">
        <v>8</v>
      </c>
      <c r="E580" s="1" t="s">
        <v>23</v>
      </c>
      <c r="F580">
        <v>32</v>
      </c>
    </row>
    <row r="581" spans="1:6" x14ac:dyDescent="0.25">
      <c r="A581" s="1" t="s">
        <v>941</v>
      </c>
      <c r="B581" s="1" t="s">
        <v>836</v>
      </c>
      <c r="C581" s="2">
        <v>45762</v>
      </c>
      <c r="D581" s="1" t="s">
        <v>31</v>
      </c>
      <c r="E581" s="1" t="s">
        <v>23</v>
      </c>
      <c r="F581">
        <v>56</v>
      </c>
    </row>
    <row r="582" spans="1:6" x14ac:dyDescent="0.25">
      <c r="A582" s="1" t="s">
        <v>942</v>
      </c>
      <c r="B582" s="1" t="s">
        <v>252</v>
      </c>
      <c r="C582" s="2">
        <v>45488</v>
      </c>
      <c r="D582" s="1" t="s">
        <v>12</v>
      </c>
      <c r="E582" s="1" t="s">
        <v>23</v>
      </c>
      <c r="F582">
        <v>18</v>
      </c>
    </row>
    <row r="583" spans="1:6" x14ac:dyDescent="0.25">
      <c r="A583" s="1" t="s">
        <v>943</v>
      </c>
      <c r="B583" s="1" t="s">
        <v>944</v>
      </c>
      <c r="C583" s="2">
        <v>45361</v>
      </c>
      <c r="D583" s="1" t="s">
        <v>36</v>
      </c>
      <c r="E583" s="1" t="s">
        <v>23</v>
      </c>
      <c r="F583">
        <v>33</v>
      </c>
    </row>
    <row r="584" spans="1:6" x14ac:dyDescent="0.25">
      <c r="A584" s="1" t="s">
        <v>945</v>
      </c>
      <c r="B584" s="1" t="s">
        <v>336</v>
      </c>
      <c r="C584" s="2">
        <v>45681</v>
      </c>
      <c r="D584" s="1" t="s">
        <v>12</v>
      </c>
      <c r="E584" s="1" t="s">
        <v>23</v>
      </c>
      <c r="F584">
        <v>14</v>
      </c>
    </row>
    <row r="585" spans="1:6" x14ac:dyDescent="0.25">
      <c r="A585" s="1" t="s">
        <v>946</v>
      </c>
      <c r="B585" s="1" t="s">
        <v>421</v>
      </c>
      <c r="C585" s="2">
        <v>45512</v>
      </c>
      <c r="D585" s="1" t="s">
        <v>12</v>
      </c>
      <c r="E585" s="1" t="s">
        <v>23</v>
      </c>
      <c r="F585">
        <v>6</v>
      </c>
    </row>
    <row r="586" spans="1:6" x14ac:dyDescent="0.25">
      <c r="A586" s="1" t="s">
        <v>947</v>
      </c>
      <c r="B586" s="1" t="s">
        <v>216</v>
      </c>
      <c r="C586" s="2">
        <v>45572</v>
      </c>
      <c r="D586" s="1" t="s">
        <v>20</v>
      </c>
      <c r="E586" s="1" t="s">
        <v>15</v>
      </c>
      <c r="F586">
        <v>11</v>
      </c>
    </row>
    <row r="587" spans="1:6" x14ac:dyDescent="0.25">
      <c r="A587" s="1" t="s">
        <v>948</v>
      </c>
      <c r="B587" s="1" t="s">
        <v>897</v>
      </c>
      <c r="C587" s="2">
        <v>45221</v>
      </c>
      <c r="D587" s="1" t="s">
        <v>31</v>
      </c>
      <c r="E587" s="1" t="s">
        <v>9</v>
      </c>
      <c r="F587">
        <v>46</v>
      </c>
    </row>
    <row r="588" spans="1:6" x14ac:dyDescent="0.25">
      <c r="A588" s="1" t="s">
        <v>949</v>
      </c>
      <c r="B588" s="1" t="s">
        <v>950</v>
      </c>
      <c r="C588" s="2">
        <v>45680</v>
      </c>
      <c r="D588" s="1" t="s">
        <v>36</v>
      </c>
      <c r="E588" s="1" t="s">
        <v>23</v>
      </c>
      <c r="F588">
        <v>20</v>
      </c>
    </row>
    <row r="589" spans="1:6" x14ac:dyDescent="0.25">
      <c r="A589" s="1" t="s">
        <v>951</v>
      </c>
      <c r="B589" s="1" t="s">
        <v>389</v>
      </c>
      <c r="C589" s="2">
        <v>45312</v>
      </c>
      <c r="D589" s="1" t="s">
        <v>8</v>
      </c>
      <c r="E589" s="1" t="s">
        <v>15</v>
      </c>
      <c r="F589">
        <v>29</v>
      </c>
    </row>
    <row r="590" spans="1:6" x14ac:dyDescent="0.25">
      <c r="A590" s="1" t="s">
        <v>952</v>
      </c>
      <c r="B590" s="1" t="s">
        <v>748</v>
      </c>
      <c r="C590" s="2">
        <v>45682</v>
      </c>
      <c r="D590" s="1" t="s">
        <v>8</v>
      </c>
      <c r="E590" s="1" t="s">
        <v>23</v>
      </c>
      <c r="F590">
        <v>58</v>
      </c>
    </row>
    <row r="591" spans="1:6" x14ac:dyDescent="0.25">
      <c r="A591" s="1" t="s">
        <v>953</v>
      </c>
      <c r="B591" s="1" t="s">
        <v>581</v>
      </c>
      <c r="C591" s="2">
        <v>45459</v>
      </c>
      <c r="D591" s="1" t="s">
        <v>12</v>
      </c>
      <c r="E591" s="1" t="s">
        <v>23</v>
      </c>
      <c r="F591">
        <v>35</v>
      </c>
    </row>
    <row r="592" spans="1:6" x14ac:dyDescent="0.25">
      <c r="A592" s="1" t="s">
        <v>954</v>
      </c>
      <c r="B592" s="1" t="s">
        <v>955</v>
      </c>
      <c r="C592" s="2">
        <v>45587</v>
      </c>
      <c r="D592" s="1" t="s">
        <v>31</v>
      </c>
      <c r="E592" s="1" t="s">
        <v>9</v>
      </c>
      <c r="F592">
        <v>16</v>
      </c>
    </row>
    <row r="593" spans="1:6" x14ac:dyDescent="0.25">
      <c r="A593" s="1" t="s">
        <v>956</v>
      </c>
      <c r="B593" s="1" t="s">
        <v>745</v>
      </c>
      <c r="C593" s="2">
        <v>45305</v>
      </c>
      <c r="D593" s="1" t="s">
        <v>31</v>
      </c>
      <c r="E593" s="1" t="s">
        <v>15</v>
      </c>
      <c r="F593">
        <v>48</v>
      </c>
    </row>
    <row r="594" spans="1:6" x14ac:dyDescent="0.25">
      <c r="A594" s="1" t="s">
        <v>957</v>
      </c>
      <c r="B594" s="1" t="s">
        <v>168</v>
      </c>
      <c r="C594" s="2">
        <v>45613</v>
      </c>
      <c r="D594" s="1" t="s">
        <v>36</v>
      </c>
      <c r="E594" s="1" t="s">
        <v>23</v>
      </c>
      <c r="F594">
        <v>7</v>
      </c>
    </row>
    <row r="595" spans="1:6" x14ac:dyDescent="0.25">
      <c r="A595" s="1" t="s">
        <v>958</v>
      </c>
      <c r="B595" s="1" t="s">
        <v>288</v>
      </c>
      <c r="C595" s="2">
        <v>45717</v>
      </c>
      <c r="D595" s="1" t="s">
        <v>36</v>
      </c>
      <c r="E595" s="1" t="s">
        <v>23</v>
      </c>
      <c r="F595">
        <v>40</v>
      </c>
    </row>
    <row r="596" spans="1:6" x14ac:dyDescent="0.25">
      <c r="A596" s="1" t="s">
        <v>959</v>
      </c>
      <c r="B596" s="1" t="s">
        <v>960</v>
      </c>
      <c r="C596" s="2">
        <v>45348</v>
      </c>
      <c r="D596" s="1" t="s">
        <v>12</v>
      </c>
      <c r="E596" s="1" t="s">
        <v>9</v>
      </c>
      <c r="F596">
        <v>59</v>
      </c>
    </row>
    <row r="597" spans="1:6" x14ac:dyDescent="0.25">
      <c r="A597" s="1" t="s">
        <v>961</v>
      </c>
      <c r="B597" s="1" t="s">
        <v>962</v>
      </c>
      <c r="C597" s="2">
        <v>45183</v>
      </c>
      <c r="D597" s="1" t="s">
        <v>12</v>
      </c>
      <c r="E597" s="1" t="s">
        <v>9</v>
      </c>
      <c r="F597">
        <v>36</v>
      </c>
    </row>
    <row r="598" spans="1:6" x14ac:dyDescent="0.25">
      <c r="A598" s="1" t="s">
        <v>963</v>
      </c>
      <c r="B598" s="1" t="s">
        <v>617</v>
      </c>
      <c r="C598" s="2">
        <v>45654</v>
      </c>
      <c r="D598" s="1" t="s">
        <v>12</v>
      </c>
      <c r="E598" s="1" t="s">
        <v>23</v>
      </c>
      <c r="F598">
        <v>44</v>
      </c>
    </row>
    <row r="599" spans="1:6" x14ac:dyDescent="0.25">
      <c r="A599" s="1" t="s">
        <v>964</v>
      </c>
      <c r="B599" s="1" t="s">
        <v>302</v>
      </c>
      <c r="C599" s="2">
        <v>45747</v>
      </c>
      <c r="D599" s="1" t="s">
        <v>20</v>
      </c>
      <c r="E599" s="1" t="s">
        <v>23</v>
      </c>
      <c r="F599">
        <v>44</v>
      </c>
    </row>
    <row r="600" spans="1:6" x14ac:dyDescent="0.25">
      <c r="A600" s="1" t="s">
        <v>965</v>
      </c>
      <c r="B600" s="1" t="s">
        <v>966</v>
      </c>
      <c r="C600" s="2">
        <v>45217</v>
      </c>
      <c r="D600" s="1" t="s">
        <v>31</v>
      </c>
      <c r="E600" s="1" t="s">
        <v>15</v>
      </c>
      <c r="F600">
        <v>31</v>
      </c>
    </row>
    <row r="601" spans="1:6" x14ac:dyDescent="0.25">
      <c r="A601" s="1" t="s">
        <v>967</v>
      </c>
      <c r="B601" s="1" t="s">
        <v>968</v>
      </c>
      <c r="C601" s="2">
        <v>45449</v>
      </c>
      <c r="D601" s="1" t="s">
        <v>12</v>
      </c>
      <c r="E601" s="1" t="s">
        <v>15</v>
      </c>
      <c r="F601">
        <v>42</v>
      </c>
    </row>
    <row r="602" spans="1:6" x14ac:dyDescent="0.25">
      <c r="A602" s="1" t="s">
        <v>969</v>
      </c>
      <c r="B602" s="1" t="s">
        <v>970</v>
      </c>
      <c r="C602" s="2">
        <v>45840</v>
      </c>
      <c r="D602" s="1" t="s">
        <v>31</v>
      </c>
      <c r="E602" s="1" t="s">
        <v>23</v>
      </c>
      <c r="F602">
        <v>44</v>
      </c>
    </row>
    <row r="603" spans="1:6" x14ac:dyDescent="0.25">
      <c r="A603" s="1" t="s">
        <v>971</v>
      </c>
      <c r="B603" s="1" t="s">
        <v>362</v>
      </c>
      <c r="C603" s="2">
        <v>45251</v>
      </c>
      <c r="D603" s="1" t="s">
        <v>8</v>
      </c>
      <c r="E603" s="1" t="s">
        <v>9</v>
      </c>
      <c r="F603">
        <v>43</v>
      </c>
    </row>
    <row r="604" spans="1:6" x14ac:dyDescent="0.25">
      <c r="A604" s="1" t="s">
        <v>972</v>
      </c>
      <c r="B604" s="1" t="s">
        <v>973</v>
      </c>
      <c r="C604" s="2">
        <v>45518</v>
      </c>
      <c r="D604" s="1" t="s">
        <v>8</v>
      </c>
      <c r="E604" s="1" t="s">
        <v>23</v>
      </c>
      <c r="F604">
        <v>43</v>
      </c>
    </row>
    <row r="605" spans="1:6" x14ac:dyDescent="0.25">
      <c r="A605" s="1" t="s">
        <v>974</v>
      </c>
      <c r="B605" s="1" t="s">
        <v>975</v>
      </c>
      <c r="C605" s="2">
        <v>45259</v>
      </c>
      <c r="D605" s="1" t="s">
        <v>31</v>
      </c>
      <c r="E605" s="1" t="s">
        <v>23</v>
      </c>
      <c r="F605">
        <v>47</v>
      </c>
    </row>
    <row r="606" spans="1:6" x14ac:dyDescent="0.25">
      <c r="A606" s="1" t="s">
        <v>976</v>
      </c>
      <c r="B606" s="1" t="s">
        <v>977</v>
      </c>
      <c r="C606" s="2">
        <v>45263</v>
      </c>
      <c r="D606" s="1" t="s">
        <v>8</v>
      </c>
      <c r="E606" s="1" t="s">
        <v>9</v>
      </c>
      <c r="F606">
        <v>6</v>
      </c>
    </row>
    <row r="607" spans="1:6" x14ac:dyDescent="0.25">
      <c r="A607" s="1" t="s">
        <v>978</v>
      </c>
      <c r="B607" s="1" t="s">
        <v>979</v>
      </c>
      <c r="C607" s="2">
        <v>45193</v>
      </c>
      <c r="D607" s="1" t="s">
        <v>8</v>
      </c>
      <c r="E607" s="1" t="s">
        <v>23</v>
      </c>
      <c r="F607">
        <v>29</v>
      </c>
    </row>
    <row r="608" spans="1:6" x14ac:dyDescent="0.25">
      <c r="A608" s="1" t="s">
        <v>980</v>
      </c>
      <c r="B608" s="1" t="s">
        <v>944</v>
      </c>
      <c r="C608" s="2">
        <v>45607</v>
      </c>
      <c r="D608" s="1" t="s">
        <v>8</v>
      </c>
      <c r="E608" s="1" t="s">
        <v>9</v>
      </c>
      <c r="F608">
        <v>27</v>
      </c>
    </row>
    <row r="609" spans="1:6" x14ac:dyDescent="0.25">
      <c r="A609" s="1" t="s">
        <v>981</v>
      </c>
      <c r="B609" s="1" t="s">
        <v>865</v>
      </c>
      <c r="C609" s="2">
        <v>45275</v>
      </c>
      <c r="D609" s="1" t="s">
        <v>36</v>
      </c>
      <c r="E609" s="1" t="s">
        <v>23</v>
      </c>
      <c r="F609">
        <v>43</v>
      </c>
    </row>
    <row r="610" spans="1:6" x14ac:dyDescent="0.25">
      <c r="A610" s="1" t="s">
        <v>982</v>
      </c>
      <c r="B610" s="1" t="s">
        <v>710</v>
      </c>
      <c r="C610" s="2">
        <v>45280</v>
      </c>
      <c r="D610" s="1" t="s">
        <v>36</v>
      </c>
      <c r="E610" s="1" t="s">
        <v>15</v>
      </c>
      <c r="F610">
        <v>2</v>
      </c>
    </row>
    <row r="611" spans="1:6" x14ac:dyDescent="0.25">
      <c r="A611" s="1" t="s">
        <v>983</v>
      </c>
      <c r="B611" s="1" t="s">
        <v>984</v>
      </c>
      <c r="C611" s="2">
        <v>45559</v>
      </c>
      <c r="D611" s="1" t="s">
        <v>31</v>
      </c>
      <c r="E611" s="1" t="s">
        <v>23</v>
      </c>
      <c r="F611">
        <v>56</v>
      </c>
    </row>
    <row r="612" spans="1:6" x14ac:dyDescent="0.25">
      <c r="A612" s="1" t="s">
        <v>985</v>
      </c>
      <c r="B612" s="1" t="s">
        <v>986</v>
      </c>
      <c r="C612" s="2">
        <v>45719</v>
      </c>
      <c r="D612" s="1" t="s">
        <v>31</v>
      </c>
      <c r="E612" s="1" t="s">
        <v>15</v>
      </c>
      <c r="F612">
        <v>22</v>
      </c>
    </row>
    <row r="613" spans="1:6" x14ac:dyDescent="0.25">
      <c r="A613" s="1" t="s">
        <v>987</v>
      </c>
      <c r="B613" s="1" t="s">
        <v>759</v>
      </c>
      <c r="C613" s="2">
        <v>45563</v>
      </c>
      <c r="D613" s="1" t="s">
        <v>20</v>
      </c>
      <c r="E613" s="1" t="s">
        <v>23</v>
      </c>
      <c r="F613">
        <v>59</v>
      </c>
    </row>
    <row r="614" spans="1:6" x14ac:dyDescent="0.25">
      <c r="A614" s="1" t="s">
        <v>988</v>
      </c>
      <c r="B614" s="1" t="s">
        <v>118</v>
      </c>
      <c r="C614" s="2">
        <v>45523</v>
      </c>
      <c r="D614" s="1" t="s">
        <v>36</v>
      </c>
      <c r="E614" s="1" t="s">
        <v>23</v>
      </c>
      <c r="F614">
        <v>9</v>
      </c>
    </row>
    <row r="615" spans="1:6" x14ac:dyDescent="0.25">
      <c r="A615" s="1" t="s">
        <v>989</v>
      </c>
      <c r="B615" s="1" t="s">
        <v>794</v>
      </c>
      <c r="C615" s="2">
        <v>45655</v>
      </c>
      <c r="D615" s="1" t="s">
        <v>31</v>
      </c>
      <c r="E615" s="1" t="s">
        <v>23</v>
      </c>
      <c r="F615">
        <v>11</v>
      </c>
    </row>
    <row r="616" spans="1:6" x14ac:dyDescent="0.25">
      <c r="A616" s="1" t="s">
        <v>990</v>
      </c>
      <c r="B616" s="1" t="s">
        <v>661</v>
      </c>
      <c r="C616" s="2">
        <v>45876</v>
      </c>
      <c r="D616" s="1" t="s">
        <v>36</v>
      </c>
      <c r="E616" s="1" t="s">
        <v>23</v>
      </c>
      <c r="F616">
        <v>16</v>
      </c>
    </row>
    <row r="617" spans="1:6" x14ac:dyDescent="0.25">
      <c r="A617" s="1" t="s">
        <v>991</v>
      </c>
      <c r="B617" s="1" t="s">
        <v>992</v>
      </c>
      <c r="C617" s="2">
        <v>45414</v>
      </c>
      <c r="D617" s="1" t="s">
        <v>20</v>
      </c>
      <c r="E617" s="1" t="s">
        <v>15</v>
      </c>
      <c r="F617">
        <v>45</v>
      </c>
    </row>
    <row r="618" spans="1:6" x14ac:dyDescent="0.25">
      <c r="A618" s="1" t="s">
        <v>993</v>
      </c>
      <c r="B618" s="1" t="s">
        <v>994</v>
      </c>
      <c r="C618" s="2">
        <v>45238</v>
      </c>
      <c r="D618" s="1" t="s">
        <v>31</v>
      </c>
      <c r="E618" s="1" t="s">
        <v>23</v>
      </c>
      <c r="F618">
        <v>13</v>
      </c>
    </row>
    <row r="619" spans="1:6" x14ac:dyDescent="0.25">
      <c r="A619" s="1" t="s">
        <v>995</v>
      </c>
      <c r="B619" s="1" t="s">
        <v>149</v>
      </c>
      <c r="C619" s="2">
        <v>45812</v>
      </c>
      <c r="D619" s="1" t="s">
        <v>31</v>
      </c>
      <c r="E619" s="1" t="s">
        <v>23</v>
      </c>
      <c r="F619">
        <v>54</v>
      </c>
    </row>
    <row r="620" spans="1:6" x14ac:dyDescent="0.25">
      <c r="A620" s="1" t="s">
        <v>996</v>
      </c>
      <c r="B620" s="1" t="s">
        <v>804</v>
      </c>
      <c r="C620" s="2">
        <v>45408</v>
      </c>
      <c r="D620" s="1" t="s">
        <v>31</v>
      </c>
      <c r="E620" s="1" t="s">
        <v>23</v>
      </c>
      <c r="F620">
        <v>54</v>
      </c>
    </row>
    <row r="621" spans="1:6" x14ac:dyDescent="0.25">
      <c r="A621" s="1" t="s">
        <v>997</v>
      </c>
      <c r="B621" s="1" t="s">
        <v>306</v>
      </c>
      <c r="C621" s="2">
        <v>45853</v>
      </c>
      <c r="D621" s="1" t="s">
        <v>31</v>
      </c>
      <c r="E621" s="1" t="s">
        <v>9</v>
      </c>
      <c r="F621">
        <v>18</v>
      </c>
    </row>
    <row r="622" spans="1:6" x14ac:dyDescent="0.25">
      <c r="A622" s="1" t="s">
        <v>998</v>
      </c>
      <c r="B622" s="1" t="s">
        <v>999</v>
      </c>
      <c r="C622" s="2">
        <v>45774</v>
      </c>
      <c r="D622" s="1" t="s">
        <v>12</v>
      </c>
      <c r="E622" s="1" t="s">
        <v>15</v>
      </c>
      <c r="F622">
        <v>53</v>
      </c>
    </row>
    <row r="623" spans="1:6" x14ac:dyDescent="0.25">
      <c r="A623" s="1" t="s">
        <v>1000</v>
      </c>
      <c r="B623" s="1" t="s">
        <v>1001</v>
      </c>
      <c r="C623" s="2">
        <v>45669</v>
      </c>
      <c r="D623" s="1" t="s">
        <v>36</v>
      </c>
      <c r="E623" s="1" t="s">
        <v>9</v>
      </c>
      <c r="F623">
        <v>25</v>
      </c>
    </row>
    <row r="624" spans="1:6" x14ac:dyDescent="0.25">
      <c r="A624" s="1" t="s">
        <v>1002</v>
      </c>
      <c r="B624" s="1" t="s">
        <v>1003</v>
      </c>
      <c r="C624" s="2">
        <v>45173</v>
      </c>
      <c r="D624" s="1" t="s">
        <v>36</v>
      </c>
      <c r="E624" s="1" t="s">
        <v>15</v>
      </c>
      <c r="F624">
        <v>33</v>
      </c>
    </row>
    <row r="625" spans="1:6" x14ac:dyDescent="0.25">
      <c r="A625" s="1" t="s">
        <v>1004</v>
      </c>
      <c r="B625" s="1" t="s">
        <v>198</v>
      </c>
      <c r="C625" s="2">
        <v>45382</v>
      </c>
      <c r="D625" s="1" t="s">
        <v>36</v>
      </c>
      <c r="E625" s="1" t="s">
        <v>23</v>
      </c>
      <c r="F625">
        <v>52</v>
      </c>
    </row>
    <row r="626" spans="1:6" x14ac:dyDescent="0.25">
      <c r="A626" s="1" t="s">
        <v>1005</v>
      </c>
      <c r="B626" s="1" t="s">
        <v>895</v>
      </c>
      <c r="C626" s="2">
        <v>45392</v>
      </c>
      <c r="D626" s="1" t="s">
        <v>20</v>
      </c>
      <c r="E626" s="1" t="s">
        <v>23</v>
      </c>
      <c r="F626">
        <v>10</v>
      </c>
    </row>
    <row r="627" spans="1:6" x14ac:dyDescent="0.25">
      <c r="A627" s="1" t="s">
        <v>1006</v>
      </c>
      <c r="B627" s="1" t="s">
        <v>312</v>
      </c>
      <c r="C627" s="2">
        <v>45661</v>
      </c>
      <c r="D627" s="1" t="s">
        <v>12</v>
      </c>
      <c r="E627" s="1" t="s">
        <v>23</v>
      </c>
      <c r="F627">
        <v>58</v>
      </c>
    </row>
    <row r="628" spans="1:6" x14ac:dyDescent="0.25">
      <c r="A628" s="1" t="s">
        <v>1007</v>
      </c>
      <c r="B628" s="1" t="s">
        <v>304</v>
      </c>
      <c r="C628" s="2">
        <v>45676</v>
      </c>
      <c r="D628" s="1" t="s">
        <v>36</v>
      </c>
      <c r="E628" s="1" t="s">
        <v>15</v>
      </c>
      <c r="F628">
        <v>30</v>
      </c>
    </row>
    <row r="629" spans="1:6" x14ac:dyDescent="0.25">
      <c r="A629" s="1" t="s">
        <v>1008</v>
      </c>
      <c r="B629" s="1" t="s">
        <v>92</v>
      </c>
      <c r="C629" s="2">
        <v>45586</v>
      </c>
      <c r="D629" s="1" t="s">
        <v>36</v>
      </c>
      <c r="E629" s="1" t="s">
        <v>15</v>
      </c>
      <c r="F629">
        <v>51</v>
      </c>
    </row>
    <row r="630" spans="1:6" x14ac:dyDescent="0.25">
      <c r="A630" s="1" t="s">
        <v>1009</v>
      </c>
      <c r="B630" s="1" t="s">
        <v>1010</v>
      </c>
      <c r="C630" s="2">
        <v>45196</v>
      </c>
      <c r="D630" s="1" t="s">
        <v>31</v>
      </c>
      <c r="E630" s="1" t="s">
        <v>15</v>
      </c>
      <c r="F630">
        <v>49</v>
      </c>
    </row>
    <row r="631" spans="1:6" x14ac:dyDescent="0.25">
      <c r="A631" s="1" t="s">
        <v>1011</v>
      </c>
      <c r="B631" s="1" t="s">
        <v>1012</v>
      </c>
      <c r="C631" s="2">
        <v>45438</v>
      </c>
      <c r="D631" s="1" t="s">
        <v>31</v>
      </c>
      <c r="E631" s="1" t="s">
        <v>23</v>
      </c>
      <c r="F631">
        <v>1</v>
      </c>
    </row>
    <row r="632" spans="1:6" x14ac:dyDescent="0.25">
      <c r="A632" s="1" t="s">
        <v>1013</v>
      </c>
      <c r="B632" s="1" t="s">
        <v>396</v>
      </c>
      <c r="C632" s="2">
        <v>45866</v>
      </c>
      <c r="D632" s="1" t="s">
        <v>31</v>
      </c>
      <c r="E632" s="1" t="s">
        <v>9</v>
      </c>
      <c r="F632">
        <v>33</v>
      </c>
    </row>
    <row r="633" spans="1:6" x14ac:dyDescent="0.25">
      <c r="A633" s="1" t="s">
        <v>1014</v>
      </c>
      <c r="B633" s="1" t="s">
        <v>1015</v>
      </c>
      <c r="C633" s="2">
        <v>45848</v>
      </c>
      <c r="D633" s="1" t="s">
        <v>36</v>
      </c>
      <c r="E633" s="1" t="s">
        <v>23</v>
      </c>
      <c r="F633">
        <v>49</v>
      </c>
    </row>
    <row r="634" spans="1:6" x14ac:dyDescent="0.25">
      <c r="A634" s="1" t="s">
        <v>1016</v>
      </c>
      <c r="B634" s="1" t="s">
        <v>755</v>
      </c>
      <c r="C634" s="2">
        <v>45597</v>
      </c>
      <c r="D634" s="1" t="s">
        <v>31</v>
      </c>
      <c r="E634" s="1" t="s">
        <v>23</v>
      </c>
      <c r="F634">
        <v>15</v>
      </c>
    </row>
    <row r="635" spans="1:6" x14ac:dyDescent="0.25">
      <c r="A635" s="1" t="s">
        <v>1017</v>
      </c>
      <c r="B635" s="1" t="s">
        <v>1018</v>
      </c>
      <c r="C635" s="2">
        <v>45198</v>
      </c>
      <c r="D635" s="1" t="s">
        <v>36</v>
      </c>
      <c r="E635" s="1" t="s">
        <v>23</v>
      </c>
      <c r="F635">
        <v>29</v>
      </c>
    </row>
    <row r="636" spans="1:6" x14ac:dyDescent="0.25">
      <c r="A636" s="1" t="s">
        <v>1019</v>
      </c>
      <c r="B636" s="1" t="s">
        <v>362</v>
      </c>
      <c r="C636" s="2">
        <v>45526</v>
      </c>
      <c r="D636" s="1" t="s">
        <v>20</v>
      </c>
      <c r="E636" s="1" t="s">
        <v>23</v>
      </c>
      <c r="F636">
        <v>2</v>
      </c>
    </row>
    <row r="637" spans="1:6" x14ac:dyDescent="0.25">
      <c r="A637" s="1" t="s">
        <v>1020</v>
      </c>
      <c r="B637" s="1" t="s">
        <v>587</v>
      </c>
      <c r="C637" s="2">
        <v>45227</v>
      </c>
      <c r="D637" s="1" t="s">
        <v>20</v>
      </c>
      <c r="E637" s="1" t="s">
        <v>23</v>
      </c>
      <c r="F637">
        <v>11</v>
      </c>
    </row>
    <row r="638" spans="1:6" x14ac:dyDescent="0.25">
      <c r="A638" s="1" t="s">
        <v>1021</v>
      </c>
      <c r="B638" s="1" t="s">
        <v>1018</v>
      </c>
      <c r="C638" s="2">
        <v>45575</v>
      </c>
      <c r="D638" s="1" t="s">
        <v>8</v>
      </c>
      <c r="E638" s="1" t="s">
        <v>23</v>
      </c>
      <c r="F638">
        <v>53</v>
      </c>
    </row>
    <row r="639" spans="1:6" x14ac:dyDescent="0.25">
      <c r="A639" s="1" t="s">
        <v>1022</v>
      </c>
      <c r="B639" s="1" t="s">
        <v>378</v>
      </c>
      <c r="C639" s="2">
        <v>45263</v>
      </c>
      <c r="D639" s="1" t="s">
        <v>12</v>
      </c>
      <c r="E639" s="1" t="s">
        <v>15</v>
      </c>
      <c r="F639">
        <v>34</v>
      </c>
    </row>
    <row r="640" spans="1:6" x14ac:dyDescent="0.25">
      <c r="A640" s="1" t="s">
        <v>1023</v>
      </c>
      <c r="B640" s="1" t="s">
        <v>899</v>
      </c>
      <c r="C640" s="2">
        <v>45567</v>
      </c>
      <c r="D640" s="1" t="s">
        <v>31</v>
      </c>
      <c r="E640" s="1" t="s">
        <v>15</v>
      </c>
      <c r="F640">
        <v>52</v>
      </c>
    </row>
    <row r="641" spans="1:6" x14ac:dyDescent="0.25">
      <c r="A641" s="1" t="s">
        <v>1024</v>
      </c>
      <c r="B641" s="1" t="s">
        <v>1025</v>
      </c>
      <c r="C641" s="2">
        <v>45658</v>
      </c>
      <c r="D641" s="1" t="s">
        <v>31</v>
      </c>
      <c r="E641" s="1" t="s">
        <v>23</v>
      </c>
      <c r="F641">
        <v>41</v>
      </c>
    </row>
    <row r="642" spans="1:6" x14ac:dyDescent="0.25">
      <c r="A642" s="1" t="s">
        <v>1026</v>
      </c>
      <c r="B642" s="1" t="s">
        <v>938</v>
      </c>
      <c r="C642" s="2">
        <v>45223</v>
      </c>
      <c r="D642" s="1" t="s">
        <v>12</v>
      </c>
      <c r="E642" s="1" t="s">
        <v>23</v>
      </c>
      <c r="F642">
        <v>19</v>
      </c>
    </row>
    <row r="643" spans="1:6" x14ac:dyDescent="0.25">
      <c r="A643" s="1" t="s">
        <v>1027</v>
      </c>
      <c r="B643" s="1" t="s">
        <v>432</v>
      </c>
      <c r="C643" s="2">
        <v>45696</v>
      </c>
      <c r="D643" s="1" t="s">
        <v>12</v>
      </c>
      <c r="E643" s="1" t="s">
        <v>23</v>
      </c>
      <c r="F643">
        <v>2</v>
      </c>
    </row>
    <row r="644" spans="1:6" x14ac:dyDescent="0.25">
      <c r="A644" s="1" t="s">
        <v>1028</v>
      </c>
      <c r="B644" s="1" t="s">
        <v>979</v>
      </c>
      <c r="C644" s="2">
        <v>45763</v>
      </c>
      <c r="D644" s="1" t="s">
        <v>8</v>
      </c>
      <c r="E644" s="1" t="s">
        <v>9</v>
      </c>
      <c r="F644">
        <v>48</v>
      </c>
    </row>
    <row r="645" spans="1:6" x14ac:dyDescent="0.25">
      <c r="A645" s="1" t="s">
        <v>1029</v>
      </c>
      <c r="B645" s="1" t="s">
        <v>897</v>
      </c>
      <c r="C645" s="2">
        <v>45474</v>
      </c>
      <c r="D645" s="1" t="s">
        <v>12</v>
      </c>
      <c r="E645" s="1" t="s">
        <v>9</v>
      </c>
      <c r="F645">
        <v>20</v>
      </c>
    </row>
    <row r="646" spans="1:6" x14ac:dyDescent="0.25">
      <c r="A646" s="1" t="s">
        <v>1030</v>
      </c>
      <c r="B646" s="1" t="s">
        <v>1031</v>
      </c>
      <c r="C646" s="2">
        <v>45757</v>
      </c>
      <c r="D646" s="1" t="s">
        <v>36</v>
      </c>
      <c r="E646" s="1" t="s">
        <v>9</v>
      </c>
      <c r="F646">
        <v>41</v>
      </c>
    </row>
    <row r="647" spans="1:6" x14ac:dyDescent="0.25">
      <c r="A647" s="1" t="s">
        <v>1032</v>
      </c>
      <c r="B647" s="1" t="s">
        <v>984</v>
      </c>
      <c r="C647" s="2">
        <v>45684</v>
      </c>
      <c r="D647" s="1" t="s">
        <v>31</v>
      </c>
      <c r="E647" s="1" t="s">
        <v>9</v>
      </c>
      <c r="F647">
        <v>52</v>
      </c>
    </row>
    <row r="648" spans="1:6" x14ac:dyDescent="0.25">
      <c r="A648" s="1" t="s">
        <v>1033</v>
      </c>
      <c r="B648" s="1" t="s">
        <v>546</v>
      </c>
      <c r="C648" s="2">
        <v>45428</v>
      </c>
      <c r="D648" s="1" t="s">
        <v>12</v>
      </c>
      <c r="E648" s="1" t="s">
        <v>9</v>
      </c>
      <c r="F648">
        <v>31</v>
      </c>
    </row>
    <row r="649" spans="1:6" x14ac:dyDescent="0.25">
      <c r="A649" s="1" t="s">
        <v>1034</v>
      </c>
      <c r="B649" s="1" t="s">
        <v>360</v>
      </c>
      <c r="C649" s="2">
        <v>45314</v>
      </c>
      <c r="D649" s="1" t="s">
        <v>36</v>
      </c>
      <c r="E649" s="1" t="s">
        <v>15</v>
      </c>
      <c r="F649">
        <v>53</v>
      </c>
    </row>
    <row r="650" spans="1:6" x14ac:dyDescent="0.25">
      <c r="A650" s="1" t="s">
        <v>1035</v>
      </c>
      <c r="B650" s="1" t="s">
        <v>306</v>
      </c>
      <c r="C650" s="2">
        <v>45854</v>
      </c>
      <c r="D650" s="1" t="s">
        <v>12</v>
      </c>
      <c r="E650" s="1" t="s">
        <v>23</v>
      </c>
      <c r="F650">
        <v>4</v>
      </c>
    </row>
    <row r="651" spans="1:6" x14ac:dyDescent="0.25">
      <c r="A651" s="1" t="s">
        <v>1036</v>
      </c>
      <c r="B651" s="1" t="s">
        <v>50</v>
      </c>
      <c r="C651" s="2">
        <v>45639</v>
      </c>
      <c r="D651" s="1" t="s">
        <v>36</v>
      </c>
      <c r="E651" s="1" t="s">
        <v>23</v>
      </c>
      <c r="F651">
        <v>29</v>
      </c>
    </row>
    <row r="652" spans="1:6" x14ac:dyDescent="0.25">
      <c r="A652" s="1" t="s">
        <v>1037</v>
      </c>
      <c r="B652" s="1" t="s">
        <v>1031</v>
      </c>
      <c r="C652" s="2">
        <v>45885</v>
      </c>
      <c r="D652" s="1" t="s">
        <v>20</v>
      </c>
      <c r="E652" s="1" t="s">
        <v>23</v>
      </c>
      <c r="F652">
        <v>56</v>
      </c>
    </row>
    <row r="653" spans="1:6" x14ac:dyDescent="0.25">
      <c r="A653" s="1" t="s">
        <v>1038</v>
      </c>
      <c r="B653" s="1" t="s">
        <v>409</v>
      </c>
      <c r="C653" s="2">
        <v>45604</v>
      </c>
      <c r="D653" s="1" t="s">
        <v>36</v>
      </c>
      <c r="E653" s="1" t="s">
        <v>23</v>
      </c>
      <c r="F653">
        <v>30</v>
      </c>
    </row>
    <row r="654" spans="1:6" x14ac:dyDescent="0.25">
      <c r="A654" s="1" t="s">
        <v>1039</v>
      </c>
      <c r="B654" s="1" t="s">
        <v>585</v>
      </c>
      <c r="C654" s="2">
        <v>45669</v>
      </c>
      <c r="D654" s="1" t="s">
        <v>8</v>
      </c>
      <c r="E654" s="1" t="s">
        <v>9</v>
      </c>
      <c r="F654">
        <v>13</v>
      </c>
    </row>
    <row r="655" spans="1:6" x14ac:dyDescent="0.25">
      <c r="A655" s="1" t="s">
        <v>1040</v>
      </c>
      <c r="B655" s="1" t="s">
        <v>524</v>
      </c>
      <c r="C655" s="2">
        <v>45221</v>
      </c>
      <c r="D655" s="1" t="s">
        <v>36</v>
      </c>
      <c r="E655" s="1" t="s">
        <v>23</v>
      </c>
      <c r="F655">
        <v>15</v>
      </c>
    </row>
    <row r="656" spans="1:6" x14ac:dyDescent="0.25">
      <c r="A656" s="1" t="s">
        <v>1041</v>
      </c>
      <c r="B656" s="1" t="s">
        <v>966</v>
      </c>
      <c r="C656" s="2">
        <v>45443</v>
      </c>
      <c r="D656" s="1" t="s">
        <v>12</v>
      </c>
      <c r="E656" s="1" t="s">
        <v>15</v>
      </c>
      <c r="F656">
        <v>20</v>
      </c>
    </row>
    <row r="657" spans="1:6" x14ac:dyDescent="0.25">
      <c r="A657" s="1" t="s">
        <v>1042</v>
      </c>
      <c r="B657" s="1" t="s">
        <v>1025</v>
      </c>
      <c r="C657" s="2">
        <v>45568</v>
      </c>
      <c r="D657" s="1" t="s">
        <v>20</v>
      </c>
      <c r="E657" s="1" t="s">
        <v>23</v>
      </c>
      <c r="F657">
        <v>34</v>
      </c>
    </row>
    <row r="658" spans="1:6" x14ac:dyDescent="0.25">
      <c r="A658" s="1" t="s">
        <v>1043</v>
      </c>
      <c r="B658" s="1" t="s">
        <v>200</v>
      </c>
      <c r="C658" s="2">
        <v>45325</v>
      </c>
      <c r="D658" s="1" t="s">
        <v>20</v>
      </c>
      <c r="E658" s="1" t="s">
        <v>23</v>
      </c>
      <c r="F658">
        <v>28</v>
      </c>
    </row>
    <row r="659" spans="1:6" x14ac:dyDescent="0.25">
      <c r="A659" s="1" t="s">
        <v>1044</v>
      </c>
      <c r="B659" s="1" t="s">
        <v>339</v>
      </c>
      <c r="C659" s="2">
        <v>45694</v>
      </c>
      <c r="D659" s="1" t="s">
        <v>36</v>
      </c>
      <c r="E659" s="1" t="s">
        <v>23</v>
      </c>
      <c r="F659">
        <v>20</v>
      </c>
    </row>
    <row r="660" spans="1:6" x14ac:dyDescent="0.25">
      <c r="A660" s="1" t="s">
        <v>1045</v>
      </c>
      <c r="B660" s="1" t="s">
        <v>865</v>
      </c>
      <c r="C660" s="2">
        <v>45446</v>
      </c>
      <c r="D660" s="1" t="s">
        <v>12</v>
      </c>
      <c r="E660" s="1" t="s">
        <v>23</v>
      </c>
      <c r="F660">
        <v>50</v>
      </c>
    </row>
    <row r="661" spans="1:6" x14ac:dyDescent="0.25">
      <c r="A661" s="1" t="s">
        <v>1046</v>
      </c>
      <c r="B661" s="1" t="s">
        <v>576</v>
      </c>
      <c r="C661" s="2">
        <v>45383</v>
      </c>
      <c r="D661" s="1" t="s">
        <v>20</v>
      </c>
      <c r="E661" s="1" t="s">
        <v>23</v>
      </c>
      <c r="F661">
        <v>25</v>
      </c>
    </row>
    <row r="662" spans="1:6" x14ac:dyDescent="0.25">
      <c r="A662" s="1" t="s">
        <v>1047</v>
      </c>
      <c r="B662" s="1" t="s">
        <v>461</v>
      </c>
      <c r="C662" s="2">
        <v>45449</v>
      </c>
      <c r="D662" s="1" t="s">
        <v>36</v>
      </c>
      <c r="E662" s="1" t="s">
        <v>23</v>
      </c>
      <c r="F662">
        <v>27</v>
      </c>
    </row>
    <row r="663" spans="1:6" x14ac:dyDescent="0.25">
      <c r="A663" s="1" t="s">
        <v>1048</v>
      </c>
      <c r="B663" s="1" t="s">
        <v>1049</v>
      </c>
      <c r="C663" s="2">
        <v>45581</v>
      </c>
      <c r="D663" s="1" t="s">
        <v>36</v>
      </c>
      <c r="E663" s="1" t="s">
        <v>23</v>
      </c>
      <c r="F663">
        <v>30</v>
      </c>
    </row>
    <row r="664" spans="1:6" x14ac:dyDescent="0.25">
      <c r="A664" s="1" t="s">
        <v>1050</v>
      </c>
      <c r="B664" s="1" t="s">
        <v>76</v>
      </c>
      <c r="C664" s="2">
        <v>45224</v>
      </c>
      <c r="D664" s="1" t="s">
        <v>36</v>
      </c>
      <c r="E664" s="1" t="s">
        <v>9</v>
      </c>
      <c r="F664">
        <v>56</v>
      </c>
    </row>
    <row r="665" spans="1:6" x14ac:dyDescent="0.25">
      <c r="A665" s="1" t="s">
        <v>1051</v>
      </c>
      <c r="B665" s="1" t="s">
        <v>182</v>
      </c>
      <c r="C665" s="2">
        <v>45877</v>
      </c>
      <c r="D665" s="1" t="s">
        <v>20</v>
      </c>
      <c r="E665" s="1" t="s">
        <v>15</v>
      </c>
      <c r="F665">
        <v>41</v>
      </c>
    </row>
    <row r="666" spans="1:6" x14ac:dyDescent="0.25">
      <c r="A666" s="1" t="s">
        <v>1052</v>
      </c>
      <c r="B666" s="1" t="s">
        <v>646</v>
      </c>
      <c r="C666" s="2">
        <v>45294</v>
      </c>
      <c r="D666" s="1" t="s">
        <v>31</v>
      </c>
      <c r="E666" s="1" t="s">
        <v>23</v>
      </c>
      <c r="F666">
        <v>20</v>
      </c>
    </row>
    <row r="667" spans="1:6" x14ac:dyDescent="0.25">
      <c r="A667" s="1" t="s">
        <v>1053</v>
      </c>
      <c r="B667" s="1" t="s">
        <v>66</v>
      </c>
      <c r="C667" s="2">
        <v>45223</v>
      </c>
      <c r="D667" s="1" t="s">
        <v>12</v>
      </c>
      <c r="E667" s="1" t="s">
        <v>23</v>
      </c>
      <c r="F667">
        <v>1</v>
      </c>
    </row>
    <row r="668" spans="1:6" x14ac:dyDescent="0.25">
      <c r="A668" s="1" t="s">
        <v>1054</v>
      </c>
      <c r="B668" s="1" t="s">
        <v>159</v>
      </c>
      <c r="C668" s="2">
        <v>45399</v>
      </c>
      <c r="D668" s="1" t="s">
        <v>8</v>
      </c>
      <c r="E668" s="1" t="s">
        <v>23</v>
      </c>
      <c r="F668">
        <v>35</v>
      </c>
    </row>
    <row r="669" spans="1:6" x14ac:dyDescent="0.25">
      <c r="A669" s="1" t="s">
        <v>1055</v>
      </c>
      <c r="B669" s="1" t="s">
        <v>851</v>
      </c>
      <c r="C669" s="2">
        <v>45161</v>
      </c>
      <c r="D669" s="1" t="s">
        <v>8</v>
      </c>
      <c r="E669" s="1" t="s">
        <v>23</v>
      </c>
      <c r="F669">
        <v>55</v>
      </c>
    </row>
    <row r="670" spans="1:6" x14ac:dyDescent="0.25">
      <c r="A670" s="1" t="s">
        <v>1056</v>
      </c>
      <c r="B670" s="1" t="s">
        <v>1057</v>
      </c>
      <c r="C670" s="2">
        <v>45881</v>
      </c>
      <c r="D670" s="1" t="s">
        <v>12</v>
      </c>
      <c r="E670" s="1" t="s">
        <v>23</v>
      </c>
      <c r="F670">
        <v>49</v>
      </c>
    </row>
    <row r="671" spans="1:6" x14ac:dyDescent="0.25">
      <c r="A671" s="1" t="s">
        <v>1058</v>
      </c>
      <c r="B671" s="1" t="s">
        <v>1059</v>
      </c>
      <c r="C671" s="2">
        <v>45596</v>
      </c>
      <c r="D671" s="1" t="s">
        <v>31</v>
      </c>
      <c r="E671" s="1" t="s">
        <v>9</v>
      </c>
      <c r="F671">
        <v>43</v>
      </c>
    </row>
    <row r="672" spans="1:6" x14ac:dyDescent="0.25">
      <c r="A672" s="1" t="s">
        <v>1060</v>
      </c>
      <c r="B672" s="1" t="s">
        <v>1061</v>
      </c>
      <c r="C672" s="2">
        <v>45859</v>
      </c>
      <c r="D672" s="1" t="s">
        <v>12</v>
      </c>
      <c r="E672" s="1" t="s">
        <v>23</v>
      </c>
      <c r="F672">
        <v>24</v>
      </c>
    </row>
    <row r="673" spans="1:6" x14ac:dyDescent="0.25">
      <c r="A673" s="1" t="s">
        <v>1062</v>
      </c>
      <c r="B673" s="1" t="s">
        <v>886</v>
      </c>
      <c r="C673" s="2">
        <v>45343</v>
      </c>
      <c r="D673" s="1" t="s">
        <v>36</v>
      </c>
      <c r="E673" s="1" t="s">
        <v>23</v>
      </c>
      <c r="F673">
        <v>25</v>
      </c>
    </row>
    <row r="674" spans="1:6" x14ac:dyDescent="0.25">
      <c r="A674" s="1" t="s">
        <v>1063</v>
      </c>
      <c r="B674" s="1" t="s">
        <v>343</v>
      </c>
      <c r="C674" s="2">
        <v>45179</v>
      </c>
      <c r="D674" s="1" t="s">
        <v>12</v>
      </c>
      <c r="E674" s="1" t="s">
        <v>9</v>
      </c>
      <c r="F674">
        <v>40</v>
      </c>
    </row>
    <row r="675" spans="1:6" x14ac:dyDescent="0.25">
      <c r="A675" s="1" t="s">
        <v>1064</v>
      </c>
      <c r="B675" s="1" t="s">
        <v>323</v>
      </c>
      <c r="C675" s="2">
        <v>45764</v>
      </c>
      <c r="D675" s="1" t="s">
        <v>12</v>
      </c>
      <c r="E675" s="1" t="s">
        <v>9</v>
      </c>
      <c r="F675">
        <v>53</v>
      </c>
    </row>
    <row r="676" spans="1:6" x14ac:dyDescent="0.25">
      <c r="A676" s="1" t="s">
        <v>1065</v>
      </c>
      <c r="B676" s="1" t="s">
        <v>1066</v>
      </c>
      <c r="C676" s="2">
        <v>45578</v>
      </c>
      <c r="D676" s="1" t="s">
        <v>20</v>
      </c>
      <c r="E676" s="1" t="s">
        <v>23</v>
      </c>
      <c r="F676">
        <v>12</v>
      </c>
    </row>
    <row r="677" spans="1:6" x14ac:dyDescent="0.25">
      <c r="A677" s="1" t="s">
        <v>1067</v>
      </c>
      <c r="B677" s="1" t="s">
        <v>576</v>
      </c>
      <c r="C677" s="2">
        <v>45500</v>
      </c>
      <c r="D677" s="1" t="s">
        <v>8</v>
      </c>
      <c r="E677" s="1" t="s">
        <v>9</v>
      </c>
      <c r="F677">
        <v>11</v>
      </c>
    </row>
    <row r="678" spans="1:6" x14ac:dyDescent="0.25">
      <c r="A678" s="1" t="s">
        <v>1068</v>
      </c>
      <c r="B678" s="1" t="s">
        <v>1069</v>
      </c>
      <c r="C678" s="2">
        <v>45319</v>
      </c>
      <c r="D678" s="1" t="s">
        <v>8</v>
      </c>
      <c r="E678" s="1" t="s">
        <v>9</v>
      </c>
      <c r="F678">
        <v>30</v>
      </c>
    </row>
    <row r="679" spans="1:6" x14ac:dyDescent="0.25">
      <c r="A679" s="1" t="s">
        <v>1070</v>
      </c>
      <c r="B679" s="1" t="s">
        <v>570</v>
      </c>
      <c r="C679" s="2">
        <v>45590</v>
      </c>
      <c r="D679" s="1" t="s">
        <v>36</v>
      </c>
      <c r="E679" s="1" t="s">
        <v>23</v>
      </c>
      <c r="F679">
        <v>13</v>
      </c>
    </row>
    <row r="680" spans="1:6" x14ac:dyDescent="0.25">
      <c r="A680" s="1" t="s">
        <v>1071</v>
      </c>
      <c r="B680" s="1" t="s">
        <v>220</v>
      </c>
      <c r="C680" s="2">
        <v>45463</v>
      </c>
      <c r="D680" s="1" t="s">
        <v>36</v>
      </c>
      <c r="E680" s="1" t="s">
        <v>15</v>
      </c>
      <c r="F680">
        <v>47</v>
      </c>
    </row>
    <row r="681" spans="1:6" x14ac:dyDescent="0.25">
      <c r="A681" s="1" t="s">
        <v>1072</v>
      </c>
      <c r="B681" s="1" t="s">
        <v>42</v>
      </c>
      <c r="C681" s="2">
        <v>45880</v>
      </c>
      <c r="D681" s="1" t="s">
        <v>20</v>
      </c>
      <c r="E681" s="1" t="s">
        <v>23</v>
      </c>
      <c r="F681">
        <v>25</v>
      </c>
    </row>
    <row r="682" spans="1:6" x14ac:dyDescent="0.25">
      <c r="A682" s="1" t="s">
        <v>1073</v>
      </c>
      <c r="B682" s="1" t="s">
        <v>78</v>
      </c>
      <c r="C682" s="2">
        <v>45819</v>
      </c>
      <c r="D682" s="1" t="s">
        <v>36</v>
      </c>
      <c r="E682" s="1" t="s">
        <v>15</v>
      </c>
      <c r="F682">
        <v>52</v>
      </c>
    </row>
    <row r="683" spans="1:6" x14ac:dyDescent="0.25">
      <c r="A683" s="1" t="s">
        <v>1074</v>
      </c>
      <c r="B683" s="1" t="s">
        <v>701</v>
      </c>
      <c r="C683" s="2">
        <v>45514</v>
      </c>
      <c r="D683" s="1" t="s">
        <v>31</v>
      </c>
      <c r="E683" s="1" t="s">
        <v>23</v>
      </c>
      <c r="F683">
        <v>25</v>
      </c>
    </row>
    <row r="684" spans="1:6" x14ac:dyDescent="0.25">
      <c r="A684" s="1" t="s">
        <v>1075</v>
      </c>
      <c r="B684" s="1" t="s">
        <v>48</v>
      </c>
      <c r="C684" s="2">
        <v>45509</v>
      </c>
      <c r="D684" s="1" t="s">
        <v>20</v>
      </c>
      <c r="E684" s="1" t="s">
        <v>23</v>
      </c>
      <c r="F684">
        <v>17</v>
      </c>
    </row>
    <row r="685" spans="1:6" x14ac:dyDescent="0.25">
      <c r="A685" s="1" t="s">
        <v>1076</v>
      </c>
      <c r="B685" s="1" t="s">
        <v>710</v>
      </c>
      <c r="C685" s="2">
        <v>45333</v>
      </c>
      <c r="D685" s="1" t="s">
        <v>20</v>
      </c>
      <c r="E685" s="1" t="s">
        <v>23</v>
      </c>
      <c r="F685">
        <v>12</v>
      </c>
    </row>
    <row r="686" spans="1:6" x14ac:dyDescent="0.25">
      <c r="A686" s="1" t="s">
        <v>1077</v>
      </c>
      <c r="B686" s="1" t="s">
        <v>407</v>
      </c>
      <c r="C686" s="2">
        <v>45323</v>
      </c>
      <c r="D686" s="1" t="s">
        <v>12</v>
      </c>
      <c r="E686" s="1" t="s">
        <v>23</v>
      </c>
      <c r="F686">
        <v>59</v>
      </c>
    </row>
    <row r="687" spans="1:6" x14ac:dyDescent="0.25">
      <c r="A687" s="1" t="s">
        <v>1078</v>
      </c>
      <c r="B687" s="1" t="s">
        <v>1079</v>
      </c>
      <c r="C687" s="2">
        <v>45622</v>
      </c>
      <c r="D687" s="1" t="s">
        <v>12</v>
      </c>
      <c r="E687" s="1" t="s">
        <v>9</v>
      </c>
      <c r="F687">
        <v>51</v>
      </c>
    </row>
    <row r="688" spans="1:6" x14ac:dyDescent="0.25">
      <c r="A688" s="1" t="s">
        <v>1080</v>
      </c>
      <c r="B688" s="1" t="s">
        <v>1081</v>
      </c>
      <c r="C688" s="2">
        <v>45276</v>
      </c>
      <c r="D688" s="1" t="s">
        <v>31</v>
      </c>
      <c r="E688" s="1" t="s">
        <v>23</v>
      </c>
      <c r="F688">
        <v>52</v>
      </c>
    </row>
    <row r="689" spans="1:6" x14ac:dyDescent="0.25">
      <c r="A689" s="1" t="s">
        <v>1082</v>
      </c>
      <c r="B689" s="1" t="s">
        <v>1083</v>
      </c>
      <c r="C689" s="2">
        <v>45647</v>
      </c>
      <c r="D689" s="1" t="s">
        <v>20</v>
      </c>
      <c r="E689" s="1" t="s">
        <v>23</v>
      </c>
      <c r="F689">
        <v>11</v>
      </c>
    </row>
    <row r="690" spans="1:6" x14ac:dyDescent="0.25">
      <c r="A690" s="1" t="s">
        <v>1084</v>
      </c>
      <c r="B690" s="1" t="s">
        <v>11</v>
      </c>
      <c r="C690" s="2">
        <v>45830</v>
      </c>
      <c r="D690" s="1" t="s">
        <v>20</v>
      </c>
      <c r="E690" s="1" t="s">
        <v>23</v>
      </c>
      <c r="F690">
        <v>10</v>
      </c>
    </row>
    <row r="691" spans="1:6" x14ac:dyDescent="0.25">
      <c r="A691" s="1" t="s">
        <v>1085</v>
      </c>
      <c r="B691" s="1" t="s">
        <v>202</v>
      </c>
      <c r="C691" s="2">
        <v>45839</v>
      </c>
      <c r="D691" s="1" t="s">
        <v>12</v>
      </c>
      <c r="E691" s="1" t="s">
        <v>23</v>
      </c>
      <c r="F691">
        <v>17</v>
      </c>
    </row>
    <row r="692" spans="1:6" x14ac:dyDescent="0.25">
      <c r="A692" s="1" t="s">
        <v>1086</v>
      </c>
      <c r="B692" s="1" t="s">
        <v>548</v>
      </c>
      <c r="C692" s="2">
        <v>45512</v>
      </c>
      <c r="D692" s="1" t="s">
        <v>8</v>
      </c>
      <c r="E692" s="1" t="s">
        <v>9</v>
      </c>
      <c r="F692">
        <v>54</v>
      </c>
    </row>
    <row r="693" spans="1:6" x14ac:dyDescent="0.25">
      <c r="A693" s="1" t="s">
        <v>1087</v>
      </c>
      <c r="B693" s="1" t="s">
        <v>1088</v>
      </c>
      <c r="C693" s="2">
        <v>45338</v>
      </c>
      <c r="D693" s="1" t="s">
        <v>8</v>
      </c>
      <c r="E693" s="1" t="s">
        <v>15</v>
      </c>
      <c r="F693">
        <v>45</v>
      </c>
    </row>
    <row r="694" spans="1:6" x14ac:dyDescent="0.25">
      <c r="A694" s="1" t="s">
        <v>1089</v>
      </c>
      <c r="B694" s="1" t="s">
        <v>1090</v>
      </c>
      <c r="C694" s="2">
        <v>45480</v>
      </c>
      <c r="D694" s="1" t="s">
        <v>12</v>
      </c>
      <c r="E694" s="1" t="s">
        <v>23</v>
      </c>
      <c r="F694">
        <v>16</v>
      </c>
    </row>
    <row r="695" spans="1:6" x14ac:dyDescent="0.25">
      <c r="A695" s="1" t="s">
        <v>1091</v>
      </c>
      <c r="B695" s="1" t="s">
        <v>1092</v>
      </c>
      <c r="C695" s="2">
        <v>45181</v>
      </c>
      <c r="D695" s="1" t="s">
        <v>36</v>
      </c>
      <c r="E695" s="1" t="s">
        <v>23</v>
      </c>
      <c r="F695">
        <v>52</v>
      </c>
    </row>
    <row r="696" spans="1:6" x14ac:dyDescent="0.25">
      <c r="A696" s="1" t="s">
        <v>1093</v>
      </c>
      <c r="B696" s="1" t="s">
        <v>68</v>
      </c>
      <c r="C696" s="2">
        <v>45669</v>
      </c>
      <c r="D696" s="1" t="s">
        <v>20</v>
      </c>
      <c r="E696" s="1" t="s">
        <v>15</v>
      </c>
      <c r="F696">
        <v>20</v>
      </c>
    </row>
    <row r="697" spans="1:6" x14ac:dyDescent="0.25">
      <c r="A697" s="1" t="s">
        <v>1094</v>
      </c>
      <c r="B697" s="1" t="s">
        <v>188</v>
      </c>
      <c r="C697" s="2">
        <v>45802</v>
      </c>
      <c r="D697" s="1" t="s">
        <v>31</v>
      </c>
      <c r="E697" s="1" t="s">
        <v>9</v>
      </c>
      <c r="F697">
        <v>49</v>
      </c>
    </row>
    <row r="698" spans="1:6" x14ac:dyDescent="0.25">
      <c r="A698" s="1" t="s">
        <v>1095</v>
      </c>
      <c r="B698" s="1" t="s">
        <v>467</v>
      </c>
      <c r="C698" s="2">
        <v>45557</v>
      </c>
      <c r="D698" s="1" t="s">
        <v>8</v>
      </c>
      <c r="E698" s="1" t="s">
        <v>23</v>
      </c>
      <c r="F698">
        <v>5</v>
      </c>
    </row>
    <row r="699" spans="1:6" x14ac:dyDescent="0.25">
      <c r="A699" s="1" t="s">
        <v>1096</v>
      </c>
      <c r="B699" s="1" t="s">
        <v>1097</v>
      </c>
      <c r="C699" s="2">
        <v>45344</v>
      </c>
      <c r="D699" s="1" t="s">
        <v>36</v>
      </c>
      <c r="E699" s="1" t="s">
        <v>23</v>
      </c>
      <c r="F699">
        <v>41</v>
      </c>
    </row>
    <row r="700" spans="1:6" x14ac:dyDescent="0.25">
      <c r="A700" s="1" t="s">
        <v>1098</v>
      </c>
      <c r="B700" s="1" t="s">
        <v>511</v>
      </c>
      <c r="C700" s="2">
        <v>45730</v>
      </c>
      <c r="D700" s="1" t="s">
        <v>20</v>
      </c>
      <c r="E700" s="1" t="s">
        <v>23</v>
      </c>
      <c r="F700">
        <v>54</v>
      </c>
    </row>
    <row r="701" spans="1:6" x14ac:dyDescent="0.25">
      <c r="A701" s="1" t="s">
        <v>1099</v>
      </c>
      <c r="B701" s="1" t="s">
        <v>1100</v>
      </c>
      <c r="C701" s="2">
        <v>45451</v>
      </c>
      <c r="D701" s="1" t="s">
        <v>36</v>
      </c>
      <c r="E701" s="1" t="s">
        <v>15</v>
      </c>
      <c r="F701">
        <v>56</v>
      </c>
    </row>
    <row r="702" spans="1:6" x14ac:dyDescent="0.25">
      <c r="A702" s="1" t="s">
        <v>1101</v>
      </c>
      <c r="B702" s="1" t="s">
        <v>578</v>
      </c>
      <c r="C702" s="2">
        <v>45670</v>
      </c>
      <c r="D702" s="1" t="s">
        <v>20</v>
      </c>
      <c r="E702" s="1" t="s">
        <v>23</v>
      </c>
      <c r="F702">
        <v>32</v>
      </c>
    </row>
    <row r="703" spans="1:6" x14ac:dyDescent="0.25">
      <c r="A703" s="1" t="s">
        <v>1102</v>
      </c>
      <c r="B703" s="1" t="s">
        <v>1103</v>
      </c>
      <c r="C703" s="2">
        <v>45476</v>
      </c>
      <c r="D703" s="1" t="s">
        <v>20</v>
      </c>
      <c r="E703" s="1" t="s">
        <v>9</v>
      </c>
      <c r="F703">
        <v>27</v>
      </c>
    </row>
    <row r="704" spans="1:6" x14ac:dyDescent="0.25">
      <c r="A704" s="1" t="s">
        <v>1104</v>
      </c>
      <c r="B704" s="1" t="s">
        <v>1105</v>
      </c>
      <c r="C704" s="2">
        <v>45606</v>
      </c>
      <c r="D704" s="1" t="s">
        <v>12</v>
      </c>
      <c r="E704" s="1" t="s">
        <v>9</v>
      </c>
      <c r="F704">
        <v>4</v>
      </c>
    </row>
    <row r="705" spans="1:6" x14ac:dyDescent="0.25">
      <c r="A705" s="1" t="s">
        <v>1106</v>
      </c>
      <c r="B705" s="1" t="s">
        <v>270</v>
      </c>
      <c r="C705" s="2">
        <v>45543</v>
      </c>
      <c r="D705" s="1" t="s">
        <v>12</v>
      </c>
      <c r="E705" s="1" t="s">
        <v>23</v>
      </c>
      <c r="F705">
        <v>41</v>
      </c>
    </row>
    <row r="706" spans="1:6" x14ac:dyDescent="0.25">
      <c r="A706" s="1" t="s">
        <v>1107</v>
      </c>
      <c r="B706" s="1" t="s">
        <v>558</v>
      </c>
      <c r="C706" s="2">
        <v>45858</v>
      </c>
      <c r="D706" s="1" t="s">
        <v>31</v>
      </c>
      <c r="E706" s="1" t="s">
        <v>23</v>
      </c>
      <c r="F706">
        <v>48</v>
      </c>
    </row>
    <row r="707" spans="1:6" x14ac:dyDescent="0.25">
      <c r="A707" s="1" t="s">
        <v>1108</v>
      </c>
      <c r="B707" s="1" t="s">
        <v>7</v>
      </c>
      <c r="C707" s="2">
        <v>45625</v>
      </c>
      <c r="D707" s="1" t="s">
        <v>31</v>
      </c>
      <c r="E707" s="1" t="s">
        <v>23</v>
      </c>
      <c r="F707">
        <v>7</v>
      </c>
    </row>
    <row r="708" spans="1:6" x14ac:dyDescent="0.25">
      <c r="A708" s="1" t="s">
        <v>1109</v>
      </c>
      <c r="B708" s="1" t="s">
        <v>321</v>
      </c>
      <c r="C708" s="2">
        <v>45748</v>
      </c>
      <c r="D708" s="1" t="s">
        <v>36</v>
      </c>
      <c r="E708" s="1" t="s">
        <v>23</v>
      </c>
      <c r="F708">
        <v>46</v>
      </c>
    </row>
    <row r="709" spans="1:6" x14ac:dyDescent="0.25">
      <c r="A709" s="1" t="s">
        <v>1110</v>
      </c>
      <c r="B709" s="1" t="s">
        <v>1111</v>
      </c>
      <c r="C709" s="2">
        <v>45208</v>
      </c>
      <c r="D709" s="1" t="s">
        <v>12</v>
      </c>
      <c r="E709" s="1" t="s">
        <v>23</v>
      </c>
      <c r="F709">
        <v>14</v>
      </c>
    </row>
    <row r="710" spans="1:6" x14ac:dyDescent="0.25">
      <c r="A710" s="1" t="s">
        <v>1112</v>
      </c>
      <c r="B710" s="1" t="s">
        <v>319</v>
      </c>
      <c r="C710" s="2">
        <v>45168</v>
      </c>
      <c r="D710" s="1" t="s">
        <v>20</v>
      </c>
      <c r="E710" s="1" t="s">
        <v>9</v>
      </c>
      <c r="F710">
        <v>39</v>
      </c>
    </row>
    <row r="711" spans="1:6" x14ac:dyDescent="0.25">
      <c r="A711" s="1" t="s">
        <v>1113</v>
      </c>
      <c r="B711" s="1" t="s">
        <v>572</v>
      </c>
      <c r="C711" s="2">
        <v>45717</v>
      </c>
      <c r="D711" s="1" t="s">
        <v>12</v>
      </c>
      <c r="E711" s="1" t="s">
        <v>15</v>
      </c>
      <c r="F711">
        <v>24</v>
      </c>
    </row>
    <row r="712" spans="1:6" x14ac:dyDescent="0.25">
      <c r="A712" s="1" t="s">
        <v>1114</v>
      </c>
      <c r="B712" s="1" t="s">
        <v>168</v>
      </c>
      <c r="C712" s="2">
        <v>45277</v>
      </c>
      <c r="D712" s="1" t="s">
        <v>20</v>
      </c>
      <c r="E712" s="1" t="s">
        <v>23</v>
      </c>
      <c r="F712">
        <v>48</v>
      </c>
    </row>
    <row r="713" spans="1:6" x14ac:dyDescent="0.25">
      <c r="A713" s="1" t="s">
        <v>1115</v>
      </c>
      <c r="B713" s="1" t="s">
        <v>712</v>
      </c>
      <c r="C713" s="2">
        <v>45311</v>
      </c>
      <c r="D713" s="1" t="s">
        <v>12</v>
      </c>
      <c r="E713" s="1" t="s">
        <v>9</v>
      </c>
      <c r="F713">
        <v>18</v>
      </c>
    </row>
    <row r="714" spans="1:6" x14ac:dyDescent="0.25">
      <c r="A714" s="1" t="s">
        <v>1116</v>
      </c>
      <c r="B714" s="1" t="s">
        <v>228</v>
      </c>
      <c r="C714" s="2">
        <v>45480</v>
      </c>
      <c r="D714" s="1" t="s">
        <v>20</v>
      </c>
      <c r="E714" s="1" t="s">
        <v>9</v>
      </c>
      <c r="F714">
        <v>38</v>
      </c>
    </row>
    <row r="715" spans="1:6" x14ac:dyDescent="0.25">
      <c r="A715" s="1" t="s">
        <v>1117</v>
      </c>
      <c r="B715" s="1" t="s">
        <v>78</v>
      </c>
      <c r="C715" s="2">
        <v>45276</v>
      </c>
      <c r="D715" s="1" t="s">
        <v>36</v>
      </c>
      <c r="E715" s="1" t="s">
        <v>15</v>
      </c>
      <c r="F715">
        <v>39</v>
      </c>
    </row>
    <row r="716" spans="1:6" x14ac:dyDescent="0.25">
      <c r="A716" s="1" t="s">
        <v>1118</v>
      </c>
      <c r="B716" s="1" t="s">
        <v>851</v>
      </c>
      <c r="C716" s="2">
        <v>45626</v>
      </c>
      <c r="D716" s="1" t="s">
        <v>12</v>
      </c>
      <c r="E716" s="1" t="s">
        <v>23</v>
      </c>
      <c r="F716">
        <v>51</v>
      </c>
    </row>
    <row r="717" spans="1:6" x14ac:dyDescent="0.25">
      <c r="A717" s="1" t="s">
        <v>1119</v>
      </c>
      <c r="B717" s="1" t="s">
        <v>1120</v>
      </c>
      <c r="C717" s="2">
        <v>45839</v>
      </c>
      <c r="D717" s="1" t="s">
        <v>8</v>
      </c>
      <c r="E717" s="1" t="s">
        <v>23</v>
      </c>
      <c r="F717">
        <v>40</v>
      </c>
    </row>
    <row r="718" spans="1:6" x14ac:dyDescent="0.25">
      <c r="A718" s="1" t="s">
        <v>1121</v>
      </c>
      <c r="B718" s="1" t="s">
        <v>86</v>
      </c>
      <c r="C718" s="2">
        <v>45381</v>
      </c>
      <c r="D718" s="1" t="s">
        <v>8</v>
      </c>
      <c r="E718" s="1" t="s">
        <v>23</v>
      </c>
      <c r="F718">
        <v>1</v>
      </c>
    </row>
    <row r="719" spans="1:6" x14ac:dyDescent="0.25">
      <c r="A719" s="1" t="s">
        <v>1122</v>
      </c>
      <c r="B719" s="1" t="s">
        <v>1123</v>
      </c>
      <c r="C719" s="2">
        <v>45543</v>
      </c>
      <c r="D719" s="1" t="s">
        <v>20</v>
      </c>
      <c r="E719" s="1" t="s">
        <v>23</v>
      </c>
      <c r="F719">
        <v>17</v>
      </c>
    </row>
    <row r="720" spans="1:6" x14ac:dyDescent="0.25">
      <c r="A720" s="1" t="s">
        <v>1124</v>
      </c>
      <c r="B720" s="1" t="s">
        <v>539</v>
      </c>
      <c r="C720" s="2">
        <v>45599</v>
      </c>
      <c r="D720" s="1" t="s">
        <v>36</v>
      </c>
      <c r="E720" s="1" t="s">
        <v>23</v>
      </c>
      <c r="F720">
        <v>26</v>
      </c>
    </row>
    <row r="721" spans="1:6" x14ac:dyDescent="0.25">
      <c r="A721" s="1" t="s">
        <v>1125</v>
      </c>
      <c r="B721" s="1" t="s">
        <v>786</v>
      </c>
      <c r="C721" s="2">
        <v>45525</v>
      </c>
      <c r="D721" s="1" t="s">
        <v>20</v>
      </c>
      <c r="E721" s="1" t="s">
        <v>23</v>
      </c>
      <c r="F721">
        <v>51</v>
      </c>
    </row>
    <row r="722" spans="1:6" x14ac:dyDescent="0.25">
      <c r="A722" s="1" t="s">
        <v>1126</v>
      </c>
      <c r="B722" s="1" t="s">
        <v>128</v>
      </c>
      <c r="C722" s="2">
        <v>45203</v>
      </c>
      <c r="D722" s="1" t="s">
        <v>36</v>
      </c>
      <c r="E722" s="1" t="s">
        <v>23</v>
      </c>
      <c r="F722">
        <v>22</v>
      </c>
    </row>
    <row r="723" spans="1:6" x14ac:dyDescent="0.25">
      <c r="A723" s="1" t="s">
        <v>1127</v>
      </c>
      <c r="B723" s="1" t="s">
        <v>842</v>
      </c>
      <c r="C723" s="2">
        <v>45619</v>
      </c>
      <c r="D723" s="1" t="s">
        <v>31</v>
      </c>
      <c r="E723" s="1" t="s">
        <v>9</v>
      </c>
      <c r="F723">
        <v>39</v>
      </c>
    </row>
    <row r="724" spans="1:6" x14ac:dyDescent="0.25">
      <c r="A724" s="1" t="s">
        <v>1128</v>
      </c>
      <c r="B724" s="1" t="s">
        <v>249</v>
      </c>
      <c r="C724" s="2">
        <v>45846</v>
      </c>
      <c r="D724" s="1" t="s">
        <v>12</v>
      </c>
      <c r="E724" s="1" t="s">
        <v>23</v>
      </c>
      <c r="F724">
        <v>18</v>
      </c>
    </row>
    <row r="725" spans="1:6" x14ac:dyDescent="0.25">
      <c r="A725" s="1" t="s">
        <v>1129</v>
      </c>
      <c r="B725" s="1" t="s">
        <v>1130</v>
      </c>
      <c r="C725" s="2">
        <v>45738</v>
      </c>
      <c r="D725" s="1" t="s">
        <v>36</v>
      </c>
      <c r="E725" s="1" t="s">
        <v>9</v>
      </c>
      <c r="F725">
        <v>38</v>
      </c>
    </row>
    <row r="726" spans="1:6" x14ac:dyDescent="0.25">
      <c r="A726" s="1" t="s">
        <v>1131</v>
      </c>
      <c r="B726" s="1" t="s">
        <v>552</v>
      </c>
      <c r="C726" s="2">
        <v>45279</v>
      </c>
      <c r="D726" s="1" t="s">
        <v>20</v>
      </c>
      <c r="E726" s="1" t="s">
        <v>15</v>
      </c>
      <c r="F726">
        <v>28</v>
      </c>
    </row>
    <row r="727" spans="1:6" x14ac:dyDescent="0.25">
      <c r="A727" s="1" t="s">
        <v>1132</v>
      </c>
      <c r="B727" s="1" t="s">
        <v>792</v>
      </c>
      <c r="C727" s="2">
        <v>45676</v>
      </c>
      <c r="D727" s="1" t="s">
        <v>31</v>
      </c>
      <c r="E727" s="1" t="s">
        <v>9</v>
      </c>
      <c r="F727">
        <v>21</v>
      </c>
    </row>
    <row r="728" spans="1:6" x14ac:dyDescent="0.25">
      <c r="A728" s="1" t="s">
        <v>1133</v>
      </c>
      <c r="B728" s="1" t="s">
        <v>389</v>
      </c>
      <c r="C728" s="2">
        <v>45333</v>
      </c>
      <c r="D728" s="1" t="s">
        <v>20</v>
      </c>
      <c r="E728" s="1" t="s">
        <v>23</v>
      </c>
      <c r="F728">
        <v>38</v>
      </c>
    </row>
    <row r="729" spans="1:6" x14ac:dyDescent="0.25">
      <c r="A729" s="1" t="s">
        <v>1134</v>
      </c>
      <c r="B729" s="1" t="s">
        <v>282</v>
      </c>
      <c r="C729" s="2">
        <v>45370</v>
      </c>
      <c r="D729" s="1" t="s">
        <v>8</v>
      </c>
      <c r="E729" s="1" t="s">
        <v>23</v>
      </c>
      <c r="F729">
        <v>33</v>
      </c>
    </row>
    <row r="730" spans="1:6" x14ac:dyDescent="0.25">
      <c r="A730" s="1" t="s">
        <v>1135</v>
      </c>
      <c r="B730" s="1" t="s">
        <v>1012</v>
      </c>
      <c r="C730" s="2">
        <v>45662</v>
      </c>
      <c r="D730" s="1" t="s">
        <v>8</v>
      </c>
      <c r="E730" s="1" t="s">
        <v>15</v>
      </c>
      <c r="F730">
        <v>30</v>
      </c>
    </row>
    <row r="731" spans="1:6" x14ac:dyDescent="0.25">
      <c r="A731" s="1" t="s">
        <v>1136</v>
      </c>
      <c r="B731" s="1" t="s">
        <v>82</v>
      </c>
      <c r="C731" s="2">
        <v>45849</v>
      </c>
      <c r="D731" s="1" t="s">
        <v>12</v>
      </c>
      <c r="E731" s="1" t="s">
        <v>9</v>
      </c>
      <c r="F731">
        <v>42</v>
      </c>
    </row>
    <row r="732" spans="1:6" x14ac:dyDescent="0.25">
      <c r="A732" s="1" t="s">
        <v>1137</v>
      </c>
      <c r="B732" s="1" t="s">
        <v>1090</v>
      </c>
      <c r="C732" s="2">
        <v>45390</v>
      </c>
      <c r="D732" s="1" t="s">
        <v>12</v>
      </c>
      <c r="E732" s="1" t="s">
        <v>15</v>
      </c>
      <c r="F732">
        <v>55</v>
      </c>
    </row>
    <row r="733" spans="1:6" x14ac:dyDescent="0.25">
      <c r="A733" s="1" t="s">
        <v>1138</v>
      </c>
      <c r="B733" s="1" t="s">
        <v>938</v>
      </c>
      <c r="C733" s="2">
        <v>45614</v>
      </c>
      <c r="D733" s="1" t="s">
        <v>31</v>
      </c>
      <c r="E733" s="1" t="s">
        <v>9</v>
      </c>
      <c r="F733">
        <v>8</v>
      </c>
    </row>
    <row r="734" spans="1:6" x14ac:dyDescent="0.25">
      <c r="A734" s="1" t="s">
        <v>1139</v>
      </c>
      <c r="B734" s="1" t="s">
        <v>806</v>
      </c>
      <c r="C734" s="2">
        <v>45217</v>
      </c>
      <c r="D734" s="1" t="s">
        <v>8</v>
      </c>
      <c r="E734" s="1" t="s">
        <v>23</v>
      </c>
      <c r="F734">
        <v>30</v>
      </c>
    </row>
    <row r="735" spans="1:6" x14ac:dyDescent="0.25">
      <c r="A735" s="1" t="s">
        <v>1140</v>
      </c>
      <c r="B735" s="1" t="s">
        <v>646</v>
      </c>
      <c r="C735" s="2">
        <v>45348</v>
      </c>
      <c r="D735" s="1" t="s">
        <v>36</v>
      </c>
      <c r="E735" s="1" t="s">
        <v>23</v>
      </c>
      <c r="F735">
        <v>39</v>
      </c>
    </row>
    <row r="736" spans="1:6" x14ac:dyDescent="0.25">
      <c r="A736" s="1" t="s">
        <v>1141</v>
      </c>
      <c r="B736" s="1" t="s">
        <v>228</v>
      </c>
      <c r="C736" s="2">
        <v>45841</v>
      </c>
      <c r="D736" s="1" t="s">
        <v>8</v>
      </c>
      <c r="E736" s="1" t="s">
        <v>23</v>
      </c>
      <c r="F736">
        <v>9</v>
      </c>
    </row>
    <row r="737" spans="1:6" x14ac:dyDescent="0.25">
      <c r="A737" s="1" t="s">
        <v>1142</v>
      </c>
      <c r="B737" s="1" t="s">
        <v>312</v>
      </c>
      <c r="C737" s="2">
        <v>45815</v>
      </c>
      <c r="D737" s="1" t="s">
        <v>12</v>
      </c>
      <c r="E737" s="1" t="s">
        <v>23</v>
      </c>
      <c r="F737">
        <v>33</v>
      </c>
    </row>
    <row r="738" spans="1:6" x14ac:dyDescent="0.25">
      <c r="A738" s="1" t="s">
        <v>1143</v>
      </c>
      <c r="B738" s="1" t="s">
        <v>595</v>
      </c>
      <c r="C738" s="2">
        <v>45675</v>
      </c>
      <c r="D738" s="1" t="s">
        <v>20</v>
      </c>
      <c r="E738" s="1" t="s">
        <v>15</v>
      </c>
      <c r="F738">
        <v>58</v>
      </c>
    </row>
    <row r="739" spans="1:6" x14ac:dyDescent="0.25">
      <c r="A739" s="1" t="s">
        <v>1144</v>
      </c>
      <c r="B739" s="1" t="s">
        <v>334</v>
      </c>
      <c r="C739" s="2">
        <v>45801</v>
      </c>
      <c r="D739" s="1" t="s">
        <v>31</v>
      </c>
      <c r="E739" s="1" t="s">
        <v>9</v>
      </c>
      <c r="F739">
        <v>57</v>
      </c>
    </row>
    <row r="740" spans="1:6" x14ac:dyDescent="0.25">
      <c r="A740" s="1" t="s">
        <v>1145</v>
      </c>
      <c r="B740" s="1" t="s">
        <v>1111</v>
      </c>
      <c r="C740" s="2">
        <v>45756</v>
      </c>
      <c r="D740" s="1" t="s">
        <v>8</v>
      </c>
      <c r="E740" s="1" t="s">
        <v>23</v>
      </c>
      <c r="F740">
        <v>43</v>
      </c>
    </row>
    <row r="741" spans="1:6" x14ac:dyDescent="0.25">
      <c r="A741" s="1" t="s">
        <v>1146</v>
      </c>
      <c r="B741" s="1" t="s">
        <v>68</v>
      </c>
      <c r="C741" s="2">
        <v>45321</v>
      </c>
      <c r="D741" s="1" t="s">
        <v>36</v>
      </c>
      <c r="E741" s="1" t="s">
        <v>23</v>
      </c>
      <c r="F741">
        <v>59</v>
      </c>
    </row>
    <row r="742" spans="1:6" x14ac:dyDescent="0.25">
      <c r="A742" s="1" t="s">
        <v>1147</v>
      </c>
      <c r="B742" s="1" t="s">
        <v>336</v>
      </c>
      <c r="C742" s="2">
        <v>45797</v>
      </c>
      <c r="D742" s="1" t="s">
        <v>36</v>
      </c>
      <c r="E742" s="1" t="s">
        <v>15</v>
      </c>
      <c r="F742">
        <v>29</v>
      </c>
    </row>
    <row r="743" spans="1:6" x14ac:dyDescent="0.25">
      <c r="A743" s="1" t="s">
        <v>1148</v>
      </c>
      <c r="B743" s="1" t="s">
        <v>1149</v>
      </c>
      <c r="C743" s="2">
        <v>45268</v>
      </c>
      <c r="D743" s="1" t="s">
        <v>36</v>
      </c>
      <c r="E743" s="1" t="s">
        <v>23</v>
      </c>
      <c r="F743">
        <v>31</v>
      </c>
    </row>
    <row r="744" spans="1:6" x14ac:dyDescent="0.25">
      <c r="A744" s="1" t="s">
        <v>1150</v>
      </c>
      <c r="B744" s="1" t="s">
        <v>572</v>
      </c>
      <c r="C744" s="2">
        <v>45642</v>
      </c>
      <c r="D744" s="1" t="s">
        <v>31</v>
      </c>
      <c r="E744" s="1" t="s">
        <v>9</v>
      </c>
      <c r="F744">
        <v>3</v>
      </c>
    </row>
    <row r="745" spans="1:6" x14ac:dyDescent="0.25">
      <c r="A745" s="1" t="s">
        <v>1151</v>
      </c>
      <c r="B745" s="1" t="s">
        <v>812</v>
      </c>
      <c r="C745" s="2">
        <v>45302</v>
      </c>
      <c r="D745" s="1" t="s">
        <v>36</v>
      </c>
      <c r="E745" s="1" t="s">
        <v>23</v>
      </c>
      <c r="F745">
        <v>50</v>
      </c>
    </row>
    <row r="746" spans="1:6" x14ac:dyDescent="0.25">
      <c r="A746" s="1" t="s">
        <v>1152</v>
      </c>
      <c r="B746" s="1" t="s">
        <v>304</v>
      </c>
      <c r="C746" s="2">
        <v>45675</v>
      </c>
      <c r="D746" s="1" t="s">
        <v>36</v>
      </c>
      <c r="E746" s="1" t="s">
        <v>9</v>
      </c>
      <c r="F746">
        <v>38</v>
      </c>
    </row>
    <row r="747" spans="1:6" x14ac:dyDescent="0.25">
      <c r="A747" s="1" t="s">
        <v>1153</v>
      </c>
      <c r="B747" s="1" t="s">
        <v>585</v>
      </c>
      <c r="C747" s="2">
        <v>45413</v>
      </c>
      <c r="D747" s="1" t="s">
        <v>8</v>
      </c>
      <c r="E747" s="1" t="s">
        <v>23</v>
      </c>
      <c r="F747">
        <v>11</v>
      </c>
    </row>
    <row r="748" spans="1:6" x14ac:dyDescent="0.25">
      <c r="A748" s="1" t="s">
        <v>1154</v>
      </c>
      <c r="B748" s="1" t="s">
        <v>699</v>
      </c>
      <c r="C748" s="2">
        <v>45677</v>
      </c>
      <c r="D748" s="1" t="s">
        <v>31</v>
      </c>
      <c r="E748" s="1" t="s">
        <v>23</v>
      </c>
      <c r="F748">
        <v>5</v>
      </c>
    </row>
    <row r="749" spans="1:6" x14ac:dyDescent="0.25">
      <c r="A749" s="1" t="s">
        <v>1155</v>
      </c>
      <c r="B749" s="1" t="s">
        <v>505</v>
      </c>
      <c r="C749" s="2">
        <v>45383</v>
      </c>
      <c r="D749" s="1" t="s">
        <v>20</v>
      </c>
      <c r="E749" s="1" t="s">
        <v>15</v>
      </c>
      <c r="F749">
        <v>31</v>
      </c>
    </row>
    <row r="750" spans="1:6" x14ac:dyDescent="0.25">
      <c r="A750" s="1" t="s">
        <v>1156</v>
      </c>
      <c r="B750" s="1" t="s">
        <v>886</v>
      </c>
      <c r="C750" s="2">
        <v>45523</v>
      </c>
      <c r="D750" s="1" t="s">
        <v>20</v>
      </c>
      <c r="E750" s="1" t="s">
        <v>15</v>
      </c>
      <c r="F750">
        <v>20</v>
      </c>
    </row>
    <row r="751" spans="1:6" x14ac:dyDescent="0.25">
      <c r="A751" s="1" t="s">
        <v>1157</v>
      </c>
      <c r="B751" s="1" t="s">
        <v>745</v>
      </c>
      <c r="C751" s="2">
        <v>45622</v>
      </c>
      <c r="D751" s="1" t="s">
        <v>36</v>
      </c>
      <c r="E751" s="1" t="s">
        <v>9</v>
      </c>
      <c r="F751">
        <v>4</v>
      </c>
    </row>
    <row r="752" spans="1:6" x14ac:dyDescent="0.25">
      <c r="A752" s="1" t="s">
        <v>1158</v>
      </c>
      <c r="B752" s="1" t="s">
        <v>826</v>
      </c>
      <c r="C752" s="2">
        <v>45812</v>
      </c>
      <c r="D752" s="1" t="s">
        <v>12</v>
      </c>
      <c r="E752" s="1" t="s">
        <v>23</v>
      </c>
      <c r="F752">
        <v>8</v>
      </c>
    </row>
    <row r="753" spans="1:6" x14ac:dyDescent="0.25">
      <c r="A753" s="1" t="s">
        <v>1159</v>
      </c>
      <c r="B753" s="1" t="s">
        <v>132</v>
      </c>
      <c r="C753" s="2">
        <v>45655</v>
      </c>
      <c r="D753" s="1" t="s">
        <v>31</v>
      </c>
      <c r="E753" s="1" t="s">
        <v>23</v>
      </c>
      <c r="F753">
        <v>42</v>
      </c>
    </row>
    <row r="754" spans="1:6" x14ac:dyDescent="0.25">
      <c r="A754" s="1" t="s">
        <v>1160</v>
      </c>
      <c r="B754" s="1" t="s">
        <v>295</v>
      </c>
      <c r="C754" s="2">
        <v>45595</v>
      </c>
      <c r="D754" s="1" t="s">
        <v>12</v>
      </c>
      <c r="E754" s="1" t="s">
        <v>23</v>
      </c>
      <c r="F754">
        <v>35</v>
      </c>
    </row>
    <row r="755" spans="1:6" x14ac:dyDescent="0.25">
      <c r="A755" s="1" t="s">
        <v>1161</v>
      </c>
      <c r="B755" s="1" t="s">
        <v>96</v>
      </c>
      <c r="C755" s="2">
        <v>45479</v>
      </c>
      <c r="D755" s="1" t="s">
        <v>31</v>
      </c>
      <c r="E755" s="1" t="s">
        <v>9</v>
      </c>
      <c r="F755">
        <v>13</v>
      </c>
    </row>
    <row r="756" spans="1:6" x14ac:dyDescent="0.25">
      <c r="A756" s="1" t="s">
        <v>1162</v>
      </c>
      <c r="B756" s="1" t="s">
        <v>159</v>
      </c>
      <c r="C756" s="2">
        <v>45751</v>
      </c>
      <c r="D756" s="1" t="s">
        <v>31</v>
      </c>
      <c r="E756" s="1" t="s">
        <v>23</v>
      </c>
      <c r="F756">
        <v>49</v>
      </c>
    </row>
    <row r="757" spans="1:6" x14ac:dyDescent="0.25">
      <c r="A757" s="1" t="s">
        <v>1163</v>
      </c>
      <c r="B757" s="1" t="s">
        <v>725</v>
      </c>
      <c r="C757" s="2">
        <v>45240</v>
      </c>
      <c r="D757" s="1" t="s">
        <v>8</v>
      </c>
      <c r="E757" s="1" t="s">
        <v>15</v>
      </c>
      <c r="F757">
        <v>5</v>
      </c>
    </row>
    <row r="758" spans="1:6" x14ac:dyDescent="0.25">
      <c r="A758" s="1" t="s">
        <v>1164</v>
      </c>
      <c r="B758" s="1" t="s">
        <v>915</v>
      </c>
      <c r="C758" s="2">
        <v>45254</v>
      </c>
      <c r="D758" s="1" t="s">
        <v>36</v>
      </c>
      <c r="E758" s="1" t="s">
        <v>23</v>
      </c>
      <c r="F758">
        <v>40</v>
      </c>
    </row>
    <row r="759" spans="1:6" x14ac:dyDescent="0.25">
      <c r="A759" s="1" t="s">
        <v>1165</v>
      </c>
      <c r="B759" s="1" t="s">
        <v>249</v>
      </c>
      <c r="C759" s="2">
        <v>45419</v>
      </c>
      <c r="D759" s="1" t="s">
        <v>8</v>
      </c>
      <c r="E759" s="1" t="s">
        <v>23</v>
      </c>
      <c r="F759">
        <v>19</v>
      </c>
    </row>
    <row r="760" spans="1:6" x14ac:dyDescent="0.25">
      <c r="A760" s="1" t="s">
        <v>1166</v>
      </c>
      <c r="B760" s="1" t="s">
        <v>38</v>
      </c>
      <c r="C760" s="2">
        <v>45395</v>
      </c>
      <c r="D760" s="1" t="s">
        <v>12</v>
      </c>
      <c r="E760" s="1" t="s">
        <v>23</v>
      </c>
      <c r="F760">
        <v>18</v>
      </c>
    </row>
    <row r="761" spans="1:6" x14ac:dyDescent="0.25">
      <c r="A761" s="1" t="s">
        <v>1167</v>
      </c>
      <c r="B761" s="1" t="s">
        <v>944</v>
      </c>
      <c r="C761" s="2">
        <v>45589</v>
      </c>
      <c r="D761" s="1" t="s">
        <v>12</v>
      </c>
      <c r="E761" s="1" t="s">
        <v>15</v>
      </c>
      <c r="F761">
        <v>33</v>
      </c>
    </row>
    <row r="762" spans="1:6" x14ac:dyDescent="0.25">
      <c r="A762" s="1" t="s">
        <v>1168</v>
      </c>
      <c r="B762" s="1" t="s">
        <v>1169</v>
      </c>
      <c r="C762" s="2">
        <v>45261</v>
      </c>
      <c r="D762" s="1" t="s">
        <v>20</v>
      </c>
      <c r="E762" s="1" t="s">
        <v>9</v>
      </c>
      <c r="F762">
        <v>4</v>
      </c>
    </row>
    <row r="763" spans="1:6" x14ac:dyDescent="0.25">
      <c r="A763" s="1" t="s">
        <v>1170</v>
      </c>
      <c r="B763" s="1" t="s">
        <v>375</v>
      </c>
      <c r="C763" s="2">
        <v>45665</v>
      </c>
      <c r="D763" s="1" t="s">
        <v>8</v>
      </c>
      <c r="E763" s="1" t="s">
        <v>23</v>
      </c>
      <c r="F763">
        <v>59</v>
      </c>
    </row>
    <row r="764" spans="1:6" x14ac:dyDescent="0.25">
      <c r="A764" s="1" t="s">
        <v>1171</v>
      </c>
      <c r="B764" s="1" t="s">
        <v>773</v>
      </c>
      <c r="C764" s="2">
        <v>45320</v>
      </c>
      <c r="D764" s="1" t="s">
        <v>8</v>
      </c>
      <c r="E764" s="1" t="s">
        <v>15</v>
      </c>
      <c r="F764">
        <v>18</v>
      </c>
    </row>
    <row r="765" spans="1:6" x14ac:dyDescent="0.25">
      <c r="A765" s="1" t="s">
        <v>1172</v>
      </c>
      <c r="B765" s="1" t="s">
        <v>1173</v>
      </c>
      <c r="C765" s="2">
        <v>45739</v>
      </c>
      <c r="D765" s="1" t="s">
        <v>8</v>
      </c>
      <c r="E765" s="1" t="s">
        <v>9</v>
      </c>
      <c r="F765">
        <v>46</v>
      </c>
    </row>
    <row r="766" spans="1:6" x14ac:dyDescent="0.25">
      <c r="A766" s="1" t="s">
        <v>1174</v>
      </c>
      <c r="B766" s="1" t="s">
        <v>1100</v>
      </c>
      <c r="C766" s="2">
        <v>45504</v>
      </c>
      <c r="D766" s="1" t="s">
        <v>20</v>
      </c>
      <c r="E766" s="1" t="s">
        <v>23</v>
      </c>
      <c r="F766">
        <v>24</v>
      </c>
    </row>
    <row r="767" spans="1:6" x14ac:dyDescent="0.25">
      <c r="A767" s="1" t="s">
        <v>1175</v>
      </c>
      <c r="B767" s="1" t="s">
        <v>498</v>
      </c>
      <c r="C767" s="2">
        <v>45585</v>
      </c>
      <c r="D767" s="1" t="s">
        <v>8</v>
      </c>
      <c r="E767" s="1" t="s">
        <v>9</v>
      </c>
      <c r="F767">
        <v>43</v>
      </c>
    </row>
    <row r="768" spans="1:6" x14ac:dyDescent="0.25">
      <c r="A768" s="1" t="s">
        <v>1176</v>
      </c>
      <c r="B768" s="1" t="s">
        <v>375</v>
      </c>
      <c r="C768" s="2">
        <v>45766</v>
      </c>
      <c r="D768" s="1" t="s">
        <v>8</v>
      </c>
      <c r="E768" s="1" t="s">
        <v>15</v>
      </c>
      <c r="F768">
        <v>29</v>
      </c>
    </row>
    <row r="769" spans="1:6" x14ac:dyDescent="0.25">
      <c r="A769" s="1" t="s">
        <v>1177</v>
      </c>
      <c r="B769" s="1" t="s">
        <v>220</v>
      </c>
      <c r="C769" s="2">
        <v>45828</v>
      </c>
      <c r="D769" s="1" t="s">
        <v>8</v>
      </c>
      <c r="E769" s="1" t="s">
        <v>23</v>
      </c>
      <c r="F769">
        <v>31</v>
      </c>
    </row>
    <row r="770" spans="1:6" x14ac:dyDescent="0.25">
      <c r="A770" s="1" t="s">
        <v>1178</v>
      </c>
      <c r="B770" s="1" t="s">
        <v>323</v>
      </c>
      <c r="C770" s="2">
        <v>45887</v>
      </c>
      <c r="D770" s="1" t="s">
        <v>8</v>
      </c>
      <c r="E770" s="1" t="s">
        <v>15</v>
      </c>
      <c r="F770">
        <v>58</v>
      </c>
    </row>
    <row r="771" spans="1:6" x14ac:dyDescent="0.25">
      <c r="A771" s="1" t="s">
        <v>1179</v>
      </c>
      <c r="B771" s="1" t="s">
        <v>7</v>
      </c>
      <c r="C771" s="2">
        <v>45375</v>
      </c>
      <c r="D771" s="1" t="s">
        <v>12</v>
      </c>
      <c r="E771" s="1" t="s">
        <v>15</v>
      </c>
      <c r="F771">
        <v>28</v>
      </c>
    </row>
    <row r="772" spans="1:6" x14ac:dyDescent="0.25">
      <c r="A772" s="1" t="s">
        <v>1180</v>
      </c>
      <c r="B772" s="1" t="s">
        <v>230</v>
      </c>
      <c r="C772" s="2">
        <v>45759</v>
      </c>
      <c r="D772" s="1" t="s">
        <v>36</v>
      </c>
      <c r="E772" s="1" t="s">
        <v>23</v>
      </c>
      <c r="F772">
        <v>9</v>
      </c>
    </row>
    <row r="773" spans="1:6" x14ac:dyDescent="0.25">
      <c r="A773" s="1" t="s">
        <v>1181</v>
      </c>
      <c r="B773" s="1" t="s">
        <v>465</v>
      </c>
      <c r="C773" s="2">
        <v>45255</v>
      </c>
      <c r="D773" s="1" t="s">
        <v>12</v>
      </c>
      <c r="E773" s="1" t="s">
        <v>23</v>
      </c>
      <c r="F773">
        <v>45</v>
      </c>
    </row>
    <row r="774" spans="1:6" x14ac:dyDescent="0.25">
      <c r="A774" s="1" t="s">
        <v>1182</v>
      </c>
      <c r="B774" s="1" t="s">
        <v>800</v>
      </c>
      <c r="C774" s="2">
        <v>45767</v>
      </c>
      <c r="D774" s="1" t="s">
        <v>8</v>
      </c>
      <c r="E774" s="1" t="s">
        <v>23</v>
      </c>
      <c r="F774">
        <v>26</v>
      </c>
    </row>
    <row r="775" spans="1:6" x14ac:dyDescent="0.25">
      <c r="A775" s="1" t="s">
        <v>1183</v>
      </c>
      <c r="B775" s="1" t="s">
        <v>820</v>
      </c>
      <c r="C775" s="2">
        <v>45433</v>
      </c>
      <c r="D775" s="1" t="s">
        <v>31</v>
      </c>
      <c r="E775" s="1" t="s">
        <v>9</v>
      </c>
      <c r="F775">
        <v>49</v>
      </c>
    </row>
    <row r="776" spans="1:6" x14ac:dyDescent="0.25">
      <c r="A776" s="1" t="s">
        <v>1184</v>
      </c>
      <c r="B776" s="1" t="s">
        <v>136</v>
      </c>
      <c r="C776" s="2">
        <v>45519</v>
      </c>
      <c r="D776" s="1" t="s">
        <v>31</v>
      </c>
      <c r="E776" s="1" t="s">
        <v>23</v>
      </c>
      <c r="F776">
        <v>47</v>
      </c>
    </row>
    <row r="777" spans="1:6" x14ac:dyDescent="0.25">
      <c r="A777" s="1" t="s">
        <v>1185</v>
      </c>
      <c r="B777" s="1" t="s">
        <v>1186</v>
      </c>
      <c r="C777" s="2">
        <v>45639</v>
      </c>
      <c r="D777" s="1" t="s">
        <v>20</v>
      </c>
      <c r="E777" s="1" t="s">
        <v>9</v>
      </c>
      <c r="F777">
        <v>2</v>
      </c>
    </row>
    <row r="778" spans="1:6" x14ac:dyDescent="0.25">
      <c r="A778" s="1" t="s">
        <v>1187</v>
      </c>
      <c r="B778" s="1" t="s">
        <v>513</v>
      </c>
      <c r="C778" s="2">
        <v>45484</v>
      </c>
      <c r="D778" s="1" t="s">
        <v>12</v>
      </c>
      <c r="E778" s="1" t="s">
        <v>23</v>
      </c>
      <c r="F778">
        <v>6</v>
      </c>
    </row>
    <row r="779" spans="1:6" x14ac:dyDescent="0.25">
      <c r="A779" s="1" t="s">
        <v>1188</v>
      </c>
      <c r="B779" s="1" t="s">
        <v>409</v>
      </c>
      <c r="C779" s="2">
        <v>45846</v>
      </c>
      <c r="D779" s="1" t="s">
        <v>20</v>
      </c>
      <c r="E779" s="1" t="s">
        <v>15</v>
      </c>
      <c r="F779">
        <v>29</v>
      </c>
    </row>
    <row r="780" spans="1:6" x14ac:dyDescent="0.25">
      <c r="A780" s="1" t="s">
        <v>1189</v>
      </c>
      <c r="B780" s="1" t="s">
        <v>659</v>
      </c>
      <c r="C780" s="2">
        <v>45361</v>
      </c>
      <c r="D780" s="1" t="s">
        <v>20</v>
      </c>
      <c r="E780" s="1" t="s">
        <v>15</v>
      </c>
      <c r="F780">
        <v>26</v>
      </c>
    </row>
    <row r="781" spans="1:6" x14ac:dyDescent="0.25">
      <c r="A781" s="1" t="s">
        <v>1190</v>
      </c>
      <c r="B781" s="1" t="s">
        <v>463</v>
      </c>
      <c r="C781" s="2">
        <v>45822</v>
      </c>
      <c r="D781" s="1" t="s">
        <v>31</v>
      </c>
      <c r="E781" s="1" t="s">
        <v>23</v>
      </c>
      <c r="F781">
        <v>28</v>
      </c>
    </row>
    <row r="782" spans="1:6" x14ac:dyDescent="0.25">
      <c r="A782" s="1" t="s">
        <v>1191</v>
      </c>
      <c r="B782" s="1" t="s">
        <v>950</v>
      </c>
      <c r="C782" s="2">
        <v>45231</v>
      </c>
      <c r="D782" s="1" t="s">
        <v>12</v>
      </c>
      <c r="E782" s="1" t="s">
        <v>23</v>
      </c>
      <c r="F782">
        <v>7</v>
      </c>
    </row>
    <row r="783" spans="1:6" x14ac:dyDescent="0.25">
      <c r="A783" s="1" t="s">
        <v>1192</v>
      </c>
      <c r="B783" s="1" t="s">
        <v>710</v>
      </c>
      <c r="C783" s="2">
        <v>45164</v>
      </c>
      <c r="D783" s="1" t="s">
        <v>36</v>
      </c>
      <c r="E783" s="1" t="s">
        <v>15</v>
      </c>
      <c r="F783">
        <v>34</v>
      </c>
    </row>
    <row r="784" spans="1:6" x14ac:dyDescent="0.25">
      <c r="A784" s="1" t="s">
        <v>1193</v>
      </c>
      <c r="B784" s="1" t="s">
        <v>712</v>
      </c>
      <c r="C784" s="2">
        <v>45548</v>
      </c>
      <c r="D784" s="1" t="s">
        <v>12</v>
      </c>
      <c r="E784" s="1" t="s">
        <v>15</v>
      </c>
      <c r="F784">
        <v>56</v>
      </c>
    </row>
    <row r="785" spans="1:6" x14ac:dyDescent="0.25">
      <c r="A785" s="1" t="s">
        <v>1194</v>
      </c>
      <c r="B785" s="1" t="s">
        <v>714</v>
      </c>
      <c r="C785" s="2">
        <v>45429</v>
      </c>
      <c r="D785" s="1" t="s">
        <v>20</v>
      </c>
      <c r="E785" s="1" t="s">
        <v>23</v>
      </c>
      <c r="F785">
        <v>45</v>
      </c>
    </row>
    <row r="786" spans="1:6" x14ac:dyDescent="0.25">
      <c r="A786" s="1" t="s">
        <v>1195</v>
      </c>
      <c r="B786" s="1" t="s">
        <v>1196</v>
      </c>
      <c r="C786" s="2">
        <v>45804</v>
      </c>
      <c r="D786" s="1" t="s">
        <v>8</v>
      </c>
      <c r="E786" s="1" t="s">
        <v>9</v>
      </c>
      <c r="F786">
        <v>10</v>
      </c>
    </row>
    <row r="787" spans="1:6" x14ac:dyDescent="0.25">
      <c r="A787" s="1" t="s">
        <v>1197</v>
      </c>
      <c r="B787" s="1" t="s">
        <v>364</v>
      </c>
      <c r="C787" s="2">
        <v>45253</v>
      </c>
      <c r="D787" s="1" t="s">
        <v>20</v>
      </c>
      <c r="E787" s="1" t="s">
        <v>23</v>
      </c>
      <c r="F787">
        <v>48</v>
      </c>
    </row>
    <row r="788" spans="1:6" x14ac:dyDescent="0.25">
      <c r="A788" s="1" t="s">
        <v>1198</v>
      </c>
      <c r="B788" s="1" t="s">
        <v>962</v>
      </c>
      <c r="C788" s="2">
        <v>45294</v>
      </c>
      <c r="D788" s="1" t="s">
        <v>12</v>
      </c>
      <c r="E788" s="1" t="s">
        <v>23</v>
      </c>
      <c r="F788">
        <v>41</v>
      </c>
    </row>
    <row r="789" spans="1:6" x14ac:dyDescent="0.25">
      <c r="A789" s="1" t="s">
        <v>1199</v>
      </c>
      <c r="B789" s="1" t="s">
        <v>302</v>
      </c>
      <c r="C789" s="2">
        <v>45833</v>
      </c>
      <c r="D789" s="1" t="s">
        <v>31</v>
      </c>
      <c r="E789" s="1" t="s">
        <v>23</v>
      </c>
      <c r="F789">
        <v>40</v>
      </c>
    </row>
    <row r="790" spans="1:6" x14ac:dyDescent="0.25">
      <c r="A790" s="1" t="s">
        <v>1200</v>
      </c>
      <c r="B790" s="1" t="s">
        <v>800</v>
      </c>
      <c r="C790" s="2">
        <v>45548</v>
      </c>
      <c r="D790" s="1" t="s">
        <v>12</v>
      </c>
      <c r="E790" s="1" t="s">
        <v>15</v>
      </c>
      <c r="F790">
        <v>57</v>
      </c>
    </row>
    <row r="791" spans="1:6" x14ac:dyDescent="0.25">
      <c r="A791" s="1" t="s">
        <v>1201</v>
      </c>
      <c r="B791" s="1" t="s">
        <v>1202</v>
      </c>
      <c r="C791" s="2">
        <v>45339</v>
      </c>
      <c r="D791" s="1" t="s">
        <v>36</v>
      </c>
      <c r="E791" s="1" t="s">
        <v>15</v>
      </c>
      <c r="F791">
        <v>47</v>
      </c>
    </row>
    <row r="792" spans="1:6" x14ac:dyDescent="0.25">
      <c r="A792" s="1" t="s">
        <v>1203</v>
      </c>
      <c r="B792" s="1" t="s">
        <v>1204</v>
      </c>
      <c r="C792" s="2">
        <v>45213</v>
      </c>
      <c r="D792" s="1" t="s">
        <v>8</v>
      </c>
      <c r="E792" s="1" t="s">
        <v>23</v>
      </c>
      <c r="F792">
        <v>22</v>
      </c>
    </row>
    <row r="793" spans="1:6" x14ac:dyDescent="0.25">
      <c r="A793" s="1" t="s">
        <v>1205</v>
      </c>
      <c r="B793" s="1" t="s">
        <v>544</v>
      </c>
      <c r="C793" s="2">
        <v>45464</v>
      </c>
      <c r="D793" s="1" t="s">
        <v>8</v>
      </c>
      <c r="E793" s="1" t="s">
        <v>9</v>
      </c>
      <c r="F793">
        <v>27</v>
      </c>
    </row>
    <row r="794" spans="1:6" x14ac:dyDescent="0.25">
      <c r="A794" s="1" t="s">
        <v>1206</v>
      </c>
      <c r="B794" s="1" t="s">
        <v>918</v>
      </c>
      <c r="C794" s="2">
        <v>45455</v>
      </c>
      <c r="D794" s="1" t="s">
        <v>20</v>
      </c>
      <c r="E794" s="1" t="s">
        <v>23</v>
      </c>
      <c r="F794">
        <v>39</v>
      </c>
    </row>
    <row r="795" spans="1:6" x14ac:dyDescent="0.25">
      <c r="A795" s="1" t="s">
        <v>1207</v>
      </c>
      <c r="B795" s="1" t="s">
        <v>50</v>
      </c>
      <c r="C795" s="2">
        <v>45207</v>
      </c>
      <c r="D795" s="1" t="s">
        <v>12</v>
      </c>
      <c r="E795" s="1" t="s">
        <v>9</v>
      </c>
      <c r="F795">
        <v>22</v>
      </c>
    </row>
    <row r="796" spans="1:6" x14ac:dyDescent="0.25">
      <c r="A796" s="1" t="s">
        <v>1208</v>
      </c>
      <c r="B796" s="1" t="s">
        <v>159</v>
      </c>
      <c r="C796" s="2">
        <v>45168</v>
      </c>
      <c r="D796" s="1" t="s">
        <v>31</v>
      </c>
      <c r="E796" s="1" t="s">
        <v>23</v>
      </c>
      <c r="F796">
        <v>55</v>
      </c>
    </row>
    <row r="797" spans="1:6" x14ac:dyDescent="0.25">
      <c r="A797" s="1" t="s">
        <v>1209</v>
      </c>
      <c r="B797" s="1" t="s">
        <v>1010</v>
      </c>
      <c r="C797" s="2">
        <v>45873</v>
      </c>
      <c r="D797" s="1" t="s">
        <v>36</v>
      </c>
      <c r="E797" s="1" t="s">
        <v>15</v>
      </c>
      <c r="F797">
        <v>19</v>
      </c>
    </row>
    <row r="798" spans="1:6" x14ac:dyDescent="0.25">
      <c r="A798" s="1" t="s">
        <v>1210</v>
      </c>
      <c r="B798" s="1" t="s">
        <v>1211</v>
      </c>
      <c r="C798" s="2">
        <v>45584</v>
      </c>
      <c r="D798" s="1" t="s">
        <v>20</v>
      </c>
      <c r="E798" s="1" t="s">
        <v>23</v>
      </c>
      <c r="F798">
        <v>36</v>
      </c>
    </row>
    <row r="799" spans="1:6" x14ac:dyDescent="0.25">
      <c r="A799" s="1" t="s">
        <v>1212</v>
      </c>
      <c r="B799" s="1" t="s">
        <v>1100</v>
      </c>
      <c r="C799" s="2">
        <v>45428</v>
      </c>
      <c r="D799" s="1" t="s">
        <v>12</v>
      </c>
      <c r="E799" s="1" t="s">
        <v>23</v>
      </c>
      <c r="F799">
        <v>9</v>
      </c>
    </row>
    <row r="800" spans="1:6" x14ac:dyDescent="0.25">
      <c r="A800" s="1" t="s">
        <v>1213</v>
      </c>
      <c r="B800" s="1" t="s">
        <v>387</v>
      </c>
      <c r="C800" s="2">
        <v>45595</v>
      </c>
      <c r="D800" s="1" t="s">
        <v>31</v>
      </c>
      <c r="E800" s="1" t="s">
        <v>9</v>
      </c>
      <c r="F800">
        <v>19</v>
      </c>
    </row>
    <row r="801" spans="1:6" x14ac:dyDescent="0.25">
      <c r="A801" s="1" t="s">
        <v>1214</v>
      </c>
      <c r="B801" s="1" t="s">
        <v>228</v>
      </c>
      <c r="C801" s="2">
        <v>45548</v>
      </c>
      <c r="D801" s="1" t="s">
        <v>12</v>
      </c>
      <c r="E801" s="1" t="s">
        <v>23</v>
      </c>
      <c r="F801">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71391-E6E4-4886-8588-957619DDE3CA}">
  <dimension ref="A1:G801"/>
  <sheetViews>
    <sheetView workbookViewId="0">
      <selection activeCell="H7" sqref="H7"/>
    </sheetView>
  </sheetViews>
  <sheetFormatPr defaultRowHeight="15" x14ac:dyDescent="0.25"/>
  <cols>
    <col min="1" max="1" width="14.28515625" bestFit="1" customWidth="1"/>
    <col min="2" max="2" width="13.7109375" bestFit="1" customWidth="1"/>
    <col min="3" max="3" width="10.7109375" bestFit="1" customWidth="1"/>
    <col min="4" max="4" width="17.85546875" bestFit="1" customWidth="1"/>
    <col min="5" max="5" width="10.7109375" bestFit="1" customWidth="1"/>
    <col min="6" max="6" width="24.140625" bestFit="1" customWidth="1"/>
    <col min="7" max="7" width="14.5703125" bestFit="1" customWidth="1"/>
  </cols>
  <sheetData>
    <row r="1" spans="1:7" x14ac:dyDescent="0.25">
      <c r="A1" t="s">
        <v>0</v>
      </c>
      <c r="B1" t="s">
        <v>1</v>
      </c>
      <c r="C1" t="s">
        <v>2</v>
      </c>
      <c r="D1" t="s">
        <v>3</v>
      </c>
      <c r="E1" t="s">
        <v>4</v>
      </c>
      <c r="F1" t="s">
        <v>5</v>
      </c>
      <c r="G1" t="s">
        <v>2694</v>
      </c>
    </row>
    <row r="2" spans="1:7" x14ac:dyDescent="0.25">
      <c r="A2" s="1" t="s">
        <v>6</v>
      </c>
      <c r="B2" s="1" t="s">
        <v>7</v>
      </c>
      <c r="C2" s="2">
        <v>45232</v>
      </c>
      <c r="D2" s="1" t="s">
        <v>8</v>
      </c>
      <c r="E2" s="1" t="s">
        <v>9</v>
      </c>
      <c r="F2">
        <v>35</v>
      </c>
      <c r="G2" s="1" t="str">
        <f>IF(AND(OR(complaints__2[[#This Row],[Complaint_Type]]="Fraud"),OR(complaints__2[[#This Row],[Status]]="Open",complaints__2[[#This Row],[Status]]="In Progress")),"Urgent",
IF(AND(complaints__2[[#This Row],[Status]]="Open",complaints__2[[#This Row],[Resolution_Time(days)]]&gt;3),"Pending Action",
"Normal"))</f>
        <v>Pending Action</v>
      </c>
    </row>
    <row r="3" spans="1:7" x14ac:dyDescent="0.25">
      <c r="A3" s="1" t="s">
        <v>10</v>
      </c>
      <c r="B3" s="1" t="s">
        <v>11</v>
      </c>
      <c r="C3" s="2">
        <v>45407</v>
      </c>
      <c r="D3" s="1" t="s">
        <v>12</v>
      </c>
      <c r="E3" s="1" t="s">
        <v>9</v>
      </c>
      <c r="F3">
        <v>28</v>
      </c>
      <c r="G3" s="1" t="str">
        <f>IF(AND(OR(complaints__2[[#This Row],[Complaint_Type]]="Fraud"),OR(complaints__2[[#This Row],[Status]]="Open",complaints__2[[#This Row],[Status]]="In Progress")),"Urgent",
IF(AND(complaints__2[[#This Row],[Status]]="Open",complaints__2[[#This Row],[Resolution_Time(days)]]&gt;3),"Pending Action",
"Normal"))</f>
        <v>Pending Action</v>
      </c>
    </row>
    <row r="4" spans="1:7" x14ac:dyDescent="0.25">
      <c r="A4" s="1" t="s">
        <v>13</v>
      </c>
      <c r="B4" s="1" t="s">
        <v>14</v>
      </c>
      <c r="C4" s="2">
        <v>45665</v>
      </c>
      <c r="D4" s="1" t="s">
        <v>12</v>
      </c>
      <c r="E4" s="1" t="s">
        <v>15</v>
      </c>
      <c r="F4">
        <v>38</v>
      </c>
      <c r="G4" s="1" t="str">
        <f>IF(AND(OR(complaints__2[[#This Row],[Complaint_Type]]="Fraud"),OR(complaints__2[[#This Row],[Status]]="Open",complaints__2[[#This Row],[Status]]="In Progress")),"Urgent",
IF(AND(complaints__2[[#This Row],[Status]]="Open",complaints__2[[#This Row],[Resolution_Time(days)]]&gt;3),"Pending Action",
"Normal"))</f>
        <v>Normal</v>
      </c>
    </row>
    <row r="5" spans="1:7" x14ac:dyDescent="0.25">
      <c r="A5" s="1" t="s">
        <v>16</v>
      </c>
      <c r="B5" s="1" t="s">
        <v>17</v>
      </c>
      <c r="C5" s="2">
        <v>45875</v>
      </c>
      <c r="D5" s="1" t="s">
        <v>8</v>
      </c>
      <c r="E5" s="1" t="s">
        <v>9</v>
      </c>
      <c r="F5">
        <v>58</v>
      </c>
      <c r="G5" s="1" t="str">
        <f>IF(AND(OR(complaints__2[[#This Row],[Complaint_Type]]="Fraud"),OR(complaints__2[[#This Row],[Status]]="Open",complaints__2[[#This Row],[Status]]="In Progress")),"Urgent",
IF(AND(complaints__2[[#This Row],[Status]]="Open",complaints__2[[#This Row],[Resolution_Time(days)]]&gt;3),"Pending Action",
"Normal"))</f>
        <v>Pending Action</v>
      </c>
    </row>
    <row r="6" spans="1:7" x14ac:dyDescent="0.25">
      <c r="A6" s="1" t="s">
        <v>18</v>
      </c>
      <c r="B6" s="1" t="s">
        <v>19</v>
      </c>
      <c r="C6" s="2">
        <v>45419</v>
      </c>
      <c r="D6" s="1" t="s">
        <v>20</v>
      </c>
      <c r="E6" s="1" t="s">
        <v>9</v>
      </c>
      <c r="F6">
        <v>44</v>
      </c>
      <c r="G6" s="1" t="str">
        <f>IF(AND(OR(complaints__2[[#This Row],[Complaint_Type]]="Fraud"),OR(complaints__2[[#This Row],[Status]]="Open",complaints__2[[#This Row],[Status]]="In Progress")),"Urgent",
IF(AND(complaints__2[[#This Row],[Status]]="Open",complaints__2[[#This Row],[Resolution_Time(days)]]&gt;3),"Pending Action",
"Normal"))</f>
        <v>Pending Action</v>
      </c>
    </row>
    <row r="7" spans="1:7" x14ac:dyDescent="0.25">
      <c r="A7" s="1" t="s">
        <v>21</v>
      </c>
      <c r="B7" s="1" t="s">
        <v>22</v>
      </c>
      <c r="C7" s="2">
        <v>45811</v>
      </c>
      <c r="D7" s="1" t="s">
        <v>20</v>
      </c>
      <c r="E7" s="1" t="s">
        <v>23</v>
      </c>
      <c r="F7">
        <v>53</v>
      </c>
      <c r="G7" s="1" t="str">
        <f>IF(AND(OR(complaints__2[[#This Row],[Complaint_Type]]="Fraud"),OR(complaints__2[[#This Row],[Status]]="Open",complaints__2[[#This Row],[Status]]="In Progress")),"Urgent",
IF(AND(complaints__2[[#This Row],[Status]]="Open",complaints__2[[#This Row],[Resolution_Time(days)]]&gt;3),"Pending Action",
"Normal"))</f>
        <v>Normal</v>
      </c>
    </row>
    <row r="8" spans="1:7" x14ac:dyDescent="0.25">
      <c r="A8" s="1" t="s">
        <v>24</v>
      </c>
      <c r="B8" s="1" t="s">
        <v>11</v>
      </c>
      <c r="C8" s="2">
        <v>45786</v>
      </c>
      <c r="D8" s="1" t="s">
        <v>20</v>
      </c>
      <c r="E8" s="1" t="s">
        <v>23</v>
      </c>
      <c r="F8">
        <v>50</v>
      </c>
      <c r="G8" s="1" t="str">
        <f>IF(AND(OR(complaints__2[[#This Row],[Complaint_Type]]="Fraud"),OR(complaints__2[[#This Row],[Status]]="Open",complaints__2[[#This Row],[Status]]="In Progress")),"Urgent",
IF(AND(complaints__2[[#This Row],[Status]]="Open",complaints__2[[#This Row],[Resolution_Time(days)]]&gt;3),"Pending Action",
"Normal"))</f>
        <v>Normal</v>
      </c>
    </row>
    <row r="9" spans="1:7" x14ac:dyDescent="0.25">
      <c r="A9" s="1" t="s">
        <v>25</v>
      </c>
      <c r="B9" s="1" t="s">
        <v>26</v>
      </c>
      <c r="C9" s="2">
        <v>45834</v>
      </c>
      <c r="D9" s="1" t="s">
        <v>8</v>
      </c>
      <c r="E9" s="1" t="s">
        <v>15</v>
      </c>
      <c r="F9">
        <v>50</v>
      </c>
      <c r="G9" s="1" t="str">
        <f>IF(AND(OR(complaints__2[[#This Row],[Complaint_Type]]="Fraud"),OR(complaints__2[[#This Row],[Status]]="Open",complaints__2[[#This Row],[Status]]="In Progress")),"Urgent",
IF(AND(complaints__2[[#This Row],[Status]]="Open",complaints__2[[#This Row],[Resolution_Time(days)]]&gt;3),"Pending Action",
"Normal"))</f>
        <v>Normal</v>
      </c>
    </row>
    <row r="10" spans="1:7" x14ac:dyDescent="0.25">
      <c r="A10" s="1" t="s">
        <v>27</v>
      </c>
      <c r="B10" s="1" t="s">
        <v>28</v>
      </c>
      <c r="C10" s="2">
        <v>45664</v>
      </c>
      <c r="D10" s="1" t="s">
        <v>8</v>
      </c>
      <c r="E10" s="1" t="s">
        <v>23</v>
      </c>
      <c r="F10">
        <v>4</v>
      </c>
      <c r="G10" s="1" t="str">
        <f>IF(AND(OR(complaints__2[[#This Row],[Complaint_Type]]="Fraud"),OR(complaints__2[[#This Row],[Status]]="Open",complaints__2[[#This Row],[Status]]="In Progress")),"Urgent",
IF(AND(complaints__2[[#This Row],[Status]]="Open",complaints__2[[#This Row],[Resolution_Time(days)]]&gt;3),"Pending Action",
"Normal"))</f>
        <v>Normal</v>
      </c>
    </row>
    <row r="11" spans="1:7" x14ac:dyDescent="0.25">
      <c r="A11" s="1" t="s">
        <v>29</v>
      </c>
      <c r="B11" s="1" t="s">
        <v>30</v>
      </c>
      <c r="C11" s="2">
        <v>45285</v>
      </c>
      <c r="D11" s="1" t="s">
        <v>31</v>
      </c>
      <c r="E11" s="1" t="s">
        <v>23</v>
      </c>
      <c r="F11">
        <v>28</v>
      </c>
      <c r="G11" s="1" t="str">
        <f>IF(AND(OR(complaints__2[[#This Row],[Complaint_Type]]="Fraud"),OR(complaints__2[[#This Row],[Status]]="Open",complaints__2[[#This Row],[Status]]="In Progress")),"Urgent",
IF(AND(complaints__2[[#This Row],[Status]]="Open",complaints__2[[#This Row],[Resolution_Time(days)]]&gt;3),"Pending Action",
"Normal"))</f>
        <v>Normal</v>
      </c>
    </row>
    <row r="12" spans="1:7" x14ac:dyDescent="0.25">
      <c r="A12" s="1" t="s">
        <v>32</v>
      </c>
      <c r="B12" s="1" t="s">
        <v>33</v>
      </c>
      <c r="C12" s="2">
        <v>45585</v>
      </c>
      <c r="D12" s="1" t="s">
        <v>12</v>
      </c>
      <c r="E12" s="1" t="s">
        <v>15</v>
      </c>
      <c r="F12">
        <v>52</v>
      </c>
      <c r="G12" s="1" t="str">
        <f>IF(AND(OR(complaints__2[[#This Row],[Complaint_Type]]="Fraud"),OR(complaints__2[[#This Row],[Status]]="Open",complaints__2[[#This Row],[Status]]="In Progress")),"Urgent",
IF(AND(complaints__2[[#This Row],[Status]]="Open",complaints__2[[#This Row],[Resolution_Time(days)]]&gt;3),"Pending Action",
"Normal"))</f>
        <v>Normal</v>
      </c>
    </row>
    <row r="13" spans="1:7" x14ac:dyDescent="0.25">
      <c r="A13" s="1" t="s">
        <v>34</v>
      </c>
      <c r="B13" s="1" t="s">
        <v>35</v>
      </c>
      <c r="C13" s="2">
        <v>45785</v>
      </c>
      <c r="D13" s="1" t="s">
        <v>36</v>
      </c>
      <c r="E13" s="1" t="s">
        <v>9</v>
      </c>
      <c r="F13">
        <v>31</v>
      </c>
      <c r="G13" s="1" t="str">
        <f>IF(AND(OR(complaints__2[[#This Row],[Complaint_Type]]="Fraud"),OR(complaints__2[[#This Row],[Status]]="Open",complaints__2[[#This Row],[Status]]="In Progress")),"Urgent",
IF(AND(complaints__2[[#This Row],[Status]]="Open",complaints__2[[#This Row],[Resolution_Time(days)]]&gt;3),"Pending Action",
"Normal"))</f>
        <v>Pending Action</v>
      </c>
    </row>
    <row r="14" spans="1:7" x14ac:dyDescent="0.25">
      <c r="A14" s="1" t="s">
        <v>37</v>
      </c>
      <c r="B14" s="1" t="s">
        <v>38</v>
      </c>
      <c r="C14" s="2">
        <v>45685</v>
      </c>
      <c r="D14" s="1" t="s">
        <v>36</v>
      </c>
      <c r="E14" s="1" t="s">
        <v>15</v>
      </c>
      <c r="F14">
        <v>23</v>
      </c>
      <c r="G14" s="1" t="str">
        <f>IF(AND(OR(complaints__2[[#This Row],[Complaint_Type]]="Fraud"),OR(complaints__2[[#This Row],[Status]]="Open",complaints__2[[#This Row],[Status]]="In Progress")),"Urgent",
IF(AND(complaints__2[[#This Row],[Status]]="Open",complaints__2[[#This Row],[Resolution_Time(days)]]&gt;3),"Pending Action",
"Normal"))</f>
        <v>Normal</v>
      </c>
    </row>
    <row r="15" spans="1:7" x14ac:dyDescent="0.25">
      <c r="A15" s="1" t="s">
        <v>39</v>
      </c>
      <c r="B15" s="1" t="s">
        <v>40</v>
      </c>
      <c r="C15" s="2">
        <v>45886</v>
      </c>
      <c r="D15" s="1" t="s">
        <v>12</v>
      </c>
      <c r="E15" s="1" t="s">
        <v>9</v>
      </c>
      <c r="F15">
        <v>14</v>
      </c>
      <c r="G15" s="1" t="str">
        <f>IF(AND(OR(complaints__2[[#This Row],[Complaint_Type]]="Fraud"),OR(complaints__2[[#This Row],[Status]]="Open",complaints__2[[#This Row],[Status]]="In Progress")),"Urgent",
IF(AND(complaints__2[[#This Row],[Status]]="Open",complaints__2[[#This Row],[Resolution_Time(days)]]&gt;3),"Pending Action",
"Normal"))</f>
        <v>Pending Action</v>
      </c>
    </row>
    <row r="16" spans="1:7" x14ac:dyDescent="0.25">
      <c r="A16" s="1" t="s">
        <v>41</v>
      </c>
      <c r="B16" s="1" t="s">
        <v>42</v>
      </c>
      <c r="C16" s="2">
        <v>45881</v>
      </c>
      <c r="D16" s="1" t="s">
        <v>31</v>
      </c>
      <c r="E16" s="1" t="s">
        <v>23</v>
      </c>
      <c r="F16">
        <v>28</v>
      </c>
      <c r="G16" s="1" t="str">
        <f>IF(AND(OR(complaints__2[[#This Row],[Complaint_Type]]="Fraud"),OR(complaints__2[[#This Row],[Status]]="Open",complaints__2[[#This Row],[Status]]="In Progress")),"Urgent",
IF(AND(complaints__2[[#This Row],[Status]]="Open",complaints__2[[#This Row],[Resolution_Time(days)]]&gt;3),"Pending Action",
"Normal"))</f>
        <v>Normal</v>
      </c>
    </row>
    <row r="17" spans="1:7" x14ac:dyDescent="0.25">
      <c r="A17" s="1" t="s">
        <v>43</v>
      </c>
      <c r="B17" s="1" t="s">
        <v>44</v>
      </c>
      <c r="C17" s="2">
        <v>45230</v>
      </c>
      <c r="D17" s="1" t="s">
        <v>12</v>
      </c>
      <c r="E17" s="1" t="s">
        <v>9</v>
      </c>
      <c r="F17">
        <v>14</v>
      </c>
      <c r="G17" s="1" t="str">
        <f>IF(AND(OR(complaints__2[[#This Row],[Complaint_Type]]="Fraud"),OR(complaints__2[[#This Row],[Status]]="Open",complaints__2[[#This Row],[Status]]="In Progress")),"Urgent",
IF(AND(complaints__2[[#This Row],[Status]]="Open",complaints__2[[#This Row],[Resolution_Time(days)]]&gt;3),"Pending Action",
"Normal"))</f>
        <v>Pending Action</v>
      </c>
    </row>
    <row r="18" spans="1:7" x14ac:dyDescent="0.25">
      <c r="A18" s="1" t="s">
        <v>45</v>
      </c>
      <c r="B18" s="1" t="s">
        <v>46</v>
      </c>
      <c r="C18" s="2">
        <v>45442</v>
      </c>
      <c r="D18" s="1" t="s">
        <v>31</v>
      </c>
      <c r="E18" s="1" t="s">
        <v>15</v>
      </c>
      <c r="F18">
        <v>1</v>
      </c>
      <c r="G18" s="1" t="str">
        <f>IF(AND(OR(complaints__2[[#This Row],[Complaint_Type]]="Fraud"),OR(complaints__2[[#This Row],[Status]]="Open",complaints__2[[#This Row],[Status]]="In Progress")),"Urgent",
IF(AND(complaints__2[[#This Row],[Status]]="Open",complaints__2[[#This Row],[Resolution_Time(days)]]&gt;3),"Pending Action",
"Normal"))</f>
        <v>Urgent</v>
      </c>
    </row>
    <row r="19" spans="1:7" x14ac:dyDescent="0.25">
      <c r="A19" s="1" t="s">
        <v>47</v>
      </c>
      <c r="B19" s="1" t="s">
        <v>48</v>
      </c>
      <c r="C19" s="2">
        <v>45431</v>
      </c>
      <c r="D19" s="1" t="s">
        <v>31</v>
      </c>
      <c r="E19" s="1" t="s">
        <v>9</v>
      </c>
      <c r="F19">
        <v>43</v>
      </c>
      <c r="G19" s="1" t="str">
        <f>IF(AND(OR(complaints__2[[#This Row],[Complaint_Type]]="Fraud"),OR(complaints__2[[#This Row],[Status]]="Open",complaints__2[[#This Row],[Status]]="In Progress")),"Urgent",
IF(AND(complaints__2[[#This Row],[Status]]="Open",complaints__2[[#This Row],[Resolution_Time(days)]]&gt;3),"Pending Action",
"Normal"))</f>
        <v>Urgent</v>
      </c>
    </row>
    <row r="20" spans="1:7" x14ac:dyDescent="0.25">
      <c r="A20" s="1" t="s">
        <v>49</v>
      </c>
      <c r="B20" s="1" t="s">
        <v>50</v>
      </c>
      <c r="C20" s="2">
        <v>45270</v>
      </c>
      <c r="D20" s="1" t="s">
        <v>20</v>
      </c>
      <c r="E20" s="1" t="s">
        <v>9</v>
      </c>
      <c r="F20">
        <v>32</v>
      </c>
      <c r="G20" s="1" t="str">
        <f>IF(AND(OR(complaints__2[[#This Row],[Complaint_Type]]="Fraud"),OR(complaints__2[[#This Row],[Status]]="Open",complaints__2[[#This Row],[Status]]="In Progress")),"Urgent",
IF(AND(complaints__2[[#This Row],[Status]]="Open",complaints__2[[#This Row],[Resolution_Time(days)]]&gt;3),"Pending Action",
"Normal"))</f>
        <v>Pending Action</v>
      </c>
    </row>
    <row r="21" spans="1:7" x14ac:dyDescent="0.25">
      <c r="A21" s="1" t="s">
        <v>51</v>
      </c>
      <c r="B21" s="1" t="s">
        <v>52</v>
      </c>
      <c r="C21" s="2">
        <v>45593</v>
      </c>
      <c r="D21" s="1" t="s">
        <v>12</v>
      </c>
      <c r="E21" s="1" t="s">
        <v>15</v>
      </c>
      <c r="F21">
        <v>54</v>
      </c>
      <c r="G21" s="1" t="str">
        <f>IF(AND(OR(complaints__2[[#This Row],[Complaint_Type]]="Fraud"),OR(complaints__2[[#This Row],[Status]]="Open",complaints__2[[#This Row],[Status]]="In Progress")),"Urgent",
IF(AND(complaints__2[[#This Row],[Status]]="Open",complaints__2[[#This Row],[Resolution_Time(days)]]&gt;3),"Pending Action",
"Normal"))</f>
        <v>Normal</v>
      </c>
    </row>
    <row r="22" spans="1:7" x14ac:dyDescent="0.25">
      <c r="A22" s="1" t="s">
        <v>53</v>
      </c>
      <c r="B22" s="1" t="s">
        <v>54</v>
      </c>
      <c r="C22" s="2">
        <v>45309</v>
      </c>
      <c r="D22" s="1" t="s">
        <v>36</v>
      </c>
      <c r="E22" s="1" t="s">
        <v>9</v>
      </c>
      <c r="F22">
        <v>59</v>
      </c>
      <c r="G22" s="1" t="str">
        <f>IF(AND(OR(complaints__2[[#This Row],[Complaint_Type]]="Fraud"),OR(complaints__2[[#This Row],[Status]]="Open",complaints__2[[#This Row],[Status]]="In Progress")),"Urgent",
IF(AND(complaints__2[[#This Row],[Status]]="Open",complaints__2[[#This Row],[Resolution_Time(days)]]&gt;3),"Pending Action",
"Normal"))</f>
        <v>Pending Action</v>
      </c>
    </row>
    <row r="23" spans="1:7" x14ac:dyDescent="0.25">
      <c r="A23" s="1" t="s">
        <v>55</v>
      </c>
      <c r="B23" s="1" t="s">
        <v>56</v>
      </c>
      <c r="C23" s="2">
        <v>45186</v>
      </c>
      <c r="D23" s="1" t="s">
        <v>8</v>
      </c>
      <c r="E23" s="1" t="s">
        <v>23</v>
      </c>
      <c r="F23">
        <v>41</v>
      </c>
      <c r="G23" s="1" t="str">
        <f>IF(AND(OR(complaints__2[[#This Row],[Complaint_Type]]="Fraud"),OR(complaints__2[[#This Row],[Status]]="Open",complaints__2[[#This Row],[Status]]="In Progress")),"Urgent",
IF(AND(complaints__2[[#This Row],[Status]]="Open",complaints__2[[#This Row],[Resolution_Time(days)]]&gt;3),"Pending Action",
"Normal"))</f>
        <v>Normal</v>
      </c>
    </row>
    <row r="24" spans="1:7" x14ac:dyDescent="0.25">
      <c r="A24" s="1" t="s">
        <v>57</v>
      </c>
      <c r="B24" s="1" t="s">
        <v>58</v>
      </c>
      <c r="C24" s="2">
        <v>45761</v>
      </c>
      <c r="D24" s="1" t="s">
        <v>8</v>
      </c>
      <c r="E24" s="1" t="s">
        <v>23</v>
      </c>
      <c r="F24">
        <v>18</v>
      </c>
      <c r="G24" s="1" t="str">
        <f>IF(AND(OR(complaints__2[[#This Row],[Complaint_Type]]="Fraud"),OR(complaints__2[[#This Row],[Status]]="Open",complaints__2[[#This Row],[Status]]="In Progress")),"Urgent",
IF(AND(complaints__2[[#This Row],[Status]]="Open",complaints__2[[#This Row],[Resolution_Time(days)]]&gt;3),"Pending Action",
"Normal"))</f>
        <v>Normal</v>
      </c>
    </row>
    <row r="25" spans="1:7" x14ac:dyDescent="0.25">
      <c r="A25" s="1" t="s">
        <v>59</v>
      </c>
      <c r="B25" s="1" t="s">
        <v>60</v>
      </c>
      <c r="C25" s="2">
        <v>45584</v>
      </c>
      <c r="D25" s="1" t="s">
        <v>12</v>
      </c>
      <c r="E25" s="1" t="s">
        <v>23</v>
      </c>
      <c r="F25">
        <v>5</v>
      </c>
      <c r="G25" s="1" t="str">
        <f>IF(AND(OR(complaints__2[[#This Row],[Complaint_Type]]="Fraud"),OR(complaints__2[[#This Row],[Status]]="Open",complaints__2[[#This Row],[Status]]="In Progress")),"Urgent",
IF(AND(complaints__2[[#This Row],[Status]]="Open",complaints__2[[#This Row],[Resolution_Time(days)]]&gt;3),"Pending Action",
"Normal"))</f>
        <v>Normal</v>
      </c>
    </row>
    <row r="26" spans="1:7" x14ac:dyDescent="0.25">
      <c r="A26" s="1" t="s">
        <v>61</v>
      </c>
      <c r="B26" s="1" t="s">
        <v>62</v>
      </c>
      <c r="C26" s="2">
        <v>45332</v>
      </c>
      <c r="D26" s="1" t="s">
        <v>8</v>
      </c>
      <c r="E26" s="1" t="s">
        <v>23</v>
      </c>
      <c r="F26">
        <v>42</v>
      </c>
      <c r="G26" s="1" t="str">
        <f>IF(AND(OR(complaints__2[[#This Row],[Complaint_Type]]="Fraud"),OR(complaints__2[[#This Row],[Status]]="Open",complaints__2[[#This Row],[Status]]="In Progress")),"Urgent",
IF(AND(complaints__2[[#This Row],[Status]]="Open",complaints__2[[#This Row],[Resolution_Time(days)]]&gt;3),"Pending Action",
"Normal"))</f>
        <v>Normal</v>
      </c>
    </row>
    <row r="27" spans="1:7" x14ac:dyDescent="0.25">
      <c r="A27" s="1" t="s">
        <v>63</v>
      </c>
      <c r="B27" s="1" t="s">
        <v>64</v>
      </c>
      <c r="C27" s="2">
        <v>45643</v>
      </c>
      <c r="D27" s="1" t="s">
        <v>31</v>
      </c>
      <c r="E27" s="1" t="s">
        <v>15</v>
      </c>
      <c r="F27">
        <v>15</v>
      </c>
      <c r="G27" s="1" t="str">
        <f>IF(AND(OR(complaints__2[[#This Row],[Complaint_Type]]="Fraud"),OR(complaints__2[[#This Row],[Status]]="Open",complaints__2[[#This Row],[Status]]="In Progress")),"Urgent",
IF(AND(complaints__2[[#This Row],[Status]]="Open",complaints__2[[#This Row],[Resolution_Time(days)]]&gt;3),"Pending Action",
"Normal"))</f>
        <v>Urgent</v>
      </c>
    </row>
    <row r="28" spans="1:7" x14ac:dyDescent="0.25">
      <c r="A28" s="1" t="s">
        <v>65</v>
      </c>
      <c r="B28" s="1" t="s">
        <v>66</v>
      </c>
      <c r="C28" s="2">
        <v>45375</v>
      </c>
      <c r="D28" s="1" t="s">
        <v>8</v>
      </c>
      <c r="E28" s="1" t="s">
        <v>15</v>
      </c>
      <c r="F28">
        <v>59</v>
      </c>
      <c r="G28" s="1" t="str">
        <f>IF(AND(OR(complaints__2[[#This Row],[Complaint_Type]]="Fraud"),OR(complaints__2[[#This Row],[Status]]="Open",complaints__2[[#This Row],[Status]]="In Progress")),"Urgent",
IF(AND(complaints__2[[#This Row],[Status]]="Open",complaints__2[[#This Row],[Resolution_Time(days)]]&gt;3),"Pending Action",
"Normal"))</f>
        <v>Normal</v>
      </c>
    </row>
    <row r="29" spans="1:7" x14ac:dyDescent="0.25">
      <c r="A29" s="1" t="s">
        <v>67</v>
      </c>
      <c r="B29" s="1" t="s">
        <v>68</v>
      </c>
      <c r="C29" s="2">
        <v>45824</v>
      </c>
      <c r="D29" s="1" t="s">
        <v>31</v>
      </c>
      <c r="E29" s="1" t="s">
        <v>23</v>
      </c>
      <c r="F29">
        <v>42</v>
      </c>
      <c r="G29" s="1" t="str">
        <f>IF(AND(OR(complaints__2[[#This Row],[Complaint_Type]]="Fraud"),OR(complaints__2[[#This Row],[Status]]="Open",complaints__2[[#This Row],[Status]]="In Progress")),"Urgent",
IF(AND(complaints__2[[#This Row],[Status]]="Open",complaints__2[[#This Row],[Resolution_Time(days)]]&gt;3),"Pending Action",
"Normal"))</f>
        <v>Normal</v>
      </c>
    </row>
    <row r="30" spans="1:7" x14ac:dyDescent="0.25">
      <c r="A30" s="1" t="s">
        <v>69</v>
      </c>
      <c r="B30" s="1" t="s">
        <v>70</v>
      </c>
      <c r="C30" s="2">
        <v>45310</v>
      </c>
      <c r="D30" s="1" t="s">
        <v>31</v>
      </c>
      <c r="E30" s="1" t="s">
        <v>23</v>
      </c>
      <c r="F30">
        <v>16</v>
      </c>
      <c r="G30" s="1" t="str">
        <f>IF(AND(OR(complaints__2[[#This Row],[Complaint_Type]]="Fraud"),OR(complaints__2[[#This Row],[Status]]="Open",complaints__2[[#This Row],[Status]]="In Progress")),"Urgent",
IF(AND(complaints__2[[#This Row],[Status]]="Open",complaints__2[[#This Row],[Resolution_Time(days)]]&gt;3),"Pending Action",
"Normal"))</f>
        <v>Normal</v>
      </c>
    </row>
    <row r="31" spans="1:7" x14ac:dyDescent="0.25">
      <c r="A31" s="1" t="s">
        <v>71</v>
      </c>
      <c r="B31" s="1" t="s">
        <v>72</v>
      </c>
      <c r="C31" s="2">
        <v>45859</v>
      </c>
      <c r="D31" s="1" t="s">
        <v>36</v>
      </c>
      <c r="E31" s="1" t="s">
        <v>23</v>
      </c>
      <c r="F31">
        <v>36</v>
      </c>
      <c r="G31" s="1" t="str">
        <f>IF(AND(OR(complaints__2[[#This Row],[Complaint_Type]]="Fraud"),OR(complaints__2[[#This Row],[Status]]="Open",complaints__2[[#This Row],[Status]]="In Progress")),"Urgent",
IF(AND(complaints__2[[#This Row],[Status]]="Open",complaints__2[[#This Row],[Resolution_Time(days)]]&gt;3),"Pending Action",
"Normal"))</f>
        <v>Normal</v>
      </c>
    </row>
    <row r="32" spans="1:7" x14ac:dyDescent="0.25">
      <c r="A32" s="1" t="s">
        <v>73</v>
      </c>
      <c r="B32" s="1" t="s">
        <v>74</v>
      </c>
      <c r="C32" s="2">
        <v>45821</v>
      </c>
      <c r="D32" s="1" t="s">
        <v>8</v>
      </c>
      <c r="E32" s="1" t="s">
        <v>23</v>
      </c>
      <c r="F32">
        <v>36</v>
      </c>
      <c r="G32" s="1" t="str">
        <f>IF(AND(OR(complaints__2[[#This Row],[Complaint_Type]]="Fraud"),OR(complaints__2[[#This Row],[Status]]="Open",complaints__2[[#This Row],[Status]]="In Progress")),"Urgent",
IF(AND(complaints__2[[#This Row],[Status]]="Open",complaints__2[[#This Row],[Resolution_Time(days)]]&gt;3),"Pending Action",
"Normal"))</f>
        <v>Normal</v>
      </c>
    </row>
    <row r="33" spans="1:7" x14ac:dyDescent="0.25">
      <c r="A33" s="1" t="s">
        <v>75</v>
      </c>
      <c r="B33" s="1" t="s">
        <v>76</v>
      </c>
      <c r="C33" s="2">
        <v>45233</v>
      </c>
      <c r="D33" s="1" t="s">
        <v>36</v>
      </c>
      <c r="E33" s="1" t="s">
        <v>23</v>
      </c>
      <c r="F33">
        <v>40</v>
      </c>
      <c r="G33" s="1" t="str">
        <f>IF(AND(OR(complaints__2[[#This Row],[Complaint_Type]]="Fraud"),OR(complaints__2[[#This Row],[Status]]="Open",complaints__2[[#This Row],[Status]]="In Progress")),"Urgent",
IF(AND(complaints__2[[#This Row],[Status]]="Open",complaints__2[[#This Row],[Resolution_Time(days)]]&gt;3),"Pending Action",
"Normal"))</f>
        <v>Normal</v>
      </c>
    </row>
    <row r="34" spans="1:7" x14ac:dyDescent="0.25">
      <c r="A34" s="1" t="s">
        <v>77</v>
      </c>
      <c r="B34" s="1" t="s">
        <v>78</v>
      </c>
      <c r="C34" s="2">
        <v>45827</v>
      </c>
      <c r="D34" s="1" t="s">
        <v>8</v>
      </c>
      <c r="E34" s="1" t="s">
        <v>15</v>
      </c>
      <c r="F34">
        <v>30</v>
      </c>
      <c r="G34" s="1" t="str">
        <f>IF(AND(OR(complaints__2[[#This Row],[Complaint_Type]]="Fraud"),OR(complaints__2[[#This Row],[Status]]="Open",complaints__2[[#This Row],[Status]]="In Progress")),"Urgent",
IF(AND(complaints__2[[#This Row],[Status]]="Open",complaints__2[[#This Row],[Resolution_Time(days)]]&gt;3),"Pending Action",
"Normal"))</f>
        <v>Normal</v>
      </c>
    </row>
    <row r="35" spans="1:7" x14ac:dyDescent="0.25">
      <c r="A35" s="1" t="s">
        <v>79</v>
      </c>
      <c r="B35" s="1" t="s">
        <v>80</v>
      </c>
      <c r="C35" s="2">
        <v>45316</v>
      </c>
      <c r="D35" s="1" t="s">
        <v>31</v>
      </c>
      <c r="E35" s="1" t="s">
        <v>23</v>
      </c>
      <c r="F35">
        <v>38</v>
      </c>
      <c r="G35" s="1" t="str">
        <f>IF(AND(OR(complaints__2[[#This Row],[Complaint_Type]]="Fraud"),OR(complaints__2[[#This Row],[Status]]="Open",complaints__2[[#This Row],[Status]]="In Progress")),"Urgent",
IF(AND(complaints__2[[#This Row],[Status]]="Open",complaints__2[[#This Row],[Resolution_Time(days)]]&gt;3),"Pending Action",
"Normal"))</f>
        <v>Normal</v>
      </c>
    </row>
    <row r="36" spans="1:7" x14ac:dyDescent="0.25">
      <c r="A36" s="1" t="s">
        <v>81</v>
      </c>
      <c r="B36" s="1" t="s">
        <v>82</v>
      </c>
      <c r="C36" s="2">
        <v>45750</v>
      </c>
      <c r="D36" s="1" t="s">
        <v>8</v>
      </c>
      <c r="E36" s="1" t="s">
        <v>23</v>
      </c>
      <c r="F36">
        <v>23</v>
      </c>
      <c r="G36" s="1" t="str">
        <f>IF(AND(OR(complaints__2[[#This Row],[Complaint_Type]]="Fraud"),OR(complaints__2[[#This Row],[Status]]="Open",complaints__2[[#This Row],[Status]]="In Progress")),"Urgent",
IF(AND(complaints__2[[#This Row],[Status]]="Open",complaints__2[[#This Row],[Resolution_Time(days)]]&gt;3),"Pending Action",
"Normal"))</f>
        <v>Normal</v>
      </c>
    </row>
    <row r="37" spans="1:7" x14ac:dyDescent="0.25">
      <c r="A37" s="1" t="s">
        <v>83</v>
      </c>
      <c r="B37" s="1" t="s">
        <v>84</v>
      </c>
      <c r="C37" s="2">
        <v>45849</v>
      </c>
      <c r="D37" s="1" t="s">
        <v>36</v>
      </c>
      <c r="E37" s="1" t="s">
        <v>23</v>
      </c>
      <c r="F37">
        <v>11</v>
      </c>
      <c r="G37" s="1" t="str">
        <f>IF(AND(OR(complaints__2[[#This Row],[Complaint_Type]]="Fraud"),OR(complaints__2[[#This Row],[Status]]="Open",complaints__2[[#This Row],[Status]]="In Progress")),"Urgent",
IF(AND(complaints__2[[#This Row],[Status]]="Open",complaints__2[[#This Row],[Resolution_Time(days)]]&gt;3),"Pending Action",
"Normal"))</f>
        <v>Normal</v>
      </c>
    </row>
    <row r="38" spans="1:7" x14ac:dyDescent="0.25">
      <c r="A38" s="1" t="s">
        <v>85</v>
      </c>
      <c r="B38" s="1" t="s">
        <v>86</v>
      </c>
      <c r="C38" s="2">
        <v>45213</v>
      </c>
      <c r="D38" s="1" t="s">
        <v>20</v>
      </c>
      <c r="E38" s="1" t="s">
        <v>23</v>
      </c>
      <c r="F38">
        <v>25</v>
      </c>
      <c r="G38" s="1" t="str">
        <f>IF(AND(OR(complaints__2[[#This Row],[Complaint_Type]]="Fraud"),OR(complaints__2[[#This Row],[Status]]="Open",complaints__2[[#This Row],[Status]]="In Progress")),"Urgent",
IF(AND(complaints__2[[#This Row],[Status]]="Open",complaints__2[[#This Row],[Resolution_Time(days)]]&gt;3),"Pending Action",
"Normal"))</f>
        <v>Normal</v>
      </c>
    </row>
    <row r="39" spans="1:7" x14ac:dyDescent="0.25">
      <c r="A39" s="1" t="s">
        <v>87</v>
      </c>
      <c r="B39" s="1" t="s">
        <v>88</v>
      </c>
      <c r="C39" s="2">
        <v>45233</v>
      </c>
      <c r="D39" s="1" t="s">
        <v>36</v>
      </c>
      <c r="E39" s="1" t="s">
        <v>23</v>
      </c>
      <c r="F39">
        <v>45</v>
      </c>
      <c r="G39" s="1" t="str">
        <f>IF(AND(OR(complaints__2[[#This Row],[Complaint_Type]]="Fraud"),OR(complaints__2[[#This Row],[Status]]="Open",complaints__2[[#This Row],[Status]]="In Progress")),"Urgent",
IF(AND(complaints__2[[#This Row],[Status]]="Open",complaints__2[[#This Row],[Resolution_Time(days)]]&gt;3),"Pending Action",
"Normal"))</f>
        <v>Normal</v>
      </c>
    </row>
    <row r="40" spans="1:7" x14ac:dyDescent="0.25">
      <c r="A40" s="1" t="s">
        <v>89</v>
      </c>
      <c r="B40" s="1" t="s">
        <v>46</v>
      </c>
      <c r="C40" s="2">
        <v>45173</v>
      </c>
      <c r="D40" s="1" t="s">
        <v>20</v>
      </c>
      <c r="E40" s="1" t="s">
        <v>23</v>
      </c>
      <c r="F40">
        <v>51</v>
      </c>
      <c r="G40" s="1" t="str">
        <f>IF(AND(OR(complaints__2[[#This Row],[Complaint_Type]]="Fraud"),OR(complaints__2[[#This Row],[Status]]="Open",complaints__2[[#This Row],[Status]]="In Progress")),"Urgent",
IF(AND(complaints__2[[#This Row],[Status]]="Open",complaints__2[[#This Row],[Resolution_Time(days)]]&gt;3),"Pending Action",
"Normal"))</f>
        <v>Normal</v>
      </c>
    </row>
    <row r="41" spans="1:7" x14ac:dyDescent="0.25">
      <c r="A41" s="1" t="s">
        <v>90</v>
      </c>
      <c r="B41" s="1" t="s">
        <v>33</v>
      </c>
      <c r="C41" s="2">
        <v>45722</v>
      </c>
      <c r="D41" s="1" t="s">
        <v>12</v>
      </c>
      <c r="E41" s="1" t="s">
        <v>23</v>
      </c>
      <c r="F41">
        <v>43</v>
      </c>
      <c r="G41" s="1" t="str">
        <f>IF(AND(OR(complaints__2[[#This Row],[Complaint_Type]]="Fraud"),OR(complaints__2[[#This Row],[Status]]="Open",complaints__2[[#This Row],[Status]]="In Progress")),"Urgent",
IF(AND(complaints__2[[#This Row],[Status]]="Open",complaints__2[[#This Row],[Resolution_Time(days)]]&gt;3),"Pending Action",
"Normal"))</f>
        <v>Normal</v>
      </c>
    </row>
    <row r="42" spans="1:7" x14ac:dyDescent="0.25">
      <c r="A42" s="1" t="s">
        <v>91</v>
      </c>
      <c r="B42" s="1" t="s">
        <v>92</v>
      </c>
      <c r="C42" s="2">
        <v>45470</v>
      </c>
      <c r="D42" s="1" t="s">
        <v>36</v>
      </c>
      <c r="E42" s="1" t="s">
        <v>9</v>
      </c>
      <c r="F42">
        <v>2</v>
      </c>
      <c r="G42" s="1" t="str">
        <f>IF(AND(OR(complaints__2[[#This Row],[Complaint_Type]]="Fraud"),OR(complaints__2[[#This Row],[Status]]="Open",complaints__2[[#This Row],[Status]]="In Progress")),"Urgent",
IF(AND(complaints__2[[#This Row],[Status]]="Open",complaints__2[[#This Row],[Resolution_Time(days)]]&gt;3),"Pending Action",
"Normal"))</f>
        <v>Normal</v>
      </c>
    </row>
    <row r="43" spans="1:7" x14ac:dyDescent="0.25">
      <c r="A43" s="1" t="s">
        <v>93</v>
      </c>
      <c r="B43" s="1" t="s">
        <v>94</v>
      </c>
      <c r="C43" s="2">
        <v>45882</v>
      </c>
      <c r="D43" s="1" t="s">
        <v>8</v>
      </c>
      <c r="E43" s="1" t="s">
        <v>23</v>
      </c>
      <c r="F43">
        <v>35</v>
      </c>
      <c r="G43" s="1" t="str">
        <f>IF(AND(OR(complaints__2[[#This Row],[Complaint_Type]]="Fraud"),OR(complaints__2[[#This Row],[Status]]="Open",complaints__2[[#This Row],[Status]]="In Progress")),"Urgent",
IF(AND(complaints__2[[#This Row],[Status]]="Open",complaints__2[[#This Row],[Resolution_Time(days)]]&gt;3),"Pending Action",
"Normal"))</f>
        <v>Normal</v>
      </c>
    </row>
    <row r="44" spans="1:7" x14ac:dyDescent="0.25">
      <c r="A44" s="1" t="s">
        <v>95</v>
      </c>
      <c r="B44" s="1" t="s">
        <v>96</v>
      </c>
      <c r="C44" s="2">
        <v>45458</v>
      </c>
      <c r="D44" s="1" t="s">
        <v>20</v>
      </c>
      <c r="E44" s="1" t="s">
        <v>23</v>
      </c>
      <c r="F44">
        <v>47</v>
      </c>
      <c r="G44" s="1" t="str">
        <f>IF(AND(OR(complaints__2[[#This Row],[Complaint_Type]]="Fraud"),OR(complaints__2[[#This Row],[Status]]="Open",complaints__2[[#This Row],[Status]]="In Progress")),"Urgent",
IF(AND(complaints__2[[#This Row],[Status]]="Open",complaints__2[[#This Row],[Resolution_Time(days)]]&gt;3),"Pending Action",
"Normal"))</f>
        <v>Normal</v>
      </c>
    </row>
    <row r="45" spans="1:7" x14ac:dyDescent="0.25">
      <c r="A45" s="1" t="s">
        <v>97</v>
      </c>
      <c r="B45" s="1" t="s">
        <v>98</v>
      </c>
      <c r="C45" s="2">
        <v>45320</v>
      </c>
      <c r="D45" s="1" t="s">
        <v>8</v>
      </c>
      <c r="E45" s="1" t="s">
        <v>9</v>
      </c>
      <c r="F45">
        <v>24</v>
      </c>
      <c r="G45" s="1" t="str">
        <f>IF(AND(OR(complaints__2[[#This Row],[Complaint_Type]]="Fraud"),OR(complaints__2[[#This Row],[Status]]="Open",complaints__2[[#This Row],[Status]]="In Progress")),"Urgent",
IF(AND(complaints__2[[#This Row],[Status]]="Open",complaints__2[[#This Row],[Resolution_Time(days)]]&gt;3),"Pending Action",
"Normal"))</f>
        <v>Pending Action</v>
      </c>
    </row>
    <row r="46" spans="1:7" x14ac:dyDescent="0.25">
      <c r="A46" s="1" t="s">
        <v>99</v>
      </c>
      <c r="B46" s="1" t="s">
        <v>100</v>
      </c>
      <c r="C46" s="2">
        <v>45283</v>
      </c>
      <c r="D46" s="1" t="s">
        <v>20</v>
      </c>
      <c r="E46" s="1" t="s">
        <v>23</v>
      </c>
      <c r="F46">
        <v>13</v>
      </c>
      <c r="G46" s="1" t="str">
        <f>IF(AND(OR(complaints__2[[#This Row],[Complaint_Type]]="Fraud"),OR(complaints__2[[#This Row],[Status]]="Open",complaints__2[[#This Row],[Status]]="In Progress")),"Urgent",
IF(AND(complaints__2[[#This Row],[Status]]="Open",complaints__2[[#This Row],[Resolution_Time(days)]]&gt;3),"Pending Action",
"Normal"))</f>
        <v>Normal</v>
      </c>
    </row>
    <row r="47" spans="1:7" x14ac:dyDescent="0.25">
      <c r="A47" s="1" t="s">
        <v>101</v>
      </c>
      <c r="B47" s="1" t="s">
        <v>102</v>
      </c>
      <c r="C47" s="2">
        <v>45400</v>
      </c>
      <c r="D47" s="1" t="s">
        <v>36</v>
      </c>
      <c r="E47" s="1" t="s">
        <v>23</v>
      </c>
      <c r="F47">
        <v>57</v>
      </c>
      <c r="G47" s="1" t="str">
        <f>IF(AND(OR(complaints__2[[#This Row],[Complaint_Type]]="Fraud"),OR(complaints__2[[#This Row],[Status]]="Open",complaints__2[[#This Row],[Status]]="In Progress")),"Urgent",
IF(AND(complaints__2[[#This Row],[Status]]="Open",complaints__2[[#This Row],[Resolution_Time(days)]]&gt;3),"Pending Action",
"Normal"))</f>
        <v>Normal</v>
      </c>
    </row>
    <row r="48" spans="1:7" x14ac:dyDescent="0.25">
      <c r="A48" s="1" t="s">
        <v>103</v>
      </c>
      <c r="B48" s="1" t="s">
        <v>104</v>
      </c>
      <c r="C48" s="2">
        <v>45443</v>
      </c>
      <c r="D48" s="1" t="s">
        <v>36</v>
      </c>
      <c r="E48" s="1" t="s">
        <v>15</v>
      </c>
      <c r="F48">
        <v>42</v>
      </c>
      <c r="G48" s="1" t="str">
        <f>IF(AND(OR(complaints__2[[#This Row],[Complaint_Type]]="Fraud"),OR(complaints__2[[#This Row],[Status]]="Open",complaints__2[[#This Row],[Status]]="In Progress")),"Urgent",
IF(AND(complaints__2[[#This Row],[Status]]="Open",complaints__2[[#This Row],[Resolution_Time(days)]]&gt;3),"Pending Action",
"Normal"))</f>
        <v>Normal</v>
      </c>
    </row>
    <row r="49" spans="1:7" x14ac:dyDescent="0.25">
      <c r="A49" s="1" t="s">
        <v>105</v>
      </c>
      <c r="B49" s="1" t="s">
        <v>106</v>
      </c>
      <c r="C49" s="2">
        <v>45235</v>
      </c>
      <c r="D49" s="1" t="s">
        <v>8</v>
      </c>
      <c r="E49" s="1" t="s">
        <v>23</v>
      </c>
      <c r="F49">
        <v>37</v>
      </c>
      <c r="G49" s="1" t="str">
        <f>IF(AND(OR(complaints__2[[#This Row],[Complaint_Type]]="Fraud"),OR(complaints__2[[#This Row],[Status]]="Open",complaints__2[[#This Row],[Status]]="In Progress")),"Urgent",
IF(AND(complaints__2[[#This Row],[Status]]="Open",complaints__2[[#This Row],[Resolution_Time(days)]]&gt;3),"Pending Action",
"Normal"))</f>
        <v>Normal</v>
      </c>
    </row>
    <row r="50" spans="1:7" x14ac:dyDescent="0.25">
      <c r="A50" s="1" t="s">
        <v>107</v>
      </c>
      <c r="B50" s="1" t="s">
        <v>108</v>
      </c>
      <c r="C50" s="2">
        <v>45808</v>
      </c>
      <c r="D50" s="1" t="s">
        <v>36</v>
      </c>
      <c r="E50" s="1" t="s">
        <v>23</v>
      </c>
      <c r="F50">
        <v>56</v>
      </c>
      <c r="G50" s="1" t="str">
        <f>IF(AND(OR(complaints__2[[#This Row],[Complaint_Type]]="Fraud"),OR(complaints__2[[#This Row],[Status]]="Open",complaints__2[[#This Row],[Status]]="In Progress")),"Urgent",
IF(AND(complaints__2[[#This Row],[Status]]="Open",complaints__2[[#This Row],[Resolution_Time(days)]]&gt;3),"Pending Action",
"Normal"))</f>
        <v>Normal</v>
      </c>
    </row>
    <row r="51" spans="1:7" x14ac:dyDescent="0.25">
      <c r="A51" s="1" t="s">
        <v>109</v>
      </c>
      <c r="B51" s="1" t="s">
        <v>110</v>
      </c>
      <c r="C51" s="2">
        <v>45341</v>
      </c>
      <c r="D51" s="1" t="s">
        <v>8</v>
      </c>
      <c r="E51" s="1" t="s">
        <v>15</v>
      </c>
      <c r="F51">
        <v>30</v>
      </c>
      <c r="G51" s="1" t="str">
        <f>IF(AND(OR(complaints__2[[#This Row],[Complaint_Type]]="Fraud"),OR(complaints__2[[#This Row],[Status]]="Open",complaints__2[[#This Row],[Status]]="In Progress")),"Urgent",
IF(AND(complaints__2[[#This Row],[Status]]="Open",complaints__2[[#This Row],[Resolution_Time(days)]]&gt;3),"Pending Action",
"Normal"))</f>
        <v>Normal</v>
      </c>
    </row>
    <row r="52" spans="1:7" x14ac:dyDescent="0.25">
      <c r="A52" s="1" t="s">
        <v>111</v>
      </c>
      <c r="B52" s="1" t="s">
        <v>112</v>
      </c>
      <c r="C52" s="2">
        <v>45845</v>
      </c>
      <c r="D52" s="1" t="s">
        <v>31</v>
      </c>
      <c r="E52" s="1" t="s">
        <v>23</v>
      </c>
      <c r="F52">
        <v>11</v>
      </c>
      <c r="G52" s="1" t="str">
        <f>IF(AND(OR(complaints__2[[#This Row],[Complaint_Type]]="Fraud"),OR(complaints__2[[#This Row],[Status]]="Open",complaints__2[[#This Row],[Status]]="In Progress")),"Urgent",
IF(AND(complaints__2[[#This Row],[Status]]="Open",complaints__2[[#This Row],[Resolution_Time(days)]]&gt;3),"Pending Action",
"Normal"))</f>
        <v>Normal</v>
      </c>
    </row>
    <row r="53" spans="1:7" x14ac:dyDescent="0.25">
      <c r="A53" s="1" t="s">
        <v>113</v>
      </c>
      <c r="B53" s="1" t="s">
        <v>114</v>
      </c>
      <c r="C53" s="2">
        <v>45241</v>
      </c>
      <c r="D53" s="1" t="s">
        <v>20</v>
      </c>
      <c r="E53" s="1" t="s">
        <v>15</v>
      </c>
      <c r="F53">
        <v>23</v>
      </c>
      <c r="G53" s="1" t="str">
        <f>IF(AND(OR(complaints__2[[#This Row],[Complaint_Type]]="Fraud"),OR(complaints__2[[#This Row],[Status]]="Open",complaints__2[[#This Row],[Status]]="In Progress")),"Urgent",
IF(AND(complaints__2[[#This Row],[Status]]="Open",complaints__2[[#This Row],[Resolution_Time(days)]]&gt;3),"Pending Action",
"Normal"))</f>
        <v>Normal</v>
      </c>
    </row>
    <row r="54" spans="1:7" x14ac:dyDescent="0.25">
      <c r="A54" s="1" t="s">
        <v>115</v>
      </c>
      <c r="B54" s="1" t="s">
        <v>116</v>
      </c>
      <c r="C54" s="2">
        <v>45236</v>
      </c>
      <c r="D54" s="1" t="s">
        <v>8</v>
      </c>
      <c r="E54" s="1" t="s">
        <v>23</v>
      </c>
      <c r="F54">
        <v>46</v>
      </c>
      <c r="G54" s="1" t="str">
        <f>IF(AND(OR(complaints__2[[#This Row],[Complaint_Type]]="Fraud"),OR(complaints__2[[#This Row],[Status]]="Open",complaints__2[[#This Row],[Status]]="In Progress")),"Urgent",
IF(AND(complaints__2[[#This Row],[Status]]="Open",complaints__2[[#This Row],[Resolution_Time(days)]]&gt;3),"Pending Action",
"Normal"))</f>
        <v>Normal</v>
      </c>
    </row>
    <row r="55" spans="1:7" x14ac:dyDescent="0.25">
      <c r="A55" s="1" t="s">
        <v>117</v>
      </c>
      <c r="B55" s="1" t="s">
        <v>118</v>
      </c>
      <c r="C55" s="2">
        <v>45670</v>
      </c>
      <c r="D55" s="1" t="s">
        <v>20</v>
      </c>
      <c r="E55" s="1" t="s">
        <v>15</v>
      </c>
      <c r="F55">
        <v>28</v>
      </c>
      <c r="G55" s="1" t="str">
        <f>IF(AND(OR(complaints__2[[#This Row],[Complaint_Type]]="Fraud"),OR(complaints__2[[#This Row],[Status]]="Open",complaints__2[[#This Row],[Status]]="In Progress")),"Urgent",
IF(AND(complaints__2[[#This Row],[Status]]="Open",complaints__2[[#This Row],[Resolution_Time(days)]]&gt;3),"Pending Action",
"Normal"))</f>
        <v>Normal</v>
      </c>
    </row>
    <row r="56" spans="1:7" x14ac:dyDescent="0.25">
      <c r="A56" s="1" t="s">
        <v>119</v>
      </c>
      <c r="B56" s="1" t="s">
        <v>120</v>
      </c>
      <c r="C56" s="2">
        <v>45547</v>
      </c>
      <c r="D56" s="1" t="s">
        <v>31</v>
      </c>
      <c r="E56" s="1" t="s">
        <v>23</v>
      </c>
      <c r="F56">
        <v>29</v>
      </c>
      <c r="G56" s="1" t="str">
        <f>IF(AND(OR(complaints__2[[#This Row],[Complaint_Type]]="Fraud"),OR(complaints__2[[#This Row],[Status]]="Open",complaints__2[[#This Row],[Status]]="In Progress")),"Urgent",
IF(AND(complaints__2[[#This Row],[Status]]="Open",complaints__2[[#This Row],[Resolution_Time(days)]]&gt;3),"Pending Action",
"Normal"))</f>
        <v>Normal</v>
      </c>
    </row>
    <row r="57" spans="1:7" x14ac:dyDescent="0.25">
      <c r="A57" s="1" t="s">
        <v>121</v>
      </c>
      <c r="B57" s="1" t="s">
        <v>122</v>
      </c>
      <c r="C57" s="2">
        <v>45571</v>
      </c>
      <c r="D57" s="1" t="s">
        <v>20</v>
      </c>
      <c r="E57" s="1" t="s">
        <v>9</v>
      </c>
      <c r="F57">
        <v>57</v>
      </c>
      <c r="G57" s="1" t="str">
        <f>IF(AND(OR(complaints__2[[#This Row],[Complaint_Type]]="Fraud"),OR(complaints__2[[#This Row],[Status]]="Open",complaints__2[[#This Row],[Status]]="In Progress")),"Urgent",
IF(AND(complaints__2[[#This Row],[Status]]="Open",complaints__2[[#This Row],[Resolution_Time(days)]]&gt;3),"Pending Action",
"Normal"))</f>
        <v>Pending Action</v>
      </c>
    </row>
    <row r="58" spans="1:7" x14ac:dyDescent="0.25">
      <c r="A58" s="1" t="s">
        <v>123</v>
      </c>
      <c r="B58" s="1" t="s">
        <v>124</v>
      </c>
      <c r="C58" s="2">
        <v>45417</v>
      </c>
      <c r="D58" s="1" t="s">
        <v>8</v>
      </c>
      <c r="E58" s="1" t="s">
        <v>23</v>
      </c>
      <c r="F58">
        <v>52</v>
      </c>
      <c r="G58" s="1" t="str">
        <f>IF(AND(OR(complaints__2[[#This Row],[Complaint_Type]]="Fraud"),OR(complaints__2[[#This Row],[Status]]="Open",complaints__2[[#This Row],[Status]]="In Progress")),"Urgent",
IF(AND(complaints__2[[#This Row],[Status]]="Open",complaints__2[[#This Row],[Resolution_Time(days)]]&gt;3),"Pending Action",
"Normal"))</f>
        <v>Normal</v>
      </c>
    </row>
    <row r="59" spans="1:7" x14ac:dyDescent="0.25">
      <c r="A59" s="1" t="s">
        <v>125</v>
      </c>
      <c r="B59" s="1" t="s">
        <v>126</v>
      </c>
      <c r="C59" s="2">
        <v>45778</v>
      </c>
      <c r="D59" s="1" t="s">
        <v>36</v>
      </c>
      <c r="E59" s="1" t="s">
        <v>23</v>
      </c>
      <c r="F59">
        <v>15</v>
      </c>
      <c r="G59" s="1" t="str">
        <f>IF(AND(OR(complaints__2[[#This Row],[Complaint_Type]]="Fraud"),OR(complaints__2[[#This Row],[Status]]="Open",complaints__2[[#This Row],[Status]]="In Progress")),"Urgent",
IF(AND(complaints__2[[#This Row],[Status]]="Open",complaints__2[[#This Row],[Resolution_Time(days)]]&gt;3),"Pending Action",
"Normal"))</f>
        <v>Normal</v>
      </c>
    </row>
    <row r="60" spans="1:7" x14ac:dyDescent="0.25">
      <c r="A60" s="1" t="s">
        <v>127</v>
      </c>
      <c r="B60" s="1" t="s">
        <v>128</v>
      </c>
      <c r="C60" s="2">
        <v>45733</v>
      </c>
      <c r="D60" s="1" t="s">
        <v>20</v>
      </c>
      <c r="E60" s="1" t="s">
        <v>23</v>
      </c>
      <c r="F60">
        <v>45</v>
      </c>
      <c r="G60" s="1" t="str">
        <f>IF(AND(OR(complaints__2[[#This Row],[Complaint_Type]]="Fraud"),OR(complaints__2[[#This Row],[Status]]="Open",complaints__2[[#This Row],[Status]]="In Progress")),"Urgent",
IF(AND(complaints__2[[#This Row],[Status]]="Open",complaints__2[[#This Row],[Resolution_Time(days)]]&gt;3),"Pending Action",
"Normal"))</f>
        <v>Normal</v>
      </c>
    </row>
    <row r="61" spans="1:7" x14ac:dyDescent="0.25">
      <c r="A61" s="1" t="s">
        <v>129</v>
      </c>
      <c r="B61" s="1" t="s">
        <v>130</v>
      </c>
      <c r="C61" s="2">
        <v>45516</v>
      </c>
      <c r="D61" s="1" t="s">
        <v>20</v>
      </c>
      <c r="E61" s="1" t="s">
        <v>23</v>
      </c>
      <c r="F61">
        <v>58</v>
      </c>
      <c r="G61" s="1" t="str">
        <f>IF(AND(OR(complaints__2[[#This Row],[Complaint_Type]]="Fraud"),OR(complaints__2[[#This Row],[Status]]="Open",complaints__2[[#This Row],[Status]]="In Progress")),"Urgent",
IF(AND(complaints__2[[#This Row],[Status]]="Open",complaints__2[[#This Row],[Resolution_Time(days)]]&gt;3),"Pending Action",
"Normal"))</f>
        <v>Normal</v>
      </c>
    </row>
    <row r="62" spans="1:7" x14ac:dyDescent="0.25">
      <c r="A62" s="1" t="s">
        <v>131</v>
      </c>
      <c r="B62" s="1" t="s">
        <v>132</v>
      </c>
      <c r="C62" s="2">
        <v>45621</v>
      </c>
      <c r="D62" s="1" t="s">
        <v>31</v>
      </c>
      <c r="E62" s="1" t="s">
        <v>9</v>
      </c>
      <c r="F62">
        <v>3</v>
      </c>
      <c r="G62" s="1" t="str">
        <f>IF(AND(OR(complaints__2[[#This Row],[Complaint_Type]]="Fraud"),OR(complaints__2[[#This Row],[Status]]="Open",complaints__2[[#This Row],[Status]]="In Progress")),"Urgent",
IF(AND(complaints__2[[#This Row],[Status]]="Open",complaints__2[[#This Row],[Resolution_Time(days)]]&gt;3),"Pending Action",
"Normal"))</f>
        <v>Urgent</v>
      </c>
    </row>
    <row r="63" spans="1:7" x14ac:dyDescent="0.25">
      <c r="A63" s="1" t="s">
        <v>133</v>
      </c>
      <c r="B63" s="1" t="s">
        <v>134</v>
      </c>
      <c r="C63" s="2">
        <v>45689</v>
      </c>
      <c r="D63" s="1" t="s">
        <v>12</v>
      </c>
      <c r="E63" s="1" t="s">
        <v>23</v>
      </c>
      <c r="F63">
        <v>9</v>
      </c>
      <c r="G63" s="1" t="str">
        <f>IF(AND(OR(complaints__2[[#This Row],[Complaint_Type]]="Fraud"),OR(complaints__2[[#This Row],[Status]]="Open",complaints__2[[#This Row],[Status]]="In Progress")),"Urgent",
IF(AND(complaints__2[[#This Row],[Status]]="Open",complaints__2[[#This Row],[Resolution_Time(days)]]&gt;3),"Pending Action",
"Normal"))</f>
        <v>Normal</v>
      </c>
    </row>
    <row r="64" spans="1:7" x14ac:dyDescent="0.25">
      <c r="A64" s="1" t="s">
        <v>135</v>
      </c>
      <c r="B64" s="1" t="s">
        <v>136</v>
      </c>
      <c r="C64" s="2">
        <v>45339</v>
      </c>
      <c r="D64" s="1" t="s">
        <v>36</v>
      </c>
      <c r="E64" s="1" t="s">
        <v>23</v>
      </c>
      <c r="F64">
        <v>8</v>
      </c>
      <c r="G64" s="1" t="str">
        <f>IF(AND(OR(complaints__2[[#This Row],[Complaint_Type]]="Fraud"),OR(complaints__2[[#This Row],[Status]]="Open",complaints__2[[#This Row],[Status]]="In Progress")),"Urgent",
IF(AND(complaints__2[[#This Row],[Status]]="Open",complaints__2[[#This Row],[Resolution_Time(days)]]&gt;3),"Pending Action",
"Normal"))</f>
        <v>Normal</v>
      </c>
    </row>
    <row r="65" spans="1:7" x14ac:dyDescent="0.25">
      <c r="A65" s="1" t="s">
        <v>137</v>
      </c>
      <c r="B65" s="1" t="s">
        <v>118</v>
      </c>
      <c r="C65" s="2">
        <v>45303</v>
      </c>
      <c r="D65" s="1" t="s">
        <v>8</v>
      </c>
      <c r="E65" s="1" t="s">
        <v>9</v>
      </c>
      <c r="F65">
        <v>47</v>
      </c>
      <c r="G65" s="1" t="str">
        <f>IF(AND(OR(complaints__2[[#This Row],[Complaint_Type]]="Fraud"),OR(complaints__2[[#This Row],[Status]]="Open",complaints__2[[#This Row],[Status]]="In Progress")),"Urgent",
IF(AND(complaints__2[[#This Row],[Status]]="Open",complaints__2[[#This Row],[Resolution_Time(days)]]&gt;3),"Pending Action",
"Normal"))</f>
        <v>Pending Action</v>
      </c>
    </row>
    <row r="66" spans="1:7" x14ac:dyDescent="0.25">
      <c r="A66" s="1" t="s">
        <v>138</v>
      </c>
      <c r="B66" s="1" t="s">
        <v>139</v>
      </c>
      <c r="C66" s="2">
        <v>45834</v>
      </c>
      <c r="D66" s="1" t="s">
        <v>31</v>
      </c>
      <c r="E66" s="1" t="s">
        <v>23</v>
      </c>
      <c r="F66">
        <v>55</v>
      </c>
      <c r="G66" s="1" t="str">
        <f>IF(AND(OR(complaints__2[[#This Row],[Complaint_Type]]="Fraud"),OR(complaints__2[[#This Row],[Status]]="Open",complaints__2[[#This Row],[Status]]="In Progress")),"Urgent",
IF(AND(complaints__2[[#This Row],[Status]]="Open",complaints__2[[#This Row],[Resolution_Time(days)]]&gt;3),"Pending Action",
"Normal"))</f>
        <v>Normal</v>
      </c>
    </row>
    <row r="67" spans="1:7" x14ac:dyDescent="0.25">
      <c r="A67" s="1" t="s">
        <v>140</v>
      </c>
      <c r="B67" s="1" t="s">
        <v>141</v>
      </c>
      <c r="C67" s="2">
        <v>45737</v>
      </c>
      <c r="D67" s="1" t="s">
        <v>8</v>
      </c>
      <c r="E67" s="1" t="s">
        <v>9</v>
      </c>
      <c r="F67">
        <v>33</v>
      </c>
      <c r="G67" s="1" t="str">
        <f>IF(AND(OR(complaints__2[[#This Row],[Complaint_Type]]="Fraud"),OR(complaints__2[[#This Row],[Status]]="Open",complaints__2[[#This Row],[Status]]="In Progress")),"Urgent",
IF(AND(complaints__2[[#This Row],[Status]]="Open",complaints__2[[#This Row],[Resolution_Time(days)]]&gt;3),"Pending Action",
"Normal"))</f>
        <v>Pending Action</v>
      </c>
    </row>
    <row r="68" spans="1:7" x14ac:dyDescent="0.25">
      <c r="A68" s="1" t="s">
        <v>142</v>
      </c>
      <c r="B68" s="1" t="s">
        <v>143</v>
      </c>
      <c r="C68" s="2">
        <v>45222</v>
      </c>
      <c r="D68" s="1" t="s">
        <v>8</v>
      </c>
      <c r="E68" s="1" t="s">
        <v>23</v>
      </c>
      <c r="F68">
        <v>34</v>
      </c>
      <c r="G68" s="1" t="str">
        <f>IF(AND(OR(complaints__2[[#This Row],[Complaint_Type]]="Fraud"),OR(complaints__2[[#This Row],[Status]]="Open",complaints__2[[#This Row],[Status]]="In Progress")),"Urgent",
IF(AND(complaints__2[[#This Row],[Status]]="Open",complaints__2[[#This Row],[Resolution_Time(days)]]&gt;3),"Pending Action",
"Normal"))</f>
        <v>Normal</v>
      </c>
    </row>
    <row r="69" spans="1:7" x14ac:dyDescent="0.25">
      <c r="A69" s="1" t="s">
        <v>144</v>
      </c>
      <c r="B69" s="1" t="s">
        <v>145</v>
      </c>
      <c r="C69" s="2">
        <v>45643</v>
      </c>
      <c r="D69" s="1" t="s">
        <v>20</v>
      </c>
      <c r="E69" s="1" t="s">
        <v>15</v>
      </c>
      <c r="F69">
        <v>9</v>
      </c>
      <c r="G69" s="1" t="str">
        <f>IF(AND(OR(complaints__2[[#This Row],[Complaint_Type]]="Fraud"),OR(complaints__2[[#This Row],[Status]]="Open",complaints__2[[#This Row],[Status]]="In Progress")),"Urgent",
IF(AND(complaints__2[[#This Row],[Status]]="Open",complaints__2[[#This Row],[Resolution_Time(days)]]&gt;3),"Pending Action",
"Normal"))</f>
        <v>Normal</v>
      </c>
    </row>
    <row r="70" spans="1:7" x14ac:dyDescent="0.25">
      <c r="A70" s="1" t="s">
        <v>146</v>
      </c>
      <c r="B70" s="1" t="s">
        <v>147</v>
      </c>
      <c r="C70" s="2">
        <v>45417</v>
      </c>
      <c r="D70" s="1" t="s">
        <v>31</v>
      </c>
      <c r="E70" s="1" t="s">
        <v>23</v>
      </c>
      <c r="F70">
        <v>53</v>
      </c>
      <c r="G70" s="1" t="str">
        <f>IF(AND(OR(complaints__2[[#This Row],[Complaint_Type]]="Fraud"),OR(complaints__2[[#This Row],[Status]]="Open",complaints__2[[#This Row],[Status]]="In Progress")),"Urgent",
IF(AND(complaints__2[[#This Row],[Status]]="Open",complaints__2[[#This Row],[Resolution_Time(days)]]&gt;3),"Pending Action",
"Normal"))</f>
        <v>Normal</v>
      </c>
    </row>
    <row r="71" spans="1:7" x14ac:dyDescent="0.25">
      <c r="A71" s="1" t="s">
        <v>148</v>
      </c>
      <c r="B71" s="1" t="s">
        <v>149</v>
      </c>
      <c r="C71" s="2">
        <v>45751</v>
      </c>
      <c r="D71" s="1" t="s">
        <v>31</v>
      </c>
      <c r="E71" s="1" t="s">
        <v>9</v>
      </c>
      <c r="F71">
        <v>17</v>
      </c>
      <c r="G71" s="1" t="str">
        <f>IF(AND(OR(complaints__2[[#This Row],[Complaint_Type]]="Fraud"),OR(complaints__2[[#This Row],[Status]]="Open",complaints__2[[#This Row],[Status]]="In Progress")),"Urgent",
IF(AND(complaints__2[[#This Row],[Status]]="Open",complaints__2[[#This Row],[Resolution_Time(days)]]&gt;3),"Pending Action",
"Normal"))</f>
        <v>Urgent</v>
      </c>
    </row>
    <row r="72" spans="1:7" x14ac:dyDescent="0.25">
      <c r="A72" s="1" t="s">
        <v>150</v>
      </c>
      <c r="B72" s="1" t="s">
        <v>151</v>
      </c>
      <c r="C72" s="2">
        <v>45720</v>
      </c>
      <c r="D72" s="1" t="s">
        <v>36</v>
      </c>
      <c r="E72" s="1" t="s">
        <v>23</v>
      </c>
      <c r="F72">
        <v>41</v>
      </c>
      <c r="G72" s="1" t="str">
        <f>IF(AND(OR(complaints__2[[#This Row],[Complaint_Type]]="Fraud"),OR(complaints__2[[#This Row],[Status]]="Open",complaints__2[[#This Row],[Status]]="In Progress")),"Urgent",
IF(AND(complaints__2[[#This Row],[Status]]="Open",complaints__2[[#This Row],[Resolution_Time(days)]]&gt;3),"Pending Action",
"Normal"))</f>
        <v>Normal</v>
      </c>
    </row>
    <row r="73" spans="1:7" x14ac:dyDescent="0.25">
      <c r="A73" s="1" t="s">
        <v>152</v>
      </c>
      <c r="B73" s="1" t="s">
        <v>153</v>
      </c>
      <c r="C73" s="2">
        <v>45537</v>
      </c>
      <c r="D73" s="1" t="s">
        <v>12</v>
      </c>
      <c r="E73" s="1" t="s">
        <v>23</v>
      </c>
      <c r="F73">
        <v>1</v>
      </c>
      <c r="G73" s="1" t="str">
        <f>IF(AND(OR(complaints__2[[#This Row],[Complaint_Type]]="Fraud"),OR(complaints__2[[#This Row],[Status]]="Open",complaints__2[[#This Row],[Status]]="In Progress")),"Urgent",
IF(AND(complaints__2[[#This Row],[Status]]="Open",complaints__2[[#This Row],[Resolution_Time(days)]]&gt;3),"Pending Action",
"Normal"))</f>
        <v>Normal</v>
      </c>
    </row>
    <row r="74" spans="1:7" x14ac:dyDescent="0.25">
      <c r="A74" s="1" t="s">
        <v>154</v>
      </c>
      <c r="B74" s="1" t="s">
        <v>155</v>
      </c>
      <c r="C74" s="2">
        <v>45818</v>
      </c>
      <c r="D74" s="1" t="s">
        <v>8</v>
      </c>
      <c r="E74" s="1" t="s">
        <v>23</v>
      </c>
      <c r="F74">
        <v>40</v>
      </c>
      <c r="G74" s="1" t="str">
        <f>IF(AND(OR(complaints__2[[#This Row],[Complaint_Type]]="Fraud"),OR(complaints__2[[#This Row],[Status]]="Open",complaints__2[[#This Row],[Status]]="In Progress")),"Urgent",
IF(AND(complaints__2[[#This Row],[Status]]="Open",complaints__2[[#This Row],[Resolution_Time(days)]]&gt;3),"Pending Action",
"Normal"))</f>
        <v>Normal</v>
      </c>
    </row>
    <row r="75" spans="1:7" x14ac:dyDescent="0.25">
      <c r="A75" s="1" t="s">
        <v>156</v>
      </c>
      <c r="B75" s="1" t="s">
        <v>157</v>
      </c>
      <c r="C75" s="2">
        <v>45312</v>
      </c>
      <c r="D75" s="1" t="s">
        <v>36</v>
      </c>
      <c r="E75" s="1" t="s">
        <v>23</v>
      </c>
      <c r="F75">
        <v>5</v>
      </c>
      <c r="G75" s="1" t="str">
        <f>IF(AND(OR(complaints__2[[#This Row],[Complaint_Type]]="Fraud"),OR(complaints__2[[#This Row],[Status]]="Open",complaints__2[[#This Row],[Status]]="In Progress")),"Urgent",
IF(AND(complaints__2[[#This Row],[Status]]="Open",complaints__2[[#This Row],[Resolution_Time(days)]]&gt;3),"Pending Action",
"Normal"))</f>
        <v>Normal</v>
      </c>
    </row>
    <row r="76" spans="1:7" x14ac:dyDescent="0.25">
      <c r="A76" s="1" t="s">
        <v>158</v>
      </c>
      <c r="B76" s="1" t="s">
        <v>159</v>
      </c>
      <c r="C76" s="2">
        <v>45532</v>
      </c>
      <c r="D76" s="1" t="s">
        <v>36</v>
      </c>
      <c r="E76" s="1" t="s">
        <v>15</v>
      </c>
      <c r="F76">
        <v>30</v>
      </c>
      <c r="G76" s="1" t="str">
        <f>IF(AND(OR(complaints__2[[#This Row],[Complaint_Type]]="Fraud"),OR(complaints__2[[#This Row],[Status]]="Open",complaints__2[[#This Row],[Status]]="In Progress")),"Urgent",
IF(AND(complaints__2[[#This Row],[Status]]="Open",complaints__2[[#This Row],[Resolution_Time(days)]]&gt;3),"Pending Action",
"Normal"))</f>
        <v>Normal</v>
      </c>
    </row>
    <row r="77" spans="1:7" x14ac:dyDescent="0.25">
      <c r="A77" s="1" t="s">
        <v>160</v>
      </c>
      <c r="B77" s="1" t="s">
        <v>120</v>
      </c>
      <c r="C77" s="2">
        <v>45860</v>
      </c>
      <c r="D77" s="1" t="s">
        <v>8</v>
      </c>
      <c r="E77" s="1" t="s">
        <v>15</v>
      </c>
      <c r="F77">
        <v>11</v>
      </c>
      <c r="G77" s="1" t="str">
        <f>IF(AND(OR(complaints__2[[#This Row],[Complaint_Type]]="Fraud"),OR(complaints__2[[#This Row],[Status]]="Open",complaints__2[[#This Row],[Status]]="In Progress")),"Urgent",
IF(AND(complaints__2[[#This Row],[Status]]="Open",complaints__2[[#This Row],[Resolution_Time(days)]]&gt;3),"Pending Action",
"Normal"))</f>
        <v>Normal</v>
      </c>
    </row>
    <row r="78" spans="1:7" x14ac:dyDescent="0.25">
      <c r="A78" s="1" t="s">
        <v>161</v>
      </c>
      <c r="B78" s="1" t="s">
        <v>162</v>
      </c>
      <c r="C78" s="2">
        <v>45594</v>
      </c>
      <c r="D78" s="1" t="s">
        <v>20</v>
      </c>
      <c r="E78" s="1" t="s">
        <v>9</v>
      </c>
      <c r="F78">
        <v>28</v>
      </c>
      <c r="G78" s="1" t="str">
        <f>IF(AND(OR(complaints__2[[#This Row],[Complaint_Type]]="Fraud"),OR(complaints__2[[#This Row],[Status]]="Open",complaints__2[[#This Row],[Status]]="In Progress")),"Urgent",
IF(AND(complaints__2[[#This Row],[Status]]="Open",complaints__2[[#This Row],[Resolution_Time(days)]]&gt;3),"Pending Action",
"Normal"))</f>
        <v>Pending Action</v>
      </c>
    </row>
    <row r="79" spans="1:7" x14ac:dyDescent="0.25">
      <c r="A79" s="1" t="s">
        <v>163</v>
      </c>
      <c r="B79" s="1" t="s">
        <v>164</v>
      </c>
      <c r="C79" s="2">
        <v>45443</v>
      </c>
      <c r="D79" s="1" t="s">
        <v>20</v>
      </c>
      <c r="E79" s="1" t="s">
        <v>9</v>
      </c>
      <c r="F79">
        <v>38</v>
      </c>
      <c r="G79" s="1" t="str">
        <f>IF(AND(OR(complaints__2[[#This Row],[Complaint_Type]]="Fraud"),OR(complaints__2[[#This Row],[Status]]="Open",complaints__2[[#This Row],[Status]]="In Progress")),"Urgent",
IF(AND(complaints__2[[#This Row],[Status]]="Open",complaints__2[[#This Row],[Resolution_Time(days)]]&gt;3),"Pending Action",
"Normal"))</f>
        <v>Pending Action</v>
      </c>
    </row>
    <row r="80" spans="1:7" x14ac:dyDescent="0.25">
      <c r="A80" s="1" t="s">
        <v>165</v>
      </c>
      <c r="B80" s="1" t="s">
        <v>166</v>
      </c>
      <c r="C80" s="2">
        <v>45234</v>
      </c>
      <c r="D80" s="1" t="s">
        <v>8</v>
      </c>
      <c r="E80" s="1" t="s">
        <v>23</v>
      </c>
      <c r="F80">
        <v>17</v>
      </c>
      <c r="G80" s="1" t="str">
        <f>IF(AND(OR(complaints__2[[#This Row],[Complaint_Type]]="Fraud"),OR(complaints__2[[#This Row],[Status]]="Open",complaints__2[[#This Row],[Status]]="In Progress")),"Urgent",
IF(AND(complaints__2[[#This Row],[Status]]="Open",complaints__2[[#This Row],[Resolution_Time(days)]]&gt;3),"Pending Action",
"Normal"))</f>
        <v>Normal</v>
      </c>
    </row>
    <row r="81" spans="1:7" x14ac:dyDescent="0.25">
      <c r="A81" s="1" t="s">
        <v>167</v>
      </c>
      <c r="B81" s="1" t="s">
        <v>168</v>
      </c>
      <c r="C81" s="2">
        <v>45581</v>
      </c>
      <c r="D81" s="1" t="s">
        <v>31</v>
      </c>
      <c r="E81" s="1" t="s">
        <v>23</v>
      </c>
      <c r="F81">
        <v>50</v>
      </c>
      <c r="G81" s="1" t="str">
        <f>IF(AND(OR(complaints__2[[#This Row],[Complaint_Type]]="Fraud"),OR(complaints__2[[#This Row],[Status]]="Open",complaints__2[[#This Row],[Status]]="In Progress")),"Urgent",
IF(AND(complaints__2[[#This Row],[Status]]="Open",complaints__2[[#This Row],[Resolution_Time(days)]]&gt;3),"Pending Action",
"Normal"))</f>
        <v>Normal</v>
      </c>
    </row>
    <row r="82" spans="1:7" x14ac:dyDescent="0.25">
      <c r="A82" s="1" t="s">
        <v>169</v>
      </c>
      <c r="B82" s="1" t="s">
        <v>170</v>
      </c>
      <c r="C82" s="2">
        <v>45787</v>
      </c>
      <c r="D82" s="1" t="s">
        <v>12</v>
      </c>
      <c r="E82" s="1" t="s">
        <v>23</v>
      </c>
      <c r="F82">
        <v>23</v>
      </c>
      <c r="G82" s="1" t="str">
        <f>IF(AND(OR(complaints__2[[#This Row],[Complaint_Type]]="Fraud"),OR(complaints__2[[#This Row],[Status]]="Open",complaints__2[[#This Row],[Status]]="In Progress")),"Urgent",
IF(AND(complaints__2[[#This Row],[Status]]="Open",complaints__2[[#This Row],[Resolution_Time(days)]]&gt;3),"Pending Action",
"Normal"))</f>
        <v>Normal</v>
      </c>
    </row>
    <row r="83" spans="1:7" x14ac:dyDescent="0.25">
      <c r="A83" s="1" t="s">
        <v>171</v>
      </c>
      <c r="B83" s="1" t="s">
        <v>172</v>
      </c>
      <c r="C83" s="2">
        <v>45656</v>
      </c>
      <c r="D83" s="1" t="s">
        <v>20</v>
      </c>
      <c r="E83" s="1" t="s">
        <v>23</v>
      </c>
      <c r="F83">
        <v>18</v>
      </c>
      <c r="G83" s="1" t="str">
        <f>IF(AND(OR(complaints__2[[#This Row],[Complaint_Type]]="Fraud"),OR(complaints__2[[#This Row],[Status]]="Open",complaints__2[[#This Row],[Status]]="In Progress")),"Urgent",
IF(AND(complaints__2[[#This Row],[Status]]="Open",complaints__2[[#This Row],[Resolution_Time(days)]]&gt;3),"Pending Action",
"Normal"))</f>
        <v>Normal</v>
      </c>
    </row>
    <row r="84" spans="1:7" x14ac:dyDescent="0.25">
      <c r="A84" s="1" t="s">
        <v>173</v>
      </c>
      <c r="B84" s="1" t="s">
        <v>174</v>
      </c>
      <c r="C84" s="2">
        <v>45411</v>
      </c>
      <c r="D84" s="1" t="s">
        <v>12</v>
      </c>
      <c r="E84" s="1" t="s">
        <v>9</v>
      </c>
      <c r="F84">
        <v>37</v>
      </c>
      <c r="G84" s="1" t="str">
        <f>IF(AND(OR(complaints__2[[#This Row],[Complaint_Type]]="Fraud"),OR(complaints__2[[#This Row],[Status]]="Open",complaints__2[[#This Row],[Status]]="In Progress")),"Urgent",
IF(AND(complaints__2[[#This Row],[Status]]="Open",complaints__2[[#This Row],[Resolution_Time(days)]]&gt;3),"Pending Action",
"Normal"))</f>
        <v>Pending Action</v>
      </c>
    </row>
    <row r="85" spans="1:7" x14ac:dyDescent="0.25">
      <c r="A85" s="1" t="s">
        <v>175</v>
      </c>
      <c r="B85" s="1" t="s">
        <v>176</v>
      </c>
      <c r="C85" s="2">
        <v>45826</v>
      </c>
      <c r="D85" s="1" t="s">
        <v>36</v>
      </c>
      <c r="E85" s="1" t="s">
        <v>15</v>
      </c>
      <c r="F85">
        <v>27</v>
      </c>
      <c r="G85" s="1" t="str">
        <f>IF(AND(OR(complaints__2[[#This Row],[Complaint_Type]]="Fraud"),OR(complaints__2[[#This Row],[Status]]="Open",complaints__2[[#This Row],[Status]]="In Progress")),"Urgent",
IF(AND(complaints__2[[#This Row],[Status]]="Open",complaints__2[[#This Row],[Resolution_Time(days)]]&gt;3),"Pending Action",
"Normal"))</f>
        <v>Normal</v>
      </c>
    </row>
    <row r="86" spans="1:7" x14ac:dyDescent="0.25">
      <c r="A86" s="1" t="s">
        <v>177</v>
      </c>
      <c r="B86" s="1" t="s">
        <v>178</v>
      </c>
      <c r="C86" s="2">
        <v>45375</v>
      </c>
      <c r="D86" s="1" t="s">
        <v>36</v>
      </c>
      <c r="E86" s="1" t="s">
        <v>23</v>
      </c>
      <c r="F86">
        <v>25</v>
      </c>
      <c r="G86" s="1" t="str">
        <f>IF(AND(OR(complaints__2[[#This Row],[Complaint_Type]]="Fraud"),OR(complaints__2[[#This Row],[Status]]="Open",complaints__2[[#This Row],[Status]]="In Progress")),"Urgent",
IF(AND(complaints__2[[#This Row],[Status]]="Open",complaints__2[[#This Row],[Resolution_Time(days)]]&gt;3),"Pending Action",
"Normal"))</f>
        <v>Normal</v>
      </c>
    </row>
    <row r="87" spans="1:7" x14ac:dyDescent="0.25">
      <c r="A87" s="1" t="s">
        <v>179</v>
      </c>
      <c r="B87" s="1" t="s">
        <v>147</v>
      </c>
      <c r="C87" s="2">
        <v>45741</v>
      </c>
      <c r="D87" s="1" t="s">
        <v>8</v>
      </c>
      <c r="E87" s="1" t="s">
        <v>15</v>
      </c>
      <c r="F87">
        <v>5</v>
      </c>
      <c r="G87" s="1" t="str">
        <f>IF(AND(OR(complaints__2[[#This Row],[Complaint_Type]]="Fraud"),OR(complaints__2[[#This Row],[Status]]="Open",complaints__2[[#This Row],[Status]]="In Progress")),"Urgent",
IF(AND(complaints__2[[#This Row],[Status]]="Open",complaints__2[[#This Row],[Resolution_Time(days)]]&gt;3),"Pending Action",
"Normal"))</f>
        <v>Normal</v>
      </c>
    </row>
    <row r="88" spans="1:7" x14ac:dyDescent="0.25">
      <c r="A88" s="1" t="s">
        <v>180</v>
      </c>
      <c r="B88" s="1" t="s">
        <v>139</v>
      </c>
      <c r="C88" s="2">
        <v>45875</v>
      </c>
      <c r="D88" s="1" t="s">
        <v>8</v>
      </c>
      <c r="E88" s="1" t="s">
        <v>23</v>
      </c>
      <c r="F88">
        <v>19</v>
      </c>
      <c r="G88" s="1" t="str">
        <f>IF(AND(OR(complaints__2[[#This Row],[Complaint_Type]]="Fraud"),OR(complaints__2[[#This Row],[Status]]="Open",complaints__2[[#This Row],[Status]]="In Progress")),"Urgent",
IF(AND(complaints__2[[#This Row],[Status]]="Open",complaints__2[[#This Row],[Resolution_Time(days)]]&gt;3),"Pending Action",
"Normal"))</f>
        <v>Normal</v>
      </c>
    </row>
    <row r="89" spans="1:7" x14ac:dyDescent="0.25">
      <c r="A89" s="1" t="s">
        <v>181</v>
      </c>
      <c r="B89" s="1" t="s">
        <v>182</v>
      </c>
      <c r="C89" s="2">
        <v>45198</v>
      </c>
      <c r="D89" s="1" t="s">
        <v>8</v>
      </c>
      <c r="E89" s="1" t="s">
        <v>23</v>
      </c>
      <c r="F89">
        <v>27</v>
      </c>
      <c r="G89" s="1" t="str">
        <f>IF(AND(OR(complaints__2[[#This Row],[Complaint_Type]]="Fraud"),OR(complaints__2[[#This Row],[Status]]="Open",complaints__2[[#This Row],[Status]]="In Progress")),"Urgent",
IF(AND(complaints__2[[#This Row],[Status]]="Open",complaints__2[[#This Row],[Resolution_Time(days)]]&gt;3),"Pending Action",
"Normal"))</f>
        <v>Normal</v>
      </c>
    </row>
    <row r="90" spans="1:7" x14ac:dyDescent="0.25">
      <c r="A90" s="1" t="s">
        <v>183</v>
      </c>
      <c r="B90" s="1" t="s">
        <v>184</v>
      </c>
      <c r="C90" s="2">
        <v>45868</v>
      </c>
      <c r="D90" s="1" t="s">
        <v>20</v>
      </c>
      <c r="E90" s="1" t="s">
        <v>9</v>
      </c>
      <c r="F90">
        <v>13</v>
      </c>
      <c r="G90" s="1" t="str">
        <f>IF(AND(OR(complaints__2[[#This Row],[Complaint_Type]]="Fraud"),OR(complaints__2[[#This Row],[Status]]="Open",complaints__2[[#This Row],[Status]]="In Progress")),"Urgent",
IF(AND(complaints__2[[#This Row],[Status]]="Open",complaints__2[[#This Row],[Resolution_Time(days)]]&gt;3),"Pending Action",
"Normal"))</f>
        <v>Pending Action</v>
      </c>
    </row>
    <row r="91" spans="1:7" x14ac:dyDescent="0.25">
      <c r="A91" s="1" t="s">
        <v>185</v>
      </c>
      <c r="B91" s="1" t="s">
        <v>186</v>
      </c>
      <c r="C91" s="2">
        <v>45218</v>
      </c>
      <c r="D91" s="1" t="s">
        <v>12</v>
      </c>
      <c r="E91" s="1" t="s">
        <v>23</v>
      </c>
      <c r="F91">
        <v>54</v>
      </c>
      <c r="G91" s="1" t="str">
        <f>IF(AND(OR(complaints__2[[#This Row],[Complaint_Type]]="Fraud"),OR(complaints__2[[#This Row],[Status]]="Open",complaints__2[[#This Row],[Status]]="In Progress")),"Urgent",
IF(AND(complaints__2[[#This Row],[Status]]="Open",complaints__2[[#This Row],[Resolution_Time(days)]]&gt;3),"Pending Action",
"Normal"))</f>
        <v>Normal</v>
      </c>
    </row>
    <row r="92" spans="1:7" x14ac:dyDescent="0.25">
      <c r="A92" s="1" t="s">
        <v>187</v>
      </c>
      <c r="B92" s="1" t="s">
        <v>188</v>
      </c>
      <c r="C92" s="2">
        <v>45434</v>
      </c>
      <c r="D92" s="1" t="s">
        <v>36</v>
      </c>
      <c r="E92" s="1" t="s">
        <v>9</v>
      </c>
      <c r="F92">
        <v>7</v>
      </c>
      <c r="G92" s="1" t="str">
        <f>IF(AND(OR(complaints__2[[#This Row],[Complaint_Type]]="Fraud"),OR(complaints__2[[#This Row],[Status]]="Open",complaints__2[[#This Row],[Status]]="In Progress")),"Urgent",
IF(AND(complaints__2[[#This Row],[Status]]="Open",complaints__2[[#This Row],[Resolution_Time(days)]]&gt;3),"Pending Action",
"Normal"))</f>
        <v>Pending Action</v>
      </c>
    </row>
    <row r="93" spans="1:7" x14ac:dyDescent="0.25">
      <c r="A93" s="1" t="s">
        <v>189</v>
      </c>
      <c r="B93" s="1" t="s">
        <v>190</v>
      </c>
      <c r="C93" s="2">
        <v>45687</v>
      </c>
      <c r="D93" s="1" t="s">
        <v>12</v>
      </c>
      <c r="E93" s="1" t="s">
        <v>23</v>
      </c>
      <c r="F93">
        <v>26</v>
      </c>
      <c r="G93" s="1" t="str">
        <f>IF(AND(OR(complaints__2[[#This Row],[Complaint_Type]]="Fraud"),OR(complaints__2[[#This Row],[Status]]="Open",complaints__2[[#This Row],[Status]]="In Progress")),"Urgent",
IF(AND(complaints__2[[#This Row],[Status]]="Open",complaints__2[[#This Row],[Resolution_Time(days)]]&gt;3),"Pending Action",
"Normal"))</f>
        <v>Normal</v>
      </c>
    </row>
    <row r="94" spans="1:7" x14ac:dyDescent="0.25">
      <c r="A94" s="1" t="s">
        <v>191</v>
      </c>
      <c r="B94" s="1" t="s">
        <v>192</v>
      </c>
      <c r="C94" s="2">
        <v>45781</v>
      </c>
      <c r="D94" s="1" t="s">
        <v>20</v>
      </c>
      <c r="E94" s="1" t="s">
        <v>9</v>
      </c>
      <c r="F94">
        <v>14</v>
      </c>
      <c r="G94" s="1" t="str">
        <f>IF(AND(OR(complaints__2[[#This Row],[Complaint_Type]]="Fraud"),OR(complaints__2[[#This Row],[Status]]="Open",complaints__2[[#This Row],[Status]]="In Progress")),"Urgent",
IF(AND(complaints__2[[#This Row],[Status]]="Open",complaints__2[[#This Row],[Resolution_Time(days)]]&gt;3),"Pending Action",
"Normal"))</f>
        <v>Pending Action</v>
      </c>
    </row>
    <row r="95" spans="1:7" x14ac:dyDescent="0.25">
      <c r="A95" s="1" t="s">
        <v>193</v>
      </c>
      <c r="B95" s="1" t="s">
        <v>194</v>
      </c>
      <c r="C95" s="2">
        <v>45783</v>
      </c>
      <c r="D95" s="1" t="s">
        <v>12</v>
      </c>
      <c r="E95" s="1" t="s">
        <v>9</v>
      </c>
      <c r="F95">
        <v>27</v>
      </c>
      <c r="G95" s="1" t="str">
        <f>IF(AND(OR(complaints__2[[#This Row],[Complaint_Type]]="Fraud"),OR(complaints__2[[#This Row],[Status]]="Open",complaints__2[[#This Row],[Status]]="In Progress")),"Urgent",
IF(AND(complaints__2[[#This Row],[Status]]="Open",complaints__2[[#This Row],[Resolution_Time(days)]]&gt;3),"Pending Action",
"Normal"))</f>
        <v>Pending Action</v>
      </c>
    </row>
    <row r="96" spans="1:7" x14ac:dyDescent="0.25">
      <c r="A96" s="1" t="s">
        <v>195</v>
      </c>
      <c r="B96" s="1" t="s">
        <v>196</v>
      </c>
      <c r="C96" s="2">
        <v>45771</v>
      </c>
      <c r="D96" s="1" t="s">
        <v>12</v>
      </c>
      <c r="E96" s="1" t="s">
        <v>9</v>
      </c>
      <c r="F96">
        <v>58</v>
      </c>
      <c r="G96" s="1" t="str">
        <f>IF(AND(OR(complaints__2[[#This Row],[Complaint_Type]]="Fraud"),OR(complaints__2[[#This Row],[Status]]="Open",complaints__2[[#This Row],[Status]]="In Progress")),"Urgent",
IF(AND(complaints__2[[#This Row],[Status]]="Open",complaints__2[[#This Row],[Resolution_Time(days)]]&gt;3),"Pending Action",
"Normal"))</f>
        <v>Pending Action</v>
      </c>
    </row>
    <row r="97" spans="1:7" x14ac:dyDescent="0.25">
      <c r="A97" s="1" t="s">
        <v>197</v>
      </c>
      <c r="B97" s="1" t="s">
        <v>198</v>
      </c>
      <c r="C97" s="2">
        <v>45360</v>
      </c>
      <c r="D97" s="1" t="s">
        <v>8</v>
      </c>
      <c r="E97" s="1" t="s">
        <v>9</v>
      </c>
      <c r="F97">
        <v>59</v>
      </c>
      <c r="G97" s="1" t="str">
        <f>IF(AND(OR(complaints__2[[#This Row],[Complaint_Type]]="Fraud"),OR(complaints__2[[#This Row],[Status]]="Open",complaints__2[[#This Row],[Status]]="In Progress")),"Urgent",
IF(AND(complaints__2[[#This Row],[Status]]="Open",complaints__2[[#This Row],[Resolution_Time(days)]]&gt;3),"Pending Action",
"Normal"))</f>
        <v>Pending Action</v>
      </c>
    </row>
    <row r="98" spans="1:7" x14ac:dyDescent="0.25">
      <c r="A98" s="1" t="s">
        <v>199</v>
      </c>
      <c r="B98" s="1" t="s">
        <v>200</v>
      </c>
      <c r="C98" s="2">
        <v>45393</v>
      </c>
      <c r="D98" s="1" t="s">
        <v>12</v>
      </c>
      <c r="E98" s="1" t="s">
        <v>23</v>
      </c>
      <c r="F98">
        <v>8</v>
      </c>
      <c r="G98" s="1" t="str">
        <f>IF(AND(OR(complaints__2[[#This Row],[Complaint_Type]]="Fraud"),OR(complaints__2[[#This Row],[Status]]="Open",complaints__2[[#This Row],[Status]]="In Progress")),"Urgent",
IF(AND(complaints__2[[#This Row],[Status]]="Open",complaints__2[[#This Row],[Resolution_Time(days)]]&gt;3),"Pending Action",
"Normal"))</f>
        <v>Normal</v>
      </c>
    </row>
    <row r="99" spans="1:7" x14ac:dyDescent="0.25">
      <c r="A99" s="1" t="s">
        <v>201</v>
      </c>
      <c r="B99" s="1" t="s">
        <v>202</v>
      </c>
      <c r="C99" s="2">
        <v>45609</v>
      </c>
      <c r="D99" s="1" t="s">
        <v>12</v>
      </c>
      <c r="E99" s="1" t="s">
        <v>15</v>
      </c>
      <c r="F99">
        <v>31</v>
      </c>
      <c r="G99" s="1" t="str">
        <f>IF(AND(OR(complaints__2[[#This Row],[Complaint_Type]]="Fraud"),OR(complaints__2[[#This Row],[Status]]="Open",complaints__2[[#This Row],[Status]]="In Progress")),"Urgent",
IF(AND(complaints__2[[#This Row],[Status]]="Open",complaints__2[[#This Row],[Resolution_Time(days)]]&gt;3),"Pending Action",
"Normal"))</f>
        <v>Normal</v>
      </c>
    </row>
    <row r="100" spans="1:7" x14ac:dyDescent="0.25">
      <c r="A100" s="1" t="s">
        <v>203</v>
      </c>
      <c r="B100" s="1" t="s">
        <v>190</v>
      </c>
      <c r="C100" s="2">
        <v>45851</v>
      </c>
      <c r="D100" s="1" t="s">
        <v>12</v>
      </c>
      <c r="E100" s="1" t="s">
        <v>23</v>
      </c>
      <c r="F100">
        <v>35</v>
      </c>
      <c r="G100" s="1" t="str">
        <f>IF(AND(OR(complaints__2[[#This Row],[Complaint_Type]]="Fraud"),OR(complaints__2[[#This Row],[Status]]="Open",complaints__2[[#This Row],[Status]]="In Progress")),"Urgent",
IF(AND(complaints__2[[#This Row],[Status]]="Open",complaints__2[[#This Row],[Resolution_Time(days)]]&gt;3),"Pending Action",
"Normal"))</f>
        <v>Normal</v>
      </c>
    </row>
    <row r="101" spans="1:7" x14ac:dyDescent="0.25">
      <c r="A101" s="1" t="s">
        <v>204</v>
      </c>
      <c r="B101" s="1" t="s">
        <v>205</v>
      </c>
      <c r="C101" s="2">
        <v>45394</v>
      </c>
      <c r="D101" s="1" t="s">
        <v>31</v>
      </c>
      <c r="E101" s="1" t="s">
        <v>23</v>
      </c>
      <c r="F101">
        <v>27</v>
      </c>
      <c r="G101" s="1" t="str">
        <f>IF(AND(OR(complaints__2[[#This Row],[Complaint_Type]]="Fraud"),OR(complaints__2[[#This Row],[Status]]="Open",complaints__2[[#This Row],[Status]]="In Progress")),"Urgent",
IF(AND(complaints__2[[#This Row],[Status]]="Open",complaints__2[[#This Row],[Resolution_Time(days)]]&gt;3),"Pending Action",
"Normal"))</f>
        <v>Normal</v>
      </c>
    </row>
    <row r="102" spans="1:7" x14ac:dyDescent="0.25">
      <c r="A102" s="1" t="s">
        <v>206</v>
      </c>
      <c r="B102" s="1" t="s">
        <v>207</v>
      </c>
      <c r="C102" s="2">
        <v>45420</v>
      </c>
      <c r="D102" s="1" t="s">
        <v>36</v>
      </c>
      <c r="E102" s="1" t="s">
        <v>9</v>
      </c>
      <c r="F102">
        <v>4</v>
      </c>
      <c r="G102" s="1" t="str">
        <f>IF(AND(OR(complaints__2[[#This Row],[Complaint_Type]]="Fraud"),OR(complaints__2[[#This Row],[Status]]="Open",complaints__2[[#This Row],[Status]]="In Progress")),"Urgent",
IF(AND(complaints__2[[#This Row],[Status]]="Open",complaints__2[[#This Row],[Resolution_Time(days)]]&gt;3),"Pending Action",
"Normal"))</f>
        <v>Pending Action</v>
      </c>
    </row>
    <row r="103" spans="1:7" x14ac:dyDescent="0.25">
      <c r="A103" s="1" t="s">
        <v>208</v>
      </c>
      <c r="B103" s="1" t="s">
        <v>209</v>
      </c>
      <c r="C103" s="2">
        <v>45482</v>
      </c>
      <c r="D103" s="1" t="s">
        <v>36</v>
      </c>
      <c r="E103" s="1" t="s">
        <v>23</v>
      </c>
      <c r="F103">
        <v>42</v>
      </c>
      <c r="G103" s="1" t="str">
        <f>IF(AND(OR(complaints__2[[#This Row],[Complaint_Type]]="Fraud"),OR(complaints__2[[#This Row],[Status]]="Open",complaints__2[[#This Row],[Status]]="In Progress")),"Urgent",
IF(AND(complaints__2[[#This Row],[Status]]="Open",complaints__2[[#This Row],[Resolution_Time(days)]]&gt;3),"Pending Action",
"Normal"))</f>
        <v>Normal</v>
      </c>
    </row>
    <row r="104" spans="1:7" x14ac:dyDescent="0.25">
      <c r="A104" s="1" t="s">
        <v>210</v>
      </c>
      <c r="B104" s="1" t="s">
        <v>211</v>
      </c>
      <c r="C104" s="2">
        <v>45619</v>
      </c>
      <c r="D104" s="1" t="s">
        <v>12</v>
      </c>
      <c r="E104" s="1" t="s">
        <v>9</v>
      </c>
      <c r="F104">
        <v>4</v>
      </c>
      <c r="G104" s="1" t="str">
        <f>IF(AND(OR(complaints__2[[#This Row],[Complaint_Type]]="Fraud"),OR(complaints__2[[#This Row],[Status]]="Open",complaints__2[[#This Row],[Status]]="In Progress")),"Urgent",
IF(AND(complaints__2[[#This Row],[Status]]="Open",complaints__2[[#This Row],[Resolution_Time(days)]]&gt;3),"Pending Action",
"Normal"))</f>
        <v>Pending Action</v>
      </c>
    </row>
    <row r="105" spans="1:7" x14ac:dyDescent="0.25">
      <c r="A105" s="1" t="s">
        <v>212</v>
      </c>
      <c r="B105" s="1" t="s">
        <v>48</v>
      </c>
      <c r="C105" s="2">
        <v>45459</v>
      </c>
      <c r="D105" s="1" t="s">
        <v>8</v>
      </c>
      <c r="E105" s="1" t="s">
        <v>9</v>
      </c>
      <c r="F105">
        <v>18</v>
      </c>
      <c r="G105" s="1" t="str">
        <f>IF(AND(OR(complaints__2[[#This Row],[Complaint_Type]]="Fraud"),OR(complaints__2[[#This Row],[Status]]="Open",complaints__2[[#This Row],[Status]]="In Progress")),"Urgent",
IF(AND(complaints__2[[#This Row],[Status]]="Open",complaints__2[[#This Row],[Resolution_Time(days)]]&gt;3),"Pending Action",
"Normal"))</f>
        <v>Pending Action</v>
      </c>
    </row>
    <row r="106" spans="1:7" x14ac:dyDescent="0.25">
      <c r="A106" s="1" t="s">
        <v>213</v>
      </c>
      <c r="B106" s="1" t="s">
        <v>214</v>
      </c>
      <c r="C106" s="2">
        <v>45238</v>
      </c>
      <c r="D106" s="1" t="s">
        <v>8</v>
      </c>
      <c r="E106" s="1" t="s">
        <v>9</v>
      </c>
      <c r="F106">
        <v>23</v>
      </c>
      <c r="G106" s="1" t="str">
        <f>IF(AND(OR(complaints__2[[#This Row],[Complaint_Type]]="Fraud"),OR(complaints__2[[#This Row],[Status]]="Open",complaints__2[[#This Row],[Status]]="In Progress")),"Urgent",
IF(AND(complaints__2[[#This Row],[Status]]="Open",complaints__2[[#This Row],[Resolution_Time(days)]]&gt;3),"Pending Action",
"Normal"))</f>
        <v>Pending Action</v>
      </c>
    </row>
    <row r="107" spans="1:7" x14ac:dyDescent="0.25">
      <c r="A107" s="1" t="s">
        <v>215</v>
      </c>
      <c r="B107" s="1" t="s">
        <v>216</v>
      </c>
      <c r="C107" s="2">
        <v>45832</v>
      </c>
      <c r="D107" s="1" t="s">
        <v>8</v>
      </c>
      <c r="E107" s="1" t="s">
        <v>23</v>
      </c>
      <c r="F107">
        <v>32</v>
      </c>
      <c r="G107" s="1" t="str">
        <f>IF(AND(OR(complaints__2[[#This Row],[Complaint_Type]]="Fraud"),OR(complaints__2[[#This Row],[Status]]="Open",complaints__2[[#This Row],[Status]]="In Progress")),"Urgent",
IF(AND(complaints__2[[#This Row],[Status]]="Open",complaints__2[[#This Row],[Resolution_Time(days)]]&gt;3),"Pending Action",
"Normal"))</f>
        <v>Normal</v>
      </c>
    </row>
    <row r="108" spans="1:7" x14ac:dyDescent="0.25">
      <c r="A108" s="1" t="s">
        <v>217</v>
      </c>
      <c r="B108" s="1" t="s">
        <v>218</v>
      </c>
      <c r="C108" s="2">
        <v>45219</v>
      </c>
      <c r="D108" s="1" t="s">
        <v>36</v>
      </c>
      <c r="E108" s="1" t="s">
        <v>9</v>
      </c>
      <c r="F108">
        <v>12</v>
      </c>
      <c r="G108" s="1" t="str">
        <f>IF(AND(OR(complaints__2[[#This Row],[Complaint_Type]]="Fraud"),OR(complaints__2[[#This Row],[Status]]="Open",complaints__2[[#This Row],[Status]]="In Progress")),"Urgent",
IF(AND(complaints__2[[#This Row],[Status]]="Open",complaints__2[[#This Row],[Resolution_Time(days)]]&gt;3),"Pending Action",
"Normal"))</f>
        <v>Pending Action</v>
      </c>
    </row>
    <row r="109" spans="1:7" x14ac:dyDescent="0.25">
      <c r="A109" s="1" t="s">
        <v>219</v>
      </c>
      <c r="B109" s="1" t="s">
        <v>220</v>
      </c>
      <c r="C109" s="2">
        <v>45511</v>
      </c>
      <c r="D109" s="1" t="s">
        <v>20</v>
      </c>
      <c r="E109" s="1" t="s">
        <v>15</v>
      </c>
      <c r="F109">
        <v>52</v>
      </c>
      <c r="G109" s="1" t="str">
        <f>IF(AND(OR(complaints__2[[#This Row],[Complaint_Type]]="Fraud"),OR(complaints__2[[#This Row],[Status]]="Open",complaints__2[[#This Row],[Status]]="In Progress")),"Urgent",
IF(AND(complaints__2[[#This Row],[Status]]="Open",complaints__2[[#This Row],[Resolution_Time(days)]]&gt;3),"Pending Action",
"Normal"))</f>
        <v>Normal</v>
      </c>
    </row>
    <row r="110" spans="1:7" x14ac:dyDescent="0.25">
      <c r="A110" s="1" t="s">
        <v>221</v>
      </c>
      <c r="B110" s="1" t="s">
        <v>222</v>
      </c>
      <c r="C110" s="2">
        <v>45795</v>
      </c>
      <c r="D110" s="1" t="s">
        <v>12</v>
      </c>
      <c r="E110" s="1" t="s">
        <v>23</v>
      </c>
      <c r="F110">
        <v>20</v>
      </c>
      <c r="G110" s="1" t="str">
        <f>IF(AND(OR(complaints__2[[#This Row],[Complaint_Type]]="Fraud"),OR(complaints__2[[#This Row],[Status]]="Open",complaints__2[[#This Row],[Status]]="In Progress")),"Urgent",
IF(AND(complaints__2[[#This Row],[Status]]="Open",complaints__2[[#This Row],[Resolution_Time(days)]]&gt;3),"Pending Action",
"Normal"))</f>
        <v>Normal</v>
      </c>
    </row>
    <row r="111" spans="1:7" x14ac:dyDescent="0.25">
      <c r="A111" s="1" t="s">
        <v>223</v>
      </c>
      <c r="B111" s="1" t="s">
        <v>224</v>
      </c>
      <c r="C111" s="2">
        <v>45637</v>
      </c>
      <c r="D111" s="1" t="s">
        <v>36</v>
      </c>
      <c r="E111" s="1" t="s">
        <v>15</v>
      </c>
      <c r="F111">
        <v>47</v>
      </c>
      <c r="G111" s="1" t="str">
        <f>IF(AND(OR(complaints__2[[#This Row],[Complaint_Type]]="Fraud"),OR(complaints__2[[#This Row],[Status]]="Open",complaints__2[[#This Row],[Status]]="In Progress")),"Urgent",
IF(AND(complaints__2[[#This Row],[Status]]="Open",complaints__2[[#This Row],[Resolution_Time(days)]]&gt;3),"Pending Action",
"Normal"))</f>
        <v>Normal</v>
      </c>
    </row>
    <row r="112" spans="1:7" x14ac:dyDescent="0.25">
      <c r="A112" s="1" t="s">
        <v>225</v>
      </c>
      <c r="B112" s="1" t="s">
        <v>226</v>
      </c>
      <c r="C112" s="2">
        <v>45621</v>
      </c>
      <c r="D112" s="1" t="s">
        <v>8</v>
      </c>
      <c r="E112" s="1" t="s">
        <v>15</v>
      </c>
      <c r="F112">
        <v>45</v>
      </c>
      <c r="G112" s="1" t="str">
        <f>IF(AND(OR(complaints__2[[#This Row],[Complaint_Type]]="Fraud"),OR(complaints__2[[#This Row],[Status]]="Open",complaints__2[[#This Row],[Status]]="In Progress")),"Urgent",
IF(AND(complaints__2[[#This Row],[Status]]="Open",complaints__2[[#This Row],[Resolution_Time(days)]]&gt;3),"Pending Action",
"Normal"))</f>
        <v>Normal</v>
      </c>
    </row>
    <row r="113" spans="1:7" x14ac:dyDescent="0.25">
      <c r="A113" s="1" t="s">
        <v>227</v>
      </c>
      <c r="B113" s="1" t="s">
        <v>228</v>
      </c>
      <c r="C113" s="2">
        <v>45747</v>
      </c>
      <c r="D113" s="1" t="s">
        <v>36</v>
      </c>
      <c r="E113" s="1" t="s">
        <v>23</v>
      </c>
      <c r="F113">
        <v>12</v>
      </c>
      <c r="G113" s="1" t="str">
        <f>IF(AND(OR(complaints__2[[#This Row],[Complaint_Type]]="Fraud"),OR(complaints__2[[#This Row],[Status]]="Open",complaints__2[[#This Row],[Status]]="In Progress")),"Urgent",
IF(AND(complaints__2[[#This Row],[Status]]="Open",complaints__2[[#This Row],[Resolution_Time(days)]]&gt;3),"Pending Action",
"Normal"))</f>
        <v>Normal</v>
      </c>
    </row>
    <row r="114" spans="1:7" x14ac:dyDescent="0.25">
      <c r="A114" s="1" t="s">
        <v>229</v>
      </c>
      <c r="B114" s="1" t="s">
        <v>230</v>
      </c>
      <c r="C114" s="2">
        <v>45332</v>
      </c>
      <c r="D114" s="1" t="s">
        <v>36</v>
      </c>
      <c r="E114" s="1" t="s">
        <v>15</v>
      </c>
      <c r="F114">
        <v>8</v>
      </c>
      <c r="G114" s="1" t="str">
        <f>IF(AND(OR(complaints__2[[#This Row],[Complaint_Type]]="Fraud"),OR(complaints__2[[#This Row],[Status]]="Open",complaints__2[[#This Row],[Status]]="In Progress")),"Urgent",
IF(AND(complaints__2[[#This Row],[Status]]="Open",complaints__2[[#This Row],[Resolution_Time(days)]]&gt;3),"Pending Action",
"Normal"))</f>
        <v>Normal</v>
      </c>
    </row>
    <row r="115" spans="1:7" x14ac:dyDescent="0.25">
      <c r="A115" s="1" t="s">
        <v>231</v>
      </c>
      <c r="B115" s="1" t="s">
        <v>232</v>
      </c>
      <c r="C115" s="2">
        <v>45621</v>
      </c>
      <c r="D115" s="1" t="s">
        <v>36</v>
      </c>
      <c r="E115" s="1" t="s">
        <v>9</v>
      </c>
      <c r="F115">
        <v>54</v>
      </c>
      <c r="G115" s="1" t="str">
        <f>IF(AND(OR(complaints__2[[#This Row],[Complaint_Type]]="Fraud"),OR(complaints__2[[#This Row],[Status]]="Open",complaints__2[[#This Row],[Status]]="In Progress")),"Urgent",
IF(AND(complaints__2[[#This Row],[Status]]="Open",complaints__2[[#This Row],[Resolution_Time(days)]]&gt;3),"Pending Action",
"Normal"))</f>
        <v>Pending Action</v>
      </c>
    </row>
    <row r="116" spans="1:7" x14ac:dyDescent="0.25">
      <c r="A116" s="1" t="s">
        <v>233</v>
      </c>
      <c r="B116" s="1" t="s">
        <v>153</v>
      </c>
      <c r="C116" s="2">
        <v>45726</v>
      </c>
      <c r="D116" s="1" t="s">
        <v>8</v>
      </c>
      <c r="E116" s="1" t="s">
        <v>15</v>
      </c>
      <c r="F116">
        <v>22</v>
      </c>
      <c r="G116" s="1" t="str">
        <f>IF(AND(OR(complaints__2[[#This Row],[Complaint_Type]]="Fraud"),OR(complaints__2[[#This Row],[Status]]="Open",complaints__2[[#This Row],[Status]]="In Progress")),"Urgent",
IF(AND(complaints__2[[#This Row],[Status]]="Open",complaints__2[[#This Row],[Resolution_Time(days)]]&gt;3),"Pending Action",
"Normal"))</f>
        <v>Normal</v>
      </c>
    </row>
    <row r="117" spans="1:7" x14ac:dyDescent="0.25">
      <c r="A117" s="1" t="s">
        <v>234</v>
      </c>
      <c r="B117" s="1" t="s">
        <v>235</v>
      </c>
      <c r="C117" s="2">
        <v>45657</v>
      </c>
      <c r="D117" s="1" t="s">
        <v>20</v>
      </c>
      <c r="E117" s="1" t="s">
        <v>23</v>
      </c>
      <c r="F117">
        <v>27</v>
      </c>
      <c r="G117" s="1" t="str">
        <f>IF(AND(OR(complaints__2[[#This Row],[Complaint_Type]]="Fraud"),OR(complaints__2[[#This Row],[Status]]="Open",complaints__2[[#This Row],[Status]]="In Progress")),"Urgent",
IF(AND(complaints__2[[#This Row],[Status]]="Open",complaints__2[[#This Row],[Resolution_Time(days)]]&gt;3),"Pending Action",
"Normal"))</f>
        <v>Normal</v>
      </c>
    </row>
    <row r="118" spans="1:7" x14ac:dyDescent="0.25">
      <c r="A118" s="1" t="s">
        <v>236</v>
      </c>
      <c r="B118" s="1" t="s">
        <v>237</v>
      </c>
      <c r="C118" s="2">
        <v>45451</v>
      </c>
      <c r="D118" s="1" t="s">
        <v>31</v>
      </c>
      <c r="E118" s="1" t="s">
        <v>23</v>
      </c>
      <c r="F118">
        <v>41</v>
      </c>
      <c r="G118" s="1" t="str">
        <f>IF(AND(OR(complaints__2[[#This Row],[Complaint_Type]]="Fraud"),OR(complaints__2[[#This Row],[Status]]="Open",complaints__2[[#This Row],[Status]]="In Progress")),"Urgent",
IF(AND(complaints__2[[#This Row],[Status]]="Open",complaints__2[[#This Row],[Resolution_Time(days)]]&gt;3),"Pending Action",
"Normal"))</f>
        <v>Normal</v>
      </c>
    </row>
    <row r="119" spans="1:7" x14ac:dyDescent="0.25">
      <c r="A119" s="1" t="s">
        <v>238</v>
      </c>
      <c r="B119" s="1" t="s">
        <v>239</v>
      </c>
      <c r="C119" s="2">
        <v>45361</v>
      </c>
      <c r="D119" s="1" t="s">
        <v>12</v>
      </c>
      <c r="E119" s="1" t="s">
        <v>23</v>
      </c>
      <c r="F119">
        <v>52</v>
      </c>
      <c r="G119" s="1" t="str">
        <f>IF(AND(OR(complaints__2[[#This Row],[Complaint_Type]]="Fraud"),OR(complaints__2[[#This Row],[Status]]="Open",complaints__2[[#This Row],[Status]]="In Progress")),"Urgent",
IF(AND(complaints__2[[#This Row],[Status]]="Open",complaints__2[[#This Row],[Resolution_Time(days)]]&gt;3),"Pending Action",
"Normal"))</f>
        <v>Normal</v>
      </c>
    </row>
    <row r="120" spans="1:7" x14ac:dyDescent="0.25">
      <c r="A120" s="1" t="s">
        <v>240</v>
      </c>
      <c r="B120" s="1" t="s">
        <v>84</v>
      </c>
      <c r="C120" s="2">
        <v>45264</v>
      </c>
      <c r="D120" s="1" t="s">
        <v>12</v>
      </c>
      <c r="E120" s="1" t="s">
        <v>15</v>
      </c>
      <c r="F120">
        <v>41</v>
      </c>
      <c r="G120" s="1" t="str">
        <f>IF(AND(OR(complaints__2[[#This Row],[Complaint_Type]]="Fraud"),OR(complaints__2[[#This Row],[Status]]="Open",complaints__2[[#This Row],[Status]]="In Progress")),"Urgent",
IF(AND(complaints__2[[#This Row],[Status]]="Open",complaints__2[[#This Row],[Resolution_Time(days)]]&gt;3),"Pending Action",
"Normal"))</f>
        <v>Normal</v>
      </c>
    </row>
    <row r="121" spans="1:7" x14ac:dyDescent="0.25">
      <c r="A121" s="1" t="s">
        <v>241</v>
      </c>
      <c r="B121" s="1" t="s">
        <v>242</v>
      </c>
      <c r="C121" s="2">
        <v>45801</v>
      </c>
      <c r="D121" s="1" t="s">
        <v>36</v>
      </c>
      <c r="E121" s="1" t="s">
        <v>15</v>
      </c>
      <c r="F121">
        <v>17</v>
      </c>
      <c r="G121" s="1" t="str">
        <f>IF(AND(OR(complaints__2[[#This Row],[Complaint_Type]]="Fraud"),OR(complaints__2[[#This Row],[Status]]="Open",complaints__2[[#This Row],[Status]]="In Progress")),"Urgent",
IF(AND(complaints__2[[#This Row],[Status]]="Open",complaints__2[[#This Row],[Resolution_Time(days)]]&gt;3),"Pending Action",
"Normal"))</f>
        <v>Normal</v>
      </c>
    </row>
    <row r="122" spans="1:7" x14ac:dyDescent="0.25">
      <c r="A122" s="1" t="s">
        <v>243</v>
      </c>
      <c r="B122" s="1" t="s">
        <v>66</v>
      </c>
      <c r="C122" s="2">
        <v>45658</v>
      </c>
      <c r="D122" s="1" t="s">
        <v>20</v>
      </c>
      <c r="E122" s="1" t="s">
        <v>9</v>
      </c>
      <c r="F122">
        <v>59</v>
      </c>
      <c r="G122" s="1" t="str">
        <f>IF(AND(OR(complaints__2[[#This Row],[Complaint_Type]]="Fraud"),OR(complaints__2[[#This Row],[Status]]="Open",complaints__2[[#This Row],[Status]]="In Progress")),"Urgent",
IF(AND(complaints__2[[#This Row],[Status]]="Open",complaints__2[[#This Row],[Resolution_Time(days)]]&gt;3),"Pending Action",
"Normal"))</f>
        <v>Pending Action</v>
      </c>
    </row>
    <row r="123" spans="1:7" x14ac:dyDescent="0.25">
      <c r="A123" s="1" t="s">
        <v>244</v>
      </c>
      <c r="B123" s="1" t="s">
        <v>245</v>
      </c>
      <c r="C123" s="2">
        <v>45336</v>
      </c>
      <c r="D123" s="1" t="s">
        <v>8</v>
      </c>
      <c r="E123" s="1" t="s">
        <v>23</v>
      </c>
      <c r="F123">
        <v>57</v>
      </c>
      <c r="G123" s="1" t="str">
        <f>IF(AND(OR(complaints__2[[#This Row],[Complaint_Type]]="Fraud"),OR(complaints__2[[#This Row],[Status]]="Open",complaints__2[[#This Row],[Status]]="In Progress")),"Urgent",
IF(AND(complaints__2[[#This Row],[Status]]="Open",complaints__2[[#This Row],[Resolution_Time(days)]]&gt;3),"Pending Action",
"Normal"))</f>
        <v>Normal</v>
      </c>
    </row>
    <row r="124" spans="1:7" x14ac:dyDescent="0.25">
      <c r="A124" s="1" t="s">
        <v>246</v>
      </c>
      <c r="B124" s="1" t="s">
        <v>247</v>
      </c>
      <c r="C124" s="2">
        <v>45598</v>
      </c>
      <c r="D124" s="1" t="s">
        <v>31</v>
      </c>
      <c r="E124" s="1" t="s">
        <v>23</v>
      </c>
      <c r="F124">
        <v>32</v>
      </c>
      <c r="G124" s="1" t="str">
        <f>IF(AND(OR(complaints__2[[#This Row],[Complaint_Type]]="Fraud"),OR(complaints__2[[#This Row],[Status]]="Open",complaints__2[[#This Row],[Status]]="In Progress")),"Urgent",
IF(AND(complaints__2[[#This Row],[Status]]="Open",complaints__2[[#This Row],[Resolution_Time(days)]]&gt;3),"Pending Action",
"Normal"))</f>
        <v>Normal</v>
      </c>
    </row>
    <row r="125" spans="1:7" x14ac:dyDescent="0.25">
      <c r="A125" s="1" t="s">
        <v>248</v>
      </c>
      <c r="B125" s="1" t="s">
        <v>249</v>
      </c>
      <c r="C125" s="2">
        <v>45346</v>
      </c>
      <c r="D125" s="1" t="s">
        <v>31</v>
      </c>
      <c r="E125" s="1" t="s">
        <v>23</v>
      </c>
      <c r="F125">
        <v>33</v>
      </c>
      <c r="G125" s="1" t="str">
        <f>IF(AND(OR(complaints__2[[#This Row],[Complaint_Type]]="Fraud"),OR(complaints__2[[#This Row],[Status]]="Open",complaints__2[[#This Row],[Status]]="In Progress")),"Urgent",
IF(AND(complaints__2[[#This Row],[Status]]="Open",complaints__2[[#This Row],[Resolution_Time(days)]]&gt;3),"Pending Action",
"Normal"))</f>
        <v>Normal</v>
      </c>
    </row>
    <row r="126" spans="1:7" x14ac:dyDescent="0.25">
      <c r="A126" s="1" t="s">
        <v>250</v>
      </c>
      <c r="B126" s="1" t="s">
        <v>237</v>
      </c>
      <c r="C126" s="2">
        <v>45715</v>
      </c>
      <c r="D126" s="1" t="s">
        <v>36</v>
      </c>
      <c r="E126" s="1" t="s">
        <v>9</v>
      </c>
      <c r="F126">
        <v>31</v>
      </c>
      <c r="G126" s="1" t="str">
        <f>IF(AND(OR(complaints__2[[#This Row],[Complaint_Type]]="Fraud"),OR(complaints__2[[#This Row],[Status]]="Open",complaints__2[[#This Row],[Status]]="In Progress")),"Urgent",
IF(AND(complaints__2[[#This Row],[Status]]="Open",complaints__2[[#This Row],[Resolution_Time(days)]]&gt;3),"Pending Action",
"Normal"))</f>
        <v>Pending Action</v>
      </c>
    </row>
    <row r="127" spans="1:7" x14ac:dyDescent="0.25">
      <c r="A127" s="1" t="s">
        <v>251</v>
      </c>
      <c r="B127" s="1" t="s">
        <v>252</v>
      </c>
      <c r="C127" s="2">
        <v>45486</v>
      </c>
      <c r="D127" s="1" t="s">
        <v>36</v>
      </c>
      <c r="E127" s="1" t="s">
        <v>23</v>
      </c>
      <c r="F127">
        <v>55</v>
      </c>
      <c r="G127" s="1" t="str">
        <f>IF(AND(OR(complaints__2[[#This Row],[Complaint_Type]]="Fraud"),OR(complaints__2[[#This Row],[Status]]="Open",complaints__2[[#This Row],[Status]]="In Progress")),"Urgent",
IF(AND(complaints__2[[#This Row],[Status]]="Open",complaints__2[[#This Row],[Resolution_Time(days)]]&gt;3),"Pending Action",
"Normal"))</f>
        <v>Normal</v>
      </c>
    </row>
    <row r="128" spans="1:7" x14ac:dyDescent="0.25">
      <c r="A128" s="1" t="s">
        <v>253</v>
      </c>
      <c r="B128" s="1" t="s">
        <v>254</v>
      </c>
      <c r="C128" s="2">
        <v>45545</v>
      </c>
      <c r="D128" s="1" t="s">
        <v>8</v>
      </c>
      <c r="E128" s="1" t="s">
        <v>15</v>
      </c>
      <c r="F128">
        <v>6</v>
      </c>
      <c r="G128" s="1" t="str">
        <f>IF(AND(OR(complaints__2[[#This Row],[Complaint_Type]]="Fraud"),OR(complaints__2[[#This Row],[Status]]="Open",complaints__2[[#This Row],[Status]]="In Progress")),"Urgent",
IF(AND(complaints__2[[#This Row],[Status]]="Open",complaints__2[[#This Row],[Resolution_Time(days)]]&gt;3),"Pending Action",
"Normal"))</f>
        <v>Normal</v>
      </c>
    </row>
    <row r="129" spans="1:7" x14ac:dyDescent="0.25">
      <c r="A129" s="1" t="s">
        <v>255</v>
      </c>
      <c r="B129" s="1" t="s">
        <v>256</v>
      </c>
      <c r="C129" s="2">
        <v>45760</v>
      </c>
      <c r="D129" s="1" t="s">
        <v>8</v>
      </c>
      <c r="E129" s="1" t="s">
        <v>23</v>
      </c>
      <c r="F129">
        <v>39</v>
      </c>
      <c r="G129" s="1" t="str">
        <f>IF(AND(OR(complaints__2[[#This Row],[Complaint_Type]]="Fraud"),OR(complaints__2[[#This Row],[Status]]="Open",complaints__2[[#This Row],[Status]]="In Progress")),"Urgent",
IF(AND(complaints__2[[#This Row],[Status]]="Open",complaints__2[[#This Row],[Resolution_Time(days)]]&gt;3),"Pending Action",
"Normal"))</f>
        <v>Normal</v>
      </c>
    </row>
    <row r="130" spans="1:7" x14ac:dyDescent="0.25">
      <c r="A130" s="1" t="s">
        <v>257</v>
      </c>
      <c r="B130" s="1" t="s">
        <v>258</v>
      </c>
      <c r="C130" s="2">
        <v>45284</v>
      </c>
      <c r="D130" s="1" t="s">
        <v>8</v>
      </c>
      <c r="E130" s="1" t="s">
        <v>23</v>
      </c>
      <c r="F130">
        <v>9</v>
      </c>
      <c r="G130" s="1" t="str">
        <f>IF(AND(OR(complaints__2[[#This Row],[Complaint_Type]]="Fraud"),OR(complaints__2[[#This Row],[Status]]="Open",complaints__2[[#This Row],[Status]]="In Progress")),"Urgent",
IF(AND(complaints__2[[#This Row],[Status]]="Open",complaints__2[[#This Row],[Resolution_Time(days)]]&gt;3),"Pending Action",
"Normal"))</f>
        <v>Normal</v>
      </c>
    </row>
    <row r="131" spans="1:7" x14ac:dyDescent="0.25">
      <c r="A131" s="1" t="s">
        <v>259</v>
      </c>
      <c r="B131" s="1" t="s">
        <v>122</v>
      </c>
      <c r="C131" s="2">
        <v>45545</v>
      </c>
      <c r="D131" s="1" t="s">
        <v>36</v>
      </c>
      <c r="E131" s="1" t="s">
        <v>23</v>
      </c>
      <c r="F131">
        <v>42</v>
      </c>
      <c r="G131" s="1" t="str">
        <f>IF(AND(OR(complaints__2[[#This Row],[Complaint_Type]]="Fraud"),OR(complaints__2[[#This Row],[Status]]="Open",complaints__2[[#This Row],[Status]]="In Progress")),"Urgent",
IF(AND(complaints__2[[#This Row],[Status]]="Open",complaints__2[[#This Row],[Resolution_Time(days)]]&gt;3),"Pending Action",
"Normal"))</f>
        <v>Normal</v>
      </c>
    </row>
    <row r="132" spans="1:7" x14ac:dyDescent="0.25">
      <c r="A132" s="1" t="s">
        <v>260</v>
      </c>
      <c r="B132" s="1" t="s">
        <v>261</v>
      </c>
      <c r="C132" s="2">
        <v>45823</v>
      </c>
      <c r="D132" s="1" t="s">
        <v>20</v>
      </c>
      <c r="E132" s="1" t="s">
        <v>23</v>
      </c>
      <c r="F132">
        <v>32</v>
      </c>
      <c r="G132" s="1" t="str">
        <f>IF(AND(OR(complaints__2[[#This Row],[Complaint_Type]]="Fraud"),OR(complaints__2[[#This Row],[Status]]="Open",complaints__2[[#This Row],[Status]]="In Progress")),"Urgent",
IF(AND(complaints__2[[#This Row],[Status]]="Open",complaints__2[[#This Row],[Resolution_Time(days)]]&gt;3),"Pending Action",
"Normal"))</f>
        <v>Normal</v>
      </c>
    </row>
    <row r="133" spans="1:7" x14ac:dyDescent="0.25">
      <c r="A133" s="1" t="s">
        <v>262</v>
      </c>
      <c r="B133" s="1" t="s">
        <v>263</v>
      </c>
      <c r="C133" s="2">
        <v>45248</v>
      </c>
      <c r="D133" s="1" t="s">
        <v>36</v>
      </c>
      <c r="E133" s="1" t="s">
        <v>15</v>
      </c>
      <c r="F133">
        <v>36</v>
      </c>
      <c r="G133" s="1" t="str">
        <f>IF(AND(OR(complaints__2[[#This Row],[Complaint_Type]]="Fraud"),OR(complaints__2[[#This Row],[Status]]="Open",complaints__2[[#This Row],[Status]]="In Progress")),"Urgent",
IF(AND(complaints__2[[#This Row],[Status]]="Open",complaints__2[[#This Row],[Resolution_Time(days)]]&gt;3),"Pending Action",
"Normal"))</f>
        <v>Normal</v>
      </c>
    </row>
    <row r="134" spans="1:7" x14ac:dyDescent="0.25">
      <c r="A134" s="1" t="s">
        <v>264</v>
      </c>
      <c r="B134" s="1" t="s">
        <v>134</v>
      </c>
      <c r="C134" s="2">
        <v>45295</v>
      </c>
      <c r="D134" s="1" t="s">
        <v>36</v>
      </c>
      <c r="E134" s="1" t="s">
        <v>23</v>
      </c>
      <c r="F134">
        <v>16</v>
      </c>
      <c r="G134" s="1" t="str">
        <f>IF(AND(OR(complaints__2[[#This Row],[Complaint_Type]]="Fraud"),OR(complaints__2[[#This Row],[Status]]="Open",complaints__2[[#This Row],[Status]]="In Progress")),"Urgent",
IF(AND(complaints__2[[#This Row],[Status]]="Open",complaints__2[[#This Row],[Resolution_Time(days)]]&gt;3),"Pending Action",
"Normal"))</f>
        <v>Normal</v>
      </c>
    </row>
    <row r="135" spans="1:7" x14ac:dyDescent="0.25">
      <c r="A135" s="1" t="s">
        <v>265</v>
      </c>
      <c r="B135" s="1" t="s">
        <v>266</v>
      </c>
      <c r="C135" s="2">
        <v>45551</v>
      </c>
      <c r="D135" s="1" t="s">
        <v>31</v>
      </c>
      <c r="E135" s="1" t="s">
        <v>23</v>
      </c>
      <c r="F135">
        <v>12</v>
      </c>
      <c r="G135" s="1" t="str">
        <f>IF(AND(OR(complaints__2[[#This Row],[Complaint_Type]]="Fraud"),OR(complaints__2[[#This Row],[Status]]="Open",complaints__2[[#This Row],[Status]]="In Progress")),"Urgent",
IF(AND(complaints__2[[#This Row],[Status]]="Open",complaints__2[[#This Row],[Resolution_Time(days)]]&gt;3),"Pending Action",
"Normal"))</f>
        <v>Normal</v>
      </c>
    </row>
    <row r="136" spans="1:7" x14ac:dyDescent="0.25">
      <c r="A136" s="1" t="s">
        <v>267</v>
      </c>
      <c r="B136" s="1" t="s">
        <v>268</v>
      </c>
      <c r="C136" s="2">
        <v>45497</v>
      </c>
      <c r="D136" s="1" t="s">
        <v>8</v>
      </c>
      <c r="E136" s="1" t="s">
        <v>15</v>
      </c>
      <c r="F136">
        <v>41</v>
      </c>
      <c r="G136" s="1" t="str">
        <f>IF(AND(OR(complaints__2[[#This Row],[Complaint_Type]]="Fraud"),OR(complaints__2[[#This Row],[Status]]="Open",complaints__2[[#This Row],[Status]]="In Progress")),"Urgent",
IF(AND(complaints__2[[#This Row],[Status]]="Open",complaints__2[[#This Row],[Resolution_Time(days)]]&gt;3),"Pending Action",
"Normal"))</f>
        <v>Normal</v>
      </c>
    </row>
    <row r="137" spans="1:7" x14ac:dyDescent="0.25">
      <c r="A137" s="1" t="s">
        <v>269</v>
      </c>
      <c r="B137" s="1" t="s">
        <v>270</v>
      </c>
      <c r="C137" s="2">
        <v>45737</v>
      </c>
      <c r="D137" s="1" t="s">
        <v>12</v>
      </c>
      <c r="E137" s="1" t="s">
        <v>9</v>
      </c>
      <c r="F137">
        <v>3</v>
      </c>
      <c r="G137" s="1" t="str">
        <f>IF(AND(OR(complaints__2[[#This Row],[Complaint_Type]]="Fraud"),OR(complaints__2[[#This Row],[Status]]="Open",complaints__2[[#This Row],[Status]]="In Progress")),"Urgent",
IF(AND(complaints__2[[#This Row],[Status]]="Open",complaints__2[[#This Row],[Resolution_Time(days)]]&gt;3),"Pending Action",
"Normal"))</f>
        <v>Normal</v>
      </c>
    </row>
    <row r="138" spans="1:7" x14ac:dyDescent="0.25">
      <c r="A138" s="1" t="s">
        <v>271</v>
      </c>
      <c r="B138" s="1" t="s">
        <v>272</v>
      </c>
      <c r="C138" s="2">
        <v>45760</v>
      </c>
      <c r="D138" s="1" t="s">
        <v>8</v>
      </c>
      <c r="E138" s="1" t="s">
        <v>15</v>
      </c>
      <c r="F138">
        <v>58</v>
      </c>
      <c r="G138" s="1" t="str">
        <f>IF(AND(OR(complaints__2[[#This Row],[Complaint_Type]]="Fraud"),OR(complaints__2[[#This Row],[Status]]="Open",complaints__2[[#This Row],[Status]]="In Progress")),"Urgent",
IF(AND(complaints__2[[#This Row],[Status]]="Open",complaints__2[[#This Row],[Resolution_Time(days)]]&gt;3),"Pending Action",
"Normal"))</f>
        <v>Normal</v>
      </c>
    </row>
    <row r="139" spans="1:7" x14ac:dyDescent="0.25">
      <c r="A139" s="1" t="s">
        <v>273</v>
      </c>
      <c r="B139" s="1" t="s">
        <v>274</v>
      </c>
      <c r="C139" s="2">
        <v>45517</v>
      </c>
      <c r="D139" s="1" t="s">
        <v>20</v>
      </c>
      <c r="E139" s="1" t="s">
        <v>23</v>
      </c>
      <c r="F139">
        <v>27</v>
      </c>
      <c r="G139" s="1" t="str">
        <f>IF(AND(OR(complaints__2[[#This Row],[Complaint_Type]]="Fraud"),OR(complaints__2[[#This Row],[Status]]="Open",complaints__2[[#This Row],[Status]]="In Progress")),"Urgent",
IF(AND(complaints__2[[#This Row],[Status]]="Open",complaints__2[[#This Row],[Resolution_Time(days)]]&gt;3),"Pending Action",
"Normal"))</f>
        <v>Normal</v>
      </c>
    </row>
    <row r="140" spans="1:7" x14ac:dyDescent="0.25">
      <c r="A140" s="1" t="s">
        <v>275</v>
      </c>
      <c r="B140" s="1" t="s">
        <v>136</v>
      </c>
      <c r="C140" s="2">
        <v>45781</v>
      </c>
      <c r="D140" s="1" t="s">
        <v>20</v>
      </c>
      <c r="E140" s="1" t="s">
        <v>15</v>
      </c>
      <c r="F140">
        <v>27</v>
      </c>
      <c r="G140" s="1" t="str">
        <f>IF(AND(OR(complaints__2[[#This Row],[Complaint_Type]]="Fraud"),OR(complaints__2[[#This Row],[Status]]="Open",complaints__2[[#This Row],[Status]]="In Progress")),"Urgent",
IF(AND(complaints__2[[#This Row],[Status]]="Open",complaints__2[[#This Row],[Resolution_Time(days)]]&gt;3),"Pending Action",
"Normal"))</f>
        <v>Normal</v>
      </c>
    </row>
    <row r="141" spans="1:7" x14ac:dyDescent="0.25">
      <c r="A141" s="1" t="s">
        <v>276</v>
      </c>
      <c r="B141" s="1" t="s">
        <v>60</v>
      </c>
      <c r="C141" s="2">
        <v>45613</v>
      </c>
      <c r="D141" s="1" t="s">
        <v>8</v>
      </c>
      <c r="E141" s="1" t="s">
        <v>23</v>
      </c>
      <c r="F141">
        <v>9</v>
      </c>
      <c r="G141" s="1" t="str">
        <f>IF(AND(OR(complaints__2[[#This Row],[Complaint_Type]]="Fraud"),OR(complaints__2[[#This Row],[Status]]="Open",complaints__2[[#This Row],[Status]]="In Progress")),"Urgent",
IF(AND(complaints__2[[#This Row],[Status]]="Open",complaints__2[[#This Row],[Resolution_Time(days)]]&gt;3),"Pending Action",
"Normal"))</f>
        <v>Normal</v>
      </c>
    </row>
    <row r="142" spans="1:7" x14ac:dyDescent="0.25">
      <c r="A142" s="1" t="s">
        <v>277</v>
      </c>
      <c r="B142" s="1" t="s">
        <v>278</v>
      </c>
      <c r="C142" s="2">
        <v>45727</v>
      </c>
      <c r="D142" s="1" t="s">
        <v>8</v>
      </c>
      <c r="E142" s="1" t="s">
        <v>23</v>
      </c>
      <c r="F142">
        <v>17</v>
      </c>
      <c r="G142" s="1" t="str">
        <f>IF(AND(OR(complaints__2[[#This Row],[Complaint_Type]]="Fraud"),OR(complaints__2[[#This Row],[Status]]="Open",complaints__2[[#This Row],[Status]]="In Progress")),"Urgent",
IF(AND(complaints__2[[#This Row],[Status]]="Open",complaints__2[[#This Row],[Resolution_Time(days)]]&gt;3),"Pending Action",
"Normal"))</f>
        <v>Normal</v>
      </c>
    </row>
    <row r="143" spans="1:7" x14ac:dyDescent="0.25">
      <c r="A143" s="1" t="s">
        <v>279</v>
      </c>
      <c r="B143" s="1" t="s">
        <v>280</v>
      </c>
      <c r="C143" s="2">
        <v>45844</v>
      </c>
      <c r="D143" s="1" t="s">
        <v>36</v>
      </c>
      <c r="E143" s="1" t="s">
        <v>15</v>
      </c>
      <c r="F143">
        <v>46</v>
      </c>
      <c r="G143" s="1" t="str">
        <f>IF(AND(OR(complaints__2[[#This Row],[Complaint_Type]]="Fraud"),OR(complaints__2[[#This Row],[Status]]="Open",complaints__2[[#This Row],[Status]]="In Progress")),"Urgent",
IF(AND(complaints__2[[#This Row],[Status]]="Open",complaints__2[[#This Row],[Resolution_Time(days)]]&gt;3),"Pending Action",
"Normal"))</f>
        <v>Normal</v>
      </c>
    </row>
    <row r="144" spans="1:7" x14ac:dyDescent="0.25">
      <c r="A144" s="1" t="s">
        <v>281</v>
      </c>
      <c r="B144" s="1" t="s">
        <v>282</v>
      </c>
      <c r="C144" s="2">
        <v>45456</v>
      </c>
      <c r="D144" s="1" t="s">
        <v>12</v>
      </c>
      <c r="E144" s="1" t="s">
        <v>23</v>
      </c>
      <c r="F144">
        <v>5</v>
      </c>
      <c r="G144" s="1" t="str">
        <f>IF(AND(OR(complaints__2[[#This Row],[Complaint_Type]]="Fraud"),OR(complaints__2[[#This Row],[Status]]="Open",complaints__2[[#This Row],[Status]]="In Progress")),"Urgent",
IF(AND(complaints__2[[#This Row],[Status]]="Open",complaints__2[[#This Row],[Resolution_Time(days)]]&gt;3),"Pending Action",
"Normal"))</f>
        <v>Normal</v>
      </c>
    </row>
    <row r="145" spans="1:7" x14ac:dyDescent="0.25">
      <c r="A145" s="1" t="s">
        <v>283</v>
      </c>
      <c r="B145" s="1" t="s">
        <v>284</v>
      </c>
      <c r="C145" s="2">
        <v>45216</v>
      </c>
      <c r="D145" s="1" t="s">
        <v>36</v>
      </c>
      <c r="E145" s="1" t="s">
        <v>23</v>
      </c>
      <c r="F145">
        <v>26</v>
      </c>
      <c r="G145" s="1" t="str">
        <f>IF(AND(OR(complaints__2[[#This Row],[Complaint_Type]]="Fraud"),OR(complaints__2[[#This Row],[Status]]="Open",complaints__2[[#This Row],[Status]]="In Progress")),"Urgent",
IF(AND(complaints__2[[#This Row],[Status]]="Open",complaints__2[[#This Row],[Resolution_Time(days)]]&gt;3),"Pending Action",
"Normal"))</f>
        <v>Normal</v>
      </c>
    </row>
    <row r="146" spans="1:7" x14ac:dyDescent="0.25">
      <c r="A146" s="1" t="s">
        <v>285</v>
      </c>
      <c r="B146" s="1" t="s">
        <v>286</v>
      </c>
      <c r="C146" s="2">
        <v>45357</v>
      </c>
      <c r="D146" s="1" t="s">
        <v>31</v>
      </c>
      <c r="E146" s="1" t="s">
        <v>23</v>
      </c>
      <c r="F146">
        <v>21</v>
      </c>
      <c r="G146" s="1" t="str">
        <f>IF(AND(OR(complaints__2[[#This Row],[Complaint_Type]]="Fraud"),OR(complaints__2[[#This Row],[Status]]="Open",complaints__2[[#This Row],[Status]]="In Progress")),"Urgent",
IF(AND(complaints__2[[#This Row],[Status]]="Open",complaints__2[[#This Row],[Resolution_Time(days)]]&gt;3),"Pending Action",
"Normal"))</f>
        <v>Normal</v>
      </c>
    </row>
    <row r="147" spans="1:7" x14ac:dyDescent="0.25">
      <c r="A147" s="1" t="s">
        <v>287</v>
      </c>
      <c r="B147" s="1" t="s">
        <v>288</v>
      </c>
      <c r="C147" s="2">
        <v>45429</v>
      </c>
      <c r="D147" s="1" t="s">
        <v>31</v>
      </c>
      <c r="E147" s="1" t="s">
        <v>23</v>
      </c>
      <c r="F147">
        <v>1</v>
      </c>
      <c r="G147" s="1" t="str">
        <f>IF(AND(OR(complaints__2[[#This Row],[Complaint_Type]]="Fraud"),OR(complaints__2[[#This Row],[Status]]="Open",complaints__2[[#This Row],[Status]]="In Progress")),"Urgent",
IF(AND(complaints__2[[#This Row],[Status]]="Open",complaints__2[[#This Row],[Resolution_Time(days)]]&gt;3),"Pending Action",
"Normal"))</f>
        <v>Normal</v>
      </c>
    </row>
    <row r="148" spans="1:7" x14ac:dyDescent="0.25">
      <c r="A148" s="1" t="s">
        <v>289</v>
      </c>
      <c r="B148" s="1" t="s">
        <v>290</v>
      </c>
      <c r="C148" s="2">
        <v>45442</v>
      </c>
      <c r="D148" s="1" t="s">
        <v>20</v>
      </c>
      <c r="E148" s="1" t="s">
        <v>23</v>
      </c>
      <c r="F148">
        <v>1</v>
      </c>
      <c r="G148" s="1" t="str">
        <f>IF(AND(OR(complaints__2[[#This Row],[Complaint_Type]]="Fraud"),OR(complaints__2[[#This Row],[Status]]="Open",complaints__2[[#This Row],[Status]]="In Progress")),"Urgent",
IF(AND(complaints__2[[#This Row],[Status]]="Open",complaints__2[[#This Row],[Resolution_Time(days)]]&gt;3),"Pending Action",
"Normal"))</f>
        <v>Normal</v>
      </c>
    </row>
    <row r="149" spans="1:7" x14ac:dyDescent="0.25">
      <c r="A149" s="1" t="s">
        <v>291</v>
      </c>
      <c r="B149" s="1" t="s">
        <v>44</v>
      </c>
      <c r="C149" s="2">
        <v>45593</v>
      </c>
      <c r="D149" s="1" t="s">
        <v>20</v>
      </c>
      <c r="E149" s="1" t="s">
        <v>23</v>
      </c>
      <c r="F149">
        <v>35</v>
      </c>
      <c r="G149" s="1" t="str">
        <f>IF(AND(OR(complaints__2[[#This Row],[Complaint_Type]]="Fraud"),OR(complaints__2[[#This Row],[Status]]="Open",complaints__2[[#This Row],[Status]]="In Progress")),"Urgent",
IF(AND(complaints__2[[#This Row],[Status]]="Open",complaints__2[[#This Row],[Resolution_Time(days)]]&gt;3),"Pending Action",
"Normal"))</f>
        <v>Normal</v>
      </c>
    </row>
    <row r="150" spans="1:7" x14ac:dyDescent="0.25">
      <c r="A150" s="1" t="s">
        <v>292</v>
      </c>
      <c r="B150" s="1" t="s">
        <v>293</v>
      </c>
      <c r="C150" s="2">
        <v>45779</v>
      </c>
      <c r="D150" s="1" t="s">
        <v>12</v>
      </c>
      <c r="E150" s="1" t="s">
        <v>23</v>
      </c>
      <c r="F150">
        <v>9</v>
      </c>
      <c r="G150" s="1" t="str">
        <f>IF(AND(OR(complaints__2[[#This Row],[Complaint_Type]]="Fraud"),OR(complaints__2[[#This Row],[Status]]="Open",complaints__2[[#This Row],[Status]]="In Progress")),"Urgent",
IF(AND(complaints__2[[#This Row],[Status]]="Open",complaints__2[[#This Row],[Resolution_Time(days)]]&gt;3),"Pending Action",
"Normal"))</f>
        <v>Normal</v>
      </c>
    </row>
    <row r="151" spans="1:7" x14ac:dyDescent="0.25">
      <c r="A151" s="1" t="s">
        <v>294</v>
      </c>
      <c r="B151" s="1" t="s">
        <v>295</v>
      </c>
      <c r="C151" s="2">
        <v>45717</v>
      </c>
      <c r="D151" s="1" t="s">
        <v>20</v>
      </c>
      <c r="E151" s="1" t="s">
        <v>15</v>
      </c>
      <c r="F151">
        <v>23</v>
      </c>
      <c r="G151" s="1" t="str">
        <f>IF(AND(OR(complaints__2[[#This Row],[Complaint_Type]]="Fraud"),OR(complaints__2[[#This Row],[Status]]="Open",complaints__2[[#This Row],[Status]]="In Progress")),"Urgent",
IF(AND(complaints__2[[#This Row],[Status]]="Open",complaints__2[[#This Row],[Resolution_Time(days)]]&gt;3),"Pending Action",
"Normal"))</f>
        <v>Normal</v>
      </c>
    </row>
    <row r="152" spans="1:7" x14ac:dyDescent="0.25">
      <c r="A152" s="1" t="s">
        <v>296</v>
      </c>
      <c r="B152" s="1" t="s">
        <v>297</v>
      </c>
      <c r="C152" s="2">
        <v>45640</v>
      </c>
      <c r="D152" s="1" t="s">
        <v>31</v>
      </c>
      <c r="E152" s="1" t="s">
        <v>23</v>
      </c>
      <c r="F152">
        <v>38</v>
      </c>
      <c r="G152" s="1" t="str">
        <f>IF(AND(OR(complaints__2[[#This Row],[Complaint_Type]]="Fraud"),OR(complaints__2[[#This Row],[Status]]="Open",complaints__2[[#This Row],[Status]]="In Progress")),"Urgent",
IF(AND(complaints__2[[#This Row],[Status]]="Open",complaints__2[[#This Row],[Resolution_Time(days)]]&gt;3),"Pending Action",
"Normal"))</f>
        <v>Normal</v>
      </c>
    </row>
    <row r="153" spans="1:7" x14ac:dyDescent="0.25">
      <c r="A153" s="1" t="s">
        <v>298</v>
      </c>
      <c r="B153" s="1" t="s">
        <v>299</v>
      </c>
      <c r="C153" s="2">
        <v>45352</v>
      </c>
      <c r="D153" s="1" t="s">
        <v>12</v>
      </c>
      <c r="E153" s="1" t="s">
        <v>9</v>
      </c>
      <c r="F153">
        <v>41</v>
      </c>
      <c r="G153" s="1" t="str">
        <f>IF(AND(OR(complaints__2[[#This Row],[Complaint_Type]]="Fraud"),OR(complaints__2[[#This Row],[Status]]="Open",complaints__2[[#This Row],[Status]]="In Progress")),"Urgent",
IF(AND(complaints__2[[#This Row],[Status]]="Open",complaints__2[[#This Row],[Resolution_Time(days)]]&gt;3),"Pending Action",
"Normal"))</f>
        <v>Pending Action</v>
      </c>
    </row>
    <row r="154" spans="1:7" x14ac:dyDescent="0.25">
      <c r="A154" s="1" t="s">
        <v>300</v>
      </c>
      <c r="B154" s="1" t="s">
        <v>35</v>
      </c>
      <c r="C154" s="2">
        <v>45807</v>
      </c>
      <c r="D154" s="1" t="s">
        <v>31</v>
      </c>
      <c r="E154" s="1" t="s">
        <v>9</v>
      </c>
      <c r="F154">
        <v>4</v>
      </c>
      <c r="G154" s="1" t="str">
        <f>IF(AND(OR(complaints__2[[#This Row],[Complaint_Type]]="Fraud"),OR(complaints__2[[#This Row],[Status]]="Open",complaints__2[[#This Row],[Status]]="In Progress")),"Urgent",
IF(AND(complaints__2[[#This Row],[Status]]="Open",complaints__2[[#This Row],[Resolution_Time(days)]]&gt;3),"Pending Action",
"Normal"))</f>
        <v>Urgent</v>
      </c>
    </row>
    <row r="155" spans="1:7" x14ac:dyDescent="0.25">
      <c r="A155" s="1" t="s">
        <v>301</v>
      </c>
      <c r="B155" s="1" t="s">
        <v>302</v>
      </c>
      <c r="C155" s="2">
        <v>45272</v>
      </c>
      <c r="D155" s="1" t="s">
        <v>8</v>
      </c>
      <c r="E155" s="1" t="s">
        <v>23</v>
      </c>
      <c r="F155">
        <v>52</v>
      </c>
      <c r="G155" s="1" t="str">
        <f>IF(AND(OR(complaints__2[[#This Row],[Complaint_Type]]="Fraud"),OR(complaints__2[[#This Row],[Status]]="Open",complaints__2[[#This Row],[Status]]="In Progress")),"Urgent",
IF(AND(complaints__2[[#This Row],[Status]]="Open",complaints__2[[#This Row],[Resolution_Time(days)]]&gt;3),"Pending Action",
"Normal"))</f>
        <v>Normal</v>
      </c>
    </row>
    <row r="156" spans="1:7" x14ac:dyDescent="0.25">
      <c r="A156" s="1" t="s">
        <v>303</v>
      </c>
      <c r="B156" s="1" t="s">
        <v>304</v>
      </c>
      <c r="C156" s="2">
        <v>45887</v>
      </c>
      <c r="D156" s="1" t="s">
        <v>8</v>
      </c>
      <c r="E156" s="1" t="s">
        <v>23</v>
      </c>
      <c r="F156">
        <v>19</v>
      </c>
      <c r="G156" s="1" t="str">
        <f>IF(AND(OR(complaints__2[[#This Row],[Complaint_Type]]="Fraud"),OR(complaints__2[[#This Row],[Status]]="Open",complaints__2[[#This Row],[Status]]="In Progress")),"Urgent",
IF(AND(complaints__2[[#This Row],[Status]]="Open",complaints__2[[#This Row],[Resolution_Time(days)]]&gt;3),"Pending Action",
"Normal"))</f>
        <v>Normal</v>
      </c>
    </row>
    <row r="157" spans="1:7" x14ac:dyDescent="0.25">
      <c r="A157" s="1" t="s">
        <v>305</v>
      </c>
      <c r="B157" s="1" t="s">
        <v>306</v>
      </c>
      <c r="C157" s="2">
        <v>45364</v>
      </c>
      <c r="D157" s="1" t="s">
        <v>12</v>
      </c>
      <c r="E157" s="1" t="s">
        <v>23</v>
      </c>
      <c r="F157">
        <v>37</v>
      </c>
      <c r="G157" s="1" t="str">
        <f>IF(AND(OR(complaints__2[[#This Row],[Complaint_Type]]="Fraud"),OR(complaints__2[[#This Row],[Status]]="Open",complaints__2[[#This Row],[Status]]="In Progress")),"Urgent",
IF(AND(complaints__2[[#This Row],[Status]]="Open",complaints__2[[#This Row],[Resolution_Time(days)]]&gt;3),"Pending Action",
"Normal"))</f>
        <v>Normal</v>
      </c>
    </row>
    <row r="158" spans="1:7" x14ac:dyDescent="0.25">
      <c r="A158" s="1" t="s">
        <v>307</v>
      </c>
      <c r="B158" s="1" t="s">
        <v>308</v>
      </c>
      <c r="C158" s="2">
        <v>45578</v>
      </c>
      <c r="D158" s="1" t="s">
        <v>36</v>
      </c>
      <c r="E158" s="1" t="s">
        <v>23</v>
      </c>
      <c r="F158">
        <v>5</v>
      </c>
      <c r="G158" s="1" t="str">
        <f>IF(AND(OR(complaints__2[[#This Row],[Complaint_Type]]="Fraud"),OR(complaints__2[[#This Row],[Status]]="Open",complaints__2[[#This Row],[Status]]="In Progress")),"Urgent",
IF(AND(complaints__2[[#This Row],[Status]]="Open",complaints__2[[#This Row],[Resolution_Time(days)]]&gt;3),"Pending Action",
"Normal"))</f>
        <v>Normal</v>
      </c>
    </row>
    <row r="159" spans="1:7" x14ac:dyDescent="0.25">
      <c r="A159" s="1" t="s">
        <v>309</v>
      </c>
      <c r="B159" s="1" t="s">
        <v>310</v>
      </c>
      <c r="C159" s="2">
        <v>45498</v>
      </c>
      <c r="D159" s="1" t="s">
        <v>20</v>
      </c>
      <c r="E159" s="1" t="s">
        <v>23</v>
      </c>
      <c r="F159">
        <v>28</v>
      </c>
      <c r="G159" s="1" t="str">
        <f>IF(AND(OR(complaints__2[[#This Row],[Complaint_Type]]="Fraud"),OR(complaints__2[[#This Row],[Status]]="Open",complaints__2[[#This Row],[Status]]="In Progress")),"Urgent",
IF(AND(complaints__2[[#This Row],[Status]]="Open",complaints__2[[#This Row],[Resolution_Time(days)]]&gt;3),"Pending Action",
"Normal"))</f>
        <v>Normal</v>
      </c>
    </row>
    <row r="160" spans="1:7" x14ac:dyDescent="0.25">
      <c r="A160" s="1" t="s">
        <v>311</v>
      </c>
      <c r="B160" s="1" t="s">
        <v>312</v>
      </c>
      <c r="C160" s="2">
        <v>45515</v>
      </c>
      <c r="D160" s="1" t="s">
        <v>12</v>
      </c>
      <c r="E160" s="1" t="s">
        <v>15</v>
      </c>
      <c r="F160">
        <v>46</v>
      </c>
      <c r="G160" s="1" t="str">
        <f>IF(AND(OR(complaints__2[[#This Row],[Complaint_Type]]="Fraud"),OR(complaints__2[[#This Row],[Status]]="Open",complaints__2[[#This Row],[Status]]="In Progress")),"Urgent",
IF(AND(complaints__2[[#This Row],[Status]]="Open",complaints__2[[#This Row],[Resolution_Time(days)]]&gt;3),"Pending Action",
"Normal"))</f>
        <v>Normal</v>
      </c>
    </row>
    <row r="161" spans="1:7" x14ac:dyDescent="0.25">
      <c r="A161" s="1" t="s">
        <v>313</v>
      </c>
      <c r="B161" s="1" t="s">
        <v>314</v>
      </c>
      <c r="C161" s="2">
        <v>45817</v>
      </c>
      <c r="D161" s="1" t="s">
        <v>20</v>
      </c>
      <c r="E161" s="1" t="s">
        <v>15</v>
      </c>
      <c r="F161">
        <v>42</v>
      </c>
      <c r="G161" s="1" t="str">
        <f>IF(AND(OR(complaints__2[[#This Row],[Complaint_Type]]="Fraud"),OR(complaints__2[[#This Row],[Status]]="Open",complaints__2[[#This Row],[Status]]="In Progress")),"Urgent",
IF(AND(complaints__2[[#This Row],[Status]]="Open",complaints__2[[#This Row],[Resolution_Time(days)]]&gt;3),"Pending Action",
"Normal"))</f>
        <v>Normal</v>
      </c>
    </row>
    <row r="162" spans="1:7" x14ac:dyDescent="0.25">
      <c r="A162" s="1" t="s">
        <v>315</v>
      </c>
      <c r="B162" s="1" t="s">
        <v>290</v>
      </c>
      <c r="C162" s="2">
        <v>45516</v>
      </c>
      <c r="D162" s="1" t="s">
        <v>31</v>
      </c>
      <c r="E162" s="1" t="s">
        <v>9</v>
      </c>
      <c r="F162">
        <v>55</v>
      </c>
      <c r="G162" s="1" t="str">
        <f>IF(AND(OR(complaints__2[[#This Row],[Complaint_Type]]="Fraud"),OR(complaints__2[[#This Row],[Status]]="Open",complaints__2[[#This Row],[Status]]="In Progress")),"Urgent",
IF(AND(complaints__2[[#This Row],[Status]]="Open",complaints__2[[#This Row],[Resolution_Time(days)]]&gt;3),"Pending Action",
"Normal"))</f>
        <v>Urgent</v>
      </c>
    </row>
    <row r="163" spans="1:7" x14ac:dyDescent="0.25">
      <c r="A163" s="1" t="s">
        <v>316</v>
      </c>
      <c r="B163" s="1" t="s">
        <v>317</v>
      </c>
      <c r="C163" s="2">
        <v>45311</v>
      </c>
      <c r="D163" s="1" t="s">
        <v>36</v>
      </c>
      <c r="E163" s="1" t="s">
        <v>15</v>
      </c>
      <c r="F163">
        <v>48</v>
      </c>
      <c r="G163" s="1" t="str">
        <f>IF(AND(OR(complaints__2[[#This Row],[Complaint_Type]]="Fraud"),OR(complaints__2[[#This Row],[Status]]="Open",complaints__2[[#This Row],[Status]]="In Progress")),"Urgent",
IF(AND(complaints__2[[#This Row],[Status]]="Open",complaints__2[[#This Row],[Resolution_Time(days)]]&gt;3),"Pending Action",
"Normal"))</f>
        <v>Normal</v>
      </c>
    </row>
    <row r="164" spans="1:7" x14ac:dyDescent="0.25">
      <c r="A164" s="1" t="s">
        <v>318</v>
      </c>
      <c r="B164" s="1" t="s">
        <v>319</v>
      </c>
      <c r="C164" s="2">
        <v>45239</v>
      </c>
      <c r="D164" s="1" t="s">
        <v>20</v>
      </c>
      <c r="E164" s="1" t="s">
        <v>23</v>
      </c>
      <c r="F164">
        <v>23</v>
      </c>
      <c r="G164" s="1" t="str">
        <f>IF(AND(OR(complaints__2[[#This Row],[Complaint_Type]]="Fraud"),OR(complaints__2[[#This Row],[Status]]="Open",complaints__2[[#This Row],[Status]]="In Progress")),"Urgent",
IF(AND(complaints__2[[#This Row],[Status]]="Open",complaints__2[[#This Row],[Resolution_Time(days)]]&gt;3),"Pending Action",
"Normal"))</f>
        <v>Normal</v>
      </c>
    </row>
    <row r="165" spans="1:7" x14ac:dyDescent="0.25">
      <c r="A165" s="1" t="s">
        <v>320</v>
      </c>
      <c r="B165" s="1" t="s">
        <v>321</v>
      </c>
      <c r="C165" s="2">
        <v>45514</v>
      </c>
      <c r="D165" s="1" t="s">
        <v>8</v>
      </c>
      <c r="E165" s="1" t="s">
        <v>23</v>
      </c>
      <c r="F165">
        <v>38</v>
      </c>
      <c r="G165" s="1" t="str">
        <f>IF(AND(OR(complaints__2[[#This Row],[Complaint_Type]]="Fraud"),OR(complaints__2[[#This Row],[Status]]="Open",complaints__2[[#This Row],[Status]]="In Progress")),"Urgent",
IF(AND(complaints__2[[#This Row],[Status]]="Open",complaints__2[[#This Row],[Resolution_Time(days)]]&gt;3),"Pending Action",
"Normal"))</f>
        <v>Normal</v>
      </c>
    </row>
    <row r="166" spans="1:7" x14ac:dyDescent="0.25">
      <c r="A166" s="1" t="s">
        <v>322</v>
      </c>
      <c r="B166" s="1" t="s">
        <v>323</v>
      </c>
      <c r="C166" s="2">
        <v>45542</v>
      </c>
      <c r="D166" s="1" t="s">
        <v>8</v>
      </c>
      <c r="E166" s="1" t="s">
        <v>23</v>
      </c>
      <c r="F166">
        <v>52</v>
      </c>
      <c r="G166" s="1" t="str">
        <f>IF(AND(OR(complaints__2[[#This Row],[Complaint_Type]]="Fraud"),OR(complaints__2[[#This Row],[Status]]="Open",complaints__2[[#This Row],[Status]]="In Progress")),"Urgent",
IF(AND(complaints__2[[#This Row],[Status]]="Open",complaints__2[[#This Row],[Resolution_Time(days)]]&gt;3),"Pending Action",
"Normal"))</f>
        <v>Normal</v>
      </c>
    </row>
    <row r="167" spans="1:7" x14ac:dyDescent="0.25">
      <c r="A167" s="1" t="s">
        <v>324</v>
      </c>
      <c r="B167" s="1" t="s">
        <v>325</v>
      </c>
      <c r="C167" s="2">
        <v>45757</v>
      </c>
      <c r="D167" s="1" t="s">
        <v>31</v>
      </c>
      <c r="E167" s="1" t="s">
        <v>15</v>
      </c>
      <c r="F167">
        <v>23</v>
      </c>
      <c r="G167" s="1" t="str">
        <f>IF(AND(OR(complaints__2[[#This Row],[Complaint_Type]]="Fraud"),OR(complaints__2[[#This Row],[Status]]="Open",complaints__2[[#This Row],[Status]]="In Progress")),"Urgent",
IF(AND(complaints__2[[#This Row],[Status]]="Open",complaints__2[[#This Row],[Resolution_Time(days)]]&gt;3),"Pending Action",
"Normal"))</f>
        <v>Urgent</v>
      </c>
    </row>
    <row r="168" spans="1:7" x14ac:dyDescent="0.25">
      <c r="A168" s="1" t="s">
        <v>326</v>
      </c>
      <c r="B168" s="1" t="s">
        <v>270</v>
      </c>
      <c r="C168" s="2">
        <v>45797</v>
      </c>
      <c r="D168" s="1" t="s">
        <v>12</v>
      </c>
      <c r="E168" s="1" t="s">
        <v>15</v>
      </c>
      <c r="F168">
        <v>46</v>
      </c>
      <c r="G168" s="1" t="str">
        <f>IF(AND(OR(complaints__2[[#This Row],[Complaint_Type]]="Fraud"),OR(complaints__2[[#This Row],[Status]]="Open",complaints__2[[#This Row],[Status]]="In Progress")),"Urgent",
IF(AND(complaints__2[[#This Row],[Status]]="Open",complaints__2[[#This Row],[Resolution_Time(days)]]&gt;3),"Pending Action",
"Normal"))</f>
        <v>Normal</v>
      </c>
    </row>
    <row r="169" spans="1:7" x14ac:dyDescent="0.25">
      <c r="A169" s="1" t="s">
        <v>327</v>
      </c>
      <c r="B169" s="1" t="s">
        <v>328</v>
      </c>
      <c r="C169" s="2">
        <v>45415</v>
      </c>
      <c r="D169" s="1" t="s">
        <v>20</v>
      </c>
      <c r="E169" s="1" t="s">
        <v>23</v>
      </c>
      <c r="F169">
        <v>18</v>
      </c>
      <c r="G169" s="1" t="str">
        <f>IF(AND(OR(complaints__2[[#This Row],[Complaint_Type]]="Fraud"),OR(complaints__2[[#This Row],[Status]]="Open",complaints__2[[#This Row],[Status]]="In Progress")),"Urgent",
IF(AND(complaints__2[[#This Row],[Status]]="Open",complaints__2[[#This Row],[Resolution_Time(days)]]&gt;3),"Pending Action",
"Normal"))</f>
        <v>Normal</v>
      </c>
    </row>
    <row r="170" spans="1:7" x14ac:dyDescent="0.25">
      <c r="A170" s="1" t="s">
        <v>329</v>
      </c>
      <c r="B170" s="1" t="s">
        <v>304</v>
      </c>
      <c r="C170" s="2">
        <v>45752</v>
      </c>
      <c r="D170" s="1" t="s">
        <v>31</v>
      </c>
      <c r="E170" s="1" t="s">
        <v>9</v>
      </c>
      <c r="F170">
        <v>29</v>
      </c>
      <c r="G170" s="1" t="str">
        <f>IF(AND(OR(complaints__2[[#This Row],[Complaint_Type]]="Fraud"),OR(complaints__2[[#This Row],[Status]]="Open",complaints__2[[#This Row],[Status]]="In Progress")),"Urgent",
IF(AND(complaints__2[[#This Row],[Status]]="Open",complaints__2[[#This Row],[Resolution_Time(days)]]&gt;3),"Pending Action",
"Normal"))</f>
        <v>Urgent</v>
      </c>
    </row>
    <row r="171" spans="1:7" x14ac:dyDescent="0.25">
      <c r="A171" s="1" t="s">
        <v>330</v>
      </c>
      <c r="B171" s="1" t="s">
        <v>331</v>
      </c>
      <c r="C171" s="2">
        <v>45290</v>
      </c>
      <c r="D171" s="1" t="s">
        <v>8</v>
      </c>
      <c r="E171" s="1" t="s">
        <v>23</v>
      </c>
      <c r="F171">
        <v>28</v>
      </c>
      <c r="G171" s="1" t="str">
        <f>IF(AND(OR(complaints__2[[#This Row],[Complaint_Type]]="Fraud"),OR(complaints__2[[#This Row],[Status]]="Open",complaints__2[[#This Row],[Status]]="In Progress")),"Urgent",
IF(AND(complaints__2[[#This Row],[Status]]="Open",complaints__2[[#This Row],[Resolution_Time(days)]]&gt;3),"Pending Action",
"Normal"))</f>
        <v>Normal</v>
      </c>
    </row>
    <row r="172" spans="1:7" x14ac:dyDescent="0.25">
      <c r="A172" s="1" t="s">
        <v>332</v>
      </c>
      <c r="B172" s="1" t="s">
        <v>40</v>
      </c>
      <c r="C172" s="2">
        <v>45656</v>
      </c>
      <c r="D172" s="1" t="s">
        <v>8</v>
      </c>
      <c r="E172" s="1" t="s">
        <v>9</v>
      </c>
      <c r="F172">
        <v>9</v>
      </c>
      <c r="G172" s="1" t="str">
        <f>IF(AND(OR(complaints__2[[#This Row],[Complaint_Type]]="Fraud"),OR(complaints__2[[#This Row],[Status]]="Open",complaints__2[[#This Row],[Status]]="In Progress")),"Urgent",
IF(AND(complaints__2[[#This Row],[Status]]="Open",complaints__2[[#This Row],[Resolution_Time(days)]]&gt;3),"Pending Action",
"Normal"))</f>
        <v>Pending Action</v>
      </c>
    </row>
    <row r="173" spans="1:7" x14ac:dyDescent="0.25">
      <c r="A173" s="1" t="s">
        <v>333</v>
      </c>
      <c r="B173" s="1" t="s">
        <v>334</v>
      </c>
      <c r="C173" s="2">
        <v>45270</v>
      </c>
      <c r="D173" s="1" t="s">
        <v>8</v>
      </c>
      <c r="E173" s="1" t="s">
        <v>23</v>
      </c>
      <c r="F173">
        <v>39</v>
      </c>
      <c r="G173" s="1" t="str">
        <f>IF(AND(OR(complaints__2[[#This Row],[Complaint_Type]]="Fraud"),OR(complaints__2[[#This Row],[Status]]="Open",complaints__2[[#This Row],[Status]]="In Progress")),"Urgent",
IF(AND(complaints__2[[#This Row],[Status]]="Open",complaints__2[[#This Row],[Resolution_Time(days)]]&gt;3),"Pending Action",
"Normal"))</f>
        <v>Normal</v>
      </c>
    </row>
    <row r="174" spans="1:7" x14ac:dyDescent="0.25">
      <c r="A174" s="1" t="s">
        <v>335</v>
      </c>
      <c r="B174" s="1" t="s">
        <v>336</v>
      </c>
      <c r="C174" s="2">
        <v>45748</v>
      </c>
      <c r="D174" s="1" t="s">
        <v>36</v>
      </c>
      <c r="E174" s="1" t="s">
        <v>15</v>
      </c>
      <c r="F174">
        <v>50</v>
      </c>
      <c r="G174" s="1" t="str">
        <f>IF(AND(OR(complaints__2[[#This Row],[Complaint_Type]]="Fraud"),OR(complaints__2[[#This Row],[Status]]="Open",complaints__2[[#This Row],[Status]]="In Progress")),"Urgent",
IF(AND(complaints__2[[#This Row],[Status]]="Open",complaints__2[[#This Row],[Resolution_Time(days)]]&gt;3),"Pending Action",
"Normal"))</f>
        <v>Normal</v>
      </c>
    </row>
    <row r="175" spans="1:7" x14ac:dyDescent="0.25">
      <c r="A175" s="1" t="s">
        <v>337</v>
      </c>
      <c r="B175" s="1" t="s">
        <v>186</v>
      </c>
      <c r="C175" s="2">
        <v>45202</v>
      </c>
      <c r="D175" s="1" t="s">
        <v>36</v>
      </c>
      <c r="E175" s="1" t="s">
        <v>23</v>
      </c>
      <c r="F175">
        <v>10</v>
      </c>
      <c r="G175" s="1" t="str">
        <f>IF(AND(OR(complaints__2[[#This Row],[Complaint_Type]]="Fraud"),OR(complaints__2[[#This Row],[Status]]="Open",complaints__2[[#This Row],[Status]]="In Progress")),"Urgent",
IF(AND(complaints__2[[#This Row],[Status]]="Open",complaints__2[[#This Row],[Resolution_Time(days)]]&gt;3),"Pending Action",
"Normal"))</f>
        <v>Normal</v>
      </c>
    </row>
    <row r="176" spans="1:7" x14ac:dyDescent="0.25">
      <c r="A176" s="1" t="s">
        <v>338</v>
      </c>
      <c r="B176" s="1" t="s">
        <v>339</v>
      </c>
      <c r="C176" s="2">
        <v>45573</v>
      </c>
      <c r="D176" s="1" t="s">
        <v>8</v>
      </c>
      <c r="E176" s="1" t="s">
        <v>9</v>
      </c>
      <c r="F176">
        <v>2</v>
      </c>
      <c r="G176" s="1" t="str">
        <f>IF(AND(OR(complaints__2[[#This Row],[Complaint_Type]]="Fraud"),OR(complaints__2[[#This Row],[Status]]="Open",complaints__2[[#This Row],[Status]]="In Progress")),"Urgent",
IF(AND(complaints__2[[#This Row],[Status]]="Open",complaints__2[[#This Row],[Resolution_Time(days)]]&gt;3),"Pending Action",
"Normal"))</f>
        <v>Normal</v>
      </c>
    </row>
    <row r="177" spans="1:7" x14ac:dyDescent="0.25">
      <c r="A177" s="1" t="s">
        <v>340</v>
      </c>
      <c r="B177" s="1" t="s">
        <v>341</v>
      </c>
      <c r="C177" s="2">
        <v>45560</v>
      </c>
      <c r="D177" s="1" t="s">
        <v>12</v>
      </c>
      <c r="E177" s="1" t="s">
        <v>23</v>
      </c>
      <c r="F177">
        <v>13</v>
      </c>
      <c r="G177" s="1" t="str">
        <f>IF(AND(OR(complaints__2[[#This Row],[Complaint_Type]]="Fraud"),OR(complaints__2[[#This Row],[Status]]="Open",complaints__2[[#This Row],[Status]]="In Progress")),"Urgent",
IF(AND(complaints__2[[#This Row],[Status]]="Open",complaints__2[[#This Row],[Resolution_Time(days)]]&gt;3),"Pending Action",
"Normal"))</f>
        <v>Normal</v>
      </c>
    </row>
    <row r="178" spans="1:7" x14ac:dyDescent="0.25">
      <c r="A178" s="1" t="s">
        <v>342</v>
      </c>
      <c r="B178" s="1" t="s">
        <v>343</v>
      </c>
      <c r="C178" s="2">
        <v>45862</v>
      </c>
      <c r="D178" s="1" t="s">
        <v>36</v>
      </c>
      <c r="E178" s="1" t="s">
        <v>23</v>
      </c>
      <c r="F178">
        <v>38</v>
      </c>
      <c r="G178" s="1" t="str">
        <f>IF(AND(OR(complaints__2[[#This Row],[Complaint_Type]]="Fraud"),OR(complaints__2[[#This Row],[Status]]="Open",complaints__2[[#This Row],[Status]]="In Progress")),"Urgent",
IF(AND(complaints__2[[#This Row],[Status]]="Open",complaints__2[[#This Row],[Resolution_Time(days)]]&gt;3),"Pending Action",
"Normal"))</f>
        <v>Normal</v>
      </c>
    </row>
    <row r="179" spans="1:7" x14ac:dyDescent="0.25">
      <c r="A179" s="1" t="s">
        <v>344</v>
      </c>
      <c r="B179" s="1" t="s">
        <v>222</v>
      </c>
      <c r="C179" s="2">
        <v>45488</v>
      </c>
      <c r="D179" s="1" t="s">
        <v>20</v>
      </c>
      <c r="E179" s="1" t="s">
        <v>23</v>
      </c>
      <c r="F179">
        <v>27</v>
      </c>
      <c r="G179" s="1" t="str">
        <f>IF(AND(OR(complaints__2[[#This Row],[Complaint_Type]]="Fraud"),OR(complaints__2[[#This Row],[Status]]="Open",complaints__2[[#This Row],[Status]]="In Progress")),"Urgent",
IF(AND(complaints__2[[#This Row],[Status]]="Open",complaints__2[[#This Row],[Resolution_Time(days)]]&gt;3),"Pending Action",
"Normal"))</f>
        <v>Normal</v>
      </c>
    </row>
    <row r="180" spans="1:7" x14ac:dyDescent="0.25">
      <c r="A180" s="1" t="s">
        <v>345</v>
      </c>
      <c r="B180" s="1" t="s">
        <v>346</v>
      </c>
      <c r="C180" s="2">
        <v>45323</v>
      </c>
      <c r="D180" s="1" t="s">
        <v>36</v>
      </c>
      <c r="E180" s="1" t="s">
        <v>23</v>
      </c>
      <c r="F180">
        <v>55</v>
      </c>
      <c r="G180" s="1" t="str">
        <f>IF(AND(OR(complaints__2[[#This Row],[Complaint_Type]]="Fraud"),OR(complaints__2[[#This Row],[Status]]="Open",complaints__2[[#This Row],[Status]]="In Progress")),"Urgent",
IF(AND(complaints__2[[#This Row],[Status]]="Open",complaints__2[[#This Row],[Resolution_Time(days)]]&gt;3),"Pending Action",
"Normal"))</f>
        <v>Normal</v>
      </c>
    </row>
    <row r="181" spans="1:7" x14ac:dyDescent="0.25">
      <c r="A181" s="1" t="s">
        <v>347</v>
      </c>
      <c r="B181" s="1" t="s">
        <v>348</v>
      </c>
      <c r="C181" s="2">
        <v>45757</v>
      </c>
      <c r="D181" s="1" t="s">
        <v>20</v>
      </c>
      <c r="E181" s="1" t="s">
        <v>15</v>
      </c>
      <c r="F181">
        <v>41</v>
      </c>
      <c r="G181" s="1" t="str">
        <f>IF(AND(OR(complaints__2[[#This Row],[Complaint_Type]]="Fraud"),OR(complaints__2[[#This Row],[Status]]="Open",complaints__2[[#This Row],[Status]]="In Progress")),"Urgent",
IF(AND(complaints__2[[#This Row],[Status]]="Open",complaints__2[[#This Row],[Resolution_Time(days)]]&gt;3),"Pending Action",
"Normal"))</f>
        <v>Normal</v>
      </c>
    </row>
    <row r="182" spans="1:7" x14ac:dyDescent="0.25">
      <c r="A182" s="1" t="s">
        <v>349</v>
      </c>
      <c r="B182" s="1" t="s">
        <v>293</v>
      </c>
      <c r="C182" s="2">
        <v>45534</v>
      </c>
      <c r="D182" s="1" t="s">
        <v>36</v>
      </c>
      <c r="E182" s="1" t="s">
        <v>23</v>
      </c>
      <c r="F182">
        <v>20</v>
      </c>
      <c r="G182" s="1" t="str">
        <f>IF(AND(OR(complaints__2[[#This Row],[Complaint_Type]]="Fraud"),OR(complaints__2[[#This Row],[Status]]="Open",complaints__2[[#This Row],[Status]]="In Progress")),"Urgent",
IF(AND(complaints__2[[#This Row],[Status]]="Open",complaints__2[[#This Row],[Resolution_Time(days)]]&gt;3),"Pending Action",
"Normal"))</f>
        <v>Normal</v>
      </c>
    </row>
    <row r="183" spans="1:7" x14ac:dyDescent="0.25">
      <c r="A183" s="1" t="s">
        <v>350</v>
      </c>
      <c r="B183" s="1" t="s">
        <v>116</v>
      </c>
      <c r="C183" s="2">
        <v>45532</v>
      </c>
      <c r="D183" s="1" t="s">
        <v>8</v>
      </c>
      <c r="E183" s="1" t="s">
        <v>23</v>
      </c>
      <c r="F183">
        <v>40</v>
      </c>
      <c r="G183" s="1" t="str">
        <f>IF(AND(OR(complaints__2[[#This Row],[Complaint_Type]]="Fraud"),OR(complaints__2[[#This Row],[Status]]="Open",complaints__2[[#This Row],[Status]]="In Progress")),"Urgent",
IF(AND(complaints__2[[#This Row],[Status]]="Open",complaints__2[[#This Row],[Resolution_Time(days)]]&gt;3),"Pending Action",
"Normal"))</f>
        <v>Normal</v>
      </c>
    </row>
    <row r="184" spans="1:7" x14ac:dyDescent="0.25">
      <c r="A184" s="1" t="s">
        <v>351</v>
      </c>
      <c r="B184" s="1" t="s">
        <v>352</v>
      </c>
      <c r="C184" s="2">
        <v>45824</v>
      </c>
      <c r="D184" s="1" t="s">
        <v>20</v>
      </c>
      <c r="E184" s="1" t="s">
        <v>23</v>
      </c>
      <c r="F184">
        <v>10</v>
      </c>
      <c r="G184" s="1" t="str">
        <f>IF(AND(OR(complaints__2[[#This Row],[Complaint_Type]]="Fraud"),OR(complaints__2[[#This Row],[Status]]="Open",complaints__2[[#This Row],[Status]]="In Progress")),"Urgent",
IF(AND(complaints__2[[#This Row],[Status]]="Open",complaints__2[[#This Row],[Resolution_Time(days)]]&gt;3),"Pending Action",
"Normal"))</f>
        <v>Normal</v>
      </c>
    </row>
    <row r="185" spans="1:7" x14ac:dyDescent="0.25">
      <c r="A185" s="1" t="s">
        <v>353</v>
      </c>
      <c r="B185" s="1" t="s">
        <v>207</v>
      </c>
      <c r="C185" s="2">
        <v>45401</v>
      </c>
      <c r="D185" s="1" t="s">
        <v>12</v>
      </c>
      <c r="E185" s="1" t="s">
        <v>9</v>
      </c>
      <c r="F185">
        <v>16</v>
      </c>
      <c r="G185" s="1" t="str">
        <f>IF(AND(OR(complaints__2[[#This Row],[Complaint_Type]]="Fraud"),OR(complaints__2[[#This Row],[Status]]="Open",complaints__2[[#This Row],[Status]]="In Progress")),"Urgent",
IF(AND(complaints__2[[#This Row],[Status]]="Open",complaints__2[[#This Row],[Resolution_Time(days)]]&gt;3),"Pending Action",
"Normal"))</f>
        <v>Pending Action</v>
      </c>
    </row>
    <row r="186" spans="1:7" x14ac:dyDescent="0.25">
      <c r="A186" s="1" t="s">
        <v>354</v>
      </c>
      <c r="B186" s="1" t="s">
        <v>286</v>
      </c>
      <c r="C186" s="2">
        <v>45582</v>
      </c>
      <c r="D186" s="1" t="s">
        <v>36</v>
      </c>
      <c r="E186" s="1" t="s">
        <v>15</v>
      </c>
      <c r="F186">
        <v>15</v>
      </c>
      <c r="G186" s="1" t="str">
        <f>IF(AND(OR(complaints__2[[#This Row],[Complaint_Type]]="Fraud"),OR(complaints__2[[#This Row],[Status]]="Open",complaints__2[[#This Row],[Status]]="In Progress")),"Urgent",
IF(AND(complaints__2[[#This Row],[Status]]="Open",complaints__2[[#This Row],[Resolution_Time(days)]]&gt;3),"Pending Action",
"Normal"))</f>
        <v>Normal</v>
      </c>
    </row>
    <row r="187" spans="1:7" x14ac:dyDescent="0.25">
      <c r="A187" s="1" t="s">
        <v>355</v>
      </c>
      <c r="B187" s="1" t="s">
        <v>356</v>
      </c>
      <c r="C187" s="2">
        <v>45471</v>
      </c>
      <c r="D187" s="1" t="s">
        <v>36</v>
      </c>
      <c r="E187" s="1" t="s">
        <v>23</v>
      </c>
      <c r="F187">
        <v>13</v>
      </c>
      <c r="G187" s="1" t="str">
        <f>IF(AND(OR(complaints__2[[#This Row],[Complaint_Type]]="Fraud"),OR(complaints__2[[#This Row],[Status]]="Open",complaints__2[[#This Row],[Status]]="In Progress")),"Urgent",
IF(AND(complaints__2[[#This Row],[Status]]="Open",complaints__2[[#This Row],[Resolution_Time(days)]]&gt;3),"Pending Action",
"Normal"))</f>
        <v>Normal</v>
      </c>
    </row>
    <row r="188" spans="1:7" x14ac:dyDescent="0.25">
      <c r="A188" s="1" t="s">
        <v>357</v>
      </c>
      <c r="B188" s="1" t="s">
        <v>358</v>
      </c>
      <c r="C188" s="2">
        <v>45855</v>
      </c>
      <c r="D188" s="1" t="s">
        <v>8</v>
      </c>
      <c r="E188" s="1" t="s">
        <v>15</v>
      </c>
      <c r="F188">
        <v>50</v>
      </c>
      <c r="G188" s="1" t="str">
        <f>IF(AND(OR(complaints__2[[#This Row],[Complaint_Type]]="Fraud"),OR(complaints__2[[#This Row],[Status]]="Open",complaints__2[[#This Row],[Status]]="In Progress")),"Urgent",
IF(AND(complaints__2[[#This Row],[Status]]="Open",complaints__2[[#This Row],[Resolution_Time(days)]]&gt;3),"Pending Action",
"Normal"))</f>
        <v>Normal</v>
      </c>
    </row>
    <row r="189" spans="1:7" x14ac:dyDescent="0.25">
      <c r="A189" s="1" t="s">
        <v>359</v>
      </c>
      <c r="B189" s="1" t="s">
        <v>360</v>
      </c>
      <c r="C189" s="2">
        <v>45666</v>
      </c>
      <c r="D189" s="1" t="s">
        <v>20</v>
      </c>
      <c r="E189" s="1" t="s">
        <v>15</v>
      </c>
      <c r="F189">
        <v>38</v>
      </c>
      <c r="G189" s="1" t="str">
        <f>IF(AND(OR(complaints__2[[#This Row],[Complaint_Type]]="Fraud"),OR(complaints__2[[#This Row],[Status]]="Open",complaints__2[[#This Row],[Status]]="In Progress")),"Urgent",
IF(AND(complaints__2[[#This Row],[Status]]="Open",complaints__2[[#This Row],[Resolution_Time(days)]]&gt;3),"Pending Action",
"Normal"))</f>
        <v>Normal</v>
      </c>
    </row>
    <row r="190" spans="1:7" x14ac:dyDescent="0.25">
      <c r="A190" s="1" t="s">
        <v>361</v>
      </c>
      <c r="B190" s="1" t="s">
        <v>362</v>
      </c>
      <c r="C190" s="2">
        <v>45850</v>
      </c>
      <c r="D190" s="1" t="s">
        <v>8</v>
      </c>
      <c r="E190" s="1" t="s">
        <v>23</v>
      </c>
      <c r="F190">
        <v>20</v>
      </c>
      <c r="G190" s="1" t="str">
        <f>IF(AND(OR(complaints__2[[#This Row],[Complaint_Type]]="Fraud"),OR(complaints__2[[#This Row],[Status]]="Open",complaints__2[[#This Row],[Status]]="In Progress")),"Urgent",
IF(AND(complaints__2[[#This Row],[Status]]="Open",complaints__2[[#This Row],[Resolution_Time(days)]]&gt;3),"Pending Action",
"Normal"))</f>
        <v>Normal</v>
      </c>
    </row>
    <row r="191" spans="1:7" x14ac:dyDescent="0.25">
      <c r="A191" s="1" t="s">
        <v>363</v>
      </c>
      <c r="B191" s="1" t="s">
        <v>364</v>
      </c>
      <c r="C191" s="2">
        <v>45565</v>
      </c>
      <c r="D191" s="1" t="s">
        <v>20</v>
      </c>
      <c r="E191" s="1" t="s">
        <v>15</v>
      </c>
      <c r="F191">
        <v>24</v>
      </c>
      <c r="G191" s="1" t="str">
        <f>IF(AND(OR(complaints__2[[#This Row],[Complaint_Type]]="Fraud"),OR(complaints__2[[#This Row],[Status]]="Open",complaints__2[[#This Row],[Status]]="In Progress")),"Urgent",
IF(AND(complaints__2[[#This Row],[Status]]="Open",complaints__2[[#This Row],[Resolution_Time(days)]]&gt;3),"Pending Action",
"Normal"))</f>
        <v>Normal</v>
      </c>
    </row>
    <row r="192" spans="1:7" x14ac:dyDescent="0.25">
      <c r="A192" s="1" t="s">
        <v>365</v>
      </c>
      <c r="B192" s="1" t="s">
        <v>366</v>
      </c>
      <c r="C192" s="2">
        <v>45658</v>
      </c>
      <c r="D192" s="1" t="s">
        <v>36</v>
      </c>
      <c r="E192" s="1" t="s">
        <v>15</v>
      </c>
      <c r="F192">
        <v>41</v>
      </c>
      <c r="G192" s="1" t="str">
        <f>IF(AND(OR(complaints__2[[#This Row],[Complaint_Type]]="Fraud"),OR(complaints__2[[#This Row],[Status]]="Open",complaints__2[[#This Row],[Status]]="In Progress")),"Urgent",
IF(AND(complaints__2[[#This Row],[Status]]="Open",complaints__2[[#This Row],[Resolution_Time(days)]]&gt;3),"Pending Action",
"Normal"))</f>
        <v>Normal</v>
      </c>
    </row>
    <row r="193" spans="1:7" x14ac:dyDescent="0.25">
      <c r="A193" s="1" t="s">
        <v>367</v>
      </c>
      <c r="B193" s="1" t="s">
        <v>368</v>
      </c>
      <c r="C193" s="2">
        <v>45495</v>
      </c>
      <c r="D193" s="1" t="s">
        <v>36</v>
      </c>
      <c r="E193" s="1" t="s">
        <v>23</v>
      </c>
      <c r="F193">
        <v>50</v>
      </c>
      <c r="G193" s="1" t="str">
        <f>IF(AND(OR(complaints__2[[#This Row],[Complaint_Type]]="Fraud"),OR(complaints__2[[#This Row],[Status]]="Open",complaints__2[[#This Row],[Status]]="In Progress")),"Urgent",
IF(AND(complaints__2[[#This Row],[Status]]="Open",complaints__2[[#This Row],[Resolution_Time(days)]]&gt;3),"Pending Action",
"Normal"))</f>
        <v>Normal</v>
      </c>
    </row>
    <row r="194" spans="1:7" x14ac:dyDescent="0.25">
      <c r="A194" s="1" t="s">
        <v>369</v>
      </c>
      <c r="B194" s="1" t="s">
        <v>280</v>
      </c>
      <c r="C194" s="2">
        <v>45486</v>
      </c>
      <c r="D194" s="1" t="s">
        <v>36</v>
      </c>
      <c r="E194" s="1" t="s">
        <v>23</v>
      </c>
      <c r="F194">
        <v>7</v>
      </c>
      <c r="G194" s="1" t="str">
        <f>IF(AND(OR(complaints__2[[#This Row],[Complaint_Type]]="Fraud"),OR(complaints__2[[#This Row],[Status]]="Open",complaints__2[[#This Row],[Status]]="In Progress")),"Urgent",
IF(AND(complaints__2[[#This Row],[Status]]="Open",complaints__2[[#This Row],[Resolution_Time(days)]]&gt;3),"Pending Action",
"Normal"))</f>
        <v>Normal</v>
      </c>
    </row>
    <row r="195" spans="1:7" x14ac:dyDescent="0.25">
      <c r="A195" s="1" t="s">
        <v>370</v>
      </c>
      <c r="B195" s="1" t="s">
        <v>371</v>
      </c>
      <c r="C195" s="2">
        <v>45707</v>
      </c>
      <c r="D195" s="1" t="s">
        <v>36</v>
      </c>
      <c r="E195" s="1" t="s">
        <v>23</v>
      </c>
      <c r="F195">
        <v>23</v>
      </c>
      <c r="G195" s="1" t="str">
        <f>IF(AND(OR(complaints__2[[#This Row],[Complaint_Type]]="Fraud"),OR(complaints__2[[#This Row],[Status]]="Open",complaints__2[[#This Row],[Status]]="In Progress")),"Urgent",
IF(AND(complaints__2[[#This Row],[Status]]="Open",complaints__2[[#This Row],[Resolution_Time(days)]]&gt;3),"Pending Action",
"Normal"))</f>
        <v>Normal</v>
      </c>
    </row>
    <row r="196" spans="1:7" x14ac:dyDescent="0.25">
      <c r="A196" s="1" t="s">
        <v>372</v>
      </c>
      <c r="B196" s="1" t="s">
        <v>373</v>
      </c>
      <c r="C196" s="2">
        <v>45781</v>
      </c>
      <c r="D196" s="1" t="s">
        <v>31</v>
      </c>
      <c r="E196" s="1" t="s">
        <v>23</v>
      </c>
      <c r="F196">
        <v>24</v>
      </c>
      <c r="G196" s="1" t="str">
        <f>IF(AND(OR(complaints__2[[#This Row],[Complaint_Type]]="Fraud"),OR(complaints__2[[#This Row],[Status]]="Open",complaints__2[[#This Row],[Status]]="In Progress")),"Urgent",
IF(AND(complaints__2[[#This Row],[Status]]="Open",complaints__2[[#This Row],[Resolution_Time(days)]]&gt;3),"Pending Action",
"Normal"))</f>
        <v>Normal</v>
      </c>
    </row>
    <row r="197" spans="1:7" x14ac:dyDescent="0.25">
      <c r="A197" s="1" t="s">
        <v>374</v>
      </c>
      <c r="B197" s="1" t="s">
        <v>375</v>
      </c>
      <c r="C197" s="2">
        <v>45545</v>
      </c>
      <c r="D197" s="1" t="s">
        <v>36</v>
      </c>
      <c r="E197" s="1" t="s">
        <v>23</v>
      </c>
      <c r="F197">
        <v>29</v>
      </c>
      <c r="G197" s="1" t="str">
        <f>IF(AND(OR(complaints__2[[#This Row],[Complaint_Type]]="Fraud"),OR(complaints__2[[#This Row],[Status]]="Open",complaints__2[[#This Row],[Status]]="In Progress")),"Urgent",
IF(AND(complaints__2[[#This Row],[Status]]="Open",complaints__2[[#This Row],[Resolution_Time(days)]]&gt;3),"Pending Action",
"Normal"))</f>
        <v>Normal</v>
      </c>
    </row>
    <row r="198" spans="1:7" x14ac:dyDescent="0.25">
      <c r="A198" s="1" t="s">
        <v>376</v>
      </c>
      <c r="B198" s="1" t="s">
        <v>141</v>
      </c>
      <c r="C198" s="2">
        <v>45780</v>
      </c>
      <c r="D198" s="1" t="s">
        <v>36</v>
      </c>
      <c r="E198" s="1" t="s">
        <v>9</v>
      </c>
      <c r="F198">
        <v>5</v>
      </c>
      <c r="G198" s="1" t="str">
        <f>IF(AND(OR(complaints__2[[#This Row],[Complaint_Type]]="Fraud"),OR(complaints__2[[#This Row],[Status]]="Open",complaints__2[[#This Row],[Status]]="In Progress")),"Urgent",
IF(AND(complaints__2[[#This Row],[Status]]="Open",complaints__2[[#This Row],[Resolution_Time(days)]]&gt;3),"Pending Action",
"Normal"))</f>
        <v>Pending Action</v>
      </c>
    </row>
    <row r="199" spans="1:7" x14ac:dyDescent="0.25">
      <c r="A199" s="1" t="s">
        <v>377</v>
      </c>
      <c r="B199" s="1" t="s">
        <v>378</v>
      </c>
      <c r="C199" s="2">
        <v>45237</v>
      </c>
      <c r="D199" s="1" t="s">
        <v>20</v>
      </c>
      <c r="E199" s="1" t="s">
        <v>23</v>
      </c>
      <c r="F199">
        <v>43</v>
      </c>
      <c r="G199" s="1" t="str">
        <f>IF(AND(OR(complaints__2[[#This Row],[Complaint_Type]]="Fraud"),OR(complaints__2[[#This Row],[Status]]="Open",complaints__2[[#This Row],[Status]]="In Progress")),"Urgent",
IF(AND(complaints__2[[#This Row],[Status]]="Open",complaints__2[[#This Row],[Resolution_Time(days)]]&gt;3),"Pending Action",
"Normal"))</f>
        <v>Normal</v>
      </c>
    </row>
    <row r="200" spans="1:7" x14ac:dyDescent="0.25">
      <c r="A200" s="1" t="s">
        <v>379</v>
      </c>
      <c r="B200" s="1" t="s">
        <v>380</v>
      </c>
      <c r="C200" s="2">
        <v>45797</v>
      </c>
      <c r="D200" s="1" t="s">
        <v>36</v>
      </c>
      <c r="E200" s="1" t="s">
        <v>15</v>
      </c>
      <c r="F200">
        <v>45</v>
      </c>
      <c r="G200" s="1" t="str">
        <f>IF(AND(OR(complaints__2[[#This Row],[Complaint_Type]]="Fraud"),OR(complaints__2[[#This Row],[Status]]="Open",complaints__2[[#This Row],[Status]]="In Progress")),"Urgent",
IF(AND(complaints__2[[#This Row],[Status]]="Open",complaints__2[[#This Row],[Resolution_Time(days)]]&gt;3),"Pending Action",
"Normal"))</f>
        <v>Normal</v>
      </c>
    </row>
    <row r="201" spans="1:7" x14ac:dyDescent="0.25">
      <c r="A201" s="1" t="s">
        <v>381</v>
      </c>
      <c r="B201" s="1" t="s">
        <v>382</v>
      </c>
      <c r="C201" s="2">
        <v>45212</v>
      </c>
      <c r="D201" s="1" t="s">
        <v>36</v>
      </c>
      <c r="E201" s="1" t="s">
        <v>23</v>
      </c>
      <c r="F201">
        <v>35</v>
      </c>
      <c r="G201" s="1" t="str">
        <f>IF(AND(OR(complaints__2[[#This Row],[Complaint_Type]]="Fraud"),OR(complaints__2[[#This Row],[Status]]="Open",complaints__2[[#This Row],[Status]]="In Progress")),"Urgent",
IF(AND(complaints__2[[#This Row],[Status]]="Open",complaints__2[[#This Row],[Resolution_Time(days)]]&gt;3),"Pending Action",
"Normal"))</f>
        <v>Normal</v>
      </c>
    </row>
    <row r="202" spans="1:7" x14ac:dyDescent="0.25">
      <c r="A202" s="1" t="s">
        <v>383</v>
      </c>
      <c r="B202" s="1" t="s">
        <v>252</v>
      </c>
      <c r="C202" s="2">
        <v>45413</v>
      </c>
      <c r="D202" s="1" t="s">
        <v>20</v>
      </c>
      <c r="E202" s="1" t="s">
        <v>23</v>
      </c>
      <c r="F202">
        <v>1</v>
      </c>
      <c r="G202" s="1" t="str">
        <f>IF(AND(OR(complaints__2[[#This Row],[Complaint_Type]]="Fraud"),OR(complaints__2[[#This Row],[Status]]="Open",complaints__2[[#This Row],[Status]]="In Progress")),"Urgent",
IF(AND(complaints__2[[#This Row],[Status]]="Open",complaints__2[[#This Row],[Resolution_Time(days)]]&gt;3),"Pending Action",
"Normal"))</f>
        <v>Normal</v>
      </c>
    </row>
    <row r="203" spans="1:7" x14ac:dyDescent="0.25">
      <c r="A203" s="1" t="s">
        <v>384</v>
      </c>
      <c r="B203" s="1" t="s">
        <v>33</v>
      </c>
      <c r="C203" s="2">
        <v>45747</v>
      </c>
      <c r="D203" s="1" t="s">
        <v>36</v>
      </c>
      <c r="E203" s="1" t="s">
        <v>23</v>
      </c>
      <c r="F203">
        <v>36</v>
      </c>
      <c r="G203" s="1" t="str">
        <f>IF(AND(OR(complaints__2[[#This Row],[Complaint_Type]]="Fraud"),OR(complaints__2[[#This Row],[Status]]="Open",complaints__2[[#This Row],[Status]]="In Progress")),"Urgent",
IF(AND(complaints__2[[#This Row],[Status]]="Open",complaints__2[[#This Row],[Resolution_Time(days)]]&gt;3),"Pending Action",
"Normal"))</f>
        <v>Normal</v>
      </c>
    </row>
    <row r="204" spans="1:7" x14ac:dyDescent="0.25">
      <c r="A204" s="1" t="s">
        <v>385</v>
      </c>
      <c r="B204" s="1" t="s">
        <v>194</v>
      </c>
      <c r="C204" s="2">
        <v>45793</v>
      </c>
      <c r="D204" s="1" t="s">
        <v>36</v>
      </c>
      <c r="E204" s="1" t="s">
        <v>23</v>
      </c>
      <c r="F204">
        <v>51</v>
      </c>
      <c r="G204" s="1" t="str">
        <f>IF(AND(OR(complaints__2[[#This Row],[Complaint_Type]]="Fraud"),OR(complaints__2[[#This Row],[Status]]="Open",complaints__2[[#This Row],[Status]]="In Progress")),"Urgent",
IF(AND(complaints__2[[#This Row],[Status]]="Open",complaints__2[[#This Row],[Resolution_Time(days)]]&gt;3),"Pending Action",
"Normal"))</f>
        <v>Normal</v>
      </c>
    </row>
    <row r="205" spans="1:7" x14ac:dyDescent="0.25">
      <c r="A205" s="1" t="s">
        <v>386</v>
      </c>
      <c r="B205" s="1" t="s">
        <v>387</v>
      </c>
      <c r="C205" s="2">
        <v>45833</v>
      </c>
      <c r="D205" s="1" t="s">
        <v>8</v>
      </c>
      <c r="E205" s="1" t="s">
        <v>23</v>
      </c>
      <c r="F205">
        <v>18</v>
      </c>
      <c r="G205" s="1" t="str">
        <f>IF(AND(OR(complaints__2[[#This Row],[Complaint_Type]]="Fraud"),OR(complaints__2[[#This Row],[Status]]="Open",complaints__2[[#This Row],[Status]]="In Progress")),"Urgent",
IF(AND(complaints__2[[#This Row],[Status]]="Open",complaints__2[[#This Row],[Resolution_Time(days)]]&gt;3),"Pending Action",
"Normal"))</f>
        <v>Normal</v>
      </c>
    </row>
    <row r="206" spans="1:7" x14ac:dyDescent="0.25">
      <c r="A206" s="1" t="s">
        <v>388</v>
      </c>
      <c r="B206" s="1" t="s">
        <v>389</v>
      </c>
      <c r="C206" s="2">
        <v>45884</v>
      </c>
      <c r="D206" s="1" t="s">
        <v>31</v>
      </c>
      <c r="E206" s="1" t="s">
        <v>9</v>
      </c>
      <c r="F206">
        <v>6</v>
      </c>
      <c r="G206" s="1" t="str">
        <f>IF(AND(OR(complaints__2[[#This Row],[Complaint_Type]]="Fraud"),OR(complaints__2[[#This Row],[Status]]="Open",complaints__2[[#This Row],[Status]]="In Progress")),"Urgent",
IF(AND(complaints__2[[#This Row],[Status]]="Open",complaints__2[[#This Row],[Resolution_Time(days)]]&gt;3),"Pending Action",
"Normal"))</f>
        <v>Urgent</v>
      </c>
    </row>
    <row r="207" spans="1:7" x14ac:dyDescent="0.25">
      <c r="A207" s="1" t="s">
        <v>390</v>
      </c>
      <c r="B207" s="1" t="s">
        <v>391</v>
      </c>
      <c r="C207" s="2">
        <v>45346</v>
      </c>
      <c r="D207" s="1" t="s">
        <v>20</v>
      </c>
      <c r="E207" s="1" t="s">
        <v>23</v>
      </c>
      <c r="F207">
        <v>23</v>
      </c>
      <c r="G207" s="1" t="str">
        <f>IF(AND(OR(complaints__2[[#This Row],[Complaint_Type]]="Fraud"),OR(complaints__2[[#This Row],[Status]]="Open",complaints__2[[#This Row],[Status]]="In Progress")),"Urgent",
IF(AND(complaints__2[[#This Row],[Status]]="Open",complaints__2[[#This Row],[Resolution_Time(days)]]&gt;3),"Pending Action",
"Normal"))</f>
        <v>Normal</v>
      </c>
    </row>
    <row r="208" spans="1:7" x14ac:dyDescent="0.25">
      <c r="A208" s="1" t="s">
        <v>392</v>
      </c>
      <c r="B208" s="1" t="s">
        <v>393</v>
      </c>
      <c r="C208" s="2">
        <v>45285</v>
      </c>
      <c r="D208" s="1" t="s">
        <v>8</v>
      </c>
      <c r="E208" s="1" t="s">
        <v>15</v>
      </c>
      <c r="F208">
        <v>10</v>
      </c>
      <c r="G208" s="1" t="str">
        <f>IF(AND(OR(complaints__2[[#This Row],[Complaint_Type]]="Fraud"),OR(complaints__2[[#This Row],[Status]]="Open",complaints__2[[#This Row],[Status]]="In Progress")),"Urgent",
IF(AND(complaints__2[[#This Row],[Status]]="Open",complaints__2[[#This Row],[Resolution_Time(days)]]&gt;3),"Pending Action",
"Normal"))</f>
        <v>Normal</v>
      </c>
    </row>
    <row r="209" spans="1:7" x14ac:dyDescent="0.25">
      <c r="A209" s="1" t="s">
        <v>394</v>
      </c>
      <c r="B209" s="1" t="s">
        <v>293</v>
      </c>
      <c r="C209" s="2">
        <v>45483</v>
      </c>
      <c r="D209" s="1" t="s">
        <v>12</v>
      </c>
      <c r="E209" s="1" t="s">
        <v>23</v>
      </c>
      <c r="F209">
        <v>7</v>
      </c>
      <c r="G209" s="1" t="str">
        <f>IF(AND(OR(complaints__2[[#This Row],[Complaint_Type]]="Fraud"),OR(complaints__2[[#This Row],[Status]]="Open",complaints__2[[#This Row],[Status]]="In Progress")),"Urgent",
IF(AND(complaints__2[[#This Row],[Status]]="Open",complaints__2[[#This Row],[Resolution_Time(days)]]&gt;3),"Pending Action",
"Normal"))</f>
        <v>Normal</v>
      </c>
    </row>
    <row r="210" spans="1:7" x14ac:dyDescent="0.25">
      <c r="A210" s="1" t="s">
        <v>395</v>
      </c>
      <c r="B210" s="1" t="s">
        <v>396</v>
      </c>
      <c r="C210" s="2">
        <v>45193</v>
      </c>
      <c r="D210" s="1" t="s">
        <v>12</v>
      </c>
      <c r="E210" s="1" t="s">
        <v>23</v>
      </c>
      <c r="F210">
        <v>44</v>
      </c>
      <c r="G210" s="1" t="str">
        <f>IF(AND(OR(complaints__2[[#This Row],[Complaint_Type]]="Fraud"),OR(complaints__2[[#This Row],[Status]]="Open",complaints__2[[#This Row],[Status]]="In Progress")),"Urgent",
IF(AND(complaints__2[[#This Row],[Status]]="Open",complaints__2[[#This Row],[Resolution_Time(days)]]&gt;3),"Pending Action",
"Normal"))</f>
        <v>Normal</v>
      </c>
    </row>
    <row r="211" spans="1:7" x14ac:dyDescent="0.25">
      <c r="A211" s="1" t="s">
        <v>397</v>
      </c>
      <c r="B211" s="1" t="s">
        <v>398</v>
      </c>
      <c r="C211" s="2">
        <v>45507</v>
      </c>
      <c r="D211" s="1" t="s">
        <v>31</v>
      </c>
      <c r="E211" s="1" t="s">
        <v>23</v>
      </c>
      <c r="F211">
        <v>8</v>
      </c>
      <c r="G211" s="1" t="str">
        <f>IF(AND(OR(complaints__2[[#This Row],[Complaint_Type]]="Fraud"),OR(complaints__2[[#This Row],[Status]]="Open",complaints__2[[#This Row],[Status]]="In Progress")),"Urgent",
IF(AND(complaints__2[[#This Row],[Status]]="Open",complaints__2[[#This Row],[Resolution_Time(days)]]&gt;3),"Pending Action",
"Normal"))</f>
        <v>Normal</v>
      </c>
    </row>
    <row r="212" spans="1:7" x14ac:dyDescent="0.25">
      <c r="A212" s="1" t="s">
        <v>399</v>
      </c>
      <c r="B212" s="1" t="s">
        <v>400</v>
      </c>
      <c r="C212" s="2">
        <v>45541</v>
      </c>
      <c r="D212" s="1" t="s">
        <v>12</v>
      </c>
      <c r="E212" s="1" t="s">
        <v>23</v>
      </c>
      <c r="F212">
        <v>13</v>
      </c>
      <c r="G212" s="1" t="str">
        <f>IF(AND(OR(complaints__2[[#This Row],[Complaint_Type]]="Fraud"),OR(complaints__2[[#This Row],[Status]]="Open",complaints__2[[#This Row],[Status]]="In Progress")),"Urgent",
IF(AND(complaints__2[[#This Row],[Status]]="Open",complaints__2[[#This Row],[Resolution_Time(days)]]&gt;3),"Pending Action",
"Normal"))</f>
        <v>Normal</v>
      </c>
    </row>
    <row r="213" spans="1:7" x14ac:dyDescent="0.25">
      <c r="A213" s="1" t="s">
        <v>401</v>
      </c>
      <c r="B213" s="1" t="s">
        <v>362</v>
      </c>
      <c r="C213" s="2">
        <v>45709</v>
      </c>
      <c r="D213" s="1" t="s">
        <v>31</v>
      </c>
      <c r="E213" s="1" t="s">
        <v>15</v>
      </c>
      <c r="F213">
        <v>30</v>
      </c>
      <c r="G213" s="1" t="str">
        <f>IF(AND(OR(complaints__2[[#This Row],[Complaint_Type]]="Fraud"),OR(complaints__2[[#This Row],[Status]]="Open",complaints__2[[#This Row],[Status]]="In Progress")),"Urgent",
IF(AND(complaints__2[[#This Row],[Status]]="Open",complaints__2[[#This Row],[Resolution_Time(days)]]&gt;3),"Pending Action",
"Normal"))</f>
        <v>Urgent</v>
      </c>
    </row>
    <row r="214" spans="1:7" x14ac:dyDescent="0.25">
      <c r="A214" s="1" t="s">
        <v>402</v>
      </c>
      <c r="B214" s="1" t="s">
        <v>403</v>
      </c>
      <c r="C214" s="2">
        <v>45233</v>
      </c>
      <c r="D214" s="1" t="s">
        <v>12</v>
      </c>
      <c r="E214" s="1" t="s">
        <v>23</v>
      </c>
      <c r="F214">
        <v>18</v>
      </c>
      <c r="G214" s="1" t="str">
        <f>IF(AND(OR(complaints__2[[#This Row],[Complaint_Type]]="Fraud"),OR(complaints__2[[#This Row],[Status]]="Open",complaints__2[[#This Row],[Status]]="In Progress")),"Urgent",
IF(AND(complaints__2[[#This Row],[Status]]="Open",complaints__2[[#This Row],[Resolution_Time(days)]]&gt;3),"Pending Action",
"Normal"))</f>
        <v>Normal</v>
      </c>
    </row>
    <row r="215" spans="1:7" x14ac:dyDescent="0.25">
      <c r="A215" s="1" t="s">
        <v>404</v>
      </c>
      <c r="B215" s="1" t="s">
        <v>405</v>
      </c>
      <c r="C215" s="2">
        <v>45811</v>
      </c>
      <c r="D215" s="1" t="s">
        <v>12</v>
      </c>
      <c r="E215" s="1" t="s">
        <v>23</v>
      </c>
      <c r="F215">
        <v>14</v>
      </c>
      <c r="G215" s="1" t="str">
        <f>IF(AND(OR(complaints__2[[#This Row],[Complaint_Type]]="Fraud"),OR(complaints__2[[#This Row],[Status]]="Open",complaints__2[[#This Row],[Status]]="In Progress")),"Urgent",
IF(AND(complaints__2[[#This Row],[Status]]="Open",complaints__2[[#This Row],[Resolution_Time(days)]]&gt;3),"Pending Action",
"Normal"))</f>
        <v>Normal</v>
      </c>
    </row>
    <row r="216" spans="1:7" x14ac:dyDescent="0.25">
      <c r="A216" s="1" t="s">
        <v>406</v>
      </c>
      <c r="B216" s="1" t="s">
        <v>407</v>
      </c>
      <c r="C216" s="2">
        <v>45339</v>
      </c>
      <c r="D216" s="1" t="s">
        <v>8</v>
      </c>
      <c r="E216" s="1" t="s">
        <v>9</v>
      </c>
      <c r="F216">
        <v>11</v>
      </c>
      <c r="G216" s="1" t="str">
        <f>IF(AND(OR(complaints__2[[#This Row],[Complaint_Type]]="Fraud"),OR(complaints__2[[#This Row],[Status]]="Open",complaints__2[[#This Row],[Status]]="In Progress")),"Urgent",
IF(AND(complaints__2[[#This Row],[Status]]="Open",complaints__2[[#This Row],[Resolution_Time(days)]]&gt;3),"Pending Action",
"Normal"))</f>
        <v>Pending Action</v>
      </c>
    </row>
    <row r="217" spans="1:7" x14ac:dyDescent="0.25">
      <c r="A217" s="1" t="s">
        <v>408</v>
      </c>
      <c r="B217" s="1" t="s">
        <v>409</v>
      </c>
      <c r="C217" s="2">
        <v>45490</v>
      </c>
      <c r="D217" s="1" t="s">
        <v>12</v>
      </c>
      <c r="E217" s="1" t="s">
        <v>23</v>
      </c>
      <c r="F217">
        <v>42</v>
      </c>
      <c r="G217" s="1" t="str">
        <f>IF(AND(OR(complaints__2[[#This Row],[Complaint_Type]]="Fraud"),OR(complaints__2[[#This Row],[Status]]="Open",complaints__2[[#This Row],[Status]]="In Progress")),"Urgent",
IF(AND(complaints__2[[#This Row],[Status]]="Open",complaints__2[[#This Row],[Resolution_Time(days)]]&gt;3),"Pending Action",
"Normal"))</f>
        <v>Normal</v>
      </c>
    </row>
    <row r="218" spans="1:7" x14ac:dyDescent="0.25">
      <c r="A218" s="1" t="s">
        <v>410</v>
      </c>
      <c r="B218" s="1" t="s">
        <v>26</v>
      </c>
      <c r="C218" s="2">
        <v>45648</v>
      </c>
      <c r="D218" s="1" t="s">
        <v>31</v>
      </c>
      <c r="E218" s="1" t="s">
        <v>23</v>
      </c>
      <c r="F218">
        <v>38</v>
      </c>
      <c r="G218" s="1" t="str">
        <f>IF(AND(OR(complaints__2[[#This Row],[Complaint_Type]]="Fraud"),OR(complaints__2[[#This Row],[Status]]="Open",complaints__2[[#This Row],[Status]]="In Progress")),"Urgent",
IF(AND(complaints__2[[#This Row],[Status]]="Open",complaints__2[[#This Row],[Resolution_Time(days)]]&gt;3),"Pending Action",
"Normal"))</f>
        <v>Normal</v>
      </c>
    </row>
    <row r="219" spans="1:7" x14ac:dyDescent="0.25">
      <c r="A219" s="1" t="s">
        <v>411</v>
      </c>
      <c r="B219" s="1" t="s">
        <v>19</v>
      </c>
      <c r="C219" s="2">
        <v>45230</v>
      </c>
      <c r="D219" s="1" t="s">
        <v>36</v>
      </c>
      <c r="E219" s="1" t="s">
        <v>23</v>
      </c>
      <c r="F219">
        <v>13</v>
      </c>
      <c r="G219" s="1" t="str">
        <f>IF(AND(OR(complaints__2[[#This Row],[Complaint_Type]]="Fraud"),OR(complaints__2[[#This Row],[Status]]="Open",complaints__2[[#This Row],[Status]]="In Progress")),"Urgent",
IF(AND(complaints__2[[#This Row],[Status]]="Open",complaints__2[[#This Row],[Resolution_Time(days)]]&gt;3),"Pending Action",
"Normal"))</f>
        <v>Normal</v>
      </c>
    </row>
    <row r="220" spans="1:7" x14ac:dyDescent="0.25">
      <c r="A220" s="1" t="s">
        <v>412</v>
      </c>
      <c r="B220" s="1" t="s">
        <v>413</v>
      </c>
      <c r="C220" s="2">
        <v>45309</v>
      </c>
      <c r="D220" s="1" t="s">
        <v>36</v>
      </c>
      <c r="E220" s="1" t="s">
        <v>23</v>
      </c>
      <c r="F220">
        <v>54</v>
      </c>
      <c r="G220" s="1" t="str">
        <f>IF(AND(OR(complaints__2[[#This Row],[Complaint_Type]]="Fraud"),OR(complaints__2[[#This Row],[Status]]="Open",complaints__2[[#This Row],[Status]]="In Progress")),"Urgent",
IF(AND(complaints__2[[#This Row],[Status]]="Open",complaints__2[[#This Row],[Resolution_Time(days)]]&gt;3),"Pending Action",
"Normal"))</f>
        <v>Normal</v>
      </c>
    </row>
    <row r="221" spans="1:7" x14ac:dyDescent="0.25">
      <c r="A221" s="1" t="s">
        <v>414</v>
      </c>
      <c r="B221" s="1" t="s">
        <v>415</v>
      </c>
      <c r="C221" s="2">
        <v>45348</v>
      </c>
      <c r="D221" s="1" t="s">
        <v>36</v>
      </c>
      <c r="E221" s="1" t="s">
        <v>23</v>
      </c>
      <c r="F221">
        <v>42</v>
      </c>
      <c r="G221" s="1" t="str">
        <f>IF(AND(OR(complaints__2[[#This Row],[Complaint_Type]]="Fraud"),OR(complaints__2[[#This Row],[Status]]="Open",complaints__2[[#This Row],[Status]]="In Progress")),"Urgent",
IF(AND(complaints__2[[#This Row],[Status]]="Open",complaints__2[[#This Row],[Resolution_Time(days)]]&gt;3),"Pending Action",
"Normal"))</f>
        <v>Normal</v>
      </c>
    </row>
    <row r="222" spans="1:7" x14ac:dyDescent="0.25">
      <c r="A222" s="1" t="s">
        <v>416</v>
      </c>
      <c r="B222" s="1" t="s">
        <v>417</v>
      </c>
      <c r="C222" s="2">
        <v>45338</v>
      </c>
      <c r="D222" s="1" t="s">
        <v>31</v>
      </c>
      <c r="E222" s="1" t="s">
        <v>23</v>
      </c>
      <c r="F222">
        <v>44</v>
      </c>
      <c r="G222" s="1" t="str">
        <f>IF(AND(OR(complaints__2[[#This Row],[Complaint_Type]]="Fraud"),OR(complaints__2[[#This Row],[Status]]="Open",complaints__2[[#This Row],[Status]]="In Progress")),"Urgent",
IF(AND(complaints__2[[#This Row],[Status]]="Open",complaints__2[[#This Row],[Resolution_Time(days)]]&gt;3),"Pending Action",
"Normal"))</f>
        <v>Normal</v>
      </c>
    </row>
    <row r="223" spans="1:7" x14ac:dyDescent="0.25">
      <c r="A223" s="1" t="s">
        <v>418</v>
      </c>
      <c r="B223" s="1" t="s">
        <v>419</v>
      </c>
      <c r="C223" s="2">
        <v>45673</v>
      </c>
      <c r="D223" s="1" t="s">
        <v>31</v>
      </c>
      <c r="E223" s="1" t="s">
        <v>23</v>
      </c>
      <c r="F223">
        <v>33</v>
      </c>
      <c r="G223" s="1" t="str">
        <f>IF(AND(OR(complaints__2[[#This Row],[Complaint_Type]]="Fraud"),OR(complaints__2[[#This Row],[Status]]="Open",complaints__2[[#This Row],[Status]]="In Progress")),"Urgent",
IF(AND(complaints__2[[#This Row],[Status]]="Open",complaints__2[[#This Row],[Resolution_Time(days)]]&gt;3),"Pending Action",
"Normal"))</f>
        <v>Normal</v>
      </c>
    </row>
    <row r="224" spans="1:7" x14ac:dyDescent="0.25">
      <c r="A224" s="1" t="s">
        <v>420</v>
      </c>
      <c r="B224" s="1" t="s">
        <v>421</v>
      </c>
      <c r="C224" s="2">
        <v>45372</v>
      </c>
      <c r="D224" s="1" t="s">
        <v>36</v>
      </c>
      <c r="E224" s="1" t="s">
        <v>15</v>
      </c>
      <c r="F224">
        <v>50</v>
      </c>
      <c r="G224" s="1" t="str">
        <f>IF(AND(OR(complaints__2[[#This Row],[Complaint_Type]]="Fraud"),OR(complaints__2[[#This Row],[Status]]="Open",complaints__2[[#This Row],[Status]]="In Progress")),"Urgent",
IF(AND(complaints__2[[#This Row],[Status]]="Open",complaints__2[[#This Row],[Resolution_Time(days)]]&gt;3),"Pending Action",
"Normal"))</f>
        <v>Normal</v>
      </c>
    </row>
    <row r="225" spans="1:7" x14ac:dyDescent="0.25">
      <c r="A225" s="1" t="s">
        <v>422</v>
      </c>
      <c r="B225" s="1" t="s">
        <v>423</v>
      </c>
      <c r="C225" s="2">
        <v>45371</v>
      </c>
      <c r="D225" s="1" t="s">
        <v>12</v>
      </c>
      <c r="E225" s="1" t="s">
        <v>15</v>
      </c>
      <c r="F225">
        <v>13</v>
      </c>
      <c r="G225" s="1" t="str">
        <f>IF(AND(OR(complaints__2[[#This Row],[Complaint_Type]]="Fraud"),OR(complaints__2[[#This Row],[Status]]="Open",complaints__2[[#This Row],[Status]]="In Progress")),"Urgent",
IF(AND(complaints__2[[#This Row],[Status]]="Open",complaints__2[[#This Row],[Resolution_Time(days)]]&gt;3),"Pending Action",
"Normal"))</f>
        <v>Normal</v>
      </c>
    </row>
    <row r="226" spans="1:7" x14ac:dyDescent="0.25">
      <c r="A226" s="1" t="s">
        <v>424</v>
      </c>
      <c r="B226" s="1" t="s">
        <v>423</v>
      </c>
      <c r="C226" s="2">
        <v>45694</v>
      </c>
      <c r="D226" s="1" t="s">
        <v>36</v>
      </c>
      <c r="E226" s="1" t="s">
        <v>23</v>
      </c>
      <c r="F226">
        <v>25</v>
      </c>
      <c r="G226" s="1" t="str">
        <f>IF(AND(OR(complaints__2[[#This Row],[Complaint_Type]]="Fraud"),OR(complaints__2[[#This Row],[Status]]="Open",complaints__2[[#This Row],[Status]]="In Progress")),"Urgent",
IF(AND(complaints__2[[#This Row],[Status]]="Open",complaints__2[[#This Row],[Resolution_Time(days)]]&gt;3),"Pending Action",
"Normal"))</f>
        <v>Normal</v>
      </c>
    </row>
    <row r="227" spans="1:7" x14ac:dyDescent="0.25">
      <c r="A227" s="1" t="s">
        <v>425</v>
      </c>
      <c r="B227" s="1" t="s">
        <v>426</v>
      </c>
      <c r="C227" s="2">
        <v>45708</v>
      </c>
      <c r="D227" s="1" t="s">
        <v>20</v>
      </c>
      <c r="E227" s="1" t="s">
        <v>23</v>
      </c>
      <c r="F227">
        <v>24</v>
      </c>
      <c r="G227" s="1" t="str">
        <f>IF(AND(OR(complaints__2[[#This Row],[Complaint_Type]]="Fraud"),OR(complaints__2[[#This Row],[Status]]="Open",complaints__2[[#This Row],[Status]]="In Progress")),"Urgent",
IF(AND(complaints__2[[#This Row],[Status]]="Open",complaints__2[[#This Row],[Resolution_Time(days)]]&gt;3),"Pending Action",
"Normal"))</f>
        <v>Normal</v>
      </c>
    </row>
    <row r="228" spans="1:7" x14ac:dyDescent="0.25">
      <c r="A228" s="1" t="s">
        <v>427</v>
      </c>
      <c r="B228" s="1" t="s">
        <v>428</v>
      </c>
      <c r="C228" s="2">
        <v>45576</v>
      </c>
      <c r="D228" s="1" t="s">
        <v>31</v>
      </c>
      <c r="E228" s="1" t="s">
        <v>23</v>
      </c>
      <c r="F228">
        <v>29</v>
      </c>
      <c r="G228" s="1" t="str">
        <f>IF(AND(OR(complaints__2[[#This Row],[Complaint_Type]]="Fraud"),OR(complaints__2[[#This Row],[Status]]="Open",complaints__2[[#This Row],[Status]]="In Progress")),"Urgent",
IF(AND(complaints__2[[#This Row],[Status]]="Open",complaints__2[[#This Row],[Resolution_Time(days)]]&gt;3),"Pending Action",
"Normal"))</f>
        <v>Normal</v>
      </c>
    </row>
    <row r="229" spans="1:7" x14ac:dyDescent="0.25">
      <c r="A229" s="1" t="s">
        <v>429</v>
      </c>
      <c r="B229" s="1" t="s">
        <v>182</v>
      </c>
      <c r="C229" s="2">
        <v>45739</v>
      </c>
      <c r="D229" s="1" t="s">
        <v>20</v>
      </c>
      <c r="E229" s="1" t="s">
        <v>9</v>
      </c>
      <c r="F229">
        <v>36</v>
      </c>
      <c r="G229" s="1" t="str">
        <f>IF(AND(OR(complaints__2[[#This Row],[Complaint_Type]]="Fraud"),OR(complaints__2[[#This Row],[Status]]="Open",complaints__2[[#This Row],[Status]]="In Progress")),"Urgent",
IF(AND(complaints__2[[#This Row],[Status]]="Open",complaints__2[[#This Row],[Resolution_Time(days)]]&gt;3),"Pending Action",
"Normal"))</f>
        <v>Pending Action</v>
      </c>
    </row>
    <row r="230" spans="1:7" x14ac:dyDescent="0.25">
      <c r="A230" s="1" t="s">
        <v>430</v>
      </c>
      <c r="B230" s="1" t="s">
        <v>54</v>
      </c>
      <c r="C230" s="2">
        <v>45284</v>
      </c>
      <c r="D230" s="1" t="s">
        <v>20</v>
      </c>
      <c r="E230" s="1" t="s">
        <v>23</v>
      </c>
      <c r="F230">
        <v>6</v>
      </c>
      <c r="G230" s="1" t="str">
        <f>IF(AND(OR(complaints__2[[#This Row],[Complaint_Type]]="Fraud"),OR(complaints__2[[#This Row],[Status]]="Open",complaints__2[[#This Row],[Status]]="In Progress")),"Urgent",
IF(AND(complaints__2[[#This Row],[Status]]="Open",complaints__2[[#This Row],[Resolution_Time(days)]]&gt;3),"Pending Action",
"Normal"))</f>
        <v>Normal</v>
      </c>
    </row>
    <row r="231" spans="1:7" x14ac:dyDescent="0.25">
      <c r="A231" s="1" t="s">
        <v>431</v>
      </c>
      <c r="B231" s="1" t="s">
        <v>432</v>
      </c>
      <c r="C231" s="2">
        <v>45469</v>
      </c>
      <c r="D231" s="1" t="s">
        <v>31</v>
      </c>
      <c r="E231" s="1" t="s">
        <v>23</v>
      </c>
      <c r="F231">
        <v>18</v>
      </c>
      <c r="G231" s="1" t="str">
        <f>IF(AND(OR(complaints__2[[#This Row],[Complaint_Type]]="Fraud"),OR(complaints__2[[#This Row],[Status]]="Open",complaints__2[[#This Row],[Status]]="In Progress")),"Urgent",
IF(AND(complaints__2[[#This Row],[Status]]="Open",complaints__2[[#This Row],[Resolution_Time(days)]]&gt;3),"Pending Action",
"Normal"))</f>
        <v>Normal</v>
      </c>
    </row>
    <row r="232" spans="1:7" x14ac:dyDescent="0.25">
      <c r="A232" s="1" t="s">
        <v>433</v>
      </c>
      <c r="B232" s="1" t="s">
        <v>352</v>
      </c>
      <c r="C232" s="2">
        <v>45738</v>
      </c>
      <c r="D232" s="1" t="s">
        <v>36</v>
      </c>
      <c r="E232" s="1" t="s">
        <v>9</v>
      </c>
      <c r="F232">
        <v>28</v>
      </c>
      <c r="G232" s="1" t="str">
        <f>IF(AND(OR(complaints__2[[#This Row],[Complaint_Type]]="Fraud"),OR(complaints__2[[#This Row],[Status]]="Open",complaints__2[[#This Row],[Status]]="In Progress")),"Urgent",
IF(AND(complaints__2[[#This Row],[Status]]="Open",complaints__2[[#This Row],[Resolution_Time(days)]]&gt;3),"Pending Action",
"Normal"))</f>
        <v>Pending Action</v>
      </c>
    </row>
    <row r="233" spans="1:7" x14ac:dyDescent="0.25">
      <c r="A233" s="1" t="s">
        <v>434</v>
      </c>
      <c r="B233" s="1" t="s">
        <v>435</v>
      </c>
      <c r="C233" s="2">
        <v>45561</v>
      </c>
      <c r="D233" s="1" t="s">
        <v>8</v>
      </c>
      <c r="E233" s="1" t="s">
        <v>23</v>
      </c>
      <c r="F233">
        <v>5</v>
      </c>
      <c r="G233" s="1" t="str">
        <f>IF(AND(OR(complaints__2[[#This Row],[Complaint_Type]]="Fraud"),OR(complaints__2[[#This Row],[Status]]="Open",complaints__2[[#This Row],[Status]]="In Progress")),"Urgent",
IF(AND(complaints__2[[#This Row],[Status]]="Open",complaints__2[[#This Row],[Resolution_Time(days)]]&gt;3),"Pending Action",
"Normal"))</f>
        <v>Normal</v>
      </c>
    </row>
    <row r="234" spans="1:7" x14ac:dyDescent="0.25">
      <c r="A234" s="1" t="s">
        <v>436</v>
      </c>
      <c r="B234" s="1" t="s">
        <v>415</v>
      </c>
      <c r="C234" s="2">
        <v>45454</v>
      </c>
      <c r="D234" s="1" t="s">
        <v>20</v>
      </c>
      <c r="E234" s="1" t="s">
        <v>15</v>
      </c>
      <c r="F234">
        <v>18</v>
      </c>
      <c r="G234" s="1" t="str">
        <f>IF(AND(OR(complaints__2[[#This Row],[Complaint_Type]]="Fraud"),OR(complaints__2[[#This Row],[Status]]="Open",complaints__2[[#This Row],[Status]]="In Progress")),"Urgent",
IF(AND(complaints__2[[#This Row],[Status]]="Open",complaints__2[[#This Row],[Resolution_Time(days)]]&gt;3),"Pending Action",
"Normal"))</f>
        <v>Normal</v>
      </c>
    </row>
    <row r="235" spans="1:7" x14ac:dyDescent="0.25">
      <c r="A235" s="1" t="s">
        <v>437</v>
      </c>
      <c r="B235" s="1" t="s">
        <v>438</v>
      </c>
      <c r="C235" s="2">
        <v>45468</v>
      </c>
      <c r="D235" s="1" t="s">
        <v>36</v>
      </c>
      <c r="E235" s="1" t="s">
        <v>15</v>
      </c>
      <c r="F235">
        <v>37</v>
      </c>
      <c r="G235" s="1" t="str">
        <f>IF(AND(OR(complaints__2[[#This Row],[Complaint_Type]]="Fraud"),OR(complaints__2[[#This Row],[Status]]="Open",complaints__2[[#This Row],[Status]]="In Progress")),"Urgent",
IF(AND(complaints__2[[#This Row],[Status]]="Open",complaints__2[[#This Row],[Resolution_Time(days)]]&gt;3),"Pending Action",
"Normal"))</f>
        <v>Normal</v>
      </c>
    </row>
    <row r="236" spans="1:7" x14ac:dyDescent="0.25">
      <c r="A236" s="1" t="s">
        <v>439</v>
      </c>
      <c r="B236" s="1" t="s">
        <v>440</v>
      </c>
      <c r="C236" s="2">
        <v>45448</v>
      </c>
      <c r="D236" s="1" t="s">
        <v>8</v>
      </c>
      <c r="E236" s="1" t="s">
        <v>23</v>
      </c>
      <c r="F236">
        <v>7</v>
      </c>
      <c r="G236" s="1" t="str">
        <f>IF(AND(OR(complaints__2[[#This Row],[Complaint_Type]]="Fraud"),OR(complaints__2[[#This Row],[Status]]="Open",complaints__2[[#This Row],[Status]]="In Progress")),"Urgent",
IF(AND(complaints__2[[#This Row],[Status]]="Open",complaints__2[[#This Row],[Resolution_Time(days)]]&gt;3),"Pending Action",
"Normal"))</f>
        <v>Normal</v>
      </c>
    </row>
    <row r="237" spans="1:7" x14ac:dyDescent="0.25">
      <c r="A237" s="1" t="s">
        <v>441</v>
      </c>
      <c r="B237" s="1" t="s">
        <v>442</v>
      </c>
      <c r="C237" s="2">
        <v>45696</v>
      </c>
      <c r="D237" s="1" t="s">
        <v>20</v>
      </c>
      <c r="E237" s="1" t="s">
        <v>23</v>
      </c>
      <c r="F237">
        <v>55</v>
      </c>
      <c r="G237" s="1" t="str">
        <f>IF(AND(OR(complaints__2[[#This Row],[Complaint_Type]]="Fraud"),OR(complaints__2[[#This Row],[Status]]="Open",complaints__2[[#This Row],[Status]]="In Progress")),"Urgent",
IF(AND(complaints__2[[#This Row],[Status]]="Open",complaints__2[[#This Row],[Resolution_Time(days)]]&gt;3),"Pending Action",
"Normal"))</f>
        <v>Normal</v>
      </c>
    </row>
    <row r="238" spans="1:7" x14ac:dyDescent="0.25">
      <c r="A238" s="1" t="s">
        <v>443</v>
      </c>
      <c r="B238" s="1" t="s">
        <v>174</v>
      </c>
      <c r="C238" s="2">
        <v>45400</v>
      </c>
      <c r="D238" s="1" t="s">
        <v>36</v>
      </c>
      <c r="E238" s="1" t="s">
        <v>9</v>
      </c>
      <c r="F238">
        <v>9</v>
      </c>
      <c r="G238" s="1" t="str">
        <f>IF(AND(OR(complaints__2[[#This Row],[Complaint_Type]]="Fraud"),OR(complaints__2[[#This Row],[Status]]="Open",complaints__2[[#This Row],[Status]]="In Progress")),"Urgent",
IF(AND(complaints__2[[#This Row],[Status]]="Open",complaints__2[[#This Row],[Resolution_Time(days)]]&gt;3),"Pending Action",
"Normal"))</f>
        <v>Pending Action</v>
      </c>
    </row>
    <row r="239" spans="1:7" x14ac:dyDescent="0.25">
      <c r="A239" s="1" t="s">
        <v>444</v>
      </c>
      <c r="B239" s="1" t="s">
        <v>112</v>
      </c>
      <c r="C239" s="2">
        <v>45429</v>
      </c>
      <c r="D239" s="1" t="s">
        <v>20</v>
      </c>
      <c r="E239" s="1" t="s">
        <v>23</v>
      </c>
      <c r="F239">
        <v>35</v>
      </c>
      <c r="G239" s="1" t="str">
        <f>IF(AND(OR(complaints__2[[#This Row],[Complaint_Type]]="Fraud"),OR(complaints__2[[#This Row],[Status]]="Open",complaints__2[[#This Row],[Status]]="In Progress")),"Urgent",
IF(AND(complaints__2[[#This Row],[Status]]="Open",complaints__2[[#This Row],[Resolution_Time(days)]]&gt;3),"Pending Action",
"Normal"))</f>
        <v>Normal</v>
      </c>
    </row>
    <row r="240" spans="1:7" x14ac:dyDescent="0.25">
      <c r="A240" s="1" t="s">
        <v>445</v>
      </c>
      <c r="B240" s="1" t="s">
        <v>446</v>
      </c>
      <c r="C240" s="2">
        <v>45515</v>
      </c>
      <c r="D240" s="1" t="s">
        <v>36</v>
      </c>
      <c r="E240" s="1" t="s">
        <v>15</v>
      </c>
      <c r="F240">
        <v>12</v>
      </c>
      <c r="G240" s="1" t="str">
        <f>IF(AND(OR(complaints__2[[#This Row],[Complaint_Type]]="Fraud"),OR(complaints__2[[#This Row],[Status]]="Open",complaints__2[[#This Row],[Status]]="In Progress")),"Urgent",
IF(AND(complaints__2[[#This Row],[Status]]="Open",complaints__2[[#This Row],[Resolution_Time(days)]]&gt;3),"Pending Action",
"Normal"))</f>
        <v>Normal</v>
      </c>
    </row>
    <row r="241" spans="1:7" x14ac:dyDescent="0.25">
      <c r="A241" s="1" t="s">
        <v>447</v>
      </c>
      <c r="B241" s="1" t="s">
        <v>252</v>
      </c>
      <c r="C241" s="2">
        <v>45185</v>
      </c>
      <c r="D241" s="1" t="s">
        <v>12</v>
      </c>
      <c r="E241" s="1" t="s">
        <v>15</v>
      </c>
      <c r="F241">
        <v>52</v>
      </c>
      <c r="G241" s="1" t="str">
        <f>IF(AND(OR(complaints__2[[#This Row],[Complaint_Type]]="Fraud"),OR(complaints__2[[#This Row],[Status]]="Open",complaints__2[[#This Row],[Status]]="In Progress")),"Urgent",
IF(AND(complaints__2[[#This Row],[Status]]="Open",complaints__2[[#This Row],[Resolution_Time(days)]]&gt;3),"Pending Action",
"Normal"))</f>
        <v>Normal</v>
      </c>
    </row>
    <row r="242" spans="1:7" x14ac:dyDescent="0.25">
      <c r="A242" s="1" t="s">
        <v>448</v>
      </c>
      <c r="B242" s="1" t="s">
        <v>449</v>
      </c>
      <c r="C242" s="2">
        <v>45801</v>
      </c>
      <c r="D242" s="1" t="s">
        <v>12</v>
      </c>
      <c r="E242" s="1" t="s">
        <v>23</v>
      </c>
      <c r="F242">
        <v>57</v>
      </c>
      <c r="G242" s="1" t="str">
        <f>IF(AND(OR(complaints__2[[#This Row],[Complaint_Type]]="Fraud"),OR(complaints__2[[#This Row],[Status]]="Open",complaints__2[[#This Row],[Status]]="In Progress")),"Urgent",
IF(AND(complaints__2[[#This Row],[Status]]="Open",complaints__2[[#This Row],[Resolution_Time(days)]]&gt;3),"Pending Action",
"Normal"))</f>
        <v>Normal</v>
      </c>
    </row>
    <row r="243" spans="1:7" x14ac:dyDescent="0.25">
      <c r="A243" s="1" t="s">
        <v>450</v>
      </c>
      <c r="B243" s="1" t="s">
        <v>451</v>
      </c>
      <c r="C243" s="2">
        <v>45283</v>
      </c>
      <c r="D243" s="1" t="s">
        <v>31</v>
      </c>
      <c r="E243" s="1" t="s">
        <v>9</v>
      </c>
      <c r="F243">
        <v>46</v>
      </c>
      <c r="G243" s="1" t="str">
        <f>IF(AND(OR(complaints__2[[#This Row],[Complaint_Type]]="Fraud"),OR(complaints__2[[#This Row],[Status]]="Open",complaints__2[[#This Row],[Status]]="In Progress")),"Urgent",
IF(AND(complaints__2[[#This Row],[Status]]="Open",complaints__2[[#This Row],[Resolution_Time(days)]]&gt;3),"Pending Action",
"Normal"))</f>
        <v>Urgent</v>
      </c>
    </row>
    <row r="244" spans="1:7" x14ac:dyDescent="0.25">
      <c r="A244" s="1" t="s">
        <v>452</v>
      </c>
      <c r="B244" s="1" t="s">
        <v>280</v>
      </c>
      <c r="C244" s="2">
        <v>45691</v>
      </c>
      <c r="D244" s="1" t="s">
        <v>8</v>
      </c>
      <c r="E244" s="1" t="s">
        <v>23</v>
      </c>
      <c r="F244">
        <v>40</v>
      </c>
      <c r="G244" s="1" t="str">
        <f>IF(AND(OR(complaints__2[[#This Row],[Complaint_Type]]="Fraud"),OR(complaints__2[[#This Row],[Status]]="Open",complaints__2[[#This Row],[Status]]="In Progress")),"Urgent",
IF(AND(complaints__2[[#This Row],[Status]]="Open",complaints__2[[#This Row],[Resolution_Time(days)]]&gt;3),"Pending Action",
"Normal"))</f>
        <v>Normal</v>
      </c>
    </row>
    <row r="245" spans="1:7" x14ac:dyDescent="0.25">
      <c r="A245" s="1" t="s">
        <v>453</v>
      </c>
      <c r="B245" s="1" t="s">
        <v>302</v>
      </c>
      <c r="C245" s="2">
        <v>45786</v>
      </c>
      <c r="D245" s="1" t="s">
        <v>20</v>
      </c>
      <c r="E245" s="1" t="s">
        <v>23</v>
      </c>
      <c r="F245">
        <v>44</v>
      </c>
      <c r="G245" s="1" t="str">
        <f>IF(AND(OR(complaints__2[[#This Row],[Complaint_Type]]="Fraud"),OR(complaints__2[[#This Row],[Status]]="Open",complaints__2[[#This Row],[Status]]="In Progress")),"Urgent",
IF(AND(complaints__2[[#This Row],[Status]]="Open",complaints__2[[#This Row],[Resolution_Time(days)]]&gt;3),"Pending Action",
"Normal"))</f>
        <v>Normal</v>
      </c>
    </row>
    <row r="246" spans="1:7" x14ac:dyDescent="0.25">
      <c r="A246" s="1" t="s">
        <v>454</v>
      </c>
      <c r="B246" s="1" t="s">
        <v>455</v>
      </c>
      <c r="C246" s="2">
        <v>45435</v>
      </c>
      <c r="D246" s="1" t="s">
        <v>20</v>
      </c>
      <c r="E246" s="1" t="s">
        <v>15</v>
      </c>
      <c r="F246">
        <v>39</v>
      </c>
      <c r="G246" s="1" t="str">
        <f>IF(AND(OR(complaints__2[[#This Row],[Complaint_Type]]="Fraud"),OR(complaints__2[[#This Row],[Status]]="Open",complaints__2[[#This Row],[Status]]="In Progress")),"Urgent",
IF(AND(complaints__2[[#This Row],[Status]]="Open",complaints__2[[#This Row],[Resolution_Time(days)]]&gt;3),"Pending Action",
"Normal"))</f>
        <v>Normal</v>
      </c>
    </row>
    <row r="247" spans="1:7" x14ac:dyDescent="0.25">
      <c r="A247" s="1" t="s">
        <v>456</v>
      </c>
      <c r="B247" s="1" t="s">
        <v>216</v>
      </c>
      <c r="C247" s="2">
        <v>45650</v>
      </c>
      <c r="D247" s="1" t="s">
        <v>36</v>
      </c>
      <c r="E247" s="1" t="s">
        <v>9</v>
      </c>
      <c r="F247">
        <v>24</v>
      </c>
      <c r="G247" s="1" t="str">
        <f>IF(AND(OR(complaints__2[[#This Row],[Complaint_Type]]="Fraud"),OR(complaints__2[[#This Row],[Status]]="Open",complaints__2[[#This Row],[Status]]="In Progress")),"Urgent",
IF(AND(complaints__2[[#This Row],[Status]]="Open",complaints__2[[#This Row],[Resolution_Time(days)]]&gt;3),"Pending Action",
"Normal"))</f>
        <v>Pending Action</v>
      </c>
    </row>
    <row r="248" spans="1:7" x14ac:dyDescent="0.25">
      <c r="A248" s="1" t="s">
        <v>457</v>
      </c>
      <c r="B248" s="1" t="s">
        <v>56</v>
      </c>
      <c r="C248" s="2">
        <v>45685</v>
      </c>
      <c r="D248" s="1" t="s">
        <v>8</v>
      </c>
      <c r="E248" s="1" t="s">
        <v>23</v>
      </c>
      <c r="F248">
        <v>9</v>
      </c>
      <c r="G248" s="1" t="str">
        <f>IF(AND(OR(complaints__2[[#This Row],[Complaint_Type]]="Fraud"),OR(complaints__2[[#This Row],[Status]]="Open",complaints__2[[#This Row],[Status]]="In Progress")),"Urgent",
IF(AND(complaints__2[[#This Row],[Status]]="Open",complaints__2[[#This Row],[Resolution_Time(days)]]&gt;3),"Pending Action",
"Normal"))</f>
        <v>Normal</v>
      </c>
    </row>
    <row r="249" spans="1:7" x14ac:dyDescent="0.25">
      <c r="A249" s="1" t="s">
        <v>458</v>
      </c>
      <c r="B249" s="1" t="s">
        <v>459</v>
      </c>
      <c r="C249" s="2">
        <v>45878</v>
      </c>
      <c r="D249" s="1" t="s">
        <v>20</v>
      </c>
      <c r="E249" s="1" t="s">
        <v>9</v>
      </c>
      <c r="F249">
        <v>12</v>
      </c>
      <c r="G249" s="1" t="str">
        <f>IF(AND(OR(complaints__2[[#This Row],[Complaint_Type]]="Fraud"),OR(complaints__2[[#This Row],[Status]]="Open",complaints__2[[#This Row],[Status]]="In Progress")),"Urgent",
IF(AND(complaints__2[[#This Row],[Status]]="Open",complaints__2[[#This Row],[Resolution_Time(days)]]&gt;3),"Pending Action",
"Normal"))</f>
        <v>Pending Action</v>
      </c>
    </row>
    <row r="250" spans="1:7" x14ac:dyDescent="0.25">
      <c r="A250" s="1" t="s">
        <v>460</v>
      </c>
      <c r="B250" s="1" t="s">
        <v>461</v>
      </c>
      <c r="C250" s="2">
        <v>45270</v>
      </c>
      <c r="D250" s="1" t="s">
        <v>8</v>
      </c>
      <c r="E250" s="1" t="s">
        <v>23</v>
      </c>
      <c r="F250">
        <v>36</v>
      </c>
      <c r="G250" s="1" t="str">
        <f>IF(AND(OR(complaints__2[[#This Row],[Complaint_Type]]="Fraud"),OR(complaints__2[[#This Row],[Status]]="Open",complaints__2[[#This Row],[Status]]="In Progress")),"Urgent",
IF(AND(complaints__2[[#This Row],[Status]]="Open",complaints__2[[#This Row],[Resolution_Time(days)]]&gt;3),"Pending Action",
"Normal"))</f>
        <v>Normal</v>
      </c>
    </row>
    <row r="251" spans="1:7" x14ac:dyDescent="0.25">
      <c r="A251" s="1" t="s">
        <v>462</v>
      </c>
      <c r="B251" s="1" t="s">
        <v>463</v>
      </c>
      <c r="C251" s="2">
        <v>45674</v>
      </c>
      <c r="D251" s="1" t="s">
        <v>8</v>
      </c>
      <c r="E251" s="1" t="s">
        <v>23</v>
      </c>
      <c r="F251">
        <v>37</v>
      </c>
      <c r="G251" s="1" t="str">
        <f>IF(AND(OR(complaints__2[[#This Row],[Complaint_Type]]="Fraud"),OR(complaints__2[[#This Row],[Status]]="Open",complaints__2[[#This Row],[Status]]="In Progress")),"Urgent",
IF(AND(complaints__2[[#This Row],[Status]]="Open",complaints__2[[#This Row],[Resolution_Time(days)]]&gt;3),"Pending Action",
"Normal"))</f>
        <v>Normal</v>
      </c>
    </row>
    <row r="252" spans="1:7" x14ac:dyDescent="0.25">
      <c r="A252" s="1" t="s">
        <v>464</v>
      </c>
      <c r="B252" s="1" t="s">
        <v>465</v>
      </c>
      <c r="C252" s="2">
        <v>45644</v>
      </c>
      <c r="D252" s="1" t="s">
        <v>12</v>
      </c>
      <c r="E252" s="1" t="s">
        <v>23</v>
      </c>
      <c r="F252">
        <v>9</v>
      </c>
      <c r="G252" s="1" t="str">
        <f>IF(AND(OR(complaints__2[[#This Row],[Complaint_Type]]="Fraud"),OR(complaints__2[[#This Row],[Status]]="Open",complaints__2[[#This Row],[Status]]="In Progress")),"Urgent",
IF(AND(complaints__2[[#This Row],[Status]]="Open",complaints__2[[#This Row],[Resolution_Time(days)]]&gt;3),"Pending Action",
"Normal"))</f>
        <v>Normal</v>
      </c>
    </row>
    <row r="253" spans="1:7" x14ac:dyDescent="0.25">
      <c r="A253" s="1" t="s">
        <v>466</v>
      </c>
      <c r="B253" s="1" t="s">
        <v>467</v>
      </c>
      <c r="C253" s="2">
        <v>45221</v>
      </c>
      <c r="D253" s="1" t="s">
        <v>20</v>
      </c>
      <c r="E253" s="1" t="s">
        <v>23</v>
      </c>
      <c r="F253">
        <v>39</v>
      </c>
      <c r="G253" s="1" t="str">
        <f>IF(AND(OR(complaints__2[[#This Row],[Complaint_Type]]="Fraud"),OR(complaints__2[[#This Row],[Status]]="Open",complaints__2[[#This Row],[Status]]="In Progress")),"Urgent",
IF(AND(complaints__2[[#This Row],[Status]]="Open",complaints__2[[#This Row],[Resolution_Time(days)]]&gt;3),"Pending Action",
"Normal"))</f>
        <v>Normal</v>
      </c>
    </row>
    <row r="254" spans="1:7" x14ac:dyDescent="0.25">
      <c r="A254" s="1" t="s">
        <v>468</v>
      </c>
      <c r="B254" s="1" t="s">
        <v>352</v>
      </c>
      <c r="C254" s="2">
        <v>45846</v>
      </c>
      <c r="D254" s="1" t="s">
        <v>20</v>
      </c>
      <c r="E254" s="1" t="s">
        <v>23</v>
      </c>
      <c r="F254">
        <v>46</v>
      </c>
      <c r="G254" s="1" t="str">
        <f>IF(AND(OR(complaints__2[[#This Row],[Complaint_Type]]="Fraud"),OR(complaints__2[[#This Row],[Status]]="Open",complaints__2[[#This Row],[Status]]="In Progress")),"Urgent",
IF(AND(complaints__2[[#This Row],[Status]]="Open",complaints__2[[#This Row],[Resolution_Time(days)]]&gt;3),"Pending Action",
"Normal"))</f>
        <v>Normal</v>
      </c>
    </row>
    <row r="255" spans="1:7" x14ac:dyDescent="0.25">
      <c r="A255" s="1" t="s">
        <v>469</v>
      </c>
      <c r="B255" s="1" t="s">
        <v>218</v>
      </c>
      <c r="C255" s="2">
        <v>45297</v>
      </c>
      <c r="D255" s="1" t="s">
        <v>31</v>
      </c>
      <c r="E255" s="1" t="s">
        <v>9</v>
      </c>
      <c r="F255">
        <v>52</v>
      </c>
      <c r="G255" s="1" t="str">
        <f>IF(AND(OR(complaints__2[[#This Row],[Complaint_Type]]="Fraud"),OR(complaints__2[[#This Row],[Status]]="Open",complaints__2[[#This Row],[Status]]="In Progress")),"Urgent",
IF(AND(complaints__2[[#This Row],[Status]]="Open",complaints__2[[#This Row],[Resolution_Time(days)]]&gt;3),"Pending Action",
"Normal"))</f>
        <v>Urgent</v>
      </c>
    </row>
    <row r="256" spans="1:7" x14ac:dyDescent="0.25">
      <c r="A256" s="1" t="s">
        <v>470</v>
      </c>
      <c r="B256" s="1" t="s">
        <v>343</v>
      </c>
      <c r="C256" s="2">
        <v>45867</v>
      </c>
      <c r="D256" s="1" t="s">
        <v>8</v>
      </c>
      <c r="E256" s="1" t="s">
        <v>23</v>
      </c>
      <c r="F256">
        <v>22</v>
      </c>
      <c r="G256" s="1" t="str">
        <f>IF(AND(OR(complaints__2[[#This Row],[Complaint_Type]]="Fraud"),OR(complaints__2[[#This Row],[Status]]="Open",complaints__2[[#This Row],[Status]]="In Progress")),"Urgent",
IF(AND(complaints__2[[#This Row],[Status]]="Open",complaints__2[[#This Row],[Resolution_Time(days)]]&gt;3),"Pending Action",
"Normal"))</f>
        <v>Normal</v>
      </c>
    </row>
    <row r="257" spans="1:7" x14ac:dyDescent="0.25">
      <c r="A257" s="1" t="s">
        <v>471</v>
      </c>
      <c r="B257" s="1" t="s">
        <v>159</v>
      </c>
      <c r="C257" s="2">
        <v>45730</v>
      </c>
      <c r="D257" s="1" t="s">
        <v>36</v>
      </c>
      <c r="E257" s="1" t="s">
        <v>15</v>
      </c>
      <c r="F257">
        <v>59</v>
      </c>
      <c r="G257" s="1" t="str">
        <f>IF(AND(OR(complaints__2[[#This Row],[Complaint_Type]]="Fraud"),OR(complaints__2[[#This Row],[Status]]="Open",complaints__2[[#This Row],[Status]]="In Progress")),"Urgent",
IF(AND(complaints__2[[#This Row],[Status]]="Open",complaints__2[[#This Row],[Resolution_Time(days)]]&gt;3),"Pending Action",
"Normal"))</f>
        <v>Normal</v>
      </c>
    </row>
    <row r="258" spans="1:7" x14ac:dyDescent="0.25">
      <c r="A258" s="1" t="s">
        <v>472</v>
      </c>
      <c r="B258" s="1" t="s">
        <v>473</v>
      </c>
      <c r="C258" s="2">
        <v>45239</v>
      </c>
      <c r="D258" s="1" t="s">
        <v>12</v>
      </c>
      <c r="E258" s="1" t="s">
        <v>23</v>
      </c>
      <c r="F258">
        <v>17</v>
      </c>
      <c r="G258" s="1" t="str">
        <f>IF(AND(OR(complaints__2[[#This Row],[Complaint_Type]]="Fraud"),OR(complaints__2[[#This Row],[Status]]="Open",complaints__2[[#This Row],[Status]]="In Progress")),"Urgent",
IF(AND(complaints__2[[#This Row],[Status]]="Open",complaints__2[[#This Row],[Resolution_Time(days)]]&gt;3),"Pending Action",
"Normal"))</f>
        <v>Normal</v>
      </c>
    </row>
    <row r="259" spans="1:7" x14ac:dyDescent="0.25">
      <c r="A259" s="1" t="s">
        <v>474</v>
      </c>
      <c r="B259" s="1" t="s">
        <v>52</v>
      </c>
      <c r="C259" s="2">
        <v>45475</v>
      </c>
      <c r="D259" s="1" t="s">
        <v>31</v>
      </c>
      <c r="E259" s="1" t="s">
        <v>9</v>
      </c>
      <c r="F259">
        <v>33</v>
      </c>
      <c r="G259" s="1" t="str">
        <f>IF(AND(OR(complaints__2[[#This Row],[Complaint_Type]]="Fraud"),OR(complaints__2[[#This Row],[Status]]="Open",complaints__2[[#This Row],[Status]]="In Progress")),"Urgent",
IF(AND(complaints__2[[#This Row],[Status]]="Open",complaints__2[[#This Row],[Resolution_Time(days)]]&gt;3),"Pending Action",
"Normal"))</f>
        <v>Urgent</v>
      </c>
    </row>
    <row r="260" spans="1:7" x14ac:dyDescent="0.25">
      <c r="A260" s="1" t="s">
        <v>475</v>
      </c>
      <c r="B260" s="1" t="s">
        <v>188</v>
      </c>
      <c r="C260" s="2">
        <v>45700</v>
      </c>
      <c r="D260" s="1" t="s">
        <v>12</v>
      </c>
      <c r="E260" s="1" t="s">
        <v>23</v>
      </c>
      <c r="F260">
        <v>57</v>
      </c>
      <c r="G260" s="1" t="str">
        <f>IF(AND(OR(complaints__2[[#This Row],[Complaint_Type]]="Fraud"),OR(complaints__2[[#This Row],[Status]]="Open",complaints__2[[#This Row],[Status]]="In Progress")),"Urgent",
IF(AND(complaints__2[[#This Row],[Status]]="Open",complaints__2[[#This Row],[Resolution_Time(days)]]&gt;3),"Pending Action",
"Normal"))</f>
        <v>Normal</v>
      </c>
    </row>
    <row r="261" spans="1:7" x14ac:dyDescent="0.25">
      <c r="A261" s="1" t="s">
        <v>476</v>
      </c>
      <c r="B261" s="1" t="s">
        <v>477</v>
      </c>
      <c r="C261" s="2">
        <v>45439</v>
      </c>
      <c r="D261" s="1" t="s">
        <v>36</v>
      </c>
      <c r="E261" s="1" t="s">
        <v>23</v>
      </c>
      <c r="F261">
        <v>47</v>
      </c>
      <c r="G261" s="1" t="str">
        <f>IF(AND(OR(complaints__2[[#This Row],[Complaint_Type]]="Fraud"),OR(complaints__2[[#This Row],[Status]]="Open",complaints__2[[#This Row],[Status]]="In Progress")),"Urgent",
IF(AND(complaints__2[[#This Row],[Status]]="Open",complaints__2[[#This Row],[Resolution_Time(days)]]&gt;3),"Pending Action",
"Normal"))</f>
        <v>Normal</v>
      </c>
    </row>
    <row r="262" spans="1:7" x14ac:dyDescent="0.25">
      <c r="A262" s="1" t="s">
        <v>478</v>
      </c>
      <c r="B262" s="1" t="s">
        <v>11</v>
      </c>
      <c r="C262" s="2">
        <v>45390</v>
      </c>
      <c r="D262" s="1" t="s">
        <v>31</v>
      </c>
      <c r="E262" s="1" t="s">
        <v>23</v>
      </c>
      <c r="F262">
        <v>24</v>
      </c>
      <c r="G262" s="1" t="str">
        <f>IF(AND(OR(complaints__2[[#This Row],[Complaint_Type]]="Fraud"),OR(complaints__2[[#This Row],[Status]]="Open",complaints__2[[#This Row],[Status]]="In Progress")),"Urgent",
IF(AND(complaints__2[[#This Row],[Status]]="Open",complaints__2[[#This Row],[Resolution_Time(days)]]&gt;3),"Pending Action",
"Normal"))</f>
        <v>Normal</v>
      </c>
    </row>
    <row r="263" spans="1:7" x14ac:dyDescent="0.25">
      <c r="A263" s="1" t="s">
        <v>479</v>
      </c>
      <c r="B263" s="1" t="s">
        <v>480</v>
      </c>
      <c r="C263" s="2">
        <v>45603</v>
      </c>
      <c r="D263" s="1" t="s">
        <v>12</v>
      </c>
      <c r="E263" s="1" t="s">
        <v>23</v>
      </c>
      <c r="F263">
        <v>15</v>
      </c>
      <c r="G263" s="1" t="str">
        <f>IF(AND(OR(complaints__2[[#This Row],[Complaint_Type]]="Fraud"),OR(complaints__2[[#This Row],[Status]]="Open",complaints__2[[#This Row],[Status]]="In Progress")),"Urgent",
IF(AND(complaints__2[[#This Row],[Status]]="Open",complaints__2[[#This Row],[Resolution_Time(days)]]&gt;3),"Pending Action",
"Normal"))</f>
        <v>Normal</v>
      </c>
    </row>
    <row r="264" spans="1:7" x14ac:dyDescent="0.25">
      <c r="A264" s="1" t="s">
        <v>481</v>
      </c>
      <c r="B264" s="1" t="s">
        <v>409</v>
      </c>
      <c r="C264" s="2">
        <v>45574</v>
      </c>
      <c r="D264" s="1" t="s">
        <v>36</v>
      </c>
      <c r="E264" s="1" t="s">
        <v>15</v>
      </c>
      <c r="F264">
        <v>29</v>
      </c>
      <c r="G264" s="1" t="str">
        <f>IF(AND(OR(complaints__2[[#This Row],[Complaint_Type]]="Fraud"),OR(complaints__2[[#This Row],[Status]]="Open",complaints__2[[#This Row],[Status]]="In Progress")),"Urgent",
IF(AND(complaints__2[[#This Row],[Status]]="Open",complaints__2[[#This Row],[Resolution_Time(days)]]&gt;3),"Pending Action",
"Normal"))</f>
        <v>Normal</v>
      </c>
    </row>
    <row r="265" spans="1:7" x14ac:dyDescent="0.25">
      <c r="A265" s="1" t="s">
        <v>482</v>
      </c>
      <c r="B265" s="1" t="s">
        <v>35</v>
      </c>
      <c r="C265" s="2">
        <v>45251</v>
      </c>
      <c r="D265" s="1" t="s">
        <v>31</v>
      </c>
      <c r="E265" s="1" t="s">
        <v>23</v>
      </c>
      <c r="F265">
        <v>32</v>
      </c>
      <c r="G265" s="1" t="str">
        <f>IF(AND(OR(complaints__2[[#This Row],[Complaint_Type]]="Fraud"),OR(complaints__2[[#This Row],[Status]]="Open",complaints__2[[#This Row],[Status]]="In Progress")),"Urgent",
IF(AND(complaints__2[[#This Row],[Status]]="Open",complaints__2[[#This Row],[Resolution_Time(days)]]&gt;3),"Pending Action",
"Normal"))</f>
        <v>Normal</v>
      </c>
    </row>
    <row r="266" spans="1:7" x14ac:dyDescent="0.25">
      <c r="A266" s="1" t="s">
        <v>483</v>
      </c>
      <c r="B266" s="1" t="s">
        <v>484</v>
      </c>
      <c r="C266" s="2">
        <v>45651</v>
      </c>
      <c r="D266" s="1" t="s">
        <v>36</v>
      </c>
      <c r="E266" s="1" t="s">
        <v>9</v>
      </c>
      <c r="F266">
        <v>33</v>
      </c>
      <c r="G266" s="1" t="str">
        <f>IF(AND(OR(complaints__2[[#This Row],[Complaint_Type]]="Fraud"),OR(complaints__2[[#This Row],[Status]]="Open",complaints__2[[#This Row],[Status]]="In Progress")),"Urgent",
IF(AND(complaints__2[[#This Row],[Status]]="Open",complaints__2[[#This Row],[Resolution_Time(days)]]&gt;3),"Pending Action",
"Normal"))</f>
        <v>Pending Action</v>
      </c>
    </row>
    <row r="267" spans="1:7" x14ac:dyDescent="0.25">
      <c r="A267" s="1" t="s">
        <v>485</v>
      </c>
      <c r="B267" s="1" t="s">
        <v>486</v>
      </c>
      <c r="C267" s="2">
        <v>45303</v>
      </c>
      <c r="D267" s="1" t="s">
        <v>31</v>
      </c>
      <c r="E267" s="1" t="s">
        <v>23</v>
      </c>
      <c r="F267">
        <v>29</v>
      </c>
      <c r="G267" s="1" t="str">
        <f>IF(AND(OR(complaints__2[[#This Row],[Complaint_Type]]="Fraud"),OR(complaints__2[[#This Row],[Status]]="Open",complaints__2[[#This Row],[Status]]="In Progress")),"Urgent",
IF(AND(complaints__2[[#This Row],[Status]]="Open",complaints__2[[#This Row],[Resolution_Time(days)]]&gt;3),"Pending Action",
"Normal"))</f>
        <v>Normal</v>
      </c>
    </row>
    <row r="268" spans="1:7" x14ac:dyDescent="0.25">
      <c r="A268" s="1" t="s">
        <v>487</v>
      </c>
      <c r="B268" s="1" t="s">
        <v>261</v>
      </c>
      <c r="C268" s="2">
        <v>45619</v>
      </c>
      <c r="D268" s="1" t="s">
        <v>20</v>
      </c>
      <c r="E268" s="1" t="s">
        <v>15</v>
      </c>
      <c r="F268">
        <v>15</v>
      </c>
      <c r="G268" s="1" t="str">
        <f>IF(AND(OR(complaints__2[[#This Row],[Complaint_Type]]="Fraud"),OR(complaints__2[[#This Row],[Status]]="Open",complaints__2[[#This Row],[Status]]="In Progress")),"Urgent",
IF(AND(complaints__2[[#This Row],[Status]]="Open",complaints__2[[#This Row],[Resolution_Time(days)]]&gt;3),"Pending Action",
"Normal"))</f>
        <v>Normal</v>
      </c>
    </row>
    <row r="269" spans="1:7" x14ac:dyDescent="0.25">
      <c r="A269" s="1" t="s">
        <v>488</v>
      </c>
      <c r="B269" s="1" t="s">
        <v>341</v>
      </c>
      <c r="C269" s="2">
        <v>45696</v>
      </c>
      <c r="D269" s="1" t="s">
        <v>20</v>
      </c>
      <c r="E269" s="1" t="s">
        <v>15</v>
      </c>
      <c r="F269">
        <v>27</v>
      </c>
      <c r="G269" s="1" t="str">
        <f>IF(AND(OR(complaints__2[[#This Row],[Complaint_Type]]="Fraud"),OR(complaints__2[[#This Row],[Status]]="Open",complaints__2[[#This Row],[Status]]="In Progress")),"Urgent",
IF(AND(complaints__2[[#This Row],[Status]]="Open",complaints__2[[#This Row],[Resolution_Time(days)]]&gt;3),"Pending Action",
"Normal"))</f>
        <v>Normal</v>
      </c>
    </row>
    <row r="270" spans="1:7" x14ac:dyDescent="0.25">
      <c r="A270" s="1" t="s">
        <v>489</v>
      </c>
      <c r="B270" s="1" t="s">
        <v>118</v>
      </c>
      <c r="C270" s="2">
        <v>45179</v>
      </c>
      <c r="D270" s="1" t="s">
        <v>12</v>
      </c>
      <c r="E270" s="1" t="s">
        <v>23</v>
      </c>
      <c r="F270">
        <v>34</v>
      </c>
      <c r="G270" s="1" t="str">
        <f>IF(AND(OR(complaints__2[[#This Row],[Complaint_Type]]="Fraud"),OR(complaints__2[[#This Row],[Status]]="Open",complaints__2[[#This Row],[Status]]="In Progress")),"Urgent",
IF(AND(complaints__2[[#This Row],[Status]]="Open",complaints__2[[#This Row],[Resolution_Time(days)]]&gt;3),"Pending Action",
"Normal"))</f>
        <v>Normal</v>
      </c>
    </row>
    <row r="271" spans="1:7" x14ac:dyDescent="0.25">
      <c r="A271" s="1" t="s">
        <v>490</v>
      </c>
      <c r="B271" s="1" t="s">
        <v>491</v>
      </c>
      <c r="C271" s="2">
        <v>45279</v>
      </c>
      <c r="D271" s="1" t="s">
        <v>8</v>
      </c>
      <c r="E271" s="1" t="s">
        <v>23</v>
      </c>
      <c r="F271">
        <v>4</v>
      </c>
      <c r="G271" s="1" t="str">
        <f>IF(AND(OR(complaints__2[[#This Row],[Complaint_Type]]="Fraud"),OR(complaints__2[[#This Row],[Status]]="Open",complaints__2[[#This Row],[Status]]="In Progress")),"Urgent",
IF(AND(complaints__2[[#This Row],[Status]]="Open",complaints__2[[#This Row],[Resolution_Time(days)]]&gt;3),"Pending Action",
"Normal"))</f>
        <v>Normal</v>
      </c>
    </row>
    <row r="272" spans="1:7" x14ac:dyDescent="0.25">
      <c r="A272" s="1" t="s">
        <v>492</v>
      </c>
      <c r="B272" s="1" t="s">
        <v>493</v>
      </c>
      <c r="C272" s="2">
        <v>45767</v>
      </c>
      <c r="D272" s="1" t="s">
        <v>8</v>
      </c>
      <c r="E272" s="1" t="s">
        <v>15</v>
      </c>
      <c r="F272">
        <v>49</v>
      </c>
      <c r="G272" s="1" t="str">
        <f>IF(AND(OR(complaints__2[[#This Row],[Complaint_Type]]="Fraud"),OR(complaints__2[[#This Row],[Status]]="Open",complaints__2[[#This Row],[Status]]="In Progress")),"Urgent",
IF(AND(complaints__2[[#This Row],[Status]]="Open",complaints__2[[#This Row],[Resolution_Time(days)]]&gt;3),"Pending Action",
"Normal"))</f>
        <v>Normal</v>
      </c>
    </row>
    <row r="273" spans="1:7" x14ac:dyDescent="0.25">
      <c r="A273" s="1" t="s">
        <v>494</v>
      </c>
      <c r="B273" s="1" t="s">
        <v>495</v>
      </c>
      <c r="C273" s="2">
        <v>45783</v>
      </c>
      <c r="D273" s="1" t="s">
        <v>36</v>
      </c>
      <c r="E273" s="1" t="s">
        <v>23</v>
      </c>
      <c r="F273">
        <v>48</v>
      </c>
      <c r="G273" s="1" t="str">
        <f>IF(AND(OR(complaints__2[[#This Row],[Complaint_Type]]="Fraud"),OR(complaints__2[[#This Row],[Status]]="Open",complaints__2[[#This Row],[Status]]="In Progress")),"Urgent",
IF(AND(complaints__2[[#This Row],[Status]]="Open",complaints__2[[#This Row],[Resolution_Time(days)]]&gt;3),"Pending Action",
"Normal"))</f>
        <v>Normal</v>
      </c>
    </row>
    <row r="274" spans="1:7" x14ac:dyDescent="0.25">
      <c r="A274" s="1" t="s">
        <v>496</v>
      </c>
      <c r="B274" s="1" t="s">
        <v>366</v>
      </c>
      <c r="C274" s="2">
        <v>45828</v>
      </c>
      <c r="D274" s="1" t="s">
        <v>31</v>
      </c>
      <c r="E274" s="1" t="s">
        <v>23</v>
      </c>
      <c r="F274">
        <v>18</v>
      </c>
      <c r="G274" s="1" t="str">
        <f>IF(AND(OR(complaints__2[[#This Row],[Complaint_Type]]="Fraud"),OR(complaints__2[[#This Row],[Status]]="Open",complaints__2[[#This Row],[Status]]="In Progress")),"Urgent",
IF(AND(complaints__2[[#This Row],[Status]]="Open",complaints__2[[#This Row],[Resolution_Time(days)]]&gt;3),"Pending Action",
"Normal"))</f>
        <v>Normal</v>
      </c>
    </row>
    <row r="275" spans="1:7" x14ac:dyDescent="0.25">
      <c r="A275" s="1" t="s">
        <v>497</v>
      </c>
      <c r="B275" s="1" t="s">
        <v>498</v>
      </c>
      <c r="C275" s="2">
        <v>45366</v>
      </c>
      <c r="D275" s="1" t="s">
        <v>20</v>
      </c>
      <c r="E275" s="1" t="s">
        <v>9</v>
      </c>
      <c r="F275">
        <v>21</v>
      </c>
      <c r="G275" s="1" t="str">
        <f>IF(AND(OR(complaints__2[[#This Row],[Complaint_Type]]="Fraud"),OR(complaints__2[[#This Row],[Status]]="Open",complaints__2[[#This Row],[Status]]="In Progress")),"Urgent",
IF(AND(complaints__2[[#This Row],[Status]]="Open",complaints__2[[#This Row],[Resolution_Time(days)]]&gt;3),"Pending Action",
"Normal"))</f>
        <v>Pending Action</v>
      </c>
    </row>
    <row r="276" spans="1:7" x14ac:dyDescent="0.25">
      <c r="A276" s="1" t="s">
        <v>499</v>
      </c>
      <c r="B276" s="1" t="s">
        <v>76</v>
      </c>
      <c r="C276" s="2">
        <v>45539</v>
      </c>
      <c r="D276" s="1" t="s">
        <v>8</v>
      </c>
      <c r="E276" s="1" t="s">
        <v>23</v>
      </c>
      <c r="F276">
        <v>48</v>
      </c>
      <c r="G276" s="1" t="str">
        <f>IF(AND(OR(complaints__2[[#This Row],[Complaint_Type]]="Fraud"),OR(complaints__2[[#This Row],[Status]]="Open",complaints__2[[#This Row],[Status]]="In Progress")),"Urgent",
IF(AND(complaints__2[[#This Row],[Status]]="Open",complaints__2[[#This Row],[Resolution_Time(days)]]&gt;3),"Pending Action",
"Normal"))</f>
        <v>Normal</v>
      </c>
    </row>
    <row r="277" spans="1:7" x14ac:dyDescent="0.25">
      <c r="A277" s="1" t="s">
        <v>500</v>
      </c>
      <c r="B277" s="1" t="s">
        <v>33</v>
      </c>
      <c r="C277" s="2">
        <v>45566</v>
      </c>
      <c r="D277" s="1" t="s">
        <v>20</v>
      </c>
      <c r="E277" s="1" t="s">
        <v>9</v>
      </c>
      <c r="F277">
        <v>8</v>
      </c>
      <c r="G277" s="1" t="str">
        <f>IF(AND(OR(complaints__2[[#This Row],[Complaint_Type]]="Fraud"),OR(complaints__2[[#This Row],[Status]]="Open",complaints__2[[#This Row],[Status]]="In Progress")),"Urgent",
IF(AND(complaints__2[[#This Row],[Status]]="Open",complaints__2[[#This Row],[Resolution_Time(days)]]&gt;3),"Pending Action",
"Normal"))</f>
        <v>Pending Action</v>
      </c>
    </row>
    <row r="278" spans="1:7" x14ac:dyDescent="0.25">
      <c r="A278" s="1" t="s">
        <v>501</v>
      </c>
      <c r="B278" s="1" t="s">
        <v>502</v>
      </c>
      <c r="C278" s="2">
        <v>45820</v>
      </c>
      <c r="D278" s="1" t="s">
        <v>36</v>
      </c>
      <c r="E278" s="1" t="s">
        <v>9</v>
      </c>
      <c r="F278">
        <v>6</v>
      </c>
      <c r="G278" s="1" t="str">
        <f>IF(AND(OR(complaints__2[[#This Row],[Complaint_Type]]="Fraud"),OR(complaints__2[[#This Row],[Status]]="Open",complaints__2[[#This Row],[Status]]="In Progress")),"Urgent",
IF(AND(complaints__2[[#This Row],[Status]]="Open",complaints__2[[#This Row],[Resolution_Time(days)]]&gt;3),"Pending Action",
"Normal"))</f>
        <v>Pending Action</v>
      </c>
    </row>
    <row r="279" spans="1:7" x14ac:dyDescent="0.25">
      <c r="A279" s="1" t="s">
        <v>503</v>
      </c>
      <c r="B279" s="1" t="s">
        <v>423</v>
      </c>
      <c r="C279" s="2">
        <v>45272</v>
      </c>
      <c r="D279" s="1" t="s">
        <v>36</v>
      </c>
      <c r="E279" s="1" t="s">
        <v>23</v>
      </c>
      <c r="F279">
        <v>54</v>
      </c>
      <c r="G279" s="1" t="str">
        <f>IF(AND(OR(complaints__2[[#This Row],[Complaint_Type]]="Fraud"),OR(complaints__2[[#This Row],[Status]]="Open",complaints__2[[#This Row],[Status]]="In Progress")),"Urgent",
IF(AND(complaints__2[[#This Row],[Status]]="Open",complaints__2[[#This Row],[Resolution_Time(days)]]&gt;3),"Pending Action",
"Normal"))</f>
        <v>Normal</v>
      </c>
    </row>
    <row r="280" spans="1:7" x14ac:dyDescent="0.25">
      <c r="A280" s="1" t="s">
        <v>504</v>
      </c>
      <c r="B280" s="1" t="s">
        <v>505</v>
      </c>
      <c r="C280" s="2">
        <v>45243</v>
      </c>
      <c r="D280" s="1" t="s">
        <v>31</v>
      </c>
      <c r="E280" s="1" t="s">
        <v>23</v>
      </c>
      <c r="F280">
        <v>20</v>
      </c>
      <c r="G280" s="1" t="str">
        <f>IF(AND(OR(complaints__2[[#This Row],[Complaint_Type]]="Fraud"),OR(complaints__2[[#This Row],[Status]]="Open",complaints__2[[#This Row],[Status]]="In Progress")),"Urgent",
IF(AND(complaints__2[[#This Row],[Status]]="Open",complaints__2[[#This Row],[Resolution_Time(days)]]&gt;3),"Pending Action",
"Normal"))</f>
        <v>Normal</v>
      </c>
    </row>
    <row r="281" spans="1:7" x14ac:dyDescent="0.25">
      <c r="A281" s="1" t="s">
        <v>506</v>
      </c>
      <c r="B281" s="1" t="s">
        <v>200</v>
      </c>
      <c r="C281" s="2">
        <v>45645</v>
      </c>
      <c r="D281" s="1" t="s">
        <v>8</v>
      </c>
      <c r="E281" s="1" t="s">
        <v>23</v>
      </c>
      <c r="F281">
        <v>2</v>
      </c>
      <c r="G281" s="1" t="str">
        <f>IF(AND(OR(complaints__2[[#This Row],[Complaint_Type]]="Fraud"),OR(complaints__2[[#This Row],[Status]]="Open",complaints__2[[#This Row],[Status]]="In Progress")),"Urgent",
IF(AND(complaints__2[[#This Row],[Status]]="Open",complaints__2[[#This Row],[Resolution_Time(days)]]&gt;3),"Pending Action",
"Normal"))</f>
        <v>Normal</v>
      </c>
    </row>
    <row r="282" spans="1:7" x14ac:dyDescent="0.25">
      <c r="A282" s="1" t="s">
        <v>507</v>
      </c>
      <c r="B282" s="1" t="s">
        <v>508</v>
      </c>
      <c r="C282" s="2">
        <v>45855</v>
      </c>
      <c r="D282" s="1" t="s">
        <v>36</v>
      </c>
      <c r="E282" s="1" t="s">
        <v>23</v>
      </c>
      <c r="F282">
        <v>51</v>
      </c>
      <c r="G282" s="1" t="str">
        <f>IF(AND(OR(complaints__2[[#This Row],[Complaint_Type]]="Fraud"),OR(complaints__2[[#This Row],[Status]]="Open",complaints__2[[#This Row],[Status]]="In Progress")),"Urgent",
IF(AND(complaints__2[[#This Row],[Status]]="Open",complaints__2[[#This Row],[Resolution_Time(days)]]&gt;3),"Pending Action",
"Normal"))</f>
        <v>Normal</v>
      </c>
    </row>
    <row r="283" spans="1:7" x14ac:dyDescent="0.25">
      <c r="A283" s="1" t="s">
        <v>509</v>
      </c>
      <c r="B283" s="1" t="s">
        <v>378</v>
      </c>
      <c r="C283" s="2">
        <v>45428</v>
      </c>
      <c r="D283" s="1" t="s">
        <v>36</v>
      </c>
      <c r="E283" s="1" t="s">
        <v>9</v>
      </c>
      <c r="F283">
        <v>45</v>
      </c>
      <c r="G283" s="1" t="str">
        <f>IF(AND(OR(complaints__2[[#This Row],[Complaint_Type]]="Fraud"),OR(complaints__2[[#This Row],[Status]]="Open",complaints__2[[#This Row],[Status]]="In Progress")),"Urgent",
IF(AND(complaints__2[[#This Row],[Status]]="Open",complaints__2[[#This Row],[Resolution_Time(days)]]&gt;3),"Pending Action",
"Normal"))</f>
        <v>Pending Action</v>
      </c>
    </row>
    <row r="284" spans="1:7" x14ac:dyDescent="0.25">
      <c r="A284" s="1" t="s">
        <v>510</v>
      </c>
      <c r="B284" s="1" t="s">
        <v>511</v>
      </c>
      <c r="C284" s="2">
        <v>45359</v>
      </c>
      <c r="D284" s="1" t="s">
        <v>20</v>
      </c>
      <c r="E284" s="1" t="s">
        <v>9</v>
      </c>
      <c r="F284">
        <v>22</v>
      </c>
      <c r="G284" s="1" t="str">
        <f>IF(AND(OR(complaints__2[[#This Row],[Complaint_Type]]="Fraud"),OR(complaints__2[[#This Row],[Status]]="Open",complaints__2[[#This Row],[Status]]="In Progress")),"Urgent",
IF(AND(complaints__2[[#This Row],[Status]]="Open",complaints__2[[#This Row],[Resolution_Time(days)]]&gt;3),"Pending Action",
"Normal"))</f>
        <v>Pending Action</v>
      </c>
    </row>
    <row r="285" spans="1:7" x14ac:dyDescent="0.25">
      <c r="A285" s="1" t="s">
        <v>512</v>
      </c>
      <c r="B285" s="1" t="s">
        <v>513</v>
      </c>
      <c r="C285" s="2">
        <v>45161</v>
      </c>
      <c r="D285" s="1" t="s">
        <v>12</v>
      </c>
      <c r="E285" s="1" t="s">
        <v>9</v>
      </c>
      <c r="F285">
        <v>54</v>
      </c>
      <c r="G285" s="1" t="str">
        <f>IF(AND(OR(complaints__2[[#This Row],[Complaint_Type]]="Fraud"),OR(complaints__2[[#This Row],[Status]]="Open",complaints__2[[#This Row],[Status]]="In Progress")),"Urgent",
IF(AND(complaints__2[[#This Row],[Status]]="Open",complaints__2[[#This Row],[Resolution_Time(days)]]&gt;3),"Pending Action",
"Normal"))</f>
        <v>Pending Action</v>
      </c>
    </row>
    <row r="286" spans="1:7" x14ac:dyDescent="0.25">
      <c r="A286" s="1" t="s">
        <v>514</v>
      </c>
      <c r="B286" s="1" t="s">
        <v>19</v>
      </c>
      <c r="C286" s="2">
        <v>45275</v>
      </c>
      <c r="D286" s="1" t="s">
        <v>8</v>
      </c>
      <c r="E286" s="1" t="s">
        <v>23</v>
      </c>
      <c r="F286">
        <v>21</v>
      </c>
      <c r="G286" s="1" t="str">
        <f>IF(AND(OR(complaints__2[[#This Row],[Complaint_Type]]="Fraud"),OR(complaints__2[[#This Row],[Status]]="Open",complaints__2[[#This Row],[Status]]="In Progress")),"Urgent",
IF(AND(complaints__2[[#This Row],[Status]]="Open",complaints__2[[#This Row],[Resolution_Time(days)]]&gt;3),"Pending Action",
"Normal"))</f>
        <v>Normal</v>
      </c>
    </row>
    <row r="287" spans="1:7" x14ac:dyDescent="0.25">
      <c r="A287" s="1" t="s">
        <v>515</v>
      </c>
      <c r="B287" s="1" t="s">
        <v>516</v>
      </c>
      <c r="C287" s="2">
        <v>45678</v>
      </c>
      <c r="D287" s="1" t="s">
        <v>31</v>
      </c>
      <c r="E287" s="1" t="s">
        <v>23</v>
      </c>
      <c r="F287">
        <v>6</v>
      </c>
      <c r="G287" s="1" t="str">
        <f>IF(AND(OR(complaints__2[[#This Row],[Complaint_Type]]="Fraud"),OR(complaints__2[[#This Row],[Status]]="Open",complaints__2[[#This Row],[Status]]="In Progress")),"Urgent",
IF(AND(complaints__2[[#This Row],[Status]]="Open",complaints__2[[#This Row],[Resolution_Time(days)]]&gt;3),"Pending Action",
"Normal"))</f>
        <v>Normal</v>
      </c>
    </row>
    <row r="288" spans="1:7" x14ac:dyDescent="0.25">
      <c r="A288" s="1" t="s">
        <v>517</v>
      </c>
      <c r="B288" s="1" t="s">
        <v>182</v>
      </c>
      <c r="C288" s="2">
        <v>45804</v>
      </c>
      <c r="D288" s="1" t="s">
        <v>31</v>
      </c>
      <c r="E288" s="1" t="s">
        <v>23</v>
      </c>
      <c r="F288">
        <v>59</v>
      </c>
      <c r="G288" s="1" t="str">
        <f>IF(AND(OR(complaints__2[[#This Row],[Complaint_Type]]="Fraud"),OR(complaints__2[[#This Row],[Status]]="Open",complaints__2[[#This Row],[Status]]="In Progress")),"Urgent",
IF(AND(complaints__2[[#This Row],[Status]]="Open",complaints__2[[#This Row],[Resolution_Time(days)]]&gt;3),"Pending Action",
"Normal"))</f>
        <v>Normal</v>
      </c>
    </row>
    <row r="289" spans="1:7" x14ac:dyDescent="0.25">
      <c r="A289" s="1" t="s">
        <v>518</v>
      </c>
      <c r="B289" s="1" t="s">
        <v>519</v>
      </c>
      <c r="C289" s="2">
        <v>45333</v>
      </c>
      <c r="D289" s="1" t="s">
        <v>20</v>
      </c>
      <c r="E289" s="1" t="s">
        <v>23</v>
      </c>
      <c r="F289">
        <v>32</v>
      </c>
      <c r="G289" s="1" t="str">
        <f>IF(AND(OR(complaints__2[[#This Row],[Complaint_Type]]="Fraud"),OR(complaints__2[[#This Row],[Status]]="Open",complaints__2[[#This Row],[Status]]="In Progress")),"Urgent",
IF(AND(complaints__2[[#This Row],[Status]]="Open",complaints__2[[#This Row],[Resolution_Time(days)]]&gt;3),"Pending Action",
"Normal"))</f>
        <v>Normal</v>
      </c>
    </row>
    <row r="290" spans="1:7" x14ac:dyDescent="0.25">
      <c r="A290" s="1" t="s">
        <v>520</v>
      </c>
      <c r="B290" s="1" t="s">
        <v>521</v>
      </c>
      <c r="C290" s="2">
        <v>45325</v>
      </c>
      <c r="D290" s="1" t="s">
        <v>31</v>
      </c>
      <c r="E290" s="1" t="s">
        <v>23</v>
      </c>
      <c r="F290">
        <v>6</v>
      </c>
      <c r="G290" s="1" t="str">
        <f>IF(AND(OR(complaints__2[[#This Row],[Complaint_Type]]="Fraud"),OR(complaints__2[[#This Row],[Status]]="Open",complaints__2[[#This Row],[Status]]="In Progress")),"Urgent",
IF(AND(complaints__2[[#This Row],[Status]]="Open",complaints__2[[#This Row],[Resolution_Time(days)]]&gt;3),"Pending Action",
"Normal"))</f>
        <v>Normal</v>
      </c>
    </row>
    <row r="291" spans="1:7" x14ac:dyDescent="0.25">
      <c r="A291" s="1" t="s">
        <v>522</v>
      </c>
      <c r="B291" s="1" t="s">
        <v>214</v>
      </c>
      <c r="C291" s="2">
        <v>45201</v>
      </c>
      <c r="D291" s="1" t="s">
        <v>36</v>
      </c>
      <c r="E291" s="1" t="s">
        <v>23</v>
      </c>
      <c r="F291">
        <v>13</v>
      </c>
      <c r="G291" s="1" t="str">
        <f>IF(AND(OR(complaints__2[[#This Row],[Complaint_Type]]="Fraud"),OR(complaints__2[[#This Row],[Status]]="Open",complaints__2[[#This Row],[Status]]="In Progress")),"Urgent",
IF(AND(complaints__2[[#This Row],[Status]]="Open",complaints__2[[#This Row],[Resolution_Time(days)]]&gt;3),"Pending Action",
"Normal"))</f>
        <v>Normal</v>
      </c>
    </row>
    <row r="292" spans="1:7" x14ac:dyDescent="0.25">
      <c r="A292" s="1" t="s">
        <v>523</v>
      </c>
      <c r="B292" s="1" t="s">
        <v>524</v>
      </c>
      <c r="C292" s="2">
        <v>45218</v>
      </c>
      <c r="D292" s="1" t="s">
        <v>8</v>
      </c>
      <c r="E292" s="1" t="s">
        <v>15</v>
      </c>
      <c r="F292">
        <v>1</v>
      </c>
      <c r="G292" s="1" t="str">
        <f>IF(AND(OR(complaints__2[[#This Row],[Complaint_Type]]="Fraud"),OR(complaints__2[[#This Row],[Status]]="Open",complaints__2[[#This Row],[Status]]="In Progress")),"Urgent",
IF(AND(complaints__2[[#This Row],[Status]]="Open",complaints__2[[#This Row],[Resolution_Time(days)]]&gt;3),"Pending Action",
"Normal"))</f>
        <v>Normal</v>
      </c>
    </row>
    <row r="293" spans="1:7" x14ac:dyDescent="0.25">
      <c r="A293" s="1" t="s">
        <v>525</v>
      </c>
      <c r="B293" s="1" t="s">
        <v>526</v>
      </c>
      <c r="C293" s="2">
        <v>45531</v>
      </c>
      <c r="D293" s="1" t="s">
        <v>31</v>
      </c>
      <c r="E293" s="1" t="s">
        <v>23</v>
      </c>
      <c r="F293">
        <v>22</v>
      </c>
      <c r="G293" s="1" t="str">
        <f>IF(AND(OR(complaints__2[[#This Row],[Complaint_Type]]="Fraud"),OR(complaints__2[[#This Row],[Status]]="Open",complaints__2[[#This Row],[Status]]="In Progress")),"Urgent",
IF(AND(complaints__2[[#This Row],[Status]]="Open",complaints__2[[#This Row],[Resolution_Time(days)]]&gt;3),"Pending Action",
"Normal"))</f>
        <v>Normal</v>
      </c>
    </row>
    <row r="294" spans="1:7" x14ac:dyDescent="0.25">
      <c r="A294" s="1" t="s">
        <v>527</v>
      </c>
      <c r="B294" s="1" t="s">
        <v>84</v>
      </c>
      <c r="C294" s="2">
        <v>45489</v>
      </c>
      <c r="D294" s="1" t="s">
        <v>8</v>
      </c>
      <c r="E294" s="1" t="s">
        <v>15</v>
      </c>
      <c r="F294">
        <v>53</v>
      </c>
      <c r="G294" s="1" t="str">
        <f>IF(AND(OR(complaints__2[[#This Row],[Complaint_Type]]="Fraud"),OR(complaints__2[[#This Row],[Status]]="Open",complaints__2[[#This Row],[Status]]="In Progress")),"Urgent",
IF(AND(complaints__2[[#This Row],[Status]]="Open",complaints__2[[#This Row],[Resolution_Time(days)]]&gt;3),"Pending Action",
"Normal"))</f>
        <v>Normal</v>
      </c>
    </row>
    <row r="295" spans="1:7" x14ac:dyDescent="0.25">
      <c r="A295" s="1" t="s">
        <v>528</v>
      </c>
      <c r="B295" s="1" t="s">
        <v>529</v>
      </c>
      <c r="C295" s="2">
        <v>45748</v>
      </c>
      <c r="D295" s="1" t="s">
        <v>31</v>
      </c>
      <c r="E295" s="1" t="s">
        <v>23</v>
      </c>
      <c r="F295">
        <v>24</v>
      </c>
      <c r="G295" s="1" t="str">
        <f>IF(AND(OR(complaints__2[[#This Row],[Complaint_Type]]="Fraud"),OR(complaints__2[[#This Row],[Status]]="Open",complaints__2[[#This Row],[Status]]="In Progress")),"Urgent",
IF(AND(complaints__2[[#This Row],[Status]]="Open",complaints__2[[#This Row],[Resolution_Time(days)]]&gt;3),"Pending Action",
"Normal"))</f>
        <v>Normal</v>
      </c>
    </row>
    <row r="296" spans="1:7" x14ac:dyDescent="0.25">
      <c r="A296" s="1" t="s">
        <v>530</v>
      </c>
      <c r="B296" s="1" t="s">
        <v>124</v>
      </c>
      <c r="C296" s="2">
        <v>45788</v>
      </c>
      <c r="D296" s="1" t="s">
        <v>12</v>
      </c>
      <c r="E296" s="1" t="s">
        <v>15</v>
      </c>
      <c r="F296">
        <v>41</v>
      </c>
      <c r="G296" s="1" t="str">
        <f>IF(AND(OR(complaints__2[[#This Row],[Complaint_Type]]="Fraud"),OR(complaints__2[[#This Row],[Status]]="Open",complaints__2[[#This Row],[Status]]="In Progress")),"Urgent",
IF(AND(complaints__2[[#This Row],[Status]]="Open",complaints__2[[#This Row],[Resolution_Time(days)]]&gt;3),"Pending Action",
"Normal"))</f>
        <v>Normal</v>
      </c>
    </row>
    <row r="297" spans="1:7" x14ac:dyDescent="0.25">
      <c r="A297" s="1" t="s">
        <v>531</v>
      </c>
      <c r="B297" s="1" t="s">
        <v>272</v>
      </c>
      <c r="C297" s="2">
        <v>45272</v>
      </c>
      <c r="D297" s="1" t="s">
        <v>12</v>
      </c>
      <c r="E297" s="1" t="s">
        <v>23</v>
      </c>
      <c r="F297">
        <v>30</v>
      </c>
      <c r="G297" s="1" t="str">
        <f>IF(AND(OR(complaints__2[[#This Row],[Complaint_Type]]="Fraud"),OR(complaints__2[[#This Row],[Status]]="Open",complaints__2[[#This Row],[Status]]="In Progress")),"Urgent",
IF(AND(complaints__2[[#This Row],[Status]]="Open",complaints__2[[#This Row],[Resolution_Time(days)]]&gt;3),"Pending Action",
"Normal"))</f>
        <v>Normal</v>
      </c>
    </row>
    <row r="298" spans="1:7" x14ac:dyDescent="0.25">
      <c r="A298" s="1" t="s">
        <v>532</v>
      </c>
      <c r="B298" s="1" t="s">
        <v>533</v>
      </c>
      <c r="C298" s="2">
        <v>45490</v>
      </c>
      <c r="D298" s="1" t="s">
        <v>8</v>
      </c>
      <c r="E298" s="1" t="s">
        <v>23</v>
      </c>
      <c r="F298">
        <v>22</v>
      </c>
      <c r="G298" s="1" t="str">
        <f>IF(AND(OR(complaints__2[[#This Row],[Complaint_Type]]="Fraud"),OR(complaints__2[[#This Row],[Status]]="Open",complaints__2[[#This Row],[Status]]="In Progress")),"Urgent",
IF(AND(complaints__2[[#This Row],[Status]]="Open",complaints__2[[#This Row],[Resolution_Time(days)]]&gt;3),"Pending Action",
"Normal"))</f>
        <v>Normal</v>
      </c>
    </row>
    <row r="299" spans="1:7" x14ac:dyDescent="0.25">
      <c r="A299" s="1" t="s">
        <v>534</v>
      </c>
      <c r="B299" s="1" t="s">
        <v>421</v>
      </c>
      <c r="C299" s="2">
        <v>45169</v>
      </c>
      <c r="D299" s="1" t="s">
        <v>12</v>
      </c>
      <c r="E299" s="1" t="s">
        <v>23</v>
      </c>
      <c r="F299">
        <v>44</v>
      </c>
      <c r="G299" s="1" t="str">
        <f>IF(AND(OR(complaints__2[[#This Row],[Complaint_Type]]="Fraud"),OR(complaints__2[[#This Row],[Status]]="Open",complaints__2[[#This Row],[Status]]="In Progress")),"Urgent",
IF(AND(complaints__2[[#This Row],[Status]]="Open",complaints__2[[#This Row],[Resolution_Time(days)]]&gt;3),"Pending Action",
"Normal"))</f>
        <v>Normal</v>
      </c>
    </row>
    <row r="300" spans="1:7" x14ac:dyDescent="0.25">
      <c r="A300" s="1" t="s">
        <v>535</v>
      </c>
      <c r="B300" s="1" t="s">
        <v>52</v>
      </c>
      <c r="C300" s="2">
        <v>45415</v>
      </c>
      <c r="D300" s="1" t="s">
        <v>12</v>
      </c>
      <c r="E300" s="1" t="s">
        <v>15</v>
      </c>
      <c r="F300">
        <v>12</v>
      </c>
      <c r="G300" s="1" t="str">
        <f>IF(AND(OR(complaints__2[[#This Row],[Complaint_Type]]="Fraud"),OR(complaints__2[[#This Row],[Status]]="Open",complaints__2[[#This Row],[Status]]="In Progress")),"Urgent",
IF(AND(complaints__2[[#This Row],[Status]]="Open",complaints__2[[#This Row],[Resolution_Time(days)]]&gt;3),"Pending Action",
"Normal"))</f>
        <v>Normal</v>
      </c>
    </row>
    <row r="301" spans="1:7" x14ac:dyDescent="0.25">
      <c r="A301" s="1" t="s">
        <v>536</v>
      </c>
      <c r="B301" s="1" t="s">
        <v>537</v>
      </c>
      <c r="C301" s="2">
        <v>45219</v>
      </c>
      <c r="D301" s="1" t="s">
        <v>36</v>
      </c>
      <c r="E301" s="1" t="s">
        <v>23</v>
      </c>
      <c r="F301">
        <v>26</v>
      </c>
      <c r="G301" s="1" t="str">
        <f>IF(AND(OR(complaints__2[[#This Row],[Complaint_Type]]="Fraud"),OR(complaints__2[[#This Row],[Status]]="Open",complaints__2[[#This Row],[Status]]="In Progress")),"Urgent",
IF(AND(complaints__2[[#This Row],[Status]]="Open",complaints__2[[#This Row],[Resolution_Time(days)]]&gt;3),"Pending Action",
"Normal"))</f>
        <v>Normal</v>
      </c>
    </row>
    <row r="302" spans="1:7" x14ac:dyDescent="0.25">
      <c r="A302" s="1" t="s">
        <v>538</v>
      </c>
      <c r="B302" s="1" t="s">
        <v>539</v>
      </c>
      <c r="C302" s="2">
        <v>45179</v>
      </c>
      <c r="D302" s="1" t="s">
        <v>31</v>
      </c>
      <c r="E302" s="1" t="s">
        <v>15</v>
      </c>
      <c r="F302">
        <v>4</v>
      </c>
      <c r="G302" s="1" t="str">
        <f>IF(AND(OR(complaints__2[[#This Row],[Complaint_Type]]="Fraud"),OR(complaints__2[[#This Row],[Status]]="Open",complaints__2[[#This Row],[Status]]="In Progress")),"Urgent",
IF(AND(complaints__2[[#This Row],[Status]]="Open",complaints__2[[#This Row],[Resolution_Time(days)]]&gt;3),"Pending Action",
"Normal"))</f>
        <v>Urgent</v>
      </c>
    </row>
    <row r="303" spans="1:7" x14ac:dyDescent="0.25">
      <c r="A303" s="1" t="s">
        <v>540</v>
      </c>
      <c r="B303" s="1" t="s">
        <v>541</v>
      </c>
      <c r="C303" s="2">
        <v>45429</v>
      </c>
      <c r="D303" s="1" t="s">
        <v>12</v>
      </c>
      <c r="E303" s="1" t="s">
        <v>23</v>
      </c>
      <c r="F303">
        <v>19</v>
      </c>
      <c r="G303" s="1" t="str">
        <f>IF(AND(OR(complaints__2[[#This Row],[Complaint_Type]]="Fraud"),OR(complaints__2[[#This Row],[Status]]="Open",complaints__2[[#This Row],[Status]]="In Progress")),"Urgent",
IF(AND(complaints__2[[#This Row],[Status]]="Open",complaints__2[[#This Row],[Resolution_Time(days)]]&gt;3),"Pending Action",
"Normal"))</f>
        <v>Normal</v>
      </c>
    </row>
    <row r="304" spans="1:7" x14ac:dyDescent="0.25">
      <c r="A304" s="1" t="s">
        <v>542</v>
      </c>
      <c r="B304" s="1" t="s">
        <v>428</v>
      </c>
      <c r="C304" s="2">
        <v>45880</v>
      </c>
      <c r="D304" s="1" t="s">
        <v>8</v>
      </c>
      <c r="E304" s="1" t="s">
        <v>23</v>
      </c>
      <c r="F304">
        <v>16</v>
      </c>
      <c r="G304" s="1" t="str">
        <f>IF(AND(OR(complaints__2[[#This Row],[Complaint_Type]]="Fraud"),OR(complaints__2[[#This Row],[Status]]="Open",complaints__2[[#This Row],[Status]]="In Progress")),"Urgent",
IF(AND(complaints__2[[#This Row],[Status]]="Open",complaints__2[[#This Row],[Resolution_Time(days)]]&gt;3),"Pending Action",
"Normal"))</f>
        <v>Normal</v>
      </c>
    </row>
    <row r="305" spans="1:7" x14ac:dyDescent="0.25">
      <c r="A305" s="1" t="s">
        <v>543</v>
      </c>
      <c r="B305" s="1" t="s">
        <v>544</v>
      </c>
      <c r="C305" s="2">
        <v>45829</v>
      </c>
      <c r="D305" s="1" t="s">
        <v>36</v>
      </c>
      <c r="E305" s="1" t="s">
        <v>15</v>
      </c>
      <c r="F305">
        <v>58</v>
      </c>
      <c r="G305" s="1" t="str">
        <f>IF(AND(OR(complaints__2[[#This Row],[Complaint_Type]]="Fraud"),OR(complaints__2[[#This Row],[Status]]="Open",complaints__2[[#This Row],[Status]]="In Progress")),"Urgent",
IF(AND(complaints__2[[#This Row],[Status]]="Open",complaints__2[[#This Row],[Resolution_Time(days)]]&gt;3),"Pending Action",
"Normal"))</f>
        <v>Normal</v>
      </c>
    </row>
    <row r="306" spans="1:7" x14ac:dyDescent="0.25">
      <c r="A306" s="1" t="s">
        <v>545</v>
      </c>
      <c r="B306" s="1" t="s">
        <v>546</v>
      </c>
      <c r="C306" s="2">
        <v>45371</v>
      </c>
      <c r="D306" s="1" t="s">
        <v>12</v>
      </c>
      <c r="E306" s="1" t="s">
        <v>15</v>
      </c>
      <c r="F306">
        <v>12</v>
      </c>
      <c r="G306" s="1" t="str">
        <f>IF(AND(OR(complaints__2[[#This Row],[Complaint_Type]]="Fraud"),OR(complaints__2[[#This Row],[Status]]="Open",complaints__2[[#This Row],[Status]]="In Progress")),"Urgent",
IF(AND(complaints__2[[#This Row],[Status]]="Open",complaints__2[[#This Row],[Resolution_Time(days)]]&gt;3),"Pending Action",
"Normal"))</f>
        <v>Normal</v>
      </c>
    </row>
    <row r="307" spans="1:7" x14ac:dyDescent="0.25">
      <c r="A307" s="1" t="s">
        <v>547</v>
      </c>
      <c r="B307" s="1" t="s">
        <v>548</v>
      </c>
      <c r="C307" s="2">
        <v>45495</v>
      </c>
      <c r="D307" s="1" t="s">
        <v>8</v>
      </c>
      <c r="E307" s="1" t="s">
        <v>23</v>
      </c>
      <c r="F307">
        <v>33</v>
      </c>
      <c r="G307" s="1" t="str">
        <f>IF(AND(OR(complaints__2[[#This Row],[Complaint_Type]]="Fraud"),OR(complaints__2[[#This Row],[Status]]="Open",complaints__2[[#This Row],[Status]]="In Progress")),"Urgent",
IF(AND(complaints__2[[#This Row],[Status]]="Open",complaints__2[[#This Row],[Resolution_Time(days)]]&gt;3),"Pending Action",
"Normal"))</f>
        <v>Normal</v>
      </c>
    </row>
    <row r="308" spans="1:7" x14ac:dyDescent="0.25">
      <c r="A308" s="1" t="s">
        <v>549</v>
      </c>
      <c r="B308" s="1" t="s">
        <v>314</v>
      </c>
      <c r="C308" s="2">
        <v>45763</v>
      </c>
      <c r="D308" s="1" t="s">
        <v>31</v>
      </c>
      <c r="E308" s="1" t="s">
        <v>23</v>
      </c>
      <c r="F308">
        <v>55</v>
      </c>
      <c r="G308" s="1" t="str">
        <f>IF(AND(OR(complaints__2[[#This Row],[Complaint_Type]]="Fraud"),OR(complaints__2[[#This Row],[Status]]="Open",complaints__2[[#This Row],[Status]]="In Progress")),"Urgent",
IF(AND(complaints__2[[#This Row],[Status]]="Open",complaints__2[[#This Row],[Resolution_Time(days)]]&gt;3),"Pending Action",
"Normal"))</f>
        <v>Normal</v>
      </c>
    </row>
    <row r="309" spans="1:7" x14ac:dyDescent="0.25">
      <c r="A309" s="1" t="s">
        <v>550</v>
      </c>
      <c r="B309" s="1" t="s">
        <v>539</v>
      </c>
      <c r="C309" s="2">
        <v>45821</v>
      </c>
      <c r="D309" s="1" t="s">
        <v>12</v>
      </c>
      <c r="E309" s="1" t="s">
        <v>23</v>
      </c>
      <c r="F309">
        <v>21</v>
      </c>
      <c r="G309" s="1" t="str">
        <f>IF(AND(OR(complaints__2[[#This Row],[Complaint_Type]]="Fraud"),OR(complaints__2[[#This Row],[Status]]="Open",complaints__2[[#This Row],[Status]]="In Progress")),"Urgent",
IF(AND(complaints__2[[#This Row],[Status]]="Open",complaints__2[[#This Row],[Resolution_Time(days)]]&gt;3),"Pending Action",
"Normal"))</f>
        <v>Normal</v>
      </c>
    </row>
    <row r="310" spans="1:7" x14ac:dyDescent="0.25">
      <c r="A310" s="1" t="s">
        <v>551</v>
      </c>
      <c r="B310" s="1" t="s">
        <v>552</v>
      </c>
      <c r="C310" s="2">
        <v>45539</v>
      </c>
      <c r="D310" s="1" t="s">
        <v>8</v>
      </c>
      <c r="E310" s="1" t="s">
        <v>23</v>
      </c>
      <c r="F310">
        <v>36</v>
      </c>
      <c r="G310" s="1" t="str">
        <f>IF(AND(OR(complaints__2[[#This Row],[Complaint_Type]]="Fraud"),OR(complaints__2[[#This Row],[Status]]="Open",complaints__2[[#This Row],[Status]]="In Progress")),"Urgent",
IF(AND(complaints__2[[#This Row],[Status]]="Open",complaints__2[[#This Row],[Resolution_Time(days)]]&gt;3),"Pending Action",
"Normal"))</f>
        <v>Normal</v>
      </c>
    </row>
    <row r="311" spans="1:7" x14ac:dyDescent="0.25">
      <c r="A311" s="1" t="s">
        <v>553</v>
      </c>
      <c r="B311" s="1" t="s">
        <v>157</v>
      </c>
      <c r="C311" s="2">
        <v>45435</v>
      </c>
      <c r="D311" s="1" t="s">
        <v>8</v>
      </c>
      <c r="E311" s="1" t="s">
        <v>9</v>
      </c>
      <c r="F311">
        <v>9</v>
      </c>
      <c r="G311" s="1" t="str">
        <f>IF(AND(OR(complaints__2[[#This Row],[Complaint_Type]]="Fraud"),OR(complaints__2[[#This Row],[Status]]="Open",complaints__2[[#This Row],[Status]]="In Progress")),"Urgent",
IF(AND(complaints__2[[#This Row],[Status]]="Open",complaints__2[[#This Row],[Resolution_Time(days)]]&gt;3),"Pending Action",
"Normal"))</f>
        <v>Pending Action</v>
      </c>
    </row>
    <row r="312" spans="1:7" x14ac:dyDescent="0.25">
      <c r="A312" s="1" t="s">
        <v>554</v>
      </c>
      <c r="B312" s="1" t="s">
        <v>368</v>
      </c>
      <c r="C312" s="2">
        <v>45474</v>
      </c>
      <c r="D312" s="1" t="s">
        <v>20</v>
      </c>
      <c r="E312" s="1" t="s">
        <v>9</v>
      </c>
      <c r="F312">
        <v>39</v>
      </c>
      <c r="G312" s="1" t="str">
        <f>IF(AND(OR(complaints__2[[#This Row],[Complaint_Type]]="Fraud"),OR(complaints__2[[#This Row],[Status]]="Open",complaints__2[[#This Row],[Status]]="In Progress")),"Urgent",
IF(AND(complaints__2[[#This Row],[Status]]="Open",complaints__2[[#This Row],[Resolution_Time(days)]]&gt;3),"Pending Action",
"Normal"))</f>
        <v>Pending Action</v>
      </c>
    </row>
    <row r="313" spans="1:7" x14ac:dyDescent="0.25">
      <c r="A313" s="1" t="s">
        <v>555</v>
      </c>
      <c r="B313" s="1" t="s">
        <v>356</v>
      </c>
      <c r="C313" s="2">
        <v>45288</v>
      </c>
      <c r="D313" s="1" t="s">
        <v>8</v>
      </c>
      <c r="E313" s="1" t="s">
        <v>23</v>
      </c>
      <c r="F313">
        <v>42</v>
      </c>
      <c r="G313" s="1" t="str">
        <f>IF(AND(OR(complaints__2[[#This Row],[Complaint_Type]]="Fraud"),OR(complaints__2[[#This Row],[Status]]="Open",complaints__2[[#This Row],[Status]]="In Progress")),"Urgent",
IF(AND(complaints__2[[#This Row],[Status]]="Open",complaints__2[[#This Row],[Resolution_Time(days)]]&gt;3),"Pending Action",
"Normal"))</f>
        <v>Normal</v>
      </c>
    </row>
    <row r="314" spans="1:7" x14ac:dyDescent="0.25">
      <c r="A314" s="1" t="s">
        <v>556</v>
      </c>
      <c r="B314" s="1" t="s">
        <v>106</v>
      </c>
      <c r="C314" s="2">
        <v>45205</v>
      </c>
      <c r="D314" s="1" t="s">
        <v>20</v>
      </c>
      <c r="E314" s="1" t="s">
        <v>15</v>
      </c>
      <c r="F314">
        <v>45</v>
      </c>
      <c r="G314" s="1" t="str">
        <f>IF(AND(OR(complaints__2[[#This Row],[Complaint_Type]]="Fraud"),OR(complaints__2[[#This Row],[Status]]="Open",complaints__2[[#This Row],[Status]]="In Progress")),"Urgent",
IF(AND(complaints__2[[#This Row],[Status]]="Open",complaints__2[[#This Row],[Resolution_Time(days)]]&gt;3),"Pending Action",
"Normal"))</f>
        <v>Normal</v>
      </c>
    </row>
    <row r="315" spans="1:7" x14ac:dyDescent="0.25">
      <c r="A315" s="1" t="s">
        <v>557</v>
      </c>
      <c r="B315" s="1" t="s">
        <v>558</v>
      </c>
      <c r="C315" s="2">
        <v>45178</v>
      </c>
      <c r="D315" s="1" t="s">
        <v>31</v>
      </c>
      <c r="E315" s="1" t="s">
        <v>9</v>
      </c>
      <c r="F315">
        <v>8</v>
      </c>
      <c r="G315" s="1" t="str">
        <f>IF(AND(OR(complaints__2[[#This Row],[Complaint_Type]]="Fraud"),OR(complaints__2[[#This Row],[Status]]="Open",complaints__2[[#This Row],[Status]]="In Progress")),"Urgent",
IF(AND(complaints__2[[#This Row],[Status]]="Open",complaints__2[[#This Row],[Resolution_Time(days)]]&gt;3),"Pending Action",
"Normal"))</f>
        <v>Urgent</v>
      </c>
    </row>
    <row r="316" spans="1:7" x14ac:dyDescent="0.25">
      <c r="A316" s="1" t="s">
        <v>559</v>
      </c>
      <c r="B316" s="1" t="s">
        <v>46</v>
      </c>
      <c r="C316" s="2">
        <v>45627</v>
      </c>
      <c r="D316" s="1" t="s">
        <v>31</v>
      </c>
      <c r="E316" s="1" t="s">
        <v>23</v>
      </c>
      <c r="F316">
        <v>20</v>
      </c>
      <c r="G316" s="1" t="str">
        <f>IF(AND(OR(complaints__2[[#This Row],[Complaint_Type]]="Fraud"),OR(complaints__2[[#This Row],[Status]]="Open",complaints__2[[#This Row],[Status]]="In Progress")),"Urgent",
IF(AND(complaints__2[[#This Row],[Status]]="Open",complaints__2[[#This Row],[Resolution_Time(days)]]&gt;3),"Pending Action",
"Normal"))</f>
        <v>Normal</v>
      </c>
    </row>
    <row r="317" spans="1:7" x14ac:dyDescent="0.25">
      <c r="A317" s="1" t="s">
        <v>560</v>
      </c>
      <c r="B317" s="1" t="s">
        <v>561</v>
      </c>
      <c r="C317" s="2">
        <v>45839</v>
      </c>
      <c r="D317" s="1" t="s">
        <v>36</v>
      </c>
      <c r="E317" s="1" t="s">
        <v>23</v>
      </c>
      <c r="F317">
        <v>10</v>
      </c>
      <c r="G317" s="1" t="str">
        <f>IF(AND(OR(complaints__2[[#This Row],[Complaint_Type]]="Fraud"),OR(complaints__2[[#This Row],[Status]]="Open",complaints__2[[#This Row],[Status]]="In Progress")),"Urgent",
IF(AND(complaints__2[[#This Row],[Status]]="Open",complaints__2[[#This Row],[Resolution_Time(days)]]&gt;3),"Pending Action",
"Normal"))</f>
        <v>Normal</v>
      </c>
    </row>
    <row r="318" spans="1:7" x14ac:dyDescent="0.25">
      <c r="A318" s="1" t="s">
        <v>562</v>
      </c>
      <c r="B318" s="1" t="s">
        <v>563</v>
      </c>
      <c r="C318" s="2">
        <v>45499</v>
      </c>
      <c r="D318" s="1" t="s">
        <v>20</v>
      </c>
      <c r="E318" s="1" t="s">
        <v>15</v>
      </c>
      <c r="F318">
        <v>32</v>
      </c>
      <c r="G318" s="1" t="str">
        <f>IF(AND(OR(complaints__2[[#This Row],[Complaint_Type]]="Fraud"),OR(complaints__2[[#This Row],[Status]]="Open",complaints__2[[#This Row],[Status]]="In Progress")),"Urgent",
IF(AND(complaints__2[[#This Row],[Status]]="Open",complaints__2[[#This Row],[Resolution_Time(days)]]&gt;3),"Pending Action",
"Normal"))</f>
        <v>Normal</v>
      </c>
    </row>
    <row r="319" spans="1:7" x14ac:dyDescent="0.25">
      <c r="A319" s="1" t="s">
        <v>564</v>
      </c>
      <c r="B319" s="1" t="s">
        <v>176</v>
      </c>
      <c r="C319" s="2">
        <v>45771</v>
      </c>
      <c r="D319" s="1" t="s">
        <v>8</v>
      </c>
      <c r="E319" s="1" t="s">
        <v>9</v>
      </c>
      <c r="F319">
        <v>28</v>
      </c>
      <c r="G319" s="1" t="str">
        <f>IF(AND(OR(complaints__2[[#This Row],[Complaint_Type]]="Fraud"),OR(complaints__2[[#This Row],[Status]]="Open",complaints__2[[#This Row],[Status]]="In Progress")),"Urgent",
IF(AND(complaints__2[[#This Row],[Status]]="Open",complaints__2[[#This Row],[Resolution_Time(days)]]&gt;3),"Pending Action",
"Normal"))</f>
        <v>Pending Action</v>
      </c>
    </row>
    <row r="320" spans="1:7" x14ac:dyDescent="0.25">
      <c r="A320" s="1" t="s">
        <v>565</v>
      </c>
      <c r="B320" s="1" t="s">
        <v>566</v>
      </c>
      <c r="C320" s="2">
        <v>45269</v>
      </c>
      <c r="D320" s="1" t="s">
        <v>36</v>
      </c>
      <c r="E320" s="1" t="s">
        <v>23</v>
      </c>
      <c r="F320">
        <v>10</v>
      </c>
      <c r="G320" s="1" t="str">
        <f>IF(AND(OR(complaints__2[[#This Row],[Complaint_Type]]="Fraud"),OR(complaints__2[[#This Row],[Status]]="Open",complaints__2[[#This Row],[Status]]="In Progress")),"Urgent",
IF(AND(complaints__2[[#This Row],[Status]]="Open",complaints__2[[#This Row],[Resolution_Time(days)]]&gt;3),"Pending Action",
"Normal"))</f>
        <v>Normal</v>
      </c>
    </row>
    <row r="321" spans="1:7" x14ac:dyDescent="0.25">
      <c r="A321" s="1" t="s">
        <v>567</v>
      </c>
      <c r="B321" s="1" t="s">
        <v>568</v>
      </c>
      <c r="C321" s="2">
        <v>45832</v>
      </c>
      <c r="D321" s="1" t="s">
        <v>36</v>
      </c>
      <c r="E321" s="1" t="s">
        <v>15</v>
      </c>
      <c r="F321">
        <v>8</v>
      </c>
      <c r="G321" s="1" t="str">
        <f>IF(AND(OR(complaints__2[[#This Row],[Complaint_Type]]="Fraud"),OR(complaints__2[[#This Row],[Status]]="Open",complaints__2[[#This Row],[Status]]="In Progress")),"Urgent",
IF(AND(complaints__2[[#This Row],[Status]]="Open",complaints__2[[#This Row],[Resolution_Time(days)]]&gt;3),"Pending Action",
"Normal"))</f>
        <v>Normal</v>
      </c>
    </row>
    <row r="322" spans="1:7" x14ac:dyDescent="0.25">
      <c r="A322" s="1" t="s">
        <v>569</v>
      </c>
      <c r="B322" s="1" t="s">
        <v>570</v>
      </c>
      <c r="C322" s="2">
        <v>45537</v>
      </c>
      <c r="D322" s="1" t="s">
        <v>31</v>
      </c>
      <c r="E322" s="1" t="s">
        <v>23</v>
      </c>
      <c r="F322">
        <v>52</v>
      </c>
      <c r="G322" s="1" t="str">
        <f>IF(AND(OR(complaints__2[[#This Row],[Complaint_Type]]="Fraud"),OR(complaints__2[[#This Row],[Status]]="Open",complaints__2[[#This Row],[Status]]="In Progress")),"Urgent",
IF(AND(complaints__2[[#This Row],[Status]]="Open",complaints__2[[#This Row],[Resolution_Time(days)]]&gt;3),"Pending Action",
"Normal"))</f>
        <v>Normal</v>
      </c>
    </row>
    <row r="323" spans="1:7" x14ac:dyDescent="0.25">
      <c r="A323" s="1" t="s">
        <v>571</v>
      </c>
      <c r="B323" s="1" t="s">
        <v>572</v>
      </c>
      <c r="C323" s="2">
        <v>45722</v>
      </c>
      <c r="D323" s="1" t="s">
        <v>8</v>
      </c>
      <c r="E323" s="1" t="s">
        <v>23</v>
      </c>
      <c r="F323">
        <v>47</v>
      </c>
      <c r="G323" s="1" t="str">
        <f>IF(AND(OR(complaints__2[[#This Row],[Complaint_Type]]="Fraud"),OR(complaints__2[[#This Row],[Status]]="Open",complaints__2[[#This Row],[Status]]="In Progress")),"Urgent",
IF(AND(complaints__2[[#This Row],[Status]]="Open",complaints__2[[#This Row],[Resolution_Time(days)]]&gt;3),"Pending Action",
"Normal"))</f>
        <v>Normal</v>
      </c>
    </row>
    <row r="324" spans="1:7" x14ac:dyDescent="0.25">
      <c r="A324" s="1" t="s">
        <v>573</v>
      </c>
      <c r="B324" s="1" t="s">
        <v>574</v>
      </c>
      <c r="C324" s="2">
        <v>45591</v>
      </c>
      <c r="D324" s="1" t="s">
        <v>20</v>
      </c>
      <c r="E324" s="1" t="s">
        <v>15</v>
      </c>
      <c r="F324">
        <v>33</v>
      </c>
      <c r="G324" s="1" t="str">
        <f>IF(AND(OR(complaints__2[[#This Row],[Complaint_Type]]="Fraud"),OR(complaints__2[[#This Row],[Status]]="Open",complaints__2[[#This Row],[Status]]="In Progress")),"Urgent",
IF(AND(complaints__2[[#This Row],[Status]]="Open",complaints__2[[#This Row],[Resolution_Time(days)]]&gt;3),"Pending Action",
"Normal"))</f>
        <v>Normal</v>
      </c>
    </row>
    <row r="325" spans="1:7" x14ac:dyDescent="0.25">
      <c r="A325" s="1" t="s">
        <v>575</v>
      </c>
      <c r="B325" s="1" t="s">
        <v>576</v>
      </c>
      <c r="C325" s="2">
        <v>45316</v>
      </c>
      <c r="D325" s="1" t="s">
        <v>31</v>
      </c>
      <c r="E325" s="1" t="s">
        <v>9</v>
      </c>
      <c r="F325">
        <v>59</v>
      </c>
      <c r="G325" s="1" t="str">
        <f>IF(AND(OR(complaints__2[[#This Row],[Complaint_Type]]="Fraud"),OR(complaints__2[[#This Row],[Status]]="Open",complaints__2[[#This Row],[Status]]="In Progress")),"Urgent",
IF(AND(complaints__2[[#This Row],[Status]]="Open",complaints__2[[#This Row],[Resolution_Time(days)]]&gt;3),"Pending Action",
"Normal"))</f>
        <v>Urgent</v>
      </c>
    </row>
    <row r="326" spans="1:7" x14ac:dyDescent="0.25">
      <c r="A326" s="1" t="s">
        <v>577</v>
      </c>
      <c r="B326" s="1" t="s">
        <v>578</v>
      </c>
      <c r="C326" s="2">
        <v>45165</v>
      </c>
      <c r="D326" s="1" t="s">
        <v>36</v>
      </c>
      <c r="E326" s="1" t="s">
        <v>15</v>
      </c>
      <c r="F326">
        <v>47</v>
      </c>
      <c r="G326" s="1" t="str">
        <f>IF(AND(OR(complaints__2[[#This Row],[Complaint_Type]]="Fraud"),OR(complaints__2[[#This Row],[Status]]="Open",complaints__2[[#This Row],[Status]]="In Progress")),"Urgent",
IF(AND(complaints__2[[#This Row],[Status]]="Open",complaints__2[[#This Row],[Resolution_Time(days)]]&gt;3),"Pending Action",
"Normal"))</f>
        <v>Normal</v>
      </c>
    </row>
    <row r="327" spans="1:7" x14ac:dyDescent="0.25">
      <c r="A327" s="1" t="s">
        <v>579</v>
      </c>
      <c r="B327" s="1" t="s">
        <v>151</v>
      </c>
      <c r="C327" s="2">
        <v>45548</v>
      </c>
      <c r="D327" s="1" t="s">
        <v>12</v>
      </c>
      <c r="E327" s="1" t="s">
        <v>15</v>
      </c>
      <c r="F327">
        <v>56</v>
      </c>
      <c r="G327" s="1" t="str">
        <f>IF(AND(OR(complaints__2[[#This Row],[Complaint_Type]]="Fraud"),OR(complaints__2[[#This Row],[Status]]="Open",complaints__2[[#This Row],[Status]]="In Progress")),"Urgent",
IF(AND(complaints__2[[#This Row],[Status]]="Open",complaints__2[[#This Row],[Resolution_Time(days)]]&gt;3),"Pending Action",
"Normal"))</f>
        <v>Normal</v>
      </c>
    </row>
    <row r="328" spans="1:7" x14ac:dyDescent="0.25">
      <c r="A328" s="1" t="s">
        <v>580</v>
      </c>
      <c r="B328" s="1" t="s">
        <v>581</v>
      </c>
      <c r="C328" s="2">
        <v>45534</v>
      </c>
      <c r="D328" s="1" t="s">
        <v>36</v>
      </c>
      <c r="E328" s="1" t="s">
        <v>9</v>
      </c>
      <c r="F328">
        <v>49</v>
      </c>
      <c r="G328" s="1" t="str">
        <f>IF(AND(OR(complaints__2[[#This Row],[Complaint_Type]]="Fraud"),OR(complaints__2[[#This Row],[Status]]="Open",complaints__2[[#This Row],[Status]]="In Progress")),"Urgent",
IF(AND(complaints__2[[#This Row],[Status]]="Open",complaints__2[[#This Row],[Resolution_Time(days)]]&gt;3),"Pending Action",
"Normal"))</f>
        <v>Pending Action</v>
      </c>
    </row>
    <row r="329" spans="1:7" x14ac:dyDescent="0.25">
      <c r="A329" s="1" t="s">
        <v>582</v>
      </c>
      <c r="B329" s="1" t="s">
        <v>552</v>
      </c>
      <c r="C329" s="2">
        <v>45477</v>
      </c>
      <c r="D329" s="1" t="s">
        <v>12</v>
      </c>
      <c r="E329" s="1" t="s">
        <v>23</v>
      </c>
      <c r="F329">
        <v>13</v>
      </c>
      <c r="G329" s="1" t="str">
        <f>IF(AND(OR(complaints__2[[#This Row],[Complaint_Type]]="Fraud"),OR(complaints__2[[#This Row],[Status]]="Open",complaints__2[[#This Row],[Status]]="In Progress")),"Urgent",
IF(AND(complaints__2[[#This Row],[Status]]="Open",complaints__2[[#This Row],[Resolution_Time(days)]]&gt;3),"Pending Action",
"Normal"))</f>
        <v>Normal</v>
      </c>
    </row>
    <row r="330" spans="1:7" x14ac:dyDescent="0.25">
      <c r="A330" s="1" t="s">
        <v>583</v>
      </c>
      <c r="B330" s="1" t="s">
        <v>68</v>
      </c>
      <c r="C330" s="2">
        <v>45885</v>
      </c>
      <c r="D330" s="1" t="s">
        <v>31</v>
      </c>
      <c r="E330" s="1" t="s">
        <v>23</v>
      </c>
      <c r="F330">
        <v>44</v>
      </c>
      <c r="G330" s="1" t="str">
        <f>IF(AND(OR(complaints__2[[#This Row],[Complaint_Type]]="Fraud"),OR(complaints__2[[#This Row],[Status]]="Open",complaints__2[[#This Row],[Status]]="In Progress")),"Urgent",
IF(AND(complaints__2[[#This Row],[Status]]="Open",complaints__2[[#This Row],[Resolution_Time(days)]]&gt;3),"Pending Action",
"Normal"))</f>
        <v>Normal</v>
      </c>
    </row>
    <row r="331" spans="1:7" x14ac:dyDescent="0.25">
      <c r="A331" s="1" t="s">
        <v>584</v>
      </c>
      <c r="B331" s="1" t="s">
        <v>585</v>
      </c>
      <c r="C331" s="2">
        <v>45359</v>
      </c>
      <c r="D331" s="1" t="s">
        <v>20</v>
      </c>
      <c r="E331" s="1" t="s">
        <v>15</v>
      </c>
      <c r="F331">
        <v>35</v>
      </c>
      <c r="G331" s="1" t="str">
        <f>IF(AND(OR(complaints__2[[#This Row],[Complaint_Type]]="Fraud"),OR(complaints__2[[#This Row],[Status]]="Open",complaints__2[[#This Row],[Status]]="In Progress")),"Urgent",
IF(AND(complaints__2[[#This Row],[Status]]="Open",complaints__2[[#This Row],[Resolution_Time(days)]]&gt;3),"Pending Action",
"Normal"))</f>
        <v>Normal</v>
      </c>
    </row>
    <row r="332" spans="1:7" x14ac:dyDescent="0.25">
      <c r="A332" s="1" t="s">
        <v>586</v>
      </c>
      <c r="B332" s="1" t="s">
        <v>587</v>
      </c>
      <c r="C332" s="2">
        <v>45401</v>
      </c>
      <c r="D332" s="1" t="s">
        <v>8</v>
      </c>
      <c r="E332" s="1" t="s">
        <v>9</v>
      </c>
      <c r="F332">
        <v>55</v>
      </c>
      <c r="G332" s="1" t="str">
        <f>IF(AND(OR(complaints__2[[#This Row],[Complaint_Type]]="Fraud"),OR(complaints__2[[#This Row],[Status]]="Open",complaints__2[[#This Row],[Status]]="In Progress")),"Urgent",
IF(AND(complaints__2[[#This Row],[Status]]="Open",complaints__2[[#This Row],[Resolution_Time(days)]]&gt;3),"Pending Action",
"Normal"))</f>
        <v>Pending Action</v>
      </c>
    </row>
    <row r="333" spans="1:7" x14ac:dyDescent="0.25">
      <c r="A333" s="1" t="s">
        <v>588</v>
      </c>
      <c r="B333" s="1" t="s">
        <v>52</v>
      </c>
      <c r="C333" s="2">
        <v>45469</v>
      </c>
      <c r="D333" s="1" t="s">
        <v>12</v>
      </c>
      <c r="E333" s="1" t="s">
        <v>23</v>
      </c>
      <c r="F333">
        <v>51</v>
      </c>
      <c r="G333" s="1" t="str">
        <f>IF(AND(OR(complaints__2[[#This Row],[Complaint_Type]]="Fraud"),OR(complaints__2[[#This Row],[Status]]="Open",complaints__2[[#This Row],[Status]]="In Progress")),"Urgent",
IF(AND(complaints__2[[#This Row],[Status]]="Open",complaints__2[[#This Row],[Resolution_Time(days)]]&gt;3),"Pending Action",
"Normal"))</f>
        <v>Normal</v>
      </c>
    </row>
    <row r="334" spans="1:7" x14ac:dyDescent="0.25">
      <c r="A334" s="1" t="s">
        <v>589</v>
      </c>
      <c r="B334" s="1" t="s">
        <v>590</v>
      </c>
      <c r="C334" s="2">
        <v>45835</v>
      </c>
      <c r="D334" s="1" t="s">
        <v>8</v>
      </c>
      <c r="E334" s="1" t="s">
        <v>23</v>
      </c>
      <c r="F334">
        <v>29</v>
      </c>
      <c r="G334" s="1" t="str">
        <f>IF(AND(OR(complaints__2[[#This Row],[Complaint_Type]]="Fraud"),OR(complaints__2[[#This Row],[Status]]="Open",complaints__2[[#This Row],[Status]]="In Progress")),"Urgent",
IF(AND(complaints__2[[#This Row],[Status]]="Open",complaints__2[[#This Row],[Resolution_Time(days)]]&gt;3),"Pending Action",
"Normal"))</f>
        <v>Normal</v>
      </c>
    </row>
    <row r="335" spans="1:7" x14ac:dyDescent="0.25">
      <c r="A335" s="1" t="s">
        <v>591</v>
      </c>
      <c r="B335" s="1" t="s">
        <v>100</v>
      </c>
      <c r="C335" s="2">
        <v>45791</v>
      </c>
      <c r="D335" s="1" t="s">
        <v>31</v>
      </c>
      <c r="E335" s="1" t="s">
        <v>15</v>
      </c>
      <c r="F335">
        <v>56</v>
      </c>
      <c r="G335" s="1" t="str">
        <f>IF(AND(OR(complaints__2[[#This Row],[Complaint_Type]]="Fraud"),OR(complaints__2[[#This Row],[Status]]="Open",complaints__2[[#This Row],[Status]]="In Progress")),"Urgent",
IF(AND(complaints__2[[#This Row],[Status]]="Open",complaints__2[[#This Row],[Resolution_Time(days)]]&gt;3),"Pending Action",
"Normal"))</f>
        <v>Urgent</v>
      </c>
    </row>
    <row r="336" spans="1:7" x14ac:dyDescent="0.25">
      <c r="A336" s="1" t="s">
        <v>592</v>
      </c>
      <c r="B336" s="1" t="s">
        <v>593</v>
      </c>
      <c r="C336" s="2">
        <v>45522</v>
      </c>
      <c r="D336" s="1" t="s">
        <v>31</v>
      </c>
      <c r="E336" s="1" t="s">
        <v>23</v>
      </c>
      <c r="F336">
        <v>5</v>
      </c>
      <c r="G336" s="1" t="str">
        <f>IF(AND(OR(complaints__2[[#This Row],[Complaint_Type]]="Fraud"),OR(complaints__2[[#This Row],[Status]]="Open",complaints__2[[#This Row],[Status]]="In Progress")),"Urgent",
IF(AND(complaints__2[[#This Row],[Status]]="Open",complaints__2[[#This Row],[Resolution_Time(days)]]&gt;3),"Pending Action",
"Normal"))</f>
        <v>Normal</v>
      </c>
    </row>
    <row r="337" spans="1:7" x14ac:dyDescent="0.25">
      <c r="A337" s="1" t="s">
        <v>594</v>
      </c>
      <c r="B337" s="1" t="s">
        <v>595</v>
      </c>
      <c r="C337" s="2">
        <v>45568</v>
      </c>
      <c r="D337" s="1" t="s">
        <v>31</v>
      </c>
      <c r="E337" s="1" t="s">
        <v>23</v>
      </c>
      <c r="F337">
        <v>3</v>
      </c>
      <c r="G337" s="1" t="str">
        <f>IF(AND(OR(complaints__2[[#This Row],[Complaint_Type]]="Fraud"),OR(complaints__2[[#This Row],[Status]]="Open",complaints__2[[#This Row],[Status]]="In Progress")),"Urgent",
IF(AND(complaints__2[[#This Row],[Status]]="Open",complaints__2[[#This Row],[Resolution_Time(days)]]&gt;3),"Pending Action",
"Normal"))</f>
        <v>Normal</v>
      </c>
    </row>
    <row r="338" spans="1:7" x14ac:dyDescent="0.25">
      <c r="A338" s="1" t="s">
        <v>596</v>
      </c>
      <c r="B338" s="1" t="s">
        <v>597</v>
      </c>
      <c r="C338" s="2">
        <v>45430</v>
      </c>
      <c r="D338" s="1" t="s">
        <v>20</v>
      </c>
      <c r="E338" s="1" t="s">
        <v>23</v>
      </c>
      <c r="F338">
        <v>53</v>
      </c>
      <c r="G338" s="1" t="str">
        <f>IF(AND(OR(complaints__2[[#This Row],[Complaint_Type]]="Fraud"),OR(complaints__2[[#This Row],[Status]]="Open",complaints__2[[#This Row],[Status]]="In Progress")),"Urgent",
IF(AND(complaints__2[[#This Row],[Status]]="Open",complaints__2[[#This Row],[Resolution_Time(days)]]&gt;3),"Pending Action",
"Normal"))</f>
        <v>Normal</v>
      </c>
    </row>
    <row r="339" spans="1:7" x14ac:dyDescent="0.25">
      <c r="A339" s="1" t="s">
        <v>598</v>
      </c>
      <c r="B339" s="1" t="s">
        <v>451</v>
      </c>
      <c r="C339" s="2">
        <v>45255</v>
      </c>
      <c r="D339" s="1" t="s">
        <v>12</v>
      </c>
      <c r="E339" s="1" t="s">
        <v>15</v>
      </c>
      <c r="F339">
        <v>37</v>
      </c>
      <c r="G339" s="1" t="str">
        <f>IF(AND(OR(complaints__2[[#This Row],[Complaint_Type]]="Fraud"),OR(complaints__2[[#This Row],[Status]]="Open",complaints__2[[#This Row],[Status]]="In Progress")),"Urgent",
IF(AND(complaints__2[[#This Row],[Status]]="Open",complaints__2[[#This Row],[Resolution_Time(days)]]&gt;3),"Pending Action",
"Normal"))</f>
        <v>Normal</v>
      </c>
    </row>
    <row r="340" spans="1:7" x14ac:dyDescent="0.25">
      <c r="A340" s="1" t="s">
        <v>599</v>
      </c>
      <c r="B340" s="1" t="s">
        <v>157</v>
      </c>
      <c r="C340" s="2">
        <v>45769</v>
      </c>
      <c r="D340" s="1" t="s">
        <v>8</v>
      </c>
      <c r="E340" s="1" t="s">
        <v>23</v>
      </c>
      <c r="F340">
        <v>56</v>
      </c>
      <c r="G340" s="1" t="str">
        <f>IF(AND(OR(complaints__2[[#This Row],[Complaint_Type]]="Fraud"),OR(complaints__2[[#This Row],[Status]]="Open",complaints__2[[#This Row],[Status]]="In Progress")),"Urgent",
IF(AND(complaints__2[[#This Row],[Status]]="Open",complaints__2[[#This Row],[Resolution_Time(days)]]&gt;3),"Pending Action",
"Normal"))</f>
        <v>Normal</v>
      </c>
    </row>
    <row r="341" spans="1:7" x14ac:dyDescent="0.25">
      <c r="A341" s="1" t="s">
        <v>600</v>
      </c>
      <c r="B341" s="1" t="s">
        <v>360</v>
      </c>
      <c r="C341" s="2">
        <v>45640</v>
      </c>
      <c r="D341" s="1" t="s">
        <v>36</v>
      </c>
      <c r="E341" s="1" t="s">
        <v>23</v>
      </c>
      <c r="F341">
        <v>41</v>
      </c>
      <c r="G341" s="1" t="str">
        <f>IF(AND(OR(complaints__2[[#This Row],[Complaint_Type]]="Fraud"),OR(complaints__2[[#This Row],[Status]]="Open",complaints__2[[#This Row],[Status]]="In Progress")),"Urgent",
IF(AND(complaints__2[[#This Row],[Status]]="Open",complaints__2[[#This Row],[Resolution_Time(days)]]&gt;3),"Pending Action",
"Normal"))</f>
        <v>Normal</v>
      </c>
    </row>
    <row r="342" spans="1:7" x14ac:dyDescent="0.25">
      <c r="A342" s="1" t="s">
        <v>601</v>
      </c>
      <c r="B342" s="1" t="s">
        <v>64</v>
      </c>
      <c r="C342" s="2">
        <v>45343</v>
      </c>
      <c r="D342" s="1" t="s">
        <v>31</v>
      </c>
      <c r="E342" s="1" t="s">
        <v>9</v>
      </c>
      <c r="F342">
        <v>6</v>
      </c>
      <c r="G342" s="1" t="str">
        <f>IF(AND(OR(complaints__2[[#This Row],[Complaint_Type]]="Fraud"),OR(complaints__2[[#This Row],[Status]]="Open",complaints__2[[#This Row],[Status]]="In Progress")),"Urgent",
IF(AND(complaints__2[[#This Row],[Status]]="Open",complaints__2[[#This Row],[Resolution_Time(days)]]&gt;3),"Pending Action",
"Normal"))</f>
        <v>Urgent</v>
      </c>
    </row>
    <row r="343" spans="1:7" x14ac:dyDescent="0.25">
      <c r="A343" s="1" t="s">
        <v>602</v>
      </c>
      <c r="B343" s="1" t="s">
        <v>502</v>
      </c>
      <c r="C343" s="2">
        <v>45492</v>
      </c>
      <c r="D343" s="1" t="s">
        <v>8</v>
      </c>
      <c r="E343" s="1" t="s">
        <v>23</v>
      </c>
      <c r="F343">
        <v>48</v>
      </c>
      <c r="G343" s="1" t="str">
        <f>IF(AND(OR(complaints__2[[#This Row],[Complaint_Type]]="Fraud"),OR(complaints__2[[#This Row],[Status]]="Open",complaints__2[[#This Row],[Status]]="In Progress")),"Urgent",
IF(AND(complaints__2[[#This Row],[Status]]="Open",complaints__2[[#This Row],[Resolution_Time(days)]]&gt;3),"Pending Action",
"Normal"))</f>
        <v>Normal</v>
      </c>
    </row>
    <row r="344" spans="1:7" x14ac:dyDescent="0.25">
      <c r="A344" s="1" t="s">
        <v>603</v>
      </c>
      <c r="B344" s="1" t="s">
        <v>604</v>
      </c>
      <c r="C344" s="2">
        <v>45329</v>
      </c>
      <c r="D344" s="1" t="s">
        <v>8</v>
      </c>
      <c r="E344" s="1" t="s">
        <v>23</v>
      </c>
      <c r="F344">
        <v>42</v>
      </c>
      <c r="G344" s="1" t="str">
        <f>IF(AND(OR(complaints__2[[#This Row],[Complaint_Type]]="Fraud"),OR(complaints__2[[#This Row],[Status]]="Open",complaints__2[[#This Row],[Status]]="In Progress")),"Urgent",
IF(AND(complaints__2[[#This Row],[Status]]="Open",complaints__2[[#This Row],[Resolution_Time(days)]]&gt;3),"Pending Action",
"Normal"))</f>
        <v>Normal</v>
      </c>
    </row>
    <row r="345" spans="1:7" x14ac:dyDescent="0.25">
      <c r="A345" s="1" t="s">
        <v>605</v>
      </c>
      <c r="B345" s="1" t="s">
        <v>606</v>
      </c>
      <c r="C345" s="2">
        <v>45485</v>
      </c>
      <c r="D345" s="1" t="s">
        <v>20</v>
      </c>
      <c r="E345" s="1" t="s">
        <v>23</v>
      </c>
      <c r="F345">
        <v>16</v>
      </c>
      <c r="G345" s="1" t="str">
        <f>IF(AND(OR(complaints__2[[#This Row],[Complaint_Type]]="Fraud"),OR(complaints__2[[#This Row],[Status]]="Open",complaints__2[[#This Row],[Status]]="In Progress")),"Urgent",
IF(AND(complaints__2[[#This Row],[Status]]="Open",complaints__2[[#This Row],[Resolution_Time(days)]]&gt;3),"Pending Action",
"Normal"))</f>
        <v>Normal</v>
      </c>
    </row>
    <row r="346" spans="1:7" x14ac:dyDescent="0.25">
      <c r="A346" s="1" t="s">
        <v>607</v>
      </c>
      <c r="B346" s="1" t="s">
        <v>608</v>
      </c>
      <c r="C346" s="2">
        <v>45745</v>
      </c>
      <c r="D346" s="1" t="s">
        <v>12</v>
      </c>
      <c r="E346" s="1" t="s">
        <v>23</v>
      </c>
      <c r="F346">
        <v>35</v>
      </c>
      <c r="G346" s="1" t="str">
        <f>IF(AND(OR(complaints__2[[#This Row],[Complaint_Type]]="Fraud"),OR(complaints__2[[#This Row],[Status]]="Open",complaints__2[[#This Row],[Status]]="In Progress")),"Urgent",
IF(AND(complaints__2[[#This Row],[Status]]="Open",complaints__2[[#This Row],[Resolution_Time(days)]]&gt;3),"Pending Action",
"Normal"))</f>
        <v>Normal</v>
      </c>
    </row>
    <row r="347" spans="1:7" x14ac:dyDescent="0.25">
      <c r="A347" s="1" t="s">
        <v>609</v>
      </c>
      <c r="B347" s="1" t="s">
        <v>451</v>
      </c>
      <c r="C347" s="2">
        <v>45775</v>
      </c>
      <c r="D347" s="1" t="s">
        <v>20</v>
      </c>
      <c r="E347" s="1" t="s">
        <v>23</v>
      </c>
      <c r="F347">
        <v>18</v>
      </c>
      <c r="G347" s="1" t="str">
        <f>IF(AND(OR(complaints__2[[#This Row],[Complaint_Type]]="Fraud"),OR(complaints__2[[#This Row],[Status]]="Open",complaints__2[[#This Row],[Status]]="In Progress")),"Urgent",
IF(AND(complaints__2[[#This Row],[Status]]="Open",complaints__2[[#This Row],[Resolution_Time(days)]]&gt;3),"Pending Action",
"Normal"))</f>
        <v>Normal</v>
      </c>
    </row>
    <row r="348" spans="1:7" x14ac:dyDescent="0.25">
      <c r="A348" s="1" t="s">
        <v>610</v>
      </c>
      <c r="B348" s="1" t="s">
        <v>611</v>
      </c>
      <c r="C348" s="2">
        <v>45686</v>
      </c>
      <c r="D348" s="1" t="s">
        <v>20</v>
      </c>
      <c r="E348" s="1" t="s">
        <v>15</v>
      </c>
      <c r="F348">
        <v>11</v>
      </c>
      <c r="G348" s="1" t="str">
        <f>IF(AND(OR(complaints__2[[#This Row],[Complaint_Type]]="Fraud"),OR(complaints__2[[#This Row],[Status]]="Open",complaints__2[[#This Row],[Status]]="In Progress")),"Urgent",
IF(AND(complaints__2[[#This Row],[Status]]="Open",complaints__2[[#This Row],[Resolution_Time(days)]]&gt;3),"Pending Action",
"Normal"))</f>
        <v>Normal</v>
      </c>
    </row>
    <row r="349" spans="1:7" x14ac:dyDescent="0.25">
      <c r="A349" s="1" t="s">
        <v>612</v>
      </c>
      <c r="B349" s="1" t="s">
        <v>237</v>
      </c>
      <c r="C349" s="2">
        <v>45527</v>
      </c>
      <c r="D349" s="1" t="s">
        <v>8</v>
      </c>
      <c r="E349" s="1" t="s">
        <v>9</v>
      </c>
      <c r="F349">
        <v>51</v>
      </c>
      <c r="G349" s="1" t="str">
        <f>IF(AND(OR(complaints__2[[#This Row],[Complaint_Type]]="Fraud"),OR(complaints__2[[#This Row],[Status]]="Open",complaints__2[[#This Row],[Status]]="In Progress")),"Urgent",
IF(AND(complaints__2[[#This Row],[Status]]="Open",complaints__2[[#This Row],[Resolution_Time(days)]]&gt;3),"Pending Action",
"Normal"))</f>
        <v>Pending Action</v>
      </c>
    </row>
    <row r="350" spans="1:7" x14ac:dyDescent="0.25">
      <c r="A350" s="1" t="s">
        <v>613</v>
      </c>
      <c r="B350" s="1" t="s">
        <v>537</v>
      </c>
      <c r="C350" s="2">
        <v>45598</v>
      </c>
      <c r="D350" s="1" t="s">
        <v>12</v>
      </c>
      <c r="E350" s="1" t="s">
        <v>9</v>
      </c>
      <c r="F350">
        <v>57</v>
      </c>
      <c r="G350" s="1" t="str">
        <f>IF(AND(OR(complaints__2[[#This Row],[Complaint_Type]]="Fraud"),OR(complaints__2[[#This Row],[Status]]="Open",complaints__2[[#This Row],[Status]]="In Progress")),"Urgent",
IF(AND(complaints__2[[#This Row],[Status]]="Open",complaints__2[[#This Row],[Resolution_Time(days)]]&gt;3),"Pending Action",
"Normal"))</f>
        <v>Pending Action</v>
      </c>
    </row>
    <row r="351" spans="1:7" x14ac:dyDescent="0.25">
      <c r="A351" s="1" t="s">
        <v>614</v>
      </c>
      <c r="B351" s="1" t="s">
        <v>96</v>
      </c>
      <c r="C351" s="2">
        <v>45837</v>
      </c>
      <c r="D351" s="1" t="s">
        <v>12</v>
      </c>
      <c r="E351" s="1" t="s">
        <v>15</v>
      </c>
      <c r="F351">
        <v>23</v>
      </c>
      <c r="G351" s="1" t="str">
        <f>IF(AND(OR(complaints__2[[#This Row],[Complaint_Type]]="Fraud"),OR(complaints__2[[#This Row],[Status]]="Open",complaints__2[[#This Row],[Status]]="In Progress")),"Urgent",
IF(AND(complaints__2[[#This Row],[Status]]="Open",complaints__2[[#This Row],[Resolution_Time(days)]]&gt;3),"Pending Action",
"Normal"))</f>
        <v>Normal</v>
      </c>
    </row>
    <row r="352" spans="1:7" x14ac:dyDescent="0.25">
      <c r="A352" s="1" t="s">
        <v>615</v>
      </c>
      <c r="B352" s="1" t="s">
        <v>417</v>
      </c>
      <c r="C352" s="2">
        <v>45343</v>
      </c>
      <c r="D352" s="1" t="s">
        <v>12</v>
      </c>
      <c r="E352" s="1" t="s">
        <v>15</v>
      </c>
      <c r="F352">
        <v>47</v>
      </c>
      <c r="G352" s="1" t="str">
        <f>IF(AND(OR(complaints__2[[#This Row],[Complaint_Type]]="Fraud"),OR(complaints__2[[#This Row],[Status]]="Open",complaints__2[[#This Row],[Status]]="In Progress")),"Urgent",
IF(AND(complaints__2[[#This Row],[Status]]="Open",complaints__2[[#This Row],[Resolution_Time(days)]]&gt;3),"Pending Action",
"Normal"))</f>
        <v>Normal</v>
      </c>
    </row>
    <row r="353" spans="1:7" x14ac:dyDescent="0.25">
      <c r="A353" s="1" t="s">
        <v>616</v>
      </c>
      <c r="B353" s="1" t="s">
        <v>617</v>
      </c>
      <c r="C353" s="2">
        <v>45253</v>
      </c>
      <c r="D353" s="1" t="s">
        <v>31</v>
      </c>
      <c r="E353" s="1" t="s">
        <v>23</v>
      </c>
      <c r="F353">
        <v>11</v>
      </c>
      <c r="G353" s="1" t="str">
        <f>IF(AND(OR(complaints__2[[#This Row],[Complaint_Type]]="Fraud"),OR(complaints__2[[#This Row],[Status]]="Open",complaints__2[[#This Row],[Status]]="In Progress")),"Urgent",
IF(AND(complaints__2[[#This Row],[Status]]="Open",complaints__2[[#This Row],[Resolution_Time(days)]]&gt;3),"Pending Action",
"Normal"))</f>
        <v>Normal</v>
      </c>
    </row>
    <row r="354" spans="1:7" x14ac:dyDescent="0.25">
      <c r="A354" s="1" t="s">
        <v>618</v>
      </c>
      <c r="B354" s="1" t="s">
        <v>417</v>
      </c>
      <c r="C354" s="2">
        <v>45409</v>
      </c>
      <c r="D354" s="1" t="s">
        <v>12</v>
      </c>
      <c r="E354" s="1" t="s">
        <v>15</v>
      </c>
      <c r="F354">
        <v>59</v>
      </c>
      <c r="G354" s="1" t="str">
        <f>IF(AND(OR(complaints__2[[#This Row],[Complaint_Type]]="Fraud"),OR(complaints__2[[#This Row],[Status]]="Open",complaints__2[[#This Row],[Status]]="In Progress")),"Urgent",
IF(AND(complaints__2[[#This Row],[Status]]="Open",complaints__2[[#This Row],[Resolution_Time(days)]]&gt;3),"Pending Action",
"Normal"))</f>
        <v>Normal</v>
      </c>
    </row>
    <row r="355" spans="1:7" x14ac:dyDescent="0.25">
      <c r="A355" s="1" t="s">
        <v>619</v>
      </c>
      <c r="B355" s="1" t="s">
        <v>529</v>
      </c>
      <c r="C355" s="2">
        <v>45357</v>
      </c>
      <c r="D355" s="1" t="s">
        <v>8</v>
      </c>
      <c r="E355" s="1" t="s">
        <v>23</v>
      </c>
      <c r="F355">
        <v>57</v>
      </c>
      <c r="G355" s="1" t="str">
        <f>IF(AND(OR(complaints__2[[#This Row],[Complaint_Type]]="Fraud"),OR(complaints__2[[#This Row],[Status]]="Open",complaints__2[[#This Row],[Status]]="In Progress")),"Urgent",
IF(AND(complaints__2[[#This Row],[Status]]="Open",complaints__2[[#This Row],[Resolution_Time(days)]]&gt;3),"Pending Action",
"Normal"))</f>
        <v>Normal</v>
      </c>
    </row>
    <row r="356" spans="1:7" x14ac:dyDescent="0.25">
      <c r="A356" s="1" t="s">
        <v>620</v>
      </c>
      <c r="B356" s="1" t="s">
        <v>621</v>
      </c>
      <c r="C356" s="2">
        <v>45382</v>
      </c>
      <c r="D356" s="1" t="s">
        <v>31</v>
      </c>
      <c r="E356" s="1" t="s">
        <v>15</v>
      </c>
      <c r="F356">
        <v>29</v>
      </c>
      <c r="G356" s="1" t="str">
        <f>IF(AND(OR(complaints__2[[#This Row],[Complaint_Type]]="Fraud"),OR(complaints__2[[#This Row],[Status]]="Open",complaints__2[[#This Row],[Status]]="In Progress")),"Urgent",
IF(AND(complaints__2[[#This Row],[Status]]="Open",complaints__2[[#This Row],[Resolution_Time(days)]]&gt;3),"Pending Action",
"Normal"))</f>
        <v>Urgent</v>
      </c>
    </row>
    <row r="357" spans="1:7" x14ac:dyDescent="0.25">
      <c r="A357" s="1" t="s">
        <v>622</v>
      </c>
      <c r="B357" s="1" t="s">
        <v>623</v>
      </c>
      <c r="C357" s="2">
        <v>45615</v>
      </c>
      <c r="D357" s="1" t="s">
        <v>36</v>
      </c>
      <c r="E357" s="1" t="s">
        <v>23</v>
      </c>
      <c r="F357">
        <v>54</v>
      </c>
      <c r="G357" s="1" t="str">
        <f>IF(AND(OR(complaints__2[[#This Row],[Complaint_Type]]="Fraud"),OR(complaints__2[[#This Row],[Status]]="Open",complaints__2[[#This Row],[Status]]="In Progress")),"Urgent",
IF(AND(complaints__2[[#This Row],[Status]]="Open",complaints__2[[#This Row],[Resolution_Time(days)]]&gt;3),"Pending Action",
"Normal"))</f>
        <v>Normal</v>
      </c>
    </row>
    <row r="358" spans="1:7" x14ac:dyDescent="0.25">
      <c r="A358" s="1" t="s">
        <v>624</v>
      </c>
      <c r="B358" s="1" t="s">
        <v>544</v>
      </c>
      <c r="C358" s="2">
        <v>45785</v>
      </c>
      <c r="D358" s="1" t="s">
        <v>20</v>
      </c>
      <c r="E358" s="1" t="s">
        <v>23</v>
      </c>
      <c r="F358">
        <v>56</v>
      </c>
      <c r="G358" s="1" t="str">
        <f>IF(AND(OR(complaints__2[[#This Row],[Complaint_Type]]="Fraud"),OR(complaints__2[[#This Row],[Status]]="Open",complaints__2[[#This Row],[Status]]="In Progress")),"Urgent",
IF(AND(complaints__2[[#This Row],[Status]]="Open",complaints__2[[#This Row],[Resolution_Time(days)]]&gt;3),"Pending Action",
"Normal"))</f>
        <v>Normal</v>
      </c>
    </row>
    <row r="359" spans="1:7" x14ac:dyDescent="0.25">
      <c r="A359" s="1" t="s">
        <v>625</v>
      </c>
      <c r="B359" s="1" t="s">
        <v>626</v>
      </c>
      <c r="C359" s="2">
        <v>45752</v>
      </c>
      <c r="D359" s="1" t="s">
        <v>12</v>
      </c>
      <c r="E359" s="1" t="s">
        <v>23</v>
      </c>
      <c r="F359">
        <v>42</v>
      </c>
      <c r="G359" s="1" t="str">
        <f>IF(AND(OR(complaints__2[[#This Row],[Complaint_Type]]="Fraud"),OR(complaints__2[[#This Row],[Status]]="Open",complaints__2[[#This Row],[Status]]="In Progress")),"Urgent",
IF(AND(complaints__2[[#This Row],[Status]]="Open",complaints__2[[#This Row],[Resolution_Time(days)]]&gt;3),"Pending Action",
"Normal"))</f>
        <v>Normal</v>
      </c>
    </row>
    <row r="360" spans="1:7" x14ac:dyDescent="0.25">
      <c r="A360" s="1" t="s">
        <v>627</v>
      </c>
      <c r="B360" s="1" t="s">
        <v>628</v>
      </c>
      <c r="C360" s="2">
        <v>45542</v>
      </c>
      <c r="D360" s="1" t="s">
        <v>36</v>
      </c>
      <c r="E360" s="1" t="s">
        <v>15</v>
      </c>
      <c r="F360">
        <v>27</v>
      </c>
      <c r="G360" s="1" t="str">
        <f>IF(AND(OR(complaints__2[[#This Row],[Complaint_Type]]="Fraud"),OR(complaints__2[[#This Row],[Status]]="Open",complaints__2[[#This Row],[Status]]="In Progress")),"Urgent",
IF(AND(complaints__2[[#This Row],[Status]]="Open",complaints__2[[#This Row],[Resolution_Time(days)]]&gt;3),"Pending Action",
"Normal"))</f>
        <v>Normal</v>
      </c>
    </row>
    <row r="361" spans="1:7" x14ac:dyDescent="0.25">
      <c r="A361" s="1" t="s">
        <v>629</v>
      </c>
      <c r="B361" s="1" t="s">
        <v>630</v>
      </c>
      <c r="C361" s="2">
        <v>45804</v>
      </c>
      <c r="D361" s="1" t="s">
        <v>12</v>
      </c>
      <c r="E361" s="1" t="s">
        <v>23</v>
      </c>
      <c r="F361">
        <v>9</v>
      </c>
      <c r="G361" s="1" t="str">
        <f>IF(AND(OR(complaints__2[[#This Row],[Complaint_Type]]="Fraud"),OR(complaints__2[[#This Row],[Status]]="Open",complaints__2[[#This Row],[Status]]="In Progress")),"Urgent",
IF(AND(complaints__2[[#This Row],[Status]]="Open",complaints__2[[#This Row],[Resolution_Time(days)]]&gt;3),"Pending Action",
"Normal"))</f>
        <v>Normal</v>
      </c>
    </row>
    <row r="362" spans="1:7" x14ac:dyDescent="0.25">
      <c r="A362" s="1" t="s">
        <v>631</v>
      </c>
      <c r="B362" s="1" t="s">
        <v>519</v>
      </c>
      <c r="C362" s="2">
        <v>45183</v>
      </c>
      <c r="D362" s="1" t="s">
        <v>20</v>
      </c>
      <c r="E362" s="1" t="s">
        <v>15</v>
      </c>
      <c r="F362">
        <v>35</v>
      </c>
      <c r="G362" s="1" t="str">
        <f>IF(AND(OR(complaints__2[[#This Row],[Complaint_Type]]="Fraud"),OR(complaints__2[[#This Row],[Status]]="Open",complaints__2[[#This Row],[Status]]="In Progress")),"Urgent",
IF(AND(complaints__2[[#This Row],[Status]]="Open",complaints__2[[#This Row],[Resolution_Time(days)]]&gt;3),"Pending Action",
"Normal"))</f>
        <v>Normal</v>
      </c>
    </row>
    <row r="363" spans="1:7" x14ac:dyDescent="0.25">
      <c r="A363" s="1" t="s">
        <v>632</v>
      </c>
      <c r="B363" s="1" t="s">
        <v>252</v>
      </c>
      <c r="C363" s="2">
        <v>45732</v>
      </c>
      <c r="D363" s="1" t="s">
        <v>8</v>
      </c>
      <c r="E363" s="1" t="s">
        <v>23</v>
      </c>
      <c r="F363">
        <v>55</v>
      </c>
      <c r="G363" s="1" t="str">
        <f>IF(AND(OR(complaints__2[[#This Row],[Complaint_Type]]="Fraud"),OR(complaints__2[[#This Row],[Status]]="Open",complaints__2[[#This Row],[Status]]="In Progress")),"Urgent",
IF(AND(complaints__2[[#This Row],[Status]]="Open",complaints__2[[#This Row],[Resolution_Time(days)]]&gt;3),"Pending Action",
"Normal"))</f>
        <v>Normal</v>
      </c>
    </row>
    <row r="364" spans="1:7" x14ac:dyDescent="0.25">
      <c r="A364" s="1" t="s">
        <v>633</v>
      </c>
      <c r="B364" s="1" t="s">
        <v>634</v>
      </c>
      <c r="C364" s="2">
        <v>45694</v>
      </c>
      <c r="D364" s="1" t="s">
        <v>8</v>
      </c>
      <c r="E364" s="1" t="s">
        <v>23</v>
      </c>
      <c r="F364">
        <v>9</v>
      </c>
      <c r="G364" s="1" t="str">
        <f>IF(AND(OR(complaints__2[[#This Row],[Complaint_Type]]="Fraud"),OR(complaints__2[[#This Row],[Status]]="Open",complaints__2[[#This Row],[Status]]="In Progress")),"Urgent",
IF(AND(complaints__2[[#This Row],[Status]]="Open",complaints__2[[#This Row],[Resolution_Time(days)]]&gt;3),"Pending Action",
"Normal"))</f>
        <v>Normal</v>
      </c>
    </row>
    <row r="365" spans="1:7" x14ac:dyDescent="0.25">
      <c r="A365" s="1" t="s">
        <v>635</v>
      </c>
      <c r="B365" s="1" t="s">
        <v>461</v>
      </c>
      <c r="C365" s="2">
        <v>45531</v>
      </c>
      <c r="D365" s="1" t="s">
        <v>20</v>
      </c>
      <c r="E365" s="1" t="s">
        <v>23</v>
      </c>
      <c r="F365">
        <v>18</v>
      </c>
      <c r="G365" s="1" t="str">
        <f>IF(AND(OR(complaints__2[[#This Row],[Complaint_Type]]="Fraud"),OR(complaints__2[[#This Row],[Status]]="Open",complaints__2[[#This Row],[Status]]="In Progress")),"Urgent",
IF(AND(complaints__2[[#This Row],[Status]]="Open",complaints__2[[#This Row],[Resolution_Time(days)]]&gt;3),"Pending Action",
"Normal"))</f>
        <v>Normal</v>
      </c>
    </row>
    <row r="366" spans="1:7" x14ac:dyDescent="0.25">
      <c r="A366" s="1" t="s">
        <v>636</v>
      </c>
      <c r="B366" s="1" t="s">
        <v>98</v>
      </c>
      <c r="C366" s="2">
        <v>45343</v>
      </c>
      <c r="D366" s="1" t="s">
        <v>36</v>
      </c>
      <c r="E366" s="1" t="s">
        <v>23</v>
      </c>
      <c r="F366">
        <v>44</v>
      </c>
      <c r="G366" s="1" t="str">
        <f>IF(AND(OR(complaints__2[[#This Row],[Complaint_Type]]="Fraud"),OR(complaints__2[[#This Row],[Status]]="Open",complaints__2[[#This Row],[Status]]="In Progress")),"Urgent",
IF(AND(complaints__2[[#This Row],[Status]]="Open",complaints__2[[#This Row],[Resolution_Time(days)]]&gt;3),"Pending Action",
"Normal"))</f>
        <v>Normal</v>
      </c>
    </row>
    <row r="367" spans="1:7" x14ac:dyDescent="0.25">
      <c r="A367" s="1" t="s">
        <v>637</v>
      </c>
      <c r="B367" s="1" t="s">
        <v>638</v>
      </c>
      <c r="C367" s="2">
        <v>45396</v>
      </c>
      <c r="D367" s="1" t="s">
        <v>31</v>
      </c>
      <c r="E367" s="1" t="s">
        <v>23</v>
      </c>
      <c r="F367">
        <v>55</v>
      </c>
      <c r="G367" s="1" t="str">
        <f>IF(AND(OR(complaints__2[[#This Row],[Complaint_Type]]="Fraud"),OR(complaints__2[[#This Row],[Status]]="Open",complaints__2[[#This Row],[Status]]="In Progress")),"Urgent",
IF(AND(complaints__2[[#This Row],[Status]]="Open",complaints__2[[#This Row],[Resolution_Time(days)]]&gt;3),"Pending Action",
"Normal"))</f>
        <v>Normal</v>
      </c>
    </row>
    <row r="368" spans="1:7" x14ac:dyDescent="0.25">
      <c r="A368" s="1" t="s">
        <v>639</v>
      </c>
      <c r="B368" s="1" t="s">
        <v>295</v>
      </c>
      <c r="C368" s="2">
        <v>45389</v>
      </c>
      <c r="D368" s="1" t="s">
        <v>31</v>
      </c>
      <c r="E368" s="1" t="s">
        <v>9</v>
      </c>
      <c r="F368">
        <v>21</v>
      </c>
      <c r="G368" s="1" t="str">
        <f>IF(AND(OR(complaints__2[[#This Row],[Complaint_Type]]="Fraud"),OR(complaints__2[[#This Row],[Status]]="Open",complaints__2[[#This Row],[Status]]="In Progress")),"Urgent",
IF(AND(complaints__2[[#This Row],[Status]]="Open",complaints__2[[#This Row],[Resolution_Time(days)]]&gt;3),"Pending Action",
"Normal"))</f>
        <v>Urgent</v>
      </c>
    </row>
    <row r="369" spans="1:7" x14ac:dyDescent="0.25">
      <c r="A369" s="1" t="s">
        <v>640</v>
      </c>
      <c r="B369" s="1" t="s">
        <v>641</v>
      </c>
      <c r="C369" s="2">
        <v>45759</v>
      </c>
      <c r="D369" s="1" t="s">
        <v>12</v>
      </c>
      <c r="E369" s="1" t="s">
        <v>15</v>
      </c>
      <c r="F369">
        <v>56</v>
      </c>
      <c r="G369" s="1" t="str">
        <f>IF(AND(OR(complaints__2[[#This Row],[Complaint_Type]]="Fraud"),OR(complaints__2[[#This Row],[Status]]="Open",complaints__2[[#This Row],[Status]]="In Progress")),"Urgent",
IF(AND(complaints__2[[#This Row],[Status]]="Open",complaints__2[[#This Row],[Resolution_Time(days)]]&gt;3),"Pending Action",
"Normal"))</f>
        <v>Normal</v>
      </c>
    </row>
    <row r="370" spans="1:7" x14ac:dyDescent="0.25">
      <c r="A370" s="1" t="s">
        <v>642</v>
      </c>
      <c r="B370" s="1" t="s">
        <v>643</v>
      </c>
      <c r="C370" s="2">
        <v>45770</v>
      </c>
      <c r="D370" s="1" t="s">
        <v>20</v>
      </c>
      <c r="E370" s="1" t="s">
        <v>23</v>
      </c>
      <c r="F370">
        <v>48</v>
      </c>
      <c r="G370" s="1" t="str">
        <f>IF(AND(OR(complaints__2[[#This Row],[Complaint_Type]]="Fraud"),OR(complaints__2[[#This Row],[Status]]="Open",complaints__2[[#This Row],[Status]]="In Progress")),"Urgent",
IF(AND(complaints__2[[#This Row],[Status]]="Open",complaints__2[[#This Row],[Resolution_Time(days)]]&gt;3),"Pending Action",
"Normal"))</f>
        <v>Normal</v>
      </c>
    </row>
    <row r="371" spans="1:7" x14ac:dyDescent="0.25">
      <c r="A371" s="1" t="s">
        <v>644</v>
      </c>
      <c r="B371" s="1" t="s">
        <v>312</v>
      </c>
      <c r="C371" s="2">
        <v>45786</v>
      </c>
      <c r="D371" s="1" t="s">
        <v>20</v>
      </c>
      <c r="E371" s="1" t="s">
        <v>15</v>
      </c>
      <c r="F371">
        <v>36</v>
      </c>
      <c r="G371" s="1" t="str">
        <f>IF(AND(OR(complaints__2[[#This Row],[Complaint_Type]]="Fraud"),OR(complaints__2[[#This Row],[Status]]="Open",complaints__2[[#This Row],[Status]]="In Progress")),"Urgent",
IF(AND(complaints__2[[#This Row],[Status]]="Open",complaints__2[[#This Row],[Resolution_Time(days)]]&gt;3),"Pending Action",
"Normal"))</f>
        <v>Normal</v>
      </c>
    </row>
    <row r="372" spans="1:7" x14ac:dyDescent="0.25">
      <c r="A372" s="1" t="s">
        <v>645</v>
      </c>
      <c r="B372" s="1" t="s">
        <v>646</v>
      </c>
      <c r="C372" s="2">
        <v>45803</v>
      </c>
      <c r="D372" s="1" t="s">
        <v>31</v>
      </c>
      <c r="E372" s="1" t="s">
        <v>23</v>
      </c>
      <c r="F372">
        <v>1</v>
      </c>
      <c r="G372" s="1" t="str">
        <f>IF(AND(OR(complaints__2[[#This Row],[Complaint_Type]]="Fraud"),OR(complaints__2[[#This Row],[Status]]="Open",complaints__2[[#This Row],[Status]]="In Progress")),"Urgent",
IF(AND(complaints__2[[#This Row],[Status]]="Open",complaints__2[[#This Row],[Resolution_Time(days)]]&gt;3),"Pending Action",
"Normal"))</f>
        <v>Normal</v>
      </c>
    </row>
    <row r="373" spans="1:7" x14ac:dyDescent="0.25">
      <c r="A373" s="1" t="s">
        <v>647</v>
      </c>
      <c r="B373" s="1" t="s">
        <v>648</v>
      </c>
      <c r="C373" s="2">
        <v>45614</v>
      </c>
      <c r="D373" s="1" t="s">
        <v>36</v>
      </c>
      <c r="E373" s="1" t="s">
        <v>23</v>
      </c>
      <c r="F373">
        <v>27</v>
      </c>
      <c r="G373" s="1" t="str">
        <f>IF(AND(OR(complaints__2[[#This Row],[Complaint_Type]]="Fraud"),OR(complaints__2[[#This Row],[Status]]="Open",complaints__2[[#This Row],[Status]]="In Progress")),"Urgent",
IF(AND(complaints__2[[#This Row],[Status]]="Open",complaints__2[[#This Row],[Resolution_Time(days)]]&gt;3),"Pending Action",
"Normal"))</f>
        <v>Normal</v>
      </c>
    </row>
    <row r="374" spans="1:7" x14ac:dyDescent="0.25">
      <c r="A374" s="1" t="s">
        <v>649</v>
      </c>
      <c r="B374" s="1" t="s">
        <v>68</v>
      </c>
      <c r="C374" s="2">
        <v>45664</v>
      </c>
      <c r="D374" s="1" t="s">
        <v>20</v>
      </c>
      <c r="E374" s="1" t="s">
        <v>23</v>
      </c>
      <c r="F374">
        <v>45</v>
      </c>
      <c r="G374" s="1" t="str">
        <f>IF(AND(OR(complaints__2[[#This Row],[Complaint_Type]]="Fraud"),OR(complaints__2[[#This Row],[Status]]="Open",complaints__2[[#This Row],[Status]]="In Progress")),"Urgent",
IF(AND(complaints__2[[#This Row],[Status]]="Open",complaints__2[[#This Row],[Resolution_Time(days)]]&gt;3),"Pending Action",
"Normal"))</f>
        <v>Normal</v>
      </c>
    </row>
    <row r="375" spans="1:7" x14ac:dyDescent="0.25">
      <c r="A375" s="1" t="s">
        <v>650</v>
      </c>
      <c r="B375" s="1" t="s">
        <v>651</v>
      </c>
      <c r="C375" s="2">
        <v>45562</v>
      </c>
      <c r="D375" s="1" t="s">
        <v>8</v>
      </c>
      <c r="E375" s="1" t="s">
        <v>15</v>
      </c>
      <c r="F375">
        <v>58</v>
      </c>
      <c r="G375" s="1" t="str">
        <f>IF(AND(OR(complaints__2[[#This Row],[Complaint_Type]]="Fraud"),OR(complaints__2[[#This Row],[Status]]="Open",complaints__2[[#This Row],[Status]]="In Progress")),"Urgent",
IF(AND(complaints__2[[#This Row],[Status]]="Open",complaints__2[[#This Row],[Resolution_Time(days)]]&gt;3),"Pending Action",
"Normal"))</f>
        <v>Normal</v>
      </c>
    </row>
    <row r="376" spans="1:7" x14ac:dyDescent="0.25">
      <c r="A376" s="1" t="s">
        <v>652</v>
      </c>
      <c r="B376" s="1" t="s">
        <v>653</v>
      </c>
      <c r="C376" s="2">
        <v>45720</v>
      </c>
      <c r="D376" s="1" t="s">
        <v>8</v>
      </c>
      <c r="E376" s="1" t="s">
        <v>23</v>
      </c>
      <c r="F376">
        <v>40</v>
      </c>
      <c r="G376" s="1" t="str">
        <f>IF(AND(OR(complaints__2[[#This Row],[Complaint_Type]]="Fraud"),OR(complaints__2[[#This Row],[Status]]="Open",complaints__2[[#This Row],[Status]]="In Progress")),"Urgent",
IF(AND(complaints__2[[#This Row],[Status]]="Open",complaints__2[[#This Row],[Resolution_Time(days)]]&gt;3),"Pending Action",
"Normal"))</f>
        <v>Normal</v>
      </c>
    </row>
    <row r="377" spans="1:7" x14ac:dyDescent="0.25">
      <c r="A377" s="1" t="s">
        <v>654</v>
      </c>
      <c r="B377" s="1" t="s">
        <v>655</v>
      </c>
      <c r="C377" s="2">
        <v>45480</v>
      </c>
      <c r="D377" s="1" t="s">
        <v>20</v>
      </c>
      <c r="E377" s="1" t="s">
        <v>15</v>
      </c>
      <c r="F377">
        <v>38</v>
      </c>
      <c r="G377" s="1" t="str">
        <f>IF(AND(OR(complaints__2[[#This Row],[Complaint_Type]]="Fraud"),OR(complaints__2[[#This Row],[Status]]="Open",complaints__2[[#This Row],[Status]]="In Progress")),"Urgent",
IF(AND(complaints__2[[#This Row],[Status]]="Open",complaints__2[[#This Row],[Resolution_Time(days)]]&gt;3),"Pending Action",
"Normal"))</f>
        <v>Normal</v>
      </c>
    </row>
    <row r="378" spans="1:7" x14ac:dyDescent="0.25">
      <c r="A378" s="1" t="s">
        <v>656</v>
      </c>
      <c r="B378" s="1" t="s">
        <v>192</v>
      </c>
      <c r="C378" s="2">
        <v>45474</v>
      </c>
      <c r="D378" s="1" t="s">
        <v>36</v>
      </c>
      <c r="E378" s="1" t="s">
        <v>23</v>
      </c>
      <c r="F378">
        <v>29</v>
      </c>
      <c r="G378" s="1" t="str">
        <f>IF(AND(OR(complaints__2[[#This Row],[Complaint_Type]]="Fraud"),OR(complaints__2[[#This Row],[Status]]="Open",complaints__2[[#This Row],[Status]]="In Progress")),"Urgent",
IF(AND(complaints__2[[#This Row],[Status]]="Open",complaints__2[[#This Row],[Resolution_Time(days)]]&gt;3),"Pending Action",
"Normal"))</f>
        <v>Normal</v>
      </c>
    </row>
    <row r="379" spans="1:7" x14ac:dyDescent="0.25">
      <c r="A379" s="1" t="s">
        <v>657</v>
      </c>
      <c r="B379" s="1" t="s">
        <v>473</v>
      </c>
      <c r="C379" s="2">
        <v>45726</v>
      </c>
      <c r="D379" s="1" t="s">
        <v>8</v>
      </c>
      <c r="E379" s="1" t="s">
        <v>15</v>
      </c>
      <c r="F379">
        <v>40</v>
      </c>
      <c r="G379" s="1" t="str">
        <f>IF(AND(OR(complaints__2[[#This Row],[Complaint_Type]]="Fraud"),OR(complaints__2[[#This Row],[Status]]="Open",complaints__2[[#This Row],[Status]]="In Progress")),"Urgent",
IF(AND(complaints__2[[#This Row],[Status]]="Open",complaints__2[[#This Row],[Resolution_Time(days)]]&gt;3),"Pending Action",
"Normal"))</f>
        <v>Normal</v>
      </c>
    </row>
    <row r="380" spans="1:7" x14ac:dyDescent="0.25">
      <c r="A380" s="1" t="s">
        <v>658</v>
      </c>
      <c r="B380" s="1" t="s">
        <v>659</v>
      </c>
      <c r="C380" s="2">
        <v>45187</v>
      </c>
      <c r="D380" s="1" t="s">
        <v>36</v>
      </c>
      <c r="E380" s="1" t="s">
        <v>15</v>
      </c>
      <c r="F380">
        <v>19</v>
      </c>
      <c r="G380" s="1" t="str">
        <f>IF(AND(OR(complaints__2[[#This Row],[Complaint_Type]]="Fraud"),OR(complaints__2[[#This Row],[Status]]="Open",complaints__2[[#This Row],[Status]]="In Progress")),"Urgent",
IF(AND(complaints__2[[#This Row],[Status]]="Open",complaints__2[[#This Row],[Resolution_Time(days)]]&gt;3),"Pending Action",
"Normal"))</f>
        <v>Normal</v>
      </c>
    </row>
    <row r="381" spans="1:7" x14ac:dyDescent="0.25">
      <c r="A381" s="1" t="s">
        <v>660</v>
      </c>
      <c r="B381" s="1" t="s">
        <v>661</v>
      </c>
      <c r="C381" s="2">
        <v>45161</v>
      </c>
      <c r="D381" s="1" t="s">
        <v>31</v>
      </c>
      <c r="E381" s="1" t="s">
        <v>23</v>
      </c>
      <c r="F381">
        <v>24</v>
      </c>
      <c r="G381" s="1" t="str">
        <f>IF(AND(OR(complaints__2[[#This Row],[Complaint_Type]]="Fraud"),OR(complaints__2[[#This Row],[Status]]="Open",complaints__2[[#This Row],[Status]]="In Progress")),"Urgent",
IF(AND(complaints__2[[#This Row],[Status]]="Open",complaints__2[[#This Row],[Resolution_Time(days)]]&gt;3),"Pending Action",
"Normal"))</f>
        <v>Normal</v>
      </c>
    </row>
    <row r="382" spans="1:7" x14ac:dyDescent="0.25">
      <c r="A382" s="1" t="s">
        <v>662</v>
      </c>
      <c r="B382" s="1" t="s">
        <v>419</v>
      </c>
      <c r="C382" s="2">
        <v>45522</v>
      </c>
      <c r="D382" s="1" t="s">
        <v>12</v>
      </c>
      <c r="E382" s="1" t="s">
        <v>23</v>
      </c>
      <c r="F382">
        <v>56</v>
      </c>
      <c r="G382" s="1" t="str">
        <f>IF(AND(OR(complaints__2[[#This Row],[Complaint_Type]]="Fraud"),OR(complaints__2[[#This Row],[Status]]="Open",complaints__2[[#This Row],[Status]]="In Progress")),"Urgent",
IF(AND(complaints__2[[#This Row],[Status]]="Open",complaints__2[[#This Row],[Resolution_Time(days)]]&gt;3),"Pending Action",
"Normal"))</f>
        <v>Normal</v>
      </c>
    </row>
    <row r="383" spans="1:7" x14ac:dyDescent="0.25">
      <c r="A383" s="1" t="s">
        <v>663</v>
      </c>
      <c r="B383" s="1" t="s">
        <v>529</v>
      </c>
      <c r="C383" s="2">
        <v>45823</v>
      </c>
      <c r="D383" s="1" t="s">
        <v>31</v>
      </c>
      <c r="E383" s="1" t="s">
        <v>23</v>
      </c>
      <c r="F383">
        <v>44</v>
      </c>
      <c r="G383" s="1" t="str">
        <f>IF(AND(OR(complaints__2[[#This Row],[Complaint_Type]]="Fraud"),OR(complaints__2[[#This Row],[Status]]="Open",complaints__2[[#This Row],[Status]]="In Progress")),"Urgent",
IF(AND(complaints__2[[#This Row],[Status]]="Open",complaints__2[[#This Row],[Resolution_Time(days)]]&gt;3),"Pending Action",
"Normal"))</f>
        <v>Normal</v>
      </c>
    </row>
    <row r="384" spans="1:7" x14ac:dyDescent="0.25">
      <c r="A384" s="1" t="s">
        <v>664</v>
      </c>
      <c r="B384" s="1" t="s">
        <v>665</v>
      </c>
      <c r="C384" s="2">
        <v>45562</v>
      </c>
      <c r="D384" s="1" t="s">
        <v>12</v>
      </c>
      <c r="E384" s="1" t="s">
        <v>15</v>
      </c>
      <c r="F384">
        <v>1</v>
      </c>
      <c r="G384" s="1" t="str">
        <f>IF(AND(OR(complaints__2[[#This Row],[Complaint_Type]]="Fraud"),OR(complaints__2[[#This Row],[Status]]="Open",complaints__2[[#This Row],[Status]]="In Progress")),"Urgent",
IF(AND(complaints__2[[#This Row],[Status]]="Open",complaints__2[[#This Row],[Resolution_Time(days)]]&gt;3),"Pending Action",
"Normal"))</f>
        <v>Normal</v>
      </c>
    </row>
    <row r="385" spans="1:7" x14ac:dyDescent="0.25">
      <c r="A385" s="1" t="s">
        <v>666</v>
      </c>
      <c r="B385" s="1" t="s">
        <v>667</v>
      </c>
      <c r="C385" s="2">
        <v>45835</v>
      </c>
      <c r="D385" s="1" t="s">
        <v>8</v>
      </c>
      <c r="E385" s="1" t="s">
        <v>23</v>
      </c>
      <c r="F385">
        <v>36</v>
      </c>
      <c r="G385" s="1" t="str">
        <f>IF(AND(OR(complaints__2[[#This Row],[Complaint_Type]]="Fraud"),OR(complaints__2[[#This Row],[Status]]="Open",complaints__2[[#This Row],[Status]]="In Progress")),"Urgent",
IF(AND(complaints__2[[#This Row],[Status]]="Open",complaints__2[[#This Row],[Resolution_Time(days)]]&gt;3),"Pending Action",
"Normal"))</f>
        <v>Normal</v>
      </c>
    </row>
    <row r="386" spans="1:7" x14ac:dyDescent="0.25">
      <c r="A386" s="1" t="s">
        <v>668</v>
      </c>
      <c r="B386" s="1" t="s">
        <v>669</v>
      </c>
      <c r="C386" s="2">
        <v>45421</v>
      </c>
      <c r="D386" s="1" t="s">
        <v>12</v>
      </c>
      <c r="E386" s="1" t="s">
        <v>23</v>
      </c>
      <c r="F386">
        <v>23</v>
      </c>
      <c r="G386" s="1" t="str">
        <f>IF(AND(OR(complaints__2[[#This Row],[Complaint_Type]]="Fraud"),OR(complaints__2[[#This Row],[Status]]="Open",complaints__2[[#This Row],[Status]]="In Progress")),"Urgent",
IF(AND(complaints__2[[#This Row],[Status]]="Open",complaints__2[[#This Row],[Resolution_Time(days)]]&gt;3),"Pending Action",
"Normal"))</f>
        <v>Normal</v>
      </c>
    </row>
    <row r="387" spans="1:7" x14ac:dyDescent="0.25">
      <c r="A387" s="1" t="s">
        <v>670</v>
      </c>
      <c r="B387" s="1" t="s">
        <v>230</v>
      </c>
      <c r="C387" s="2">
        <v>45687</v>
      </c>
      <c r="D387" s="1" t="s">
        <v>12</v>
      </c>
      <c r="E387" s="1" t="s">
        <v>23</v>
      </c>
      <c r="F387">
        <v>13</v>
      </c>
      <c r="G387" s="1" t="str">
        <f>IF(AND(OR(complaints__2[[#This Row],[Complaint_Type]]="Fraud"),OR(complaints__2[[#This Row],[Status]]="Open",complaints__2[[#This Row],[Status]]="In Progress")),"Urgent",
IF(AND(complaints__2[[#This Row],[Status]]="Open",complaints__2[[#This Row],[Resolution_Time(days)]]&gt;3),"Pending Action",
"Normal"))</f>
        <v>Normal</v>
      </c>
    </row>
    <row r="388" spans="1:7" x14ac:dyDescent="0.25">
      <c r="A388" s="1" t="s">
        <v>671</v>
      </c>
      <c r="B388" s="1" t="s">
        <v>672</v>
      </c>
      <c r="C388" s="2">
        <v>45274</v>
      </c>
      <c r="D388" s="1" t="s">
        <v>20</v>
      </c>
      <c r="E388" s="1" t="s">
        <v>23</v>
      </c>
      <c r="F388">
        <v>30</v>
      </c>
      <c r="G388" s="1" t="str">
        <f>IF(AND(OR(complaints__2[[#This Row],[Complaint_Type]]="Fraud"),OR(complaints__2[[#This Row],[Status]]="Open",complaints__2[[#This Row],[Status]]="In Progress")),"Urgent",
IF(AND(complaints__2[[#This Row],[Status]]="Open",complaints__2[[#This Row],[Resolution_Time(days)]]&gt;3),"Pending Action",
"Normal"))</f>
        <v>Normal</v>
      </c>
    </row>
    <row r="389" spans="1:7" x14ac:dyDescent="0.25">
      <c r="A389" s="1" t="s">
        <v>673</v>
      </c>
      <c r="B389" s="1" t="s">
        <v>529</v>
      </c>
      <c r="C389" s="2">
        <v>45695</v>
      </c>
      <c r="D389" s="1" t="s">
        <v>12</v>
      </c>
      <c r="E389" s="1" t="s">
        <v>23</v>
      </c>
      <c r="F389">
        <v>59</v>
      </c>
      <c r="G389" s="1" t="str">
        <f>IF(AND(OR(complaints__2[[#This Row],[Complaint_Type]]="Fraud"),OR(complaints__2[[#This Row],[Status]]="Open",complaints__2[[#This Row],[Status]]="In Progress")),"Urgent",
IF(AND(complaints__2[[#This Row],[Status]]="Open",complaints__2[[#This Row],[Resolution_Time(days)]]&gt;3),"Pending Action",
"Normal"))</f>
        <v>Normal</v>
      </c>
    </row>
    <row r="390" spans="1:7" x14ac:dyDescent="0.25">
      <c r="A390" s="1" t="s">
        <v>674</v>
      </c>
      <c r="B390" s="1" t="s">
        <v>403</v>
      </c>
      <c r="C390" s="2">
        <v>45825</v>
      </c>
      <c r="D390" s="1" t="s">
        <v>20</v>
      </c>
      <c r="E390" s="1" t="s">
        <v>9</v>
      </c>
      <c r="F390">
        <v>49</v>
      </c>
      <c r="G390" s="1" t="str">
        <f>IF(AND(OR(complaints__2[[#This Row],[Complaint_Type]]="Fraud"),OR(complaints__2[[#This Row],[Status]]="Open",complaints__2[[#This Row],[Status]]="In Progress")),"Urgent",
IF(AND(complaints__2[[#This Row],[Status]]="Open",complaints__2[[#This Row],[Resolution_Time(days)]]&gt;3),"Pending Action",
"Normal"))</f>
        <v>Pending Action</v>
      </c>
    </row>
    <row r="391" spans="1:7" x14ac:dyDescent="0.25">
      <c r="A391" s="1" t="s">
        <v>675</v>
      </c>
      <c r="B391" s="1" t="s">
        <v>676</v>
      </c>
      <c r="C391" s="2">
        <v>45779</v>
      </c>
      <c r="D391" s="1" t="s">
        <v>12</v>
      </c>
      <c r="E391" s="1" t="s">
        <v>23</v>
      </c>
      <c r="F391">
        <v>51</v>
      </c>
      <c r="G391" s="1" t="str">
        <f>IF(AND(OR(complaints__2[[#This Row],[Complaint_Type]]="Fraud"),OR(complaints__2[[#This Row],[Status]]="Open",complaints__2[[#This Row],[Status]]="In Progress")),"Urgent",
IF(AND(complaints__2[[#This Row],[Status]]="Open",complaints__2[[#This Row],[Resolution_Time(days)]]&gt;3),"Pending Action",
"Normal"))</f>
        <v>Normal</v>
      </c>
    </row>
    <row r="392" spans="1:7" x14ac:dyDescent="0.25">
      <c r="A392" s="1" t="s">
        <v>677</v>
      </c>
      <c r="B392" s="1" t="s">
        <v>400</v>
      </c>
      <c r="C392" s="2">
        <v>45662</v>
      </c>
      <c r="D392" s="1" t="s">
        <v>20</v>
      </c>
      <c r="E392" s="1" t="s">
        <v>15</v>
      </c>
      <c r="F392">
        <v>51</v>
      </c>
      <c r="G392" s="1" t="str">
        <f>IF(AND(OR(complaints__2[[#This Row],[Complaint_Type]]="Fraud"),OR(complaints__2[[#This Row],[Status]]="Open",complaints__2[[#This Row],[Status]]="In Progress")),"Urgent",
IF(AND(complaints__2[[#This Row],[Status]]="Open",complaints__2[[#This Row],[Resolution_Time(days)]]&gt;3),"Pending Action",
"Normal"))</f>
        <v>Normal</v>
      </c>
    </row>
    <row r="393" spans="1:7" x14ac:dyDescent="0.25">
      <c r="A393" s="1" t="s">
        <v>678</v>
      </c>
      <c r="B393" s="1" t="s">
        <v>679</v>
      </c>
      <c r="C393" s="2">
        <v>45559</v>
      </c>
      <c r="D393" s="1" t="s">
        <v>8</v>
      </c>
      <c r="E393" s="1" t="s">
        <v>15</v>
      </c>
      <c r="F393">
        <v>54</v>
      </c>
      <c r="G393" s="1" t="str">
        <f>IF(AND(OR(complaints__2[[#This Row],[Complaint_Type]]="Fraud"),OR(complaints__2[[#This Row],[Status]]="Open",complaints__2[[#This Row],[Status]]="In Progress")),"Urgent",
IF(AND(complaints__2[[#This Row],[Status]]="Open",complaints__2[[#This Row],[Resolution_Time(days)]]&gt;3),"Pending Action",
"Normal"))</f>
        <v>Normal</v>
      </c>
    </row>
    <row r="394" spans="1:7" x14ac:dyDescent="0.25">
      <c r="A394" s="1" t="s">
        <v>680</v>
      </c>
      <c r="B394" s="1" t="s">
        <v>681</v>
      </c>
      <c r="C394" s="2">
        <v>45720</v>
      </c>
      <c r="D394" s="1" t="s">
        <v>8</v>
      </c>
      <c r="E394" s="1" t="s">
        <v>9</v>
      </c>
      <c r="F394">
        <v>37</v>
      </c>
      <c r="G394" s="1" t="str">
        <f>IF(AND(OR(complaints__2[[#This Row],[Complaint_Type]]="Fraud"),OR(complaints__2[[#This Row],[Status]]="Open",complaints__2[[#This Row],[Status]]="In Progress")),"Urgent",
IF(AND(complaints__2[[#This Row],[Status]]="Open",complaints__2[[#This Row],[Resolution_Time(days)]]&gt;3),"Pending Action",
"Normal"))</f>
        <v>Pending Action</v>
      </c>
    </row>
    <row r="395" spans="1:7" x14ac:dyDescent="0.25">
      <c r="A395" s="1" t="s">
        <v>682</v>
      </c>
      <c r="B395" s="1" t="s">
        <v>60</v>
      </c>
      <c r="C395" s="2">
        <v>45818</v>
      </c>
      <c r="D395" s="1" t="s">
        <v>12</v>
      </c>
      <c r="E395" s="1" t="s">
        <v>15</v>
      </c>
      <c r="F395">
        <v>11</v>
      </c>
      <c r="G395" s="1" t="str">
        <f>IF(AND(OR(complaints__2[[#This Row],[Complaint_Type]]="Fraud"),OR(complaints__2[[#This Row],[Status]]="Open",complaints__2[[#This Row],[Status]]="In Progress")),"Urgent",
IF(AND(complaints__2[[#This Row],[Status]]="Open",complaints__2[[#This Row],[Resolution_Time(days)]]&gt;3),"Pending Action",
"Normal"))</f>
        <v>Normal</v>
      </c>
    </row>
    <row r="396" spans="1:7" x14ac:dyDescent="0.25">
      <c r="A396" s="1" t="s">
        <v>683</v>
      </c>
      <c r="B396" s="1" t="s">
        <v>188</v>
      </c>
      <c r="C396" s="2">
        <v>45443</v>
      </c>
      <c r="D396" s="1" t="s">
        <v>36</v>
      </c>
      <c r="E396" s="1" t="s">
        <v>9</v>
      </c>
      <c r="F396">
        <v>7</v>
      </c>
      <c r="G396" s="1" t="str">
        <f>IF(AND(OR(complaints__2[[#This Row],[Complaint_Type]]="Fraud"),OR(complaints__2[[#This Row],[Status]]="Open",complaints__2[[#This Row],[Status]]="In Progress")),"Urgent",
IF(AND(complaints__2[[#This Row],[Status]]="Open",complaints__2[[#This Row],[Resolution_Time(days)]]&gt;3),"Pending Action",
"Normal"))</f>
        <v>Pending Action</v>
      </c>
    </row>
    <row r="397" spans="1:7" x14ac:dyDescent="0.25">
      <c r="A397" s="1" t="s">
        <v>684</v>
      </c>
      <c r="B397" s="1" t="s">
        <v>685</v>
      </c>
      <c r="C397" s="2">
        <v>45443</v>
      </c>
      <c r="D397" s="1" t="s">
        <v>8</v>
      </c>
      <c r="E397" s="1" t="s">
        <v>23</v>
      </c>
      <c r="F397">
        <v>35</v>
      </c>
      <c r="G397" s="1" t="str">
        <f>IF(AND(OR(complaints__2[[#This Row],[Complaint_Type]]="Fraud"),OR(complaints__2[[#This Row],[Status]]="Open",complaints__2[[#This Row],[Status]]="In Progress")),"Urgent",
IF(AND(complaints__2[[#This Row],[Status]]="Open",complaints__2[[#This Row],[Resolution_Time(days)]]&gt;3),"Pending Action",
"Normal"))</f>
        <v>Normal</v>
      </c>
    </row>
    <row r="398" spans="1:7" x14ac:dyDescent="0.25">
      <c r="A398" s="1" t="s">
        <v>686</v>
      </c>
      <c r="B398" s="1" t="s">
        <v>687</v>
      </c>
      <c r="C398" s="2">
        <v>45837</v>
      </c>
      <c r="D398" s="1" t="s">
        <v>31</v>
      </c>
      <c r="E398" s="1" t="s">
        <v>9</v>
      </c>
      <c r="F398">
        <v>11</v>
      </c>
      <c r="G398" s="1" t="str">
        <f>IF(AND(OR(complaints__2[[#This Row],[Complaint_Type]]="Fraud"),OR(complaints__2[[#This Row],[Status]]="Open",complaints__2[[#This Row],[Status]]="In Progress")),"Urgent",
IF(AND(complaints__2[[#This Row],[Status]]="Open",complaints__2[[#This Row],[Resolution_Time(days)]]&gt;3),"Pending Action",
"Normal"))</f>
        <v>Urgent</v>
      </c>
    </row>
    <row r="399" spans="1:7" x14ac:dyDescent="0.25">
      <c r="A399" s="1" t="s">
        <v>688</v>
      </c>
      <c r="B399" s="1" t="s">
        <v>405</v>
      </c>
      <c r="C399" s="2">
        <v>45738</v>
      </c>
      <c r="D399" s="1" t="s">
        <v>31</v>
      </c>
      <c r="E399" s="1" t="s">
        <v>15</v>
      </c>
      <c r="F399">
        <v>49</v>
      </c>
      <c r="G399" s="1" t="str">
        <f>IF(AND(OR(complaints__2[[#This Row],[Complaint_Type]]="Fraud"),OR(complaints__2[[#This Row],[Status]]="Open",complaints__2[[#This Row],[Status]]="In Progress")),"Urgent",
IF(AND(complaints__2[[#This Row],[Status]]="Open",complaints__2[[#This Row],[Resolution_Time(days)]]&gt;3),"Pending Action",
"Normal"))</f>
        <v>Urgent</v>
      </c>
    </row>
    <row r="400" spans="1:7" x14ac:dyDescent="0.25">
      <c r="A400" s="1" t="s">
        <v>689</v>
      </c>
      <c r="B400" s="1" t="s">
        <v>690</v>
      </c>
      <c r="C400" s="2">
        <v>45841</v>
      </c>
      <c r="D400" s="1" t="s">
        <v>20</v>
      </c>
      <c r="E400" s="1" t="s">
        <v>15</v>
      </c>
      <c r="F400">
        <v>43</v>
      </c>
      <c r="G400" s="1" t="str">
        <f>IF(AND(OR(complaints__2[[#This Row],[Complaint_Type]]="Fraud"),OR(complaints__2[[#This Row],[Status]]="Open",complaints__2[[#This Row],[Status]]="In Progress")),"Urgent",
IF(AND(complaints__2[[#This Row],[Status]]="Open",complaints__2[[#This Row],[Resolution_Time(days)]]&gt;3),"Pending Action",
"Normal"))</f>
        <v>Normal</v>
      </c>
    </row>
    <row r="401" spans="1:7" x14ac:dyDescent="0.25">
      <c r="A401" s="1" t="s">
        <v>691</v>
      </c>
      <c r="B401" s="1" t="s">
        <v>593</v>
      </c>
      <c r="C401" s="2">
        <v>45348</v>
      </c>
      <c r="D401" s="1" t="s">
        <v>36</v>
      </c>
      <c r="E401" s="1" t="s">
        <v>23</v>
      </c>
      <c r="F401">
        <v>47</v>
      </c>
      <c r="G401" s="1" t="str">
        <f>IF(AND(OR(complaints__2[[#This Row],[Complaint_Type]]="Fraud"),OR(complaints__2[[#This Row],[Status]]="Open",complaints__2[[#This Row],[Status]]="In Progress")),"Urgent",
IF(AND(complaints__2[[#This Row],[Status]]="Open",complaints__2[[#This Row],[Resolution_Time(days)]]&gt;3),"Pending Action",
"Normal"))</f>
        <v>Normal</v>
      </c>
    </row>
    <row r="402" spans="1:7" x14ac:dyDescent="0.25">
      <c r="A402" s="1" t="s">
        <v>692</v>
      </c>
      <c r="B402" s="1" t="s">
        <v>693</v>
      </c>
      <c r="C402" s="2">
        <v>45176</v>
      </c>
      <c r="D402" s="1" t="s">
        <v>20</v>
      </c>
      <c r="E402" s="1" t="s">
        <v>23</v>
      </c>
      <c r="F402">
        <v>51</v>
      </c>
      <c r="G402" s="1" t="str">
        <f>IF(AND(OR(complaints__2[[#This Row],[Complaint_Type]]="Fraud"),OR(complaints__2[[#This Row],[Status]]="Open",complaints__2[[#This Row],[Status]]="In Progress")),"Urgent",
IF(AND(complaints__2[[#This Row],[Status]]="Open",complaints__2[[#This Row],[Resolution_Time(days)]]&gt;3),"Pending Action",
"Normal"))</f>
        <v>Normal</v>
      </c>
    </row>
    <row r="403" spans="1:7" x14ac:dyDescent="0.25">
      <c r="A403" s="1" t="s">
        <v>694</v>
      </c>
      <c r="B403" s="1" t="s">
        <v>302</v>
      </c>
      <c r="C403" s="2">
        <v>45407</v>
      </c>
      <c r="D403" s="1" t="s">
        <v>12</v>
      </c>
      <c r="E403" s="1" t="s">
        <v>23</v>
      </c>
      <c r="F403">
        <v>40</v>
      </c>
      <c r="G403" s="1" t="str">
        <f>IF(AND(OR(complaints__2[[#This Row],[Complaint_Type]]="Fraud"),OR(complaints__2[[#This Row],[Status]]="Open",complaints__2[[#This Row],[Status]]="In Progress")),"Urgent",
IF(AND(complaints__2[[#This Row],[Status]]="Open",complaints__2[[#This Row],[Resolution_Time(days)]]&gt;3),"Pending Action",
"Normal"))</f>
        <v>Normal</v>
      </c>
    </row>
    <row r="404" spans="1:7" x14ac:dyDescent="0.25">
      <c r="A404" s="1" t="s">
        <v>695</v>
      </c>
      <c r="B404" s="1" t="s">
        <v>696</v>
      </c>
      <c r="C404" s="2">
        <v>45825</v>
      </c>
      <c r="D404" s="1" t="s">
        <v>8</v>
      </c>
      <c r="E404" s="1" t="s">
        <v>23</v>
      </c>
      <c r="F404">
        <v>48</v>
      </c>
      <c r="G404" s="1" t="str">
        <f>IF(AND(OR(complaints__2[[#This Row],[Complaint_Type]]="Fraud"),OR(complaints__2[[#This Row],[Status]]="Open",complaints__2[[#This Row],[Status]]="In Progress")),"Urgent",
IF(AND(complaints__2[[#This Row],[Status]]="Open",complaints__2[[#This Row],[Resolution_Time(days)]]&gt;3),"Pending Action",
"Normal"))</f>
        <v>Normal</v>
      </c>
    </row>
    <row r="405" spans="1:7" x14ac:dyDescent="0.25">
      <c r="A405" s="1" t="s">
        <v>697</v>
      </c>
      <c r="B405" s="1" t="s">
        <v>465</v>
      </c>
      <c r="C405" s="2">
        <v>45534</v>
      </c>
      <c r="D405" s="1" t="s">
        <v>36</v>
      </c>
      <c r="E405" s="1" t="s">
        <v>23</v>
      </c>
      <c r="F405">
        <v>21</v>
      </c>
      <c r="G405" s="1" t="str">
        <f>IF(AND(OR(complaints__2[[#This Row],[Complaint_Type]]="Fraud"),OR(complaints__2[[#This Row],[Status]]="Open",complaints__2[[#This Row],[Status]]="In Progress")),"Urgent",
IF(AND(complaints__2[[#This Row],[Status]]="Open",complaints__2[[#This Row],[Resolution_Time(days)]]&gt;3),"Pending Action",
"Normal"))</f>
        <v>Normal</v>
      </c>
    </row>
    <row r="406" spans="1:7" x14ac:dyDescent="0.25">
      <c r="A406" s="1" t="s">
        <v>698</v>
      </c>
      <c r="B406" s="1" t="s">
        <v>699</v>
      </c>
      <c r="C406" s="2">
        <v>45500</v>
      </c>
      <c r="D406" s="1" t="s">
        <v>20</v>
      </c>
      <c r="E406" s="1" t="s">
        <v>23</v>
      </c>
      <c r="F406">
        <v>47</v>
      </c>
      <c r="G406" s="1" t="str">
        <f>IF(AND(OR(complaints__2[[#This Row],[Complaint_Type]]="Fraud"),OR(complaints__2[[#This Row],[Status]]="Open",complaints__2[[#This Row],[Status]]="In Progress")),"Urgent",
IF(AND(complaints__2[[#This Row],[Status]]="Open",complaints__2[[#This Row],[Resolution_Time(days)]]&gt;3),"Pending Action",
"Normal"))</f>
        <v>Normal</v>
      </c>
    </row>
    <row r="407" spans="1:7" x14ac:dyDescent="0.25">
      <c r="A407" s="1" t="s">
        <v>700</v>
      </c>
      <c r="B407" s="1" t="s">
        <v>701</v>
      </c>
      <c r="C407" s="2">
        <v>45808</v>
      </c>
      <c r="D407" s="1" t="s">
        <v>20</v>
      </c>
      <c r="E407" s="1" t="s">
        <v>23</v>
      </c>
      <c r="F407">
        <v>3</v>
      </c>
      <c r="G407" s="1" t="str">
        <f>IF(AND(OR(complaints__2[[#This Row],[Complaint_Type]]="Fraud"),OR(complaints__2[[#This Row],[Status]]="Open",complaints__2[[#This Row],[Status]]="In Progress")),"Urgent",
IF(AND(complaints__2[[#This Row],[Status]]="Open",complaints__2[[#This Row],[Resolution_Time(days)]]&gt;3),"Pending Action",
"Normal"))</f>
        <v>Normal</v>
      </c>
    </row>
    <row r="408" spans="1:7" x14ac:dyDescent="0.25">
      <c r="A408" s="1" t="s">
        <v>702</v>
      </c>
      <c r="B408" s="1" t="s">
        <v>477</v>
      </c>
      <c r="C408" s="2">
        <v>45760</v>
      </c>
      <c r="D408" s="1" t="s">
        <v>31</v>
      </c>
      <c r="E408" s="1" t="s">
        <v>23</v>
      </c>
      <c r="F408">
        <v>30</v>
      </c>
      <c r="G408" s="1" t="str">
        <f>IF(AND(OR(complaints__2[[#This Row],[Complaint_Type]]="Fraud"),OR(complaints__2[[#This Row],[Status]]="Open",complaints__2[[#This Row],[Status]]="In Progress")),"Urgent",
IF(AND(complaints__2[[#This Row],[Status]]="Open",complaints__2[[#This Row],[Resolution_Time(days)]]&gt;3),"Pending Action",
"Normal"))</f>
        <v>Normal</v>
      </c>
    </row>
    <row r="409" spans="1:7" x14ac:dyDescent="0.25">
      <c r="A409" s="1" t="s">
        <v>703</v>
      </c>
      <c r="B409" s="1" t="s">
        <v>704</v>
      </c>
      <c r="C409" s="2">
        <v>45753</v>
      </c>
      <c r="D409" s="1" t="s">
        <v>12</v>
      </c>
      <c r="E409" s="1" t="s">
        <v>9</v>
      </c>
      <c r="F409">
        <v>24</v>
      </c>
      <c r="G409" s="1" t="str">
        <f>IF(AND(OR(complaints__2[[#This Row],[Complaint_Type]]="Fraud"),OR(complaints__2[[#This Row],[Status]]="Open",complaints__2[[#This Row],[Status]]="In Progress")),"Urgent",
IF(AND(complaints__2[[#This Row],[Status]]="Open",complaints__2[[#This Row],[Resolution_Time(days)]]&gt;3),"Pending Action",
"Normal"))</f>
        <v>Pending Action</v>
      </c>
    </row>
    <row r="410" spans="1:7" x14ac:dyDescent="0.25">
      <c r="A410" s="1" t="s">
        <v>705</v>
      </c>
      <c r="B410" s="1" t="s">
        <v>706</v>
      </c>
      <c r="C410" s="2">
        <v>45489</v>
      </c>
      <c r="D410" s="1" t="s">
        <v>20</v>
      </c>
      <c r="E410" s="1" t="s">
        <v>23</v>
      </c>
      <c r="F410">
        <v>38</v>
      </c>
      <c r="G410" s="1" t="str">
        <f>IF(AND(OR(complaints__2[[#This Row],[Complaint_Type]]="Fraud"),OR(complaints__2[[#This Row],[Status]]="Open",complaints__2[[#This Row],[Status]]="In Progress")),"Urgent",
IF(AND(complaints__2[[#This Row],[Status]]="Open",complaints__2[[#This Row],[Resolution_Time(days)]]&gt;3),"Pending Action",
"Normal"))</f>
        <v>Normal</v>
      </c>
    </row>
    <row r="411" spans="1:7" x14ac:dyDescent="0.25">
      <c r="A411" s="1" t="s">
        <v>707</v>
      </c>
      <c r="B411" s="1" t="s">
        <v>88</v>
      </c>
      <c r="C411" s="2">
        <v>45833</v>
      </c>
      <c r="D411" s="1" t="s">
        <v>31</v>
      </c>
      <c r="E411" s="1" t="s">
        <v>23</v>
      </c>
      <c r="F411">
        <v>3</v>
      </c>
      <c r="G411" s="1" t="str">
        <f>IF(AND(OR(complaints__2[[#This Row],[Complaint_Type]]="Fraud"),OR(complaints__2[[#This Row],[Status]]="Open",complaints__2[[#This Row],[Status]]="In Progress")),"Urgent",
IF(AND(complaints__2[[#This Row],[Status]]="Open",complaints__2[[#This Row],[Resolution_Time(days)]]&gt;3),"Pending Action",
"Normal"))</f>
        <v>Normal</v>
      </c>
    </row>
    <row r="412" spans="1:7" x14ac:dyDescent="0.25">
      <c r="A412" s="1" t="s">
        <v>708</v>
      </c>
      <c r="B412" s="1" t="s">
        <v>336</v>
      </c>
      <c r="C412" s="2">
        <v>45420</v>
      </c>
      <c r="D412" s="1" t="s">
        <v>36</v>
      </c>
      <c r="E412" s="1" t="s">
        <v>15</v>
      </c>
      <c r="F412">
        <v>37</v>
      </c>
      <c r="G412" s="1" t="str">
        <f>IF(AND(OR(complaints__2[[#This Row],[Complaint_Type]]="Fraud"),OR(complaints__2[[#This Row],[Status]]="Open",complaints__2[[#This Row],[Status]]="In Progress")),"Urgent",
IF(AND(complaints__2[[#This Row],[Status]]="Open",complaints__2[[#This Row],[Resolution_Time(days)]]&gt;3),"Pending Action",
"Normal"))</f>
        <v>Normal</v>
      </c>
    </row>
    <row r="413" spans="1:7" x14ac:dyDescent="0.25">
      <c r="A413" s="1" t="s">
        <v>709</v>
      </c>
      <c r="B413" s="1" t="s">
        <v>710</v>
      </c>
      <c r="C413" s="2">
        <v>45621</v>
      </c>
      <c r="D413" s="1" t="s">
        <v>20</v>
      </c>
      <c r="E413" s="1" t="s">
        <v>9</v>
      </c>
      <c r="F413">
        <v>33</v>
      </c>
      <c r="G413" s="1" t="str">
        <f>IF(AND(OR(complaints__2[[#This Row],[Complaint_Type]]="Fraud"),OR(complaints__2[[#This Row],[Status]]="Open",complaints__2[[#This Row],[Status]]="In Progress")),"Urgent",
IF(AND(complaints__2[[#This Row],[Status]]="Open",complaints__2[[#This Row],[Resolution_Time(days)]]&gt;3),"Pending Action",
"Normal"))</f>
        <v>Pending Action</v>
      </c>
    </row>
    <row r="414" spans="1:7" x14ac:dyDescent="0.25">
      <c r="A414" s="1" t="s">
        <v>711</v>
      </c>
      <c r="B414" s="1" t="s">
        <v>712</v>
      </c>
      <c r="C414" s="2">
        <v>45456</v>
      </c>
      <c r="D414" s="1" t="s">
        <v>31</v>
      </c>
      <c r="E414" s="1" t="s">
        <v>23</v>
      </c>
      <c r="F414">
        <v>22</v>
      </c>
      <c r="G414" s="1" t="str">
        <f>IF(AND(OR(complaints__2[[#This Row],[Complaint_Type]]="Fraud"),OR(complaints__2[[#This Row],[Status]]="Open",complaints__2[[#This Row],[Status]]="In Progress")),"Urgent",
IF(AND(complaints__2[[#This Row],[Status]]="Open",complaints__2[[#This Row],[Resolution_Time(days)]]&gt;3),"Pending Action",
"Normal"))</f>
        <v>Normal</v>
      </c>
    </row>
    <row r="415" spans="1:7" x14ac:dyDescent="0.25">
      <c r="A415" s="1" t="s">
        <v>713</v>
      </c>
      <c r="B415" s="1" t="s">
        <v>714</v>
      </c>
      <c r="C415" s="2">
        <v>45740</v>
      </c>
      <c r="D415" s="1" t="s">
        <v>12</v>
      </c>
      <c r="E415" s="1" t="s">
        <v>23</v>
      </c>
      <c r="F415">
        <v>31</v>
      </c>
      <c r="G415" s="1" t="str">
        <f>IF(AND(OR(complaints__2[[#This Row],[Complaint_Type]]="Fraud"),OR(complaints__2[[#This Row],[Status]]="Open",complaints__2[[#This Row],[Status]]="In Progress")),"Urgent",
IF(AND(complaints__2[[#This Row],[Status]]="Open",complaints__2[[#This Row],[Resolution_Time(days)]]&gt;3),"Pending Action",
"Normal"))</f>
        <v>Normal</v>
      </c>
    </row>
    <row r="416" spans="1:7" x14ac:dyDescent="0.25">
      <c r="A416" s="1" t="s">
        <v>715</v>
      </c>
      <c r="B416" s="1" t="s">
        <v>284</v>
      </c>
      <c r="C416" s="2">
        <v>45371</v>
      </c>
      <c r="D416" s="1" t="s">
        <v>8</v>
      </c>
      <c r="E416" s="1" t="s">
        <v>23</v>
      </c>
      <c r="F416">
        <v>46</v>
      </c>
      <c r="G416" s="1" t="str">
        <f>IF(AND(OR(complaints__2[[#This Row],[Complaint_Type]]="Fraud"),OR(complaints__2[[#This Row],[Status]]="Open",complaints__2[[#This Row],[Status]]="In Progress")),"Urgent",
IF(AND(complaints__2[[#This Row],[Status]]="Open",complaints__2[[#This Row],[Resolution_Time(days)]]&gt;3),"Pending Action",
"Normal"))</f>
        <v>Normal</v>
      </c>
    </row>
    <row r="417" spans="1:7" x14ac:dyDescent="0.25">
      <c r="A417" s="1" t="s">
        <v>716</v>
      </c>
      <c r="B417" s="1" t="s">
        <v>717</v>
      </c>
      <c r="C417" s="2">
        <v>45582</v>
      </c>
      <c r="D417" s="1" t="s">
        <v>36</v>
      </c>
      <c r="E417" s="1" t="s">
        <v>23</v>
      </c>
      <c r="F417">
        <v>12</v>
      </c>
      <c r="G417" s="1" t="str">
        <f>IF(AND(OR(complaints__2[[#This Row],[Complaint_Type]]="Fraud"),OR(complaints__2[[#This Row],[Status]]="Open",complaints__2[[#This Row],[Status]]="In Progress")),"Urgent",
IF(AND(complaints__2[[#This Row],[Status]]="Open",complaints__2[[#This Row],[Resolution_Time(days)]]&gt;3),"Pending Action",
"Normal"))</f>
        <v>Normal</v>
      </c>
    </row>
    <row r="418" spans="1:7" x14ac:dyDescent="0.25">
      <c r="A418" s="1" t="s">
        <v>718</v>
      </c>
      <c r="B418" s="1" t="s">
        <v>719</v>
      </c>
      <c r="C418" s="2">
        <v>45697</v>
      </c>
      <c r="D418" s="1" t="s">
        <v>20</v>
      </c>
      <c r="E418" s="1" t="s">
        <v>9</v>
      </c>
      <c r="F418">
        <v>45</v>
      </c>
      <c r="G418" s="1" t="str">
        <f>IF(AND(OR(complaints__2[[#This Row],[Complaint_Type]]="Fraud"),OR(complaints__2[[#This Row],[Status]]="Open",complaints__2[[#This Row],[Status]]="In Progress")),"Urgent",
IF(AND(complaints__2[[#This Row],[Status]]="Open",complaints__2[[#This Row],[Resolution_Time(days)]]&gt;3),"Pending Action",
"Normal"))</f>
        <v>Pending Action</v>
      </c>
    </row>
    <row r="419" spans="1:7" x14ac:dyDescent="0.25">
      <c r="A419" s="1" t="s">
        <v>720</v>
      </c>
      <c r="B419" s="1" t="s">
        <v>721</v>
      </c>
      <c r="C419" s="2">
        <v>45178</v>
      </c>
      <c r="D419" s="1" t="s">
        <v>31</v>
      </c>
      <c r="E419" s="1" t="s">
        <v>23</v>
      </c>
      <c r="F419">
        <v>14</v>
      </c>
      <c r="G419" s="1" t="str">
        <f>IF(AND(OR(complaints__2[[#This Row],[Complaint_Type]]="Fraud"),OR(complaints__2[[#This Row],[Status]]="Open",complaints__2[[#This Row],[Status]]="In Progress")),"Urgent",
IF(AND(complaints__2[[#This Row],[Status]]="Open",complaints__2[[#This Row],[Resolution_Time(days)]]&gt;3),"Pending Action",
"Normal"))</f>
        <v>Normal</v>
      </c>
    </row>
    <row r="420" spans="1:7" x14ac:dyDescent="0.25">
      <c r="A420" s="1" t="s">
        <v>722</v>
      </c>
      <c r="B420" s="1" t="s">
        <v>723</v>
      </c>
      <c r="C420" s="2">
        <v>45260</v>
      </c>
      <c r="D420" s="1" t="s">
        <v>20</v>
      </c>
      <c r="E420" s="1" t="s">
        <v>23</v>
      </c>
      <c r="F420">
        <v>57</v>
      </c>
      <c r="G420" s="1" t="str">
        <f>IF(AND(OR(complaints__2[[#This Row],[Complaint_Type]]="Fraud"),OR(complaints__2[[#This Row],[Status]]="Open",complaints__2[[#This Row],[Status]]="In Progress")),"Urgent",
IF(AND(complaints__2[[#This Row],[Status]]="Open",complaints__2[[#This Row],[Resolution_Time(days)]]&gt;3),"Pending Action",
"Normal"))</f>
        <v>Normal</v>
      </c>
    </row>
    <row r="421" spans="1:7" x14ac:dyDescent="0.25">
      <c r="A421" s="1" t="s">
        <v>724</v>
      </c>
      <c r="B421" s="1" t="s">
        <v>725</v>
      </c>
      <c r="C421" s="2">
        <v>45529</v>
      </c>
      <c r="D421" s="1" t="s">
        <v>8</v>
      </c>
      <c r="E421" s="1" t="s">
        <v>23</v>
      </c>
      <c r="F421">
        <v>12</v>
      </c>
      <c r="G421" s="1" t="str">
        <f>IF(AND(OR(complaints__2[[#This Row],[Complaint_Type]]="Fraud"),OR(complaints__2[[#This Row],[Status]]="Open",complaints__2[[#This Row],[Status]]="In Progress")),"Urgent",
IF(AND(complaints__2[[#This Row],[Status]]="Open",complaints__2[[#This Row],[Resolution_Time(days)]]&gt;3),"Pending Action",
"Normal"))</f>
        <v>Normal</v>
      </c>
    </row>
    <row r="422" spans="1:7" x14ac:dyDescent="0.25">
      <c r="A422" s="1" t="s">
        <v>726</v>
      </c>
      <c r="B422" s="1" t="s">
        <v>621</v>
      </c>
      <c r="C422" s="2">
        <v>45183</v>
      </c>
      <c r="D422" s="1" t="s">
        <v>20</v>
      </c>
      <c r="E422" s="1" t="s">
        <v>15</v>
      </c>
      <c r="F422">
        <v>55</v>
      </c>
      <c r="G422" s="1" t="str">
        <f>IF(AND(OR(complaints__2[[#This Row],[Complaint_Type]]="Fraud"),OR(complaints__2[[#This Row],[Status]]="Open",complaints__2[[#This Row],[Status]]="In Progress")),"Urgent",
IF(AND(complaints__2[[#This Row],[Status]]="Open",complaints__2[[#This Row],[Resolution_Time(days)]]&gt;3),"Pending Action",
"Normal"))</f>
        <v>Normal</v>
      </c>
    </row>
    <row r="423" spans="1:7" x14ac:dyDescent="0.25">
      <c r="A423" s="1" t="s">
        <v>727</v>
      </c>
      <c r="B423" s="1" t="s">
        <v>728</v>
      </c>
      <c r="C423" s="2">
        <v>45199</v>
      </c>
      <c r="D423" s="1" t="s">
        <v>20</v>
      </c>
      <c r="E423" s="1" t="s">
        <v>23</v>
      </c>
      <c r="F423">
        <v>27</v>
      </c>
      <c r="G423" s="1" t="str">
        <f>IF(AND(OR(complaints__2[[#This Row],[Complaint_Type]]="Fraud"),OR(complaints__2[[#This Row],[Status]]="Open",complaints__2[[#This Row],[Status]]="In Progress")),"Urgent",
IF(AND(complaints__2[[#This Row],[Status]]="Open",complaints__2[[#This Row],[Resolution_Time(days)]]&gt;3),"Pending Action",
"Normal"))</f>
        <v>Normal</v>
      </c>
    </row>
    <row r="424" spans="1:7" x14ac:dyDescent="0.25">
      <c r="A424" s="1" t="s">
        <v>729</v>
      </c>
      <c r="B424" s="1" t="s">
        <v>552</v>
      </c>
      <c r="C424" s="2">
        <v>45196</v>
      </c>
      <c r="D424" s="1" t="s">
        <v>31</v>
      </c>
      <c r="E424" s="1" t="s">
        <v>23</v>
      </c>
      <c r="F424">
        <v>13</v>
      </c>
      <c r="G424" s="1" t="str">
        <f>IF(AND(OR(complaints__2[[#This Row],[Complaint_Type]]="Fraud"),OR(complaints__2[[#This Row],[Status]]="Open",complaints__2[[#This Row],[Status]]="In Progress")),"Urgent",
IF(AND(complaints__2[[#This Row],[Status]]="Open",complaints__2[[#This Row],[Resolution_Time(days)]]&gt;3),"Pending Action",
"Normal"))</f>
        <v>Normal</v>
      </c>
    </row>
    <row r="425" spans="1:7" x14ac:dyDescent="0.25">
      <c r="A425" s="1" t="s">
        <v>730</v>
      </c>
      <c r="B425" s="1" t="s">
        <v>731</v>
      </c>
      <c r="C425" s="2">
        <v>45728</v>
      </c>
      <c r="D425" s="1" t="s">
        <v>8</v>
      </c>
      <c r="E425" s="1" t="s">
        <v>23</v>
      </c>
      <c r="F425">
        <v>24</v>
      </c>
      <c r="G425" s="1" t="str">
        <f>IF(AND(OR(complaints__2[[#This Row],[Complaint_Type]]="Fraud"),OR(complaints__2[[#This Row],[Status]]="Open",complaints__2[[#This Row],[Status]]="In Progress")),"Urgent",
IF(AND(complaints__2[[#This Row],[Status]]="Open",complaints__2[[#This Row],[Resolution_Time(days)]]&gt;3),"Pending Action",
"Normal"))</f>
        <v>Normal</v>
      </c>
    </row>
    <row r="426" spans="1:7" x14ac:dyDescent="0.25">
      <c r="A426" s="1" t="s">
        <v>732</v>
      </c>
      <c r="B426" s="1" t="s">
        <v>254</v>
      </c>
      <c r="C426" s="2">
        <v>45874</v>
      </c>
      <c r="D426" s="1" t="s">
        <v>36</v>
      </c>
      <c r="E426" s="1" t="s">
        <v>23</v>
      </c>
      <c r="F426">
        <v>38</v>
      </c>
      <c r="G426" s="1" t="str">
        <f>IF(AND(OR(complaints__2[[#This Row],[Complaint_Type]]="Fraud"),OR(complaints__2[[#This Row],[Status]]="Open",complaints__2[[#This Row],[Status]]="In Progress")),"Urgent",
IF(AND(complaints__2[[#This Row],[Status]]="Open",complaints__2[[#This Row],[Resolution_Time(days)]]&gt;3),"Pending Action",
"Normal"))</f>
        <v>Normal</v>
      </c>
    </row>
    <row r="427" spans="1:7" x14ac:dyDescent="0.25">
      <c r="A427" s="1" t="s">
        <v>733</v>
      </c>
      <c r="B427" s="1" t="s">
        <v>734</v>
      </c>
      <c r="C427" s="2">
        <v>45838</v>
      </c>
      <c r="D427" s="1" t="s">
        <v>31</v>
      </c>
      <c r="E427" s="1" t="s">
        <v>15</v>
      </c>
      <c r="F427">
        <v>59</v>
      </c>
      <c r="G427" s="1" t="str">
        <f>IF(AND(OR(complaints__2[[#This Row],[Complaint_Type]]="Fraud"),OR(complaints__2[[#This Row],[Status]]="Open",complaints__2[[#This Row],[Status]]="In Progress")),"Urgent",
IF(AND(complaints__2[[#This Row],[Status]]="Open",complaints__2[[#This Row],[Resolution_Time(days)]]&gt;3),"Pending Action",
"Normal"))</f>
        <v>Urgent</v>
      </c>
    </row>
    <row r="428" spans="1:7" x14ac:dyDescent="0.25">
      <c r="A428" s="1" t="s">
        <v>735</v>
      </c>
      <c r="B428" s="1" t="s">
        <v>299</v>
      </c>
      <c r="C428" s="2">
        <v>45428</v>
      </c>
      <c r="D428" s="1" t="s">
        <v>8</v>
      </c>
      <c r="E428" s="1" t="s">
        <v>23</v>
      </c>
      <c r="F428">
        <v>53</v>
      </c>
      <c r="G428" s="1" t="str">
        <f>IF(AND(OR(complaints__2[[#This Row],[Complaint_Type]]="Fraud"),OR(complaints__2[[#This Row],[Status]]="Open",complaints__2[[#This Row],[Status]]="In Progress")),"Urgent",
IF(AND(complaints__2[[#This Row],[Status]]="Open",complaints__2[[#This Row],[Resolution_Time(days)]]&gt;3),"Pending Action",
"Normal"))</f>
        <v>Normal</v>
      </c>
    </row>
    <row r="429" spans="1:7" x14ac:dyDescent="0.25">
      <c r="A429" s="1" t="s">
        <v>736</v>
      </c>
      <c r="B429" s="1" t="s">
        <v>737</v>
      </c>
      <c r="C429" s="2">
        <v>45750</v>
      </c>
      <c r="D429" s="1" t="s">
        <v>8</v>
      </c>
      <c r="E429" s="1" t="s">
        <v>23</v>
      </c>
      <c r="F429">
        <v>47</v>
      </c>
      <c r="G429" s="1" t="str">
        <f>IF(AND(OR(complaints__2[[#This Row],[Complaint_Type]]="Fraud"),OR(complaints__2[[#This Row],[Status]]="Open",complaints__2[[#This Row],[Status]]="In Progress")),"Urgent",
IF(AND(complaints__2[[#This Row],[Status]]="Open",complaints__2[[#This Row],[Resolution_Time(days)]]&gt;3),"Pending Action",
"Normal"))</f>
        <v>Normal</v>
      </c>
    </row>
    <row r="430" spans="1:7" x14ac:dyDescent="0.25">
      <c r="A430" s="1" t="s">
        <v>738</v>
      </c>
      <c r="B430" s="1" t="s">
        <v>739</v>
      </c>
      <c r="C430" s="2">
        <v>45430</v>
      </c>
      <c r="D430" s="1" t="s">
        <v>20</v>
      </c>
      <c r="E430" s="1" t="s">
        <v>23</v>
      </c>
      <c r="F430">
        <v>54</v>
      </c>
      <c r="G430" s="1" t="str">
        <f>IF(AND(OR(complaints__2[[#This Row],[Complaint_Type]]="Fraud"),OR(complaints__2[[#This Row],[Status]]="Open",complaints__2[[#This Row],[Status]]="In Progress")),"Urgent",
IF(AND(complaints__2[[#This Row],[Status]]="Open",complaints__2[[#This Row],[Resolution_Time(days)]]&gt;3),"Pending Action",
"Normal"))</f>
        <v>Normal</v>
      </c>
    </row>
    <row r="431" spans="1:7" x14ac:dyDescent="0.25">
      <c r="A431" s="1" t="s">
        <v>740</v>
      </c>
      <c r="B431" s="1" t="s">
        <v>741</v>
      </c>
      <c r="C431" s="2">
        <v>45730</v>
      </c>
      <c r="D431" s="1" t="s">
        <v>12</v>
      </c>
      <c r="E431" s="1" t="s">
        <v>15</v>
      </c>
      <c r="F431">
        <v>55</v>
      </c>
      <c r="G431" s="1" t="str">
        <f>IF(AND(OR(complaints__2[[#This Row],[Complaint_Type]]="Fraud"),OR(complaints__2[[#This Row],[Status]]="Open",complaints__2[[#This Row],[Status]]="In Progress")),"Urgent",
IF(AND(complaints__2[[#This Row],[Status]]="Open",complaints__2[[#This Row],[Resolution_Time(days)]]&gt;3),"Pending Action",
"Normal"))</f>
        <v>Normal</v>
      </c>
    </row>
    <row r="432" spans="1:7" x14ac:dyDescent="0.25">
      <c r="A432" s="1" t="s">
        <v>742</v>
      </c>
      <c r="B432" s="1" t="s">
        <v>78</v>
      </c>
      <c r="C432" s="2">
        <v>45328</v>
      </c>
      <c r="D432" s="1" t="s">
        <v>12</v>
      </c>
      <c r="E432" s="1" t="s">
        <v>9</v>
      </c>
      <c r="F432">
        <v>48</v>
      </c>
      <c r="G432" s="1" t="str">
        <f>IF(AND(OR(complaints__2[[#This Row],[Complaint_Type]]="Fraud"),OR(complaints__2[[#This Row],[Status]]="Open",complaints__2[[#This Row],[Status]]="In Progress")),"Urgent",
IF(AND(complaints__2[[#This Row],[Status]]="Open",complaints__2[[#This Row],[Resolution_Time(days)]]&gt;3),"Pending Action",
"Normal"))</f>
        <v>Pending Action</v>
      </c>
    </row>
    <row r="433" spans="1:7" x14ac:dyDescent="0.25">
      <c r="A433" s="1" t="s">
        <v>743</v>
      </c>
      <c r="B433" s="1" t="s">
        <v>258</v>
      </c>
      <c r="C433" s="2">
        <v>45271</v>
      </c>
      <c r="D433" s="1" t="s">
        <v>36</v>
      </c>
      <c r="E433" s="1" t="s">
        <v>23</v>
      </c>
      <c r="F433">
        <v>9</v>
      </c>
      <c r="G433" s="1" t="str">
        <f>IF(AND(OR(complaints__2[[#This Row],[Complaint_Type]]="Fraud"),OR(complaints__2[[#This Row],[Status]]="Open",complaints__2[[#This Row],[Status]]="In Progress")),"Urgent",
IF(AND(complaints__2[[#This Row],[Status]]="Open",complaints__2[[#This Row],[Resolution_Time(days)]]&gt;3),"Pending Action",
"Normal"))</f>
        <v>Normal</v>
      </c>
    </row>
    <row r="434" spans="1:7" x14ac:dyDescent="0.25">
      <c r="A434" s="1" t="s">
        <v>744</v>
      </c>
      <c r="B434" s="1" t="s">
        <v>745</v>
      </c>
      <c r="C434" s="2">
        <v>45291</v>
      </c>
      <c r="D434" s="1" t="s">
        <v>20</v>
      </c>
      <c r="E434" s="1" t="s">
        <v>23</v>
      </c>
      <c r="F434">
        <v>8</v>
      </c>
      <c r="G434" s="1" t="str">
        <f>IF(AND(OR(complaints__2[[#This Row],[Complaint_Type]]="Fraud"),OR(complaints__2[[#This Row],[Status]]="Open",complaints__2[[#This Row],[Status]]="In Progress")),"Urgent",
IF(AND(complaints__2[[#This Row],[Status]]="Open",complaints__2[[#This Row],[Resolution_Time(days)]]&gt;3),"Pending Action",
"Normal"))</f>
        <v>Normal</v>
      </c>
    </row>
    <row r="435" spans="1:7" x14ac:dyDescent="0.25">
      <c r="A435" s="1" t="s">
        <v>746</v>
      </c>
      <c r="B435" s="1" t="s">
        <v>440</v>
      </c>
      <c r="C435" s="2">
        <v>45354</v>
      </c>
      <c r="D435" s="1" t="s">
        <v>12</v>
      </c>
      <c r="E435" s="1" t="s">
        <v>15</v>
      </c>
      <c r="F435">
        <v>37</v>
      </c>
      <c r="G435" s="1" t="str">
        <f>IF(AND(OR(complaints__2[[#This Row],[Complaint_Type]]="Fraud"),OR(complaints__2[[#This Row],[Status]]="Open",complaints__2[[#This Row],[Status]]="In Progress")),"Urgent",
IF(AND(complaints__2[[#This Row],[Status]]="Open",complaints__2[[#This Row],[Resolution_Time(days)]]&gt;3),"Pending Action",
"Normal"))</f>
        <v>Normal</v>
      </c>
    </row>
    <row r="436" spans="1:7" x14ac:dyDescent="0.25">
      <c r="A436" s="1" t="s">
        <v>747</v>
      </c>
      <c r="B436" s="1" t="s">
        <v>748</v>
      </c>
      <c r="C436" s="2">
        <v>45612</v>
      </c>
      <c r="D436" s="1" t="s">
        <v>31</v>
      </c>
      <c r="E436" s="1" t="s">
        <v>9</v>
      </c>
      <c r="F436">
        <v>15</v>
      </c>
      <c r="G436" s="1" t="str">
        <f>IF(AND(OR(complaints__2[[#This Row],[Complaint_Type]]="Fraud"),OR(complaints__2[[#This Row],[Status]]="Open",complaints__2[[#This Row],[Status]]="In Progress")),"Urgent",
IF(AND(complaints__2[[#This Row],[Status]]="Open",complaints__2[[#This Row],[Resolution_Time(days)]]&gt;3),"Pending Action",
"Normal"))</f>
        <v>Urgent</v>
      </c>
    </row>
    <row r="437" spans="1:7" x14ac:dyDescent="0.25">
      <c r="A437" s="1" t="s">
        <v>749</v>
      </c>
      <c r="B437" s="1" t="s">
        <v>40</v>
      </c>
      <c r="C437" s="2">
        <v>45184</v>
      </c>
      <c r="D437" s="1" t="s">
        <v>36</v>
      </c>
      <c r="E437" s="1" t="s">
        <v>23</v>
      </c>
      <c r="F437">
        <v>7</v>
      </c>
      <c r="G437" s="1" t="str">
        <f>IF(AND(OR(complaints__2[[#This Row],[Complaint_Type]]="Fraud"),OR(complaints__2[[#This Row],[Status]]="Open",complaints__2[[#This Row],[Status]]="In Progress")),"Urgent",
IF(AND(complaints__2[[#This Row],[Status]]="Open",complaints__2[[#This Row],[Resolution_Time(days)]]&gt;3),"Pending Action",
"Normal"))</f>
        <v>Normal</v>
      </c>
    </row>
    <row r="438" spans="1:7" x14ac:dyDescent="0.25">
      <c r="A438" s="1" t="s">
        <v>750</v>
      </c>
      <c r="B438" s="1" t="s">
        <v>304</v>
      </c>
      <c r="C438" s="2">
        <v>45743</v>
      </c>
      <c r="D438" s="1" t="s">
        <v>20</v>
      </c>
      <c r="E438" s="1" t="s">
        <v>23</v>
      </c>
      <c r="F438">
        <v>24</v>
      </c>
      <c r="G438" s="1" t="str">
        <f>IF(AND(OR(complaints__2[[#This Row],[Complaint_Type]]="Fraud"),OR(complaints__2[[#This Row],[Status]]="Open",complaints__2[[#This Row],[Status]]="In Progress")),"Urgent",
IF(AND(complaints__2[[#This Row],[Status]]="Open",complaints__2[[#This Row],[Resolution_Time(days)]]&gt;3),"Pending Action",
"Normal"))</f>
        <v>Normal</v>
      </c>
    </row>
    <row r="439" spans="1:7" x14ac:dyDescent="0.25">
      <c r="A439" s="1" t="s">
        <v>751</v>
      </c>
      <c r="B439" s="1" t="s">
        <v>651</v>
      </c>
      <c r="C439" s="2">
        <v>45623</v>
      </c>
      <c r="D439" s="1" t="s">
        <v>31</v>
      </c>
      <c r="E439" s="1" t="s">
        <v>23</v>
      </c>
      <c r="F439">
        <v>49</v>
      </c>
      <c r="G439" s="1" t="str">
        <f>IF(AND(OR(complaints__2[[#This Row],[Complaint_Type]]="Fraud"),OR(complaints__2[[#This Row],[Status]]="Open",complaints__2[[#This Row],[Status]]="In Progress")),"Urgent",
IF(AND(complaints__2[[#This Row],[Status]]="Open",complaints__2[[#This Row],[Resolution_Time(days)]]&gt;3),"Pending Action",
"Normal"))</f>
        <v>Normal</v>
      </c>
    </row>
    <row r="440" spans="1:7" x14ac:dyDescent="0.25">
      <c r="A440" s="1" t="s">
        <v>752</v>
      </c>
      <c r="B440" s="1" t="s">
        <v>465</v>
      </c>
      <c r="C440" s="2">
        <v>45500</v>
      </c>
      <c r="D440" s="1" t="s">
        <v>12</v>
      </c>
      <c r="E440" s="1" t="s">
        <v>15</v>
      </c>
      <c r="F440">
        <v>16</v>
      </c>
      <c r="G440" s="1" t="str">
        <f>IF(AND(OR(complaints__2[[#This Row],[Complaint_Type]]="Fraud"),OR(complaints__2[[#This Row],[Status]]="Open",complaints__2[[#This Row],[Status]]="In Progress")),"Urgent",
IF(AND(complaints__2[[#This Row],[Status]]="Open",complaints__2[[#This Row],[Resolution_Time(days)]]&gt;3),"Pending Action",
"Normal"))</f>
        <v>Normal</v>
      </c>
    </row>
    <row r="441" spans="1:7" x14ac:dyDescent="0.25">
      <c r="A441" s="1" t="s">
        <v>753</v>
      </c>
      <c r="B441" s="1" t="s">
        <v>176</v>
      </c>
      <c r="C441" s="2">
        <v>45876</v>
      </c>
      <c r="D441" s="1" t="s">
        <v>12</v>
      </c>
      <c r="E441" s="1" t="s">
        <v>23</v>
      </c>
      <c r="F441">
        <v>24</v>
      </c>
      <c r="G441" s="1" t="str">
        <f>IF(AND(OR(complaints__2[[#This Row],[Complaint_Type]]="Fraud"),OR(complaints__2[[#This Row],[Status]]="Open",complaints__2[[#This Row],[Status]]="In Progress")),"Urgent",
IF(AND(complaints__2[[#This Row],[Status]]="Open",complaints__2[[#This Row],[Resolution_Time(days)]]&gt;3),"Pending Action",
"Normal"))</f>
        <v>Normal</v>
      </c>
    </row>
    <row r="442" spans="1:7" x14ac:dyDescent="0.25">
      <c r="A442" s="1" t="s">
        <v>754</v>
      </c>
      <c r="B442" s="1" t="s">
        <v>755</v>
      </c>
      <c r="C442" s="2">
        <v>45504</v>
      </c>
      <c r="D442" s="1" t="s">
        <v>12</v>
      </c>
      <c r="E442" s="1" t="s">
        <v>23</v>
      </c>
      <c r="F442">
        <v>43</v>
      </c>
      <c r="G442" s="1" t="str">
        <f>IF(AND(OR(complaints__2[[#This Row],[Complaint_Type]]="Fraud"),OR(complaints__2[[#This Row],[Status]]="Open",complaints__2[[#This Row],[Status]]="In Progress")),"Urgent",
IF(AND(complaints__2[[#This Row],[Status]]="Open",complaints__2[[#This Row],[Resolution_Time(days)]]&gt;3),"Pending Action",
"Normal"))</f>
        <v>Normal</v>
      </c>
    </row>
    <row r="443" spans="1:7" x14ac:dyDescent="0.25">
      <c r="A443" s="1" t="s">
        <v>756</v>
      </c>
      <c r="B443" s="1" t="s">
        <v>706</v>
      </c>
      <c r="C443" s="2">
        <v>45243</v>
      </c>
      <c r="D443" s="1" t="s">
        <v>12</v>
      </c>
      <c r="E443" s="1" t="s">
        <v>15</v>
      </c>
      <c r="F443">
        <v>7</v>
      </c>
      <c r="G443" s="1" t="str">
        <f>IF(AND(OR(complaints__2[[#This Row],[Complaint_Type]]="Fraud"),OR(complaints__2[[#This Row],[Status]]="Open",complaints__2[[#This Row],[Status]]="In Progress")),"Urgent",
IF(AND(complaints__2[[#This Row],[Status]]="Open",complaints__2[[#This Row],[Resolution_Time(days)]]&gt;3),"Pending Action",
"Normal"))</f>
        <v>Normal</v>
      </c>
    </row>
    <row r="444" spans="1:7" x14ac:dyDescent="0.25">
      <c r="A444" s="1" t="s">
        <v>757</v>
      </c>
      <c r="B444" s="1" t="s">
        <v>723</v>
      </c>
      <c r="C444" s="2">
        <v>45715</v>
      </c>
      <c r="D444" s="1" t="s">
        <v>8</v>
      </c>
      <c r="E444" s="1" t="s">
        <v>23</v>
      </c>
      <c r="F444">
        <v>43</v>
      </c>
      <c r="G444" s="1" t="str">
        <f>IF(AND(OR(complaints__2[[#This Row],[Complaint_Type]]="Fraud"),OR(complaints__2[[#This Row],[Status]]="Open",complaints__2[[#This Row],[Status]]="In Progress")),"Urgent",
IF(AND(complaints__2[[#This Row],[Status]]="Open",complaints__2[[#This Row],[Resolution_Time(days)]]&gt;3),"Pending Action",
"Normal"))</f>
        <v>Normal</v>
      </c>
    </row>
    <row r="445" spans="1:7" x14ac:dyDescent="0.25">
      <c r="A445" s="1" t="s">
        <v>758</v>
      </c>
      <c r="B445" s="1" t="s">
        <v>759</v>
      </c>
      <c r="C445" s="2">
        <v>45847</v>
      </c>
      <c r="D445" s="1" t="s">
        <v>36</v>
      </c>
      <c r="E445" s="1" t="s">
        <v>23</v>
      </c>
      <c r="F445">
        <v>28</v>
      </c>
      <c r="G445" s="1" t="str">
        <f>IF(AND(OR(complaints__2[[#This Row],[Complaint_Type]]="Fraud"),OR(complaints__2[[#This Row],[Status]]="Open",complaints__2[[#This Row],[Status]]="In Progress")),"Urgent",
IF(AND(complaints__2[[#This Row],[Status]]="Open",complaints__2[[#This Row],[Resolution_Time(days)]]&gt;3),"Pending Action",
"Normal"))</f>
        <v>Normal</v>
      </c>
    </row>
    <row r="446" spans="1:7" x14ac:dyDescent="0.25">
      <c r="A446" s="1" t="s">
        <v>760</v>
      </c>
      <c r="B446" s="1" t="s">
        <v>136</v>
      </c>
      <c r="C446" s="2">
        <v>45869</v>
      </c>
      <c r="D446" s="1" t="s">
        <v>36</v>
      </c>
      <c r="E446" s="1" t="s">
        <v>23</v>
      </c>
      <c r="F446">
        <v>2</v>
      </c>
      <c r="G446" s="1" t="str">
        <f>IF(AND(OR(complaints__2[[#This Row],[Complaint_Type]]="Fraud"),OR(complaints__2[[#This Row],[Status]]="Open",complaints__2[[#This Row],[Status]]="In Progress")),"Urgent",
IF(AND(complaints__2[[#This Row],[Status]]="Open",complaints__2[[#This Row],[Resolution_Time(days)]]&gt;3),"Pending Action",
"Normal"))</f>
        <v>Normal</v>
      </c>
    </row>
    <row r="447" spans="1:7" x14ac:dyDescent="0.25">
      <c r="A447" s="1" t="s">
        <v>761</v>
      </c>
      <c r="B447" s="1" t="s">
        <v>409</v>
      </c>
      <c r="C447" s="2">
        <v>45675</v>
      </c>
      <c r="D447" s="1" t="s">
        <v>12</v>
      </c>
      <c r="E447" s="1" t="s">
        <v>23</v>
      </c>
      <c r="F447">
        <v>34</v>
      </c>
      <c r="G447" s="1" t="str">
        <f>IF(AND(OR(complaints__2[[#This Row],[Complaint_Type]]="Fraud"),OR(complaints__2[[#This Row],[Status]]="Open",complaints__2[[#This Row],[Status]]="In Progress")),"Urgent",
IF(AND(complaints__2[[#This Row],[Status]]="Open",complaints__2[[#This Row],[Resolution_Time(days)]]&gt;3),"Pending Action",
"Normal"))</f>
        <v>Normal</v>
      </c>
    </row>
    <row r="448" spans="1:7" x14ac:dyDescent="0.25">
      <c r="A448" s="1" t="s">
        <v>762</v>
      </c>
      <c r="B448" s="1" t="s">
        <v>763</v>
      </c>
      <c r="C448" s="2">
        <v>45238</v>
      </c>
      <c r="D448" s="1" t="s">
        <v>36</v>
      </c>
      <c r="E448" s="1" t="s">
        <v>23</v>
      </c>
      <c r="F448">
        <v>38</v>
      </c>
      <c r="G448" s="1" t="str">
        <f>IF(AND(OR(complaints__2[[#This Row],[Complaint_Type]]="Fraud"),OR(complaints__2[[#This Row],[Status]]="Open",complaints__2[[#This Row],[Status]]="In Progress")),"Urgent",
IF(AND(complaints__2[[#This Row],[Status]]="Open",complaints__2[[#This Row],[Resolution_Time(days)]]&gt;3),"Pending Action",
"Normal"))</f>
        <v>Normal</v>
      </c>
    </row>
    <row r="449" spans="1:7" x14ac:dyDescent="0.25">
      <c r="A449" s="1" t="s">
        <v>764</v>
      </c>
      <c r="B449" s="1" t="s">
        <v>765</v>
      </c>
      <c r="C449" s="2">
        <v>45302</v>
      </c>
      <c r="D449" s="1" t="s">
        <v>31</v>
      </c>
      <c r="E449" s="1" t="s">
        <v>23</v>
      </c>
      <c r="F449">
        <v>3</v>
      </c>
      <c r="G449" s="1" t="str">
        <f>IF(AND(OR(complaints__2[[#This Row],[Complaint_Type]]="Fraud"),OR(complaints__2[[#This Row],[Status]]="Open",complaints__2[[#This Row],[Status]]="In Progress")),"Urgent",
IF(AND(complaints__2[[#This Row],[Status]]="Open",complaints__2[[#This Row],[Resolution_Time(days)]]&gt;3),"Pending Action",
"Normal"))</f>
        <v>Normal</v>
      </c>
    </row>
    <row r="450" spans="1:7" x14ac:dyDescent="0.25">
      <c r="A450" s="1" t="s">
        <v>766</v>
      </c>
      <c r="B450" s="1" t="s">
        <v>714</v>
      </c>
      <c r="C450" s="2">
        <v>45543</v>
      </c>
      <c r="D450" s="1" t="s">
        <v>31</v>
      </c>
      <c r="E450" s="1" t="s">
        <v>23</v>
      </c>
      <c r="F450">
        <v>1</v>
      </c>
      <c r="G450" s="1" t="str">
        <f>IF(AND(OR(complaints__2[[#This Row],[Complaint_Type]]="Fraud"),OR(complaints__2[[#This Row],[Status]]="Open",complaints__2[[#This Row],[Status]]="In Progress")),"Urgent",
IF(AND(complaints__2[[#This Row],[Status]]="Open",complaints__2[[#This Row],[Resolution_Time(days)]]&gt;3),"Pending Action",
"Normal"))</f>
        <v>Normal</v>
      </c>
    </row>
    <row r="451" spans="1:7" x14ac:dyDescent="0.25">
      <c r="A451" s="1" t="s">
        <v>767</v>
      </c>
      <c r="B451" s="1" t="s">
        <v>768</v>
      </c>
      <c r="C451" s="2">
        <v>45859</v>
      </c>
      <c r="D451" s="1" t="s">
        <v>36</v>
      </c>
      <c r="E451" s="1" t="s">
        <v>23</v>
      </c>
      <c r="F451">
        <v>31</v>
      </c>
      <c r="G451" s="1" t="str">
        <f>IF(AND(OR(complaints__2[[#This Row],[Complaint_Type]]="Fraud"),OR(complaints__2[[#This Row],[Status]]="Open",complaints__2[[#This Row],[Status]]="In Progress")),"Urgent",
IF(AND(complaints__2[[#This Row],[Status]]="Open",complaints__2[[#This Row],[Resolution_Time(days)]]&gt;3),"Pending Action",
"Normal"))</f>
        <v>Normal</v>
      </c>
    </row>
    <row r="452" spans="1:7" x14ac:dyDescent="0.25">
      <c r="A452" s="1" t="s">
        <v>769</v>
      </c>
      <c r="B452" s="1" t="s">
        <v>770</v>
      </c>
      <c r="C452" s="2">
        <v>45568</v>
      </c>
      <c r="D452" s="1" t="s">
        <v>12</v>
      </c>
      <c r="E452" s="1" t="s">
        <v>15</v>
      </c>
      <c r="F452">
        <v>56</v>
      </c>
      <c r="G452" s="1" t="str">
        <f>IF(AND(OR(complaints__2[[#This Row],[Complaint_Type]]="Fraud"),OR(complaints__2[[#This Row],[Status]]="Open",complaints__2[[#This Row],[Status]]="In Progress")),"Urgent",
IF(AND(complaints__2[[#This Row],[Status]]="Open",complaints__2[[#This Row],[Resolution_Time(days)]]&gt;3),"Pending Action",
"Normal"))</f>
        <v>Normal</v>
      </c>
    </row>
    <row r="453" spans="1:7" x14ac:dyDescent="0.25">
      <c r="A453" s="1" t="s">
        <v>771</v>
      </c>
      <c r="B453" s="1" t="s">
        <v>297</v>
      </c>
      <c r="C453" s="2">
        <v>45795</v>
      </c>
      <c r="D453" s="1" t="s">
        <v>20</v>
      </c>
      <c r="E453" s="1" t="s">
        <v>15</v>
      </c>
      <c r="F453">
        <v>23</v>
      </c>
      <c r="G453" s="1" t="str">
        <f>IF(AND(OR(complaints__2[[#This Row],[Complaint_Type]]="Fraud"),OR(complaints__2[[#This Row],[Status]]="Open",complaints__2[[#This Row],[Status]]="In Progress")),"Urgent",
IF(AND(complaints__2[[#This Row],[Status]]="Open",complaints__2[[#This Row],[Resolution_Time(days)]]&gt;3),"Pending Action",
"Normal"))</f>
        <v>Normal</v>
      </c>
    </row>
    <row r="454" spans="1:7" x14ac:dyDescent="0.25">
      <c r="A454" s="1" t="s">
        <v>772</v>
      </c>
      <c r="B454" s="1" t="s">
        <v>773</v>
      </c>
      <c r="C454" s="2">
        <v>45298</v>
      </c>
      <c r="D454" s="1" t="s">
        <v>12</v>
      </c>
      <c r="E454" s="1" t="s">
        <v>23</v>
      </c>
      <c r="F454">
        <v>20</v>
      </c>
      <c r="G454" s="1" t="str">
        <f>IF(AND(OR(complaints__2[[#This Row],[Complaint_Type]]="Fraud"),OR(complaints__2[[#This Row],[Status]]="Open",complaints__2[[#This Row],[Status]]="In Progress")),"Urgent",
IF(AND(complaints__2[[#This Row],[Status]]="Open",complaints__2[[#This Row],[Resolution_Time(days)]]&gt;3),"Pending Action",
"Normal"))</f>
        <v>Normal</v>
      </c>
    </row>
    <row r="455" spans="1:7" x14ac:dyDescent="0.25">
      <c r="A455" s="1" t="s">
        <v>774</v>
      </c>
      <c r="B455" s="1" t="s">
        <v>775</v>
      </c>
      <c r="C455" s="2">
        <v>45221</v>
      </c>
      <c r="D455" s="1" t="s">
        <v>8</v>
      </c>
      <c r="E455" s="1" t="s">
        <v>15</v>
      </c>
      <c r="F455">
        <v>16</v>
      </c>
      <c r="G455" s="1" t="str">
        <f>IF(AND(OR(complaints__2[[#This Row],[Complaint_Type]]="Fraud"),OR(complaints__2[[#This Row],[Status]]="Open",complaints__2[[#This Row],[Status]]="In Progress")),"Urgent",
IF(AND(complaints__2[[#This Row],[Status]]="Open",complaints__2[[#This Row],[Resolution_Time(days)]]&gt;3),"Pending Action",
"Normal"))</f>
        <v>Normal</v>
      </c>
    </row>
    <row r="456" spans="1:7" x14ac:dyDescent="0.25">
      <c r="A456" s="1" t="s">
        <v>776</v>
      </c>
      <c r="B456" s="1" t="s">
        <v>745</v>
      </c>
      <c r="C456" s="2">
        <v>45607</v>
      </c>
      <c r="D456" s="1" t="s">
        <v>20</v>
      </c>
      <c r="E456" s="1" t="s">
        <v>9</v>
      </c>
      <c r="F456">
        <v>46</v>
      </c>
      <c r="G456" s="1" t="str">
        <f>IF(AND(OR(complaints__2[[#This Row],[Complaint_Type]]="Fraud"),OR(complaints__2[[#This Row],[Status]]="Open",complaints__2[[#This Row],[Status]]="In Progress")),"Urgent",
IF(AND(complaints__2[[#This Row],[Status]]="Open",complaints__2[[#This Row],[Resolution_Time(days)]]&gt;3),"Pending Action",
"Normal"))</f>
        <v>Pending Action</v>
      </c>
    </row>
    <row r="457" spans="1:7" x14ac:dyDescent="0.25">
      <c r="A457" s="1" t="s">
        <v>777</v>
      </c>
      <c r="B457" s="1" t="s">
        <v>334</v>
      </c>
      <c r="C457" s="2">
        <v>45566</v>
      </c>
      <c r="D457" s="1" t="s">
        <v>8</v>
      </c>
      <c r="E457" s="1" t="s">
        <v>15</v>
      </c>
      <c r="F457">
        <v>32</v>
      </c>
      <c r="G457" s="1" t="str">
        <f>IF(AND(OR(complaints__2[[#This Row],[Complaint_Type]]="Fraud"),OR(complaints__2[[#This Row],[Status]]="Open",complaints__2[[#This Row],[Status]]="In Progress")),"Urgent",
IF(AND(complaints__2[[#This Row],[Status]]="Open",complaints__2[[#This Row],[Resolution_Time(days)]]&gt;3),"Pending Action",
"Normal"))</f>
        <v>Normal</v>
      </c>
    </row>
    <row r="458" spans="1:7" x14ac:dyDescent="0.25">
      <c r="A458" s="1" t="s">
        <v>778</v>
      </c>
      <c r="B458" s="1" t="s">
        <v>166</v>
      </c>
      <c r="C458" s="2">
        <v>45340</v>
      </c>
      <c r="D458" s="1" t="s">
        <v>36</v>
      </c>
      <c r="E458" s="1" t="s">
        <v>23</v>
      </c>
      <c r="F458">
        <v>17</v>
      </c>
      <c r="G458" s="1" t="str">
        <f>IF(AND(OR(complaints__2[[#This Row],[Complaint_Type]]="Fraud"),OR(complaints__2[[#This Row],[Status]]="Open",complaints__2[[#This Row],[Status]]="In Progress")),"Urgent",
IF(AND(complaints__2[[#This Row],[Status]]="Open",complaints__2[[#This Row],[Resolution_Time(days)]]&gt;3),"Pending Action",
"Normal"))</f>
        <v>Normal</v>
      </c>
    </row>
    <row r="459" spans="1:7" x14ac:dyDescent="0.25">
      <c r="A459" s="1" t="s">
        <v>779</v>
      </c>
      <c r="B459" s="1" t="s">
        <v>780</v>
      </c>
      <c r="C459" s="2">
        <v>45358</v>
      </c>
      <c r="D459" s="1" t="s">
        <v>8</v>
      </c>
      <c r="E459" s="1" t="s">
        <v>23</v>
      </c>
      <c r="F459">
        <v>18</v>
      </c>
      <c r="G459" s="1" t="str">
        <f>IF(AND(OR(complaints__2[[#This Row],[Complaint_Type]]="Fraud"),OR(complaints__2[[#This Row],[Status]]="Open",complaints__2[[#This Row],[Status]]="In Progress")),"Urgent",
IF(AND(complaints__2[[#This Row],[Status]]="Open",complaints__2[[#This Row],[Resolution_Time(days)]]&gt;3),"Pending Action",
"Normal"))</f>
        <v>Normal</v>
      </c>
    </row>
    <row r="460" spans="1:7" x14ac:dyDescent="0.25">
      <c r="A460" s="1" t="s">
        <v>781</v>
      </c>
      <c r="B460" s="1" t="s">
        <v>529</v>
      </c>
      <c r="C460" s="2">
        <v>45294</v>
      </c>
      <c r="D460" s="1" t="s">
        <v>36</v>
      </c>
      <c r="E460" s="1" t="s">
        <v>23</v>
      </c>
      <c r="F460">
        <v>57</v>
      </c>
      <c r="G460" s="1" t="str">
        <f>IF(AND(OR(complaints__2[[#This Row],[Complaint_Type]]="Fraud"),OR(complaints__2[[#This Row],[Status]]="Open",complaints__2[[#This Row],[Status]]="In Progress")),"Urgent",
IF(AND(complaints__2[[#This Row],[Status]]="Open",complaints__2[[#This Row],[Resolution_Time(days)]]&gt;3),"Pending Action",
"Normal"))</f>
        <v>Normal</v>
      </c>
    </row>
    <row r="461" spans="1:7" x14ac:dyDescent="0.25">
      <c r="A461" s="1" t="s">
        <v>782</v>
      </c>
      <c r="B461" s="1" t="s">
        <v>783</v>
      </c>
      <c r="C461" s="2">
        <v>45285</v>
      </c>
      <c r="D461" s="1" t="s">
        <v>8</v>
      </c>
      <c r="E461" s="1" t="s">
        <v>9</v>
      </c>
      <c r="F461">
        <v>4</v>
      </c>
      <c r="G461" s="1" t="str">
        <f>IF(AND(OR(complaints__2[[#This Row],[Complaint_Type]]="Fraud"),OR(complaints__2[[#This Row],[Status]]="Open",complaints__2[[#This Row],[Status]]="In Progress")),"Urgent",
IF(AND(complaints__2[[#This Row],[Status]]="Open",complaints__2[[#This Row],[Resolution_Time(days)]]&gt;3),"Pending Action",
"Normal"))</f>
        <v>Pending Action</v>
      </c>
    </row>
    <row r="462" spans="1:7" x14ac:dyDescent="0.25">
      <c r="A462" s="1" t="s">
        <v>784</v>
      </c>
      <c r="B462" s="1" t="s">
        <v>120</v>
      </c>
      <c r="C462" s="2">
        <v>45397</v>
      </c>
      <c r="D462" s="1" t="s">
        <v>20</v>
      </c>
      <c r="E462" s="1" t="s">
        <v>9</v>
      </c>
      <c r="F462">
        <v>35</v>
      </c>
      <c r="G462" s="1" t="str">
        <f>IF(AND(OR(complaints__2[[#This Row],[Complaint_Type]]="Fraud"),OR(complaints__2[[#This Row],[Status]]="Open",complaints__2[[#This Row],[Status]]="In Progress")),"Urgent",
IF(AND(complaints__2[[#This Row],[Status]]="Open",complaints__2[[#This Row],[Resolution_Time(days)]]&gt;3),"Pending Action",
"Normal"))</f>
        <v>Pending Action</v>
      </c>
    </row>
    <row r="463" spans="1:7" x14ac:dyDescent="0.25">
      <c r="A463" s="1" t="s">
        <v>785</v>
      </c>
      <c r="B463" s="1" t="s">
        <v>786</v>
      </c>
      <c r="C463" s="2">
        <v>45223</v>
      </c>
      <c r="D463" s="1" t="s">
        <v>8</v>
      </c>
      <c r="E463" s="1" t="s">
        <v>23</v>
      </c>
      <c r="F463">
        <v>40</v>
      </c>
      <c r="G463" s="1" t="str">
        <f>IF(AND(OR(complaints__2[[#This Row],[Complaint_Type]]="Fraud"),OR(complaints__2[[#This Row],[Status]]="Open",complaints__2[[#This Row],[Status]]="In Progress")),"Urgent",
IF(AND(complaints__2[[#This Row],[Status]]="Open",complaints__2[[#This Row],[Resolution_Time(days)]]&gt;3),"Pending Action",
"Normal"))</f>
        <v>Normal</v>
      </c>
    </row>
    <row r="464" spans="1:7" x14ac:dyDescent="0.25">
      <c r="A464" s="1" t="s">
        <v>787</v>
      </c>
      <c r="B464" s="1" t="s">
        <v>788</v>
      </c>
      <c r="C464" s="2">
        <v>45529</v>
      </c>
      <c r="D464" s="1" t="s">
        <v>12</v>
      </c>
      <c r="E464" s="1" t="s">
        <v>15</v>
      </c>
      <c r="F464">
        <v>36</v>
      </c>
      <c r="G464" s="1" t="str">
        <f>IF(AND(OR(complaints__2[[#This Row],[Complaint_Type]]="Fraud"),OR(complaints__2[[#This Row],[Status]]="Open",complaints__2[[#This Row],[Status]]="In Progress")),"Urgent",
IF(AND(complaints__2[[#This Row],[Status]]="Open",complaints__2[[#This Row],[Resolution_Time(days)]]&gt;3),"Pending Action",
"Normal"))</f>
        <v>Normal</v>
      </c>
    </row>
    <row r="465" spans="1:7" x14ac:dyDescent="0.25">
      <c r="A465" s="1" t="s">
        <v>789</v>
      </c>
      <c r="B465" s="1" t="s">
        <v>790</v>
      </c>
      <c r="C465" s="2">
        <v>45407</v>
      </c>
      <c r="D465" s="1" t="s">
        <v>36</v>
      </c>
      <c r="E465" s="1" t="s">
        <v>23</v>
      </c>
      <c r="F465">
        <v>23</v>
      </c>
      <c r="G465" s="1" t="str">
        <f>IF(AND(OR(complaints__2[[#This Row],[Complaint_Type]]="Fraud"),OR(complaints__2[[#This Row],[Status]]="Open",complaints__2[[#This Row],[Status]]="In Progress")),"Urgent",
IF(AND(complaints__2[[#This Row],[Status]]="Open",complaints__2[[#This Row],[Resolution_Time(days)]]&gt;3),"Pending Action",
"Normal"))</f>
        <v>Normal</v>
      </c>
    </row>
    <row r="466" spans="1:7" x14ac:dyDescent="0.25">
      <c r="A466" s="1" t="s">
        <v>791</v>
      </c>
      <c r="B466" s="1" t="s">
        <v>792</v>
      </c>
      <c r="C466" s="2">
        <v>45259</v>
      </c>
      <c r="D466" s="1" t="s">
        <v>31</v>
      </c>
      <c r="E466" s="1" t="s">
        <v>23</v>
      </c>
      <c r="F466">
        <v>15</v>
      </c>
      <c r="G466" s="1" t="str">
        <f>IF(AND(OR(complaints__2[[#This Row],[Complaint_Type]]="Fraud"),OR(complaints__2[[#This Row],[Status]]="Open",complaints__2[[#This Row],[Status]]="In Progress")),"Urgent",
IF(AND(complaints__2[[#This Row],[Status]]="Open",complaints__2[[#This Row],[Resolution_Time(days)]]&gt;3),"Pending Action",
"Normal"))</f>
        <v>Normal</v>
      </c>
    </row>
    <row r="467" spans="1:7" x14ac:dyDescent="0.25">
      <c r="A467" s="1" t="s">
        <v>793</v>
      </c>
      <c r="B467" s="1" t="s">
        <v>794</v>
      </c>
      <c r="C467" s="2">
        <v>45599</v>
      </c>
      <c r="D467" s="1" t="s">
        <v>8</v>
      </c>
      <c r="E467" s="1" t="s">
        <v>15</v>
      </c>
      <c r="F467">
        <v>13</v>
      </c>
      <c r="G467" s="1" t="str">
        <f>IF(AND(OR(complaints__2[[#This Row],[Complaint_Type]]="Fraud"),OR(complaints__2[[#This Row],[Status]]="Open",complaints__2[[#This Row],[Status]]="In Progress")),"Urgent",
IF(AND(complaints__2[[#This Row],[Status]]="Open",complaints__2[[#This Row],[Resolution_Time(days)]]&gt;3),"Pending Action",
"Normal"))</f>
        <v>Normal</v>
      </c>
    </row>
    <row r="468" spans="1:7" x14ac:dyDescent="0.25">
      <c r="A468" s="1" t="s">
        <v>795</v>
      </c>
      <c r="B468" s="1" t="s">
        <v>461</v>
      </c>
      <c r="C468" s="2">
        <v>45412</v>
      </c>
      <c r="D468" s="1" t="s">
        <v>36</v>
      </c>
      <c r="E468" s="1" t="s">
        <v>23</v>
      </c>
      <c r="F468">
        <v>14</v>
      </c>
      <c r="G468" s="1" t="str">
        <f>IF(AND(OR(complaints__2[[#This Row],[Complaint_Type]]="Fraud"),OR(complaints__2[[#This Row],[Status]]="Open",complaints__2[[#This Row],[Status]]="In Progress")),"Urgent",
IF(AND(complaints__2[[#This Row],[Status]]="Open",complaints__2[[#This Row],[Resolution_Time(days)]]&gt;3),"Pending Action",
"Normal"))</f>
        <v>Normal</v>
      </c>
    </row>
    <row r="469" spans="1:7" x14ac:dyDescent="0.25">
      <c r="A469" s="1" t="s">
        <v>796</v>
      </c>
      <c r="B469" s="1" t="s">
        <v>655</v>
      </c>
      <c r="C469" s="2">
        <v>45199</v>
      </c>
      <c r="D469" s="1" t="s">
        <v>31</v>
      </c>
      <c r="E469" s="1" t="s">
        <v>15</v>
      </c>
      <c r="F469">
        <v>14</v>
      </c>
      <c r="G469" s="1" t="str">
        <f>IF(AND(OR(complaints__2[[#This Row],[Complaint_Type]]="Fraud"),OR(complaints__2[[#This Row],[Status]]="Open",complaints__2[[#This Row],[Status]]="In Progress")),"Urgent",
IF(AND(complaints__2[[#This Row],[Status]]="Open",complaints__2[[#This Row],[Resolution_Time(days)]]&gt;3),"Pending Action",
"Normal"))</f>
        <v>Urgent</v>
      </c>
    </row>
    <row r="470" spans="1:7" x14ac:dyDescent="0.25">
      <c r="A470" s="1" t="s">
        <v>797</v>
      </c>
      <c r="B470" s="1" t="s">
        <v>319</v>
      </c>
      <c r="C470" s="2">
        <v>45629</v>
      </c>
      <c r="D470" s="1" t="s">
        <v>36</v>
      </c>
      <c r="E470" s="1" t="s">
        <v>23</v>
      </c>
      <c r="F470">
        <v>37</v>
      </c>
      <c r="G470" s="1" t="str">
        <f>IF(AND(OR(complaints__2[[#This Row],[Complaint_Type]]="Fraud"),OR(complaints__2[[#This Row],[Status]]="Open",complaints__2[[#This Row],[Status]]="In Progress")),"Urgent",
IF(AND(complaints__2[[#This Row],[Status]]="Open",complaints__2[[#This Row],[Resolution_Time(days)]]&gt;3),"Pending Action",
"Normal"))</f>
        <v>Normal</v>
      </c>
    </row>
    <row r="471" spans="1:7" x14ac:dyDescent="0.25">
      <c r="A471" s="1" t="s">
        <v>798</v>
      </c>
      <c r="B471" s="1" t="s">
        <v>26</v>
      </c>
      <c r="C471" s="2">
        <v>45759</v>
      </c>
      <c r="D471" s="1" t="s">
        <v>36</v>
      </c>
      <c r="E471" s="1" t="s">
        <v>23</v>
      </c>
      <c r="F471">
        <v>5</v>
      </c>
      <c r="G471" s="1" t="str">
        <f>IF(AND(OR(complaints__2[[#This Row],[Complaint_Type]]="Fraud"),OR(complaints__2[[#This Row],[Status]]="Open",complaints__2[[#This Row],[Status]]="In Progress")),"Urgent",
IF(AND(complaints__2[[#This Row],[Status]]="Open",complaints__2[[#This Row],[Resolution_Time(days)]]&gt;3),"Pending Action",
"Normal"))</f>
        <v>Normal</v>
      </c>
    </row>
    <row r="472" spans="1:7" x14ac:dyDescent="0.25">
      <c r="A472" s="1" t="s">
        <v>799</v>
      </c>
      <c r="B472" s="1" t="s">
        <v>800</v>
      </c>
      <c r="C472" s="2">
        <v>45575</v>
      </c>
      <c r="D472" s="1" t="s">
        <v>31</v>
      </c>
      <c r="E472" s="1" t="s">
        <v>23</v>
      </c>
      <c r="F472">
        <v>59</v>
      </c>
      <c r="G472" s="1" t="str">
        <f>IF(AND(OR(complaints__2[[#This Row],[Complaint_Type]]="Fraud"),OR(complaints__2[[#This Row],[Status]]="Open",complaints__2[[#This Row],[Status]]="In Progress")),"Urgent",
IF(AND(complaints__2[[#This Row],[Status]]="Open",complaints__2[[#This Row],[Resolution_Time(days)]]&gt;3),"Pending Action",
"Normal"))</f>
        <v>Normal</v>
      </c>
    </row>
    <row r="473" spans="1:7" x14ac:dyDescent="0.25">
      <c r="A473" s="1" t="s">
        <v>801</v>
      </c>
      <c r="B473" s="1" t="s">
        <v>202</v>
      </c>
      <c r="C473" s="2">
        <v>45735</v>
      </c>
      <c r="D473" s="1" t="s">
        <v>31</v>
      </c>
      <c r="E473" s="1" t="s">
        <v>15</v>
      </c>
      <c r="F473">
        <v>22</v>
      </c>
      <c r="G473" s="1" t="str">
        <f>IF(AND(OR(complaints__2[[#This Row],[Complaint_Type]]="Fraud"),OR(complaints__2[[#This Row],[Status]]="Open",complaints__2[[#This Row],[Status]]="In Progress")),"Urgent",
IF(AND(complaints__2[[#This Row],[Status]]="Open",complaints__2[[#This Row],[Resolution_Time(days)]]&gt;3),"Pending Action",
"Normal"))</f>
        <v>Urgent</v>
      </c>
    </row>
    <row r="474" spans="1:7" x14ac:dyDescent="0.25">
      <c r="A474" s="1" t="s">
        <v>802</v>
      </c>
      <c r="B474" s="1" t="s">
        <v>247</v>
      </c>
      <c r="C474" s="2">
        <v>45589</v>
      </c>
      <c r="D474" s="1" t="s">
        <v>20</v>
      </c>
      <c r="E474" s="1" t="s">
        <v>9</v>
      </c>
      <c r="F474">
        <v>28</v>
      </c>
      <c r="G474" s="1" t="str">
        <f>IF(AND(OR(complaints__2[[#This Row],[Complaint_Type]]="Fraud"),OR(complaints__2[[#This Row],[Status]]="Open",complaints__2[[#This Row],[Status]]="In Progress")),"Urgent",
IF(AND(complaints__2[[#This Row],[Status]]="Open",complaints__2[[#This Row],[Resolution_Time(days)]]&gt;3),"Pending Action",
"Normal"))</f>
        <v>Pending Action</v>
      </c>
    </row>
    <row r="475" spans="1:7" x14ac:dyDescent="0.25">
      <c r="A475" s="1" t="s">
        <v>803</v>
      </c>
      <c r="B475" s="1" t="s">
        <v>804</v>
      </c>
      <c r="C475" s="2">
        <v>45452</v>
      </c>
      <c r="D475" s="1" t="s">
        <v>8</v>
      </c>
      <c r="E475" s="1" t="s">
        <v>9</v>
      </c>
      <c r="F475">
        <v>45</v>
      </c>
      <c r="G475" s="1" t="str">
        <f>IF(AND(OR(complaints__2[[#This Row],[Complaint_Type]]="Fraud"),OR(complaints__2[[#This Row],[Status]]="Open",complaints__2[[#This Row],[Status]]="In Progress")),"Urgent",
IF(AND(complaints__2[[#This Row],[Status]]="Open",complaints__2[[#This Row],[Resolution_Time(days)]]&gt;3),"Pending Action",
"Normal"))</f>
        <v>Pending Action</v>
      </c>
    </row>
    <row r="476" spans="1:7" x14ac:dyDescent="0.25">
      <c r="A476" s="1" t="s">
        <v>805</v>
      </c>
      <c r="B476" s="1" t="s">
        <v>806</v>
      </c>
      <c r="C476" s="2">
        <v>45237</v>
      </c>
      <c r="D476" s="1" t="s">
        <v>8</v>
      </c>
      <c r="E476" s="1" t="s">
        <v>23</v>
      </c>
      <c r="F476">
        <v>4</v>
      </c>
      <c r="G476" s="1" t="str">
        <f>IF(AND(OR(complaints__2[[#This Row],[Complaint_Type]]="Fraud"),OR(complaints__2[[#This Row],[Status]]="Open",complaints__2[[#This Row],[Status]]="In Progress")),"Urgent",
IF(AND(complaints__2[[#This Row],[Status]]="Open",complaints__2[[#This Row],[Resolution_Time(days)]]&gt;3),"Pending Action",
"Normal"))</f>
        <v>Normal</v>
      </c>
    </row>
    <row r="477" spans="1:7" x14ac:dyDescent="0.25">
      <c r="A477" s="1" t="s">
        <v>807</v>
      </c>
      <c r="B477" s="1" t="s">
        <v>808</v>
      </c>
      <c r="C477" s="2">
        <v>45177</v>
      </c>
      <c r="D477" s="1" t="s">
        <v>36</v>
      </c>
      <c r="E477" s="1" t="s">
        <v>15</v>
      </c>
      <c r="F477">
        <v>50</v>
      </c>
      <c r="G477" s="1" t="str">
        <f>IF(AND(OR(complaints__2[[#This Row],[Complaint_Type]]="Fraud"),OR(complaints__2[[#This Row],[Status]]="Open",complaints__2[[#This Row],[Status]]="In Progress")),"Urgent",
IF(AND(complaints__2[[#This Row],[Status]]="Open",complaints__2[[#This Row],[Resolution_Time(days)]]&gt;3),"Pending Action",
"Normal"))</f>
        <v>Normal</v>
      </c>
    </row>
    <row r="478" spans="1:7" x14ac:dyDescent="0.25">
      <c r="A478" s="1" t="s">
        <v>809</v>
      </c>
      <c r="B478" s="1" t="s">
        <v>808</v>
      </c>
      <c r="C478" s="2">
        <v>45629</v>
      </c>
      <c r="D478" s="1" t="s">
        <v>12</v>
      </c>
      <c r="E478" s="1" t="s">
        <v>9</v>
      </c>
      <c r="F478">
        <v>38</v>
      </c>
      <c r="G478" s="1" t="str">
        <f>IF(AND(OR(complaints__2[[#This Row],[Complaint_Type]]="Fraud"),OR(complaints__2[[#This Row],[Status]]="Open",complaints__2[[#This Row],[Status]]="In Progress")),"Urgent",
IF(AND(complaints__2[[#This Row],[Status]]="Open",complaints__2[[#This Row],[Resolution_Time(days)]]&gt;3),"Pending Action",
"Normal"))</f>
        <v>Pending Action</v>
      </c>
    </row>
    <row r="479" spans="1:7" x14ac:dyDescent="0.25">
      <c r="A479" s="1" t="s">
        <v>810</v>
      </c>
      <c r="B479" s="1" t="s">
        <v>570</v>
      </c>
      <c r="C479" s="2">
        <v>45471</v>
      </c>
      <c r="D479" s="1" t="s">
        <v>12</v>
      </c>
      <c r="E479" s="1" t="s">
        <v>23</v>
      </c>
      <c r="F479">
        <v>29</v>
      </c>
      <c r="G479" s="1" t="str">
        <f>IF(AND(OR(complaints__2[[#This Row],[Complaint_Type]]="Fraud"),OR(complaints__2[[#This Row],[Status]]="Open",complaints__2[[#This Row],[Status]]="In Progress")),"Urgent",
IF(AND(complaints__2[[#This Row],[Status]]="Open",complaints__2[[#This Row],[Resolution_Time(days)]]&gt;3),"Pending Action",
"Normal"))</f>
        <v>Normal</v>
      </c>
    </row>
    <row r="480" spans="1:7" x14ac:dyDescent="0.25">
      <c r="A480" s="1" t="s">
        <v>811</v>
      </c>
      <c r="B480" s="1" t="s">
        <v>812</v>
      </c>
      <c r="C480" s="2">
        <v>45230</v>
      </c>
      <c r="D480" s="1" t="s">
        <v>36</v>
      </c>
      <c r="E480" s="1" t="s">
        <v>23</v>
      </c>
      <c r="F480">
        <v>37</v>
      </c>
      <c r="G480" s="1" t="str">
        <f>IF(AND(OR(complaints__2[[#This Row],[Complaint_Type]]="Fraud"),OR(complaints__2[[#This Row],[Status]]="Open",complaints__2[[#This Row],[Status]]="In Progress")),"Urgent",
IF(AND(complaints__2[[#This Row],[Status]]="Open",complaints__2[[#This Row],[Resolution_Time(days)]]&gt;3),"Pending Action",
"Normal"))</f>
        <v>Normal</v>
      </c>
    </row>
    <row r="481" spans="1:7" x14ac:dyDescent="0.25">
      <c r="A481" s="1" t="s">
        <v>813</v>
      </c>
      <c r="B481" s="1" t="s">
        <v>438</v>
      </c>
      <c r="C481" s="2">
        <v>45476</v>
      </c>
      <c r="D481" s="1" t="s">
        <v>20</v>
      </c>
      <c r="E481" s="1" t="s">
        <v>23</v>
      </c>
      <c r="F481">
        <v>35</v>
      </c>
      <c r="G481" s="1" t="str">
        <f>IF(AND(OR(complaints__2[[#This Row],[Complaint_Type]]="Fraud"),OR(complaints__2[[#This Row],[Status]]="Open",complaints__2[[#This Row],[Status]]="In Progress")),"Urgent",
IF(AND(complaints__2[[#This Row],[Status]]="Open",complaints__2[[#This Row],[Resolution_Time(days)]]&gt;3),"Pending Action",
"Normal"))</f>
        <v>Normal</v>
      </c>
    </row>
    <row r="482" spans="1:7" x14ac:dyDescent="0.25">
      <c r="A482" s="1" t="s">
        <v>814</v>
      </c>
      <c r="B482" s="1" t="s">
        <v>630</v>
      </c>
      <c r="C482" s="2">
        <v>45774</v>
      </c>
      <c r="D482" s="1" t="s">
        <v>31</v>
      </c>
      <c r="E482" s="1" t="s">
        <v>23</v>
      </c>
      <c r="F482">
        <v>20</v>
      </c>
      <c r="G482" s="1" t="str">
        <f>IF(AND(OR(complaints__2[[#This Row],[Complaint_Type]]="Fraud"),OR(complaints__2[[#This Row],[Status]]="Open",complaints__2[[#This Row],[Status]]="In Progress")),"Urgent",
IF(AND(complaints__2[[#This Row],[Status]]="Open",complaints__2[[#This Row],[Resolution_Time(days)]]&gt;3),"Pending Action",
"Normal"))</f>
        <v>Normal</v>
      </c>
    </row>
    <row r="483" spans="1:7" x14ac:dyDescent="0.25">
      <c r="A483" s="1" t="s">
        <v>815</v>
      </c>
      <c r="B483" s="1" t="s">
        <v>561</v>
      </c>
      <c r="C483" s="2">
        <v>45732</v>
      </c>
      <c r="D483" s="1" t="s">
        <v>36</v>
      </c>
      <c r="E483" s="1" t="s">
        <v>23</v>
      </c>
      <c r="F483">
        <v>35</v>
      </c>
      <c r="G483" s="1" t="str">
        <f>IF(AND(OR(complaints__2[[#This Row],[Complaint_Type]]="Fraud"),OR(complaints__2[[#This Row],[Status]]="Open",complaints__2[[#This Row],[Status]]="In Progress")),"Urgent",
IF(AND(complaints__2[[#This Row],[Status]]="Open",complaints__2[[#This Row],[Resolution_Time(days)]]&gt;3),"Pending Action",
"Normal"))</f>
        <v>Normal</v>
      </c>
    </row>
    <row r="484" spans="1:7" x14ac:dyDescent="0.25">
      <c r="A484" s="1" t="s">
        <v>816</v>
      </c>
      <c r="B484" s="1" t="s">
        <v>102</v>
      </c>
      <c r="C484" s="2">
        <v>45583</v>
      </c>
      <c r="D484" s="1" t="s">
        <v>8</v>
      </c>
      <c r="E484" s="1" t="s">
        <v>23</v>
      </c>
      <c r="F484">
        <v>35</v>
      </c>
      <c r="G484" s="1" t="str">
        <f>IF(AND(OR(complaints__2[[#This Row],[Complaint_Type]]="Fraud"),OR(complaints__2[[#This Row],[Status]]="Open",complaints__2[[#This Row],[Status]]="In Progress")),"Urgent",
IF(AND(complaints__2[[#This Row],[Status]]="Open",complaints__2[[#This Row],[Resolution_Time(days)]]&gt;3),"Pending Action",
"Normal"))</f>
        <v>Normal</v>
      </c>
    </row>
    <row r="485" spans="1:7" x14ac:dyDescent="0.25">
      <c r="A485" s="1" t="s">
        <v>817</v>
      </c>
      <c r="B485" s="1" t="s">
        <v>634</v>
      </c>
      <c r="C485" s="2">
        <v>45694</v>
      </c>
      <c r="D485" s="1" t="s">
        <v>12</v>
      </c>
      <c r="E485" s="1" t="s">
        <v>23</v>
      </c>
      <c r="F485">
        <v>20</v>
      </c>
      <c r="G485" s="1" t="str">
        <f>IF(AND(OR(complaints__2[[#This Row],[Complaint_Type]]="Fraud"),OR(complaints__2[[#This Row],[Status]]="Open",complaints__2[[#This Row],[Status]]="In Progress")),"Urgent",
IF(AND(complaints__2[[#This Row],[Status]]="Open",complaints__2[[#This Row],[Resolution_Time(days)]]&gt;3),"Pending Action",
"Normal"))</f>
        <v>Normal</v>
      </c>
    </row>
    <row r="486" spans="1:7" x14ac:dyDescent="0.25">
      <c r="A486" s="1" t="s">
        <v>818</v>
      </c>
      <c r="B486" s="1" t="s">
        <v>266</v>
      </c>
      <c r="C486" s="2">
        <v>45388</v>
      </c>
      <c r="D486" s="1" t="s">
        <v>12</v>
      </c>
      <c r="E486" s="1" t="s">
        <v>9</v>
      </c>
      <c r="F486">
        <v>2</v>
      </c>
      <c r="G486" s="1" t="str">
        <f>IF(AND(OR(complaints__2[[#This Row],[Complaint_Type]]="Fraud"),OR(complaints__2[[#This Row],[Status]]="Open",complaints__2[[#This Row],[Status]]="In Progress")),"Urgent",
IF(AND(complaints__2[[#This Row],[Status]]="Open",complaints__2[[#This Row],[Resolution_Time(days)]]&gt;3),"Pending Action",
"Normal"))</f>
        <v>Normal</v>
      </c>
    </row>
    <row r="487" spans="1:7" x14ac:dyDescent="0.25">
      <c r="A487" s="1" t="s">
        <v>819</v>
      </c>
      <c r="B487" s="1" t="s">
        <v>820</v>
      </c>
      <c r="C487" s="2">
        <v>45501</v>
      </c>
      <c r="D487" s="1" t="s">
        <v>12</v>
      </c>
      <c r="E487" s="1" t="s">
        <v>23</v>
      </c>
      <c r="F487">
        <v>52</v>
      </c>
      <c r="G487" s="1" t="str">
        <f>IF(AND(OR(complaints__2[[#This Row],[Complaint_Type]]="Fraud"),OR(complaints__2[[#This Row],[Status]]="Open",complaints__2[[#This Row],[Status]]="In Progress")),"Urgent",
IF(AND(complaints__2[[#This Row],[Status]]="Open",complaints__2[[#This Row],[Resolution_Time(days)]]&gt;3),"Pending Action",
"Normal"))</f>
        <v>Normal</v>
      </c>
    </row>
    <row r="488" spans="1:7" x14ac:dyDescent="0.25">
      <c r="A488" s="1" t="s">
        <v>821</v>
      </c>
      <c r="B488" s="1" t="s">
        <v>389</v>
      </c>
      <c r="C488" s="2">
        <v>45709</v>
      </c>
      <c r="D488" s="1" t="s">
        <v>20</v>
      </c>
      <c r="E488" s="1" t="s">
        <v>23</v>
      </c>
      <c r="F488">
        <v>58</v>
      </c>
      <c r="G488" s="1" t="str">
        <f>IF(AND(OR(complaints__2[[#This Row],[Complaint_Type]]="Fraud"),OR(complaints__2[[#This Row],[Status]]="Open",complaints__2[[#This Row],[Status]]="In Progress")),"Urgent",
IF(AND(complaints__2[[#This Row],[Status]]="Open",complaints__2[[#This Row],[Resolution_Time(days)]]&gt;3),"Pending Action",
"Normal"))</f>
        <v>Normal</v>
      </c>
    </row>
    <row r="489" spans="1:7" x14ac:dyDescent="0.25">
      <c r="A489" s="1" t="s">
        <v>822</v>
      </c>
      <c r="B489" s="1" t="s">
        <v>823</v>
      </c>
      <c r="C489" s="2">
        <v>45525</v>
      </c>
      <c r="D489" s="1" t="s">
        <v>8</v>
      </c>
      <c r="E489" s="1" t="s">
        <v>23</v>
      </c>
      <c r="F489">
        <v>59</v>
      </c>
      <c r="G489" s="1" t="str">
        <f>IF(AND(OR(complaints__2[[#This Row],[Complaint_Type]]="Fraud"),OR(complaints__2[[#This Row],[Status]]="Open",complaints__2[[#This Row],[Status]]="In Progress")),"Urgent",
IF(AND(complaints__2[[#This Row],[Status]]="Open",complaints__2[[#This Row],[Resolution_Time(days)]]&gt;3),"Pending Action",
"Normal"))</f>
        <v>Normal</v>
      </c>
    </row>
    <row r="490" spans="1:7" x14ac:dyDescent="0.25">
      <c r="A490" s="1" t="s">
        <v>824</v>
      </c>
      <c r="B490" s="1" t="s">
        <v>364</v>
      </c>
      <c r="C490" s="2">
        <v>45310</v>
      </c>
      <c r="D490" s="1" t="s">
        <v>20</v>
      </c>
      <c r="E490" s="1" t="s">
        <v>23</v>
      </c>
      <c r="F490">
        <v>18</v>
      </c>
      <c r="G490" s="1" t="str">
        <f>IF(AND(OR(complaints__2[[#This Row],[Complaint_Type]]="Fraud"),OR(complaints__2[[#This Row],[Status]]="Open",complaints__2[[#This Row],[Status]]="In Progress")),"Urgent",
IF(AND(complaints__2[[#This Row],[Status]]="Open",complaints__2[[#This Row],[Resolution_Time(days)]]&gt;3),"Pending Action",
"Normal"))</f>
        <v>Normal</v>
      </c>
    </row>
    <row r="491" spans="1:7" x14ac:dyDescent="0.25">
      <c r="A491" s="1" t="s">
        <v>825</v>
      </c>
      <c r="B491" s="1" t="s">
        <v>826</v>
      </c>
      <c r="C491" s="2">
        <v>45645</v>
      </c>
      <c r="D491" s="1" t="s">
        <v>31</v>
      </c>
      <c r="E491" s="1" t="s">
        <v>15</v>
      </c>
      <c r="F491">
        <v>30</v>
      </c>
      <c r="G491" s="1" t="str">
        <f>IF(AND(OR(complaints__2[[#This Row],[Complaint_Type]]="Fraud"),OR(complaints__2[[#This Row],[Status]]="Open",complaints__2[[#This Row],[Status]]="In Progress")),"Urgent",
IF(AND(complaints__2[[#This Row],[Status]]="Open",complaints__2[[#This Row],[Resolution_Time(days)]]&gt;3),"Pending Action",
"Normal"))</f>
        <v>Urgent</v>
      </c>
    </row>
    <row r="492" spans="1:7" x14ac:dyDescent="0.25">
      <c r="A492" s="1" t="s">
        <v>827</v>
      </c>
      <c r="B492" s="1" t="s">
        <v>828</v>
      </c>
      <c r="C492" s="2">
        <v>45498</v>
      </c>
      <c r="D492" s="1" t="s">
        <v>36</v>
      </c>
      <c r="E492" s="1" t="s">
        <v>23</v>
      </c>
      <c r="F492">
        <v>42</v>
      </c>
      <c r="G492" s="1" t="str">
        <f>IF(AND(OR(complaints__2[[#This Row],[Complaint_Type]]="Fraud"),OR(complaints__2[[#This Row],[Status]]="Open",complaints__2[[#This Row],[Status]]="In Progress")),"Urgent",
IF(AND(complaints__2[[#This Row],[Status]]="Open",complaints__2[[#This Row],[Resolution_Time(days)]]&gt;3),"Pending Action",
"Normal"))</f>
        <v>Normal</v>
      </c>
    </row>
    <row r="493" spans="1:7" x14ac:dyDescent="0.25">
      <c r="A493" s="1" t="s">
        <v>829</v>
      </c>
      <c r="B493" s="1" t="s">
        <v>426</v>
      </c>
      <c r="C493" s="2">
        <v>45777</v>
      </c>
      <c r="D493" s="1" t="s">
        <v>36</v>
      </c>
      <c r="E493" s="1" t="s">
        <v>23</v>
      </c>
      <c r="F493">
        <v>56</v>
      </c>
      <c r="G493" s="1" t="str">
        <f>IF(AND(OR(complaints__2[[#This Row],[Complaint_Type]]="Fraud"),OR(complaints__2[[#This Row],[Status]]="Open",complaints__2[[#This Row],[Status]]="In Progress")),"Urgent",
IF(AND(complaints__2[[#This Row],[Status]]="Open",complaints__2[[#This Row],[Resolution_Time(days)]]&gt;3),"Pending Action",
"Normal"))</f>
        <v>Normal</v>
      </c>
    </row>
    <row r="494" spans="1:7" x14ac:dyDescent="0.25">
      <c r="A494" s="1" t="s">
        <v>830</v>
      </c>
      <c r="B494" s="1" t="s">
        <v>7</v>
      </c>
      <c r="C494" s="2">
        <v>45291</v>
      </c>
      <c r="D494" s="1" t="s">
        <v>12</v>
      </c>
      <c r="E494" s="1" t="s">
        <v>9</v>
      </c>
      <c r="F494">
        <v>58</v>
      </c>
      <c r="G494" s="1" t="str">
        <f>IF(AND(OR(complaints__2[[#This Row],[Complaint_Type]]="Fraud"),OR(complaints__2[[#This Row],[Status]]="Open",complaints__2[[#This Row],[Status]]="In Progress")),"Urgent",
IF(AND(complaints__2[[#This Row],[Status]]="Open",complaints__2[[#This Row],[Resolution_Time(days)]]&gt;3),"Pending Action",
"Normal"))</f>
        <v>Pending Action</v>
      </c>
    </row>
    <row r="495" spans="1:7" x14ac:dyDescent="0.25">
      <c r="A495" s="1" t="s">
        <v>831</v>
      </c>
      <c r="B495" s="1" t="s">
        <v>108</v>
      </c>
      <c r="C495" s="2">
        <v>45729</v>
      </c>
      <c r="D495" s="1" t="s">
        <v>12</v>
      </c>
      <c r="E495" s="1" t="s">
        <v>23</v>
      </c>
      <c r="F495">
        <v>53</v>
      </c>
      <c r="G495" s="1" t="str">
        <f>IF(AND(OR(complaints__2[[#This Row],[Complaint_Type]]="Fraud"),OR(complaints__2[[#This Row],[Status]]="Open",complaints__2[[#This Row],[Status]]="In Progress")),"Urgent",
IF(AND(complaints__2[[#This Row],[Status]]="Open",complaints__2[[#This Row],[Resolution_Time(days)]]&gt;3),"Pending Action",
"Normal"))</f>
        <v>Normal</v>
      </c>
    </row>
    <row r="496" spans="1:7" x14ac:dyDescent="0.25">
      <c r="A496" s="1" t="s">
        <v>832</v>
      </c>
      <c r="B496" s="1" t="s">
        <v>833</v>
      </c>
      <c r="C496" s="2">
        <v>45492</v>
      </c>
      <c r="D496" s="1" t="s">
        <v>31</v>
      </c>
      <c r="E496" s="1" t="s">
        <v>23</v>
      </c>
      <c r="F496">
        <v>29</v>
      </c>
      <c r="G496" s="1" t="str">
        <f>IF(AND(OR(complaints__2[[#This Row],[Complaint_Type]]="Fraud"),OR(complaints__2[[#This Row],[Status]]="Open",complaints__2[[#This Row],[Status]]="In Progress")),"Urgent",
IF(AND(complaints__2[[#This Row],[Status]]="Open",complaints__2[[#This Row],[Resolution_Time(days)]]&gt;3),"Pending Action",
"Normal"))</f>
        <v>Normal</v>
      </c>
    </row>
    <row r="497" spans="1:7" x14ac:dyDescent="0.25">
      <c r="A497" s="1" t="s">
        <v>834</v>
      </c>
      <c r="B497" s="1" t="s">
        <v>149</v>
      </c>
      <c r="C497" s="2">
        <v>45659</v>
      </c>
      <c r="D497" s="1" t="s">
        <v>20</v>
      </c>
      <c r="E497" s="1" t="s">
        <v>23</v>
      </c>
      <c r="F497">
        <v>39</v>
      </c>
      <c r="G497" s="1" t="str">
        <f>IF(AND(OR(complaints__2[[#This Row],[Complaint_Type]]="Fraud"),OR(complaints__2[[#This Row],[Status]]="Open",complaints__2[[#This Row],[Status]]="In Progress")),"Urgent",
IF(AND(complaints__2[[#This Row],[Status]]="Open",complaints__2[[#This Row],[Resolution_Time(days)]]&gt;3),"Pending Action",
"Normal"))</f>
        <v>Normal</v>
      </c>
    </row>
    <row r="498" spans="1:7" x14ac:dyDescent="0.25">
      <c r="A498" s="1" t="s">
        <v>835</v>
      </c>
      <c r="B498" s="1" t="s">
        <v>836</v>
      </c>
      <c r="C498" s="2">
        <v>45743</v>
      </c>
      <c r="D498" s="1" t="s">
        <v>8</v>
      </c>
      <c r="E498" s="1" t="s">
        <v>23</v>
      </c>
      <c r="F498">
        <v>59</v>
      </c>
      <c r="G498" s="1" t="str">
        <f>IF(AND(OR(complaints__2[[#This Row],[Complaint_Type]]="Fraud"),OR(complaints__2[[#This Row],[Status]]="Open",complaints__2[[#This Row],[Status]]="In Progress")),"Urgent",
IF(AND(complaints__2[[#This Row],[Status]]="Open",complaints__2[[#This Row],[Resolution_Time(days)]]&gt;3),"Pending Action",
"Normal"))</f>
        <v>Normal</v>
      </c>
    </row>
    <row r="499" spans="1:7" x14ac:dyDescent="0.25">
      <c r="A499" s="1" t="s">
        <v>837</v>
      </c>
      <c r="B499" s="1" t="s">
        <v>235</v>
      </c>
      <c r="C499" s="2">
        <v>45774</v>
      </c>
      <c r="D499" s="1" t="s">
        <v>31</v>
      </c>
      <c r="E499" s="1" t="s">
        <v>15</v>
      </c>
      <c r="F499">
        <v>52</v>
      </c>
      <c r="G499" s="1" t="str">
        <f>IF(AND(OR(complaints__2[[#This Row],[Complaint_Type]]="Fraud"),OR(complaints__2[[#This Row],[Status]]="Open",complaints__2[[#This Row],[Status]]="In Progress")),"Urgent",
IF(AND(complaints__2[[#This Row],[Status]]="Open",complaints__2[[#This Row],[Resolution_Time(days)]]&gt;3),"Pending Action",
"Normal"))</f>
        <v>Urgent</v>
      </c>
    </row>
    <row r="500" spans="1:7" x14ac:dyDescent="0.25">
      <c r="A500" s="1" t="s">
        <v>838</v>
      </c>
      <c r="B500" s="1" t="s">
        <v>114</v>
      </c>
      <c r="C500" s="2">
        <v>45756</v>
      </c>
      <c r="D500" s="1" t="s">
        <v>36</v>
      </c>
      <c r="E500" s="1" t="s">
        <v>15</v>
      </c>
      <c r="F500">
        <v>58</v>
      </c>
      <c r="G500" s="1" t="str">
        <f>IF(AND(OR(complaints__2[[#This Row],[Complaint_Type]]="Fraud"),OR(complaints__2[[#This Row],[Status]]="Open",complaints__2[[#This Row],[Status]]="In Progress")),"Urgent",
IF(AND(complaints__2[[#This Row],[Status]]="Open",complaints__2[[#This Row],[Resolution_Time(days)]]&gt;3),"Pending Action",
"Normal"))</f>
        <v>Normal</v>
      </c>
    </row>
    <row r="501" spans="1:7" x14ac:dyDescent="0.25">
      <c r="A501" s="1" t="s">
        <v>839</v>
      </c>
      <c r="B501" s="1" t="s">
        <v>731</v>
      </c>
      <c r="C501" s="2">
        <v>45638</v>
      </c>
      <c r="D501" s="1" t="s">
        <v>36</v>
      </c>
      <c r="E501" s="1" t="s">
        <v>9</v>
      </c>
      <c r="F501">
        <v>22</v>
      </c>
      <c r="G501" s="1" t="str">
        <f>IF(AND(OR(complaints__2[[#This Row],[Complaint_Type]]="Fraud"),OR(complaints__2[[#This Row],[Status]]="Open",complaints__2[[#This Row],[Status]]="In Progress")),"Urgent",
IF(AND(complaints__2[[#This Row],[Status]]="Open",complaints__2[[#This Row],[Resolution_Time(days)]]&gt;3),"Pending Action",
"Normal"))</f>
        <v>Pending Action</v>
      </c>
    </row>
    <row r="502" spans="1:7" x14ac:dyDescent="0.25">
      <c r="A502" s="1" t="s">
        <v>840</v>
      </c>
      <c r="B502" s="1" t="s">
        <v>526</v>
      </c>
      <c r="C502" s="2">
        <v>45194</v>
      </c>
      <c r="D502" s="1" t="s">
        <v>20</v>
      </c>
      <c r="E502" s="1" t="s">
        <v>23</v>
      </c>
      <c r="F502">
        <v>29</v>
      </c>
      <c r="G502" s="1" t="str">
        <f>IF(AND(OR(complaints__2[[#This Row],[Complaint_Type]]="Fraud"),OR(complaints__2[[#This Row],[Status]]="Open",complaints__2[[#This Row],[Status]]="In Progress")),"Urgent",
IF(AND(complaints__2[[#This Row],[Status]]="Open",complaints__2[[#This Row],[Resolution_Time(days)]]&gt;3),"Pending Action",
"Normal"))</f>
        <v>Normal</v>
      </c>
    </row>
    <row r="503" spans="1:7" x14ac:dyDescent="0.25">
      <c r="A503" s="1" t="s">
        <v>841</v>
      </c>
      <c r="B503" s="1" t="s">
        <v>842</v>
      </c>
      <c r="C503" s="2">
        <v>45315</v>
      </c>
      <c r="D503" s="1" t="s">
        <v>31</v>
      </c>
      <c r="E503" s="1" t="s">
        <v>9</v>
      </c>
      <c r="F503">
        <v>46</v>
      </c>
      <c r="G503" s="1" t="str">
        <f>IF(AND(OR(complaints__2[[#This Row],[Complaint_Type]]="Fraud"),OR(complaints__2[[#This Row],[Status]]="Open",complaints__2[[#This Row],[Status]]="In Progress")),"Urgent",
IF(AND(complaints__2[[#This Row],[Status]]="Open",complaints__2[[#This Row],[Resolution_Time(days)]]&gt;3),"Pending Action",
"Normal"))</f>
        <v>Urgent</v>
      </c>
    </row>
    <row r="504" spans="1:7" x14ac:dyDescent="0.25">
      <c r="A504" s="1" t="s">
        <v>843</v>
      </c>
      <c r="B504" s="1" t="s">
        <v>132</v>
      </c>
      <c r="C504" s="2">
        <v>45622</v>
      </c>
      <c r="D504" s="1" t="s">
        <v>8</v>
      </c>
      <c r="E504" s="1" t="s">
        <v>23</v>
      </c>
      <c r="F504">
        <v>10</v>
      </c>
      <c r="G504" s="1" t="str">
        <f>IF(AND(OR(complaints__2[[#This Row],[Complaint_Type]]="Fraud"),OR(complaints__2[[#This Row],[Status]]="Open",complaints__2[[#This Row],[Status]]="In Progress")),"Urgent",
IF(AND(complaints__2[[#This Row],[Status]]="Open",complaints__2[[#This Row],[Resolution_Time(days)]]&gt;3),"Pending Action",
"Normal"))</f>
        <v>Normal</v>
      </c>
    </row>
    <row r="505" spans="1:7" x14ac:dyDescent="0.25">
      <c r="A505" s="1" t="s">
        <v>844</v>
      </c>
      <c r="B505" s="1" t="s">
        <v>254</v>
      </c>
      <c r="C505" s="2">
        <v>45603</v>
      </c>
      <c r="D505" s="1" t="s">
        <v>31</v>
      </c>
      <c r="E505" s="1" t="s">
        <v>23</v>
      </c>
      <c r="F505">
        <v>20</v>
      </c>
      <c r="G505" s="1" t="str">
        <f>IF(AND(OR(complaints__2[[#This Row],[Complaint_Type]]="Fraud"),OR(complaints__2[[#This Row],[Status]]="Open",complaints__2[[#This Row],[Status]]="In Progress")),"Urgent",
IF(AND(complaints__2[[#This Row],[Status]]="Open",complaints__2[[#This Row],[Resolution_Time(days)]]&gt;3),"Pending Action",
"Normal"))</f>
        <v>Normal</v>
      </c>
    </row>
    <row r="506" spans="1:7" x14ac:dyDescent="0.25">
      <c r="A506" s="1" t="s">
        <v>845</v>
      </c>
      <c r="B506" s="1" t="s">
        <v>541</v>
      </c>
      <c r="C506" s="2">
        <v>45380</v>
      </c>
      <c r="D506" s="1" t="s">
        <v>31</v>
      </c>
      <c r="E506" s="1" t="s">
        <v>23</v>
      </c>
      <c r="F506">
        <v>16</v>
      </c>
      <c r="G506" s="1" t="str">
        <f>IF(AND(OR(complaints__2[[#This Row],[Complaint_Type]]="Fraud"),OR(complaints__2[[#This Row],[Status]]="Open",complaints__2[[#This Row],[Status]]="In Progress")),"Urgent",
IF(AND(complaints__2[[#This Row],[Status]]="Open",complaints__2[[#This Row],[Resolution_Time(days)]]&gt;3),"Pending Action",
"Normal"))</f>
        <v>Normal</v>
      </c>
    </row>
    <row r="507" spans="1:7" x14ac:dyDescent="0.25">
      <c r="A507" s="1" t="s">
        <v>846</v>
      </c>
      <c r="B507" s="1" t="s">
        <v>847</v>
      </c>
      <c r="C507" s="2">
        <v>45667</v>
      </c>
      <c r="D507" s="1" t="s">
        <v>20</v>
      </c>
      <c r="E507" s="1" t="s">
        <v>23</v>
      </c>
      <c r="F507">
        <v>6</v>
      </c>
      <c r="G507" s="1" t="str">
        <f>IF(AND(OR(complaints__2[[#This Row],[Complaint_Type]]="Fraud"),OR(complaints__2[[#This Row],[Status]]="Open",complaints__2[[#This Row],[Status]]="In Progress")),"Urgent",
IF(AND(complaints__2[[#This Row],[Status]]="Open",complaints__2[[#This Row],[Resolution_Time(days)]]&gt;3),"Pending Action",
"Normal"))</f>
        <v>Normal</v>
      </c>
    </row>
    <row r="508" spans="1:7" x14ac:dyDescent="0.25">
      <c r="A508" s="1" t="s">
        <v>848</v>
      </c>
      <c r="B508" s="1" t="s">
        <v>849</v>
      </c>
      <c r="C508" s="2">
        <v>45777</v>
      </c>
      <c r="D508" s="1" t="s">
        <v>8</v>
      </c>
      <c r="E508" s="1" t="s">
        <v>15</v>
      </c>
      <c r="F508">
        <v>17</v>
      </c>
      <c r="G508" s="1" t="str">
        <f>IF(AND(OR(complaints__2[[#This Row],[Complaint_Type]]="Fraud"),OR(complaints__2[[#This Row],[Status]]="Open",complaints__2[[#This Row],[Status]]="In Progress")),"Urgent",
IF(AND(complaints__2[[#This Row],[Status]]="Open",complaints__2[[#This Row],[Resolution_Time(days)]]&gt;3),"Pending Action",
"Normal"))</f>
        <v>Normal</v>
      </c>
    </row>
    <row r="509" spans="1:7" x14ac:dyDescent="0.25">
      <c r="A509" s="1" t="s">
        <v>850</v>
      </c>
      <c r="B509" s="1" t="s">
        <v>851</v>
      </c>
      <c r="C509" s="2">
        <v>45844</v>
      </c>
      <c r="D509" s="1" t="s">
        <v>36</v>
      </c>
      <c r="E509" s="1" t="s">
        <v>23</v>
      </c>
      <c r="F509">
        <v>6</v>
      </c>
      <c r="G509" s="1" t="str">
        <f>IF(AND(OR(complaints__2[[#This Row],[Complaint_Type]]="Fraud"),OR(complaints__2[[#This Row],[Status]]="Open",complaints__2[[#This Row],[Status]]="In Progress")),"Urgent",
IF(AND(complaints__2[[#This Row],[Status]]="Open",complaints__2[[#This Row],[Resolution_Time(days)]]&gt;3),"Pending Action",
"Normal"))</f>
        <v>Normal</v>
      </c>
    </row>
    <row r="510" spans="1:7" x14ac:dyDescent="0.25">
      <c r="A510" s="1" t="s">
        <v>852</v>
      </c>
      <c r="B510" s="1" t="s">
        <v>853</v>
      </c>
      <c r="C510" s="2">
        <v>45384</v>
      </c>
      <c r="D510" s="1" t="s">
        <v>12</v>
      </c>
      <c r="E510" s="1" t="s">
        <v>23</v>
      </c>
      <c r="F510">
        <v>22</v>
      </c>
      <c r="G510" s="1" t="str">
        <f>IF(AND(OR(complaints__2[[#This Row],[Complaint_Type]]="Fraud"),OR(complaints__2[[#This Row],[Status]]="Open",complaints__2[[#This Row],[Status]]="In Progress")),"Urgent",
IF(AND(complaints__2[[#This Row],[Status]]="Open",complaints__2[[#This Row],[Resolution_Time(days)]]&gt;3),"Pending Action",
"Normal"))</f>
        <v>Normal</v>
      </c>
    </row>
    <row r="511" spans="1:7" x14ac:dyDescent="0.25">
      <c r="A511" s="1" t="s">
        <v>854</v>
      </c>
      <c r="B511" s="1" t="s">
        <v>681</v>
      </c>
      <c r="C511" s="2">
        <v>45561</v>
      </c>
      <c r="D511" s="1" t="s">
        <v>8</v>
      </c>
      <c r="E511" s="1" t="s">
        <v>23</v>
      </c>
      <c r="F511">
        <v>18</v>
      </c>
      <c r="G511" s="1" t="str">
        <f>IF(AND(OR(complaints__2[[#This Row],[Complaint_Type]]="Fraud"),OR(complaints__2[[#This Row],[Status]]="Open",complaints__2[[#This Row],[Status]]="In Progress")),"Urgent",
IF(AND(complaints__2[[#This Row],[Status]]="Open",complaints__2[[#This Row],[Resolution_Time(days)]]&gt;3),"Pending Action",
"Normal"))</f>
        <v>Normal</v>
      </c>
    </row>
    <row r="512" spans="1:7" x14ac:dyDescent="0.25">
      <c r="A512" s="1" t="s">
        <v>855</v>
      </c>
      <c r="B512" s="1" t="s">
        <v>505</v>
      </c>
      <c r="C512" s="2">
        <v>45195</v>
      </c>
      <c r="D512" s="1" t="s">
        <v>36</v>
      </c>
      <c r="E512" s="1" t="s">
        <v>23</v>
      </c>
      <c r="F512">
        <v>32</v>
      </c>
      <c r="G512" s="1" t="str">
        <f>IF(AND(OR(complaints__2[[#This Row],[Complaint_Type]]="Fraud"),OR(complaints__2[[#This Row],[Status]]="Open",complaints__2[[#This Row],[Status]]="In Progress")),"Urgent",
IF(AND(complaints__2[[#This Row],[Status]]="Open",complaints__2[[#This Row],[Resolution_Time(days)]]&gt;3),"Pending Action",
"Normal"))</f>
        <v>Normal</v>
      </c>
    </row>
    <row r="513" spans="1:7" x14ac:dyDescent="0.25">
      <c r="A513" s="1" t="s">
        <v>856</v>
      </c>
      <c r="B513" s="1" t="s">
        <v>80</v>
      </c>
      <c r="C513" s="2">
        <v>45181</v>
      </c>
      <c r="D513" s="1" t="s">
        <v>20</v>
      </c>
      <c r="E513" s="1" t="s">
        <v>9</v>
      </c>
      <c r="F513">
        <v>28</v>
      </c>
      <c r="G513" s="1" t="str">
        <f>IF(AND(OR(complaints__2[[#This Row],[Complaint_Type]]="Fraud"),OR(complaints__2[[#This Row],[Status]]="Open",complaints__2[[#This Row],[Status]]="In Progress")),"Urgent",
IF(AND(complaints__2[[#This Row],[Status]]="Open",complaints__2[[#This Row],[Resolution_Time(days)]]&gt;3),"Pending Action",
"Normal"))</f>
        <v>Pending Action</v>
      </c>
    </row>
    <row r="514" spans="1:7" x14ac:dyDescent="0.25">
      <c r="A514" s="1" t="s">
        <v>857</v>
      </c>
      <c r="B514" s="1" t="s">
        <v>346</v>
      </c>
      <c r="C514" s="2">
        <v>45412</v>
      </c>
      <c r="D514" s="1" t="s">
        <v>8</v>
      </c>
      <c r="E514" s="1" t="s">
        <v>23</v>
      </c>
      <c r="F514">
        <v>42</v>
      </c>
      <c r="G514" s="1" t="str">
        <f>IF(AND(OR(complaints__2[[#This Row],[Complaint_Type]]="Fraud"),OR(complaints__2[[#This Row],[Status]]="Open",complaints__2[[#This Row],[Status]]="In Progress")),"Urgent",
IF(AND(complaints__2[[#This Row],[Status]]="Open",complaints__2[[#This Row],[Resolution_Time(days)]]&gt;3),"Pending Action",
"Normal"))</f>
        <v>Normal</v>
      </c>
    </row>
    <row r="515" spans="1:7" x14ac:dyDescent="0.25">
      <c r="A515" s="1" t="s">
        <v>858</v>
      </c>
      <c r="B515" s="1" t="s">
        <v>178</v>
      </c>
      <c r="C515" s="2">
        <v>45621</v>
      </c>
      <c r="D515" s="1" t="s">
        <v>8</v>
      </c>
      <c r="E515" s="1" t="s">
        <v>23</v>
      </c>
      <c r="F515">
        <v>10</v>
      </c>
      <c r="G515" s="1" t="str">
        <f>IF(AND(OR(complaints__2[[#This Row],[Complaint_Type]]="Fraud"),OR(complaints__2[[#This Row],[Status]]="Open",complaints__2[[#This Row],[Status]]="In Progress")),"Urgent",
IF(AND(complaints__2[[#This Row],[Status]]="Open",complaints__2[[#This Row],[Resolution_Time(days)]]&gt;3),"Pending Action",
"Normal"))</f>
        <v>Normal</v>
      </c>
    </row>
    <row r="516" spans="1:7" x14ac:dyDescent="0.25">
      <c r="A516" s="1" t="s">
        <v>859</v>
      </c>
      <c r="B516" s="1" t="s">
        <v>88</v>
      </c>
      <c r="C516" s="2">
        <v>45253</v>
      </c>
      <c r="D516" s="1" t="s">
        <v>36</v>
      </c>
      <c r="E516" s="1" t="s">
        <v>23</v>
      </c>
      <c r="F516">
        <v>41</v>
      </c>
      <c r="G516" s="1" t="str">
        <f>IF(AND(OR(complaints__2[[#This Row],[Complaint_Type]]="Fraud"),OR(complaints__2[[#This Row],[Status]]="Open",complaints__2[[#This Row],[Status]]="In Progress")),"Urgent",
IF(AND(complaints__2[[#This Row],[Status]]="Open",complaints__2[[#This Row],[Resolution_Time(days)]]&gt;3),"Pending Action",
"Normal"))</f>
        <v>Normal</v>
      </c>
    </row>
    <row r="517" spans="1:7" x14ac:dyDescent="0.25">
      <c r="A517" s="1" t="s">
        <v>860</v>
      </c>
      <c r="B517" s="1" t="s">
        <v>295</v>
      </c>
      <c r="C517" s="2">
        <v>45690</v>
      </c>
      <c r="D517" s="1" t="s">
        <v>36</v>
      </c>
      <c r="E517" s="1" t="s">
        <v>9</v>
      </c>
      <c r="F517">
        <v>22</v>
      </c>
      <c r="G517" s="1" t="str">
        <f>IF(AND(OR(complaints__2[[#This Row],[Complaint_Type]]="Fraud"),OR(complaints__2[[#This Row],[Status]]="Open",complaints__2[[#This Row],[Status]]="In Progress")),"Urgent",
IF(AND(complaints__2[[#This Row],[Status]]="Open",complaints__2[[#This Row],[Resolution_Time(days)]]&gt;3),"Pending Action",
"Normal"))</f>
        <v>Pending Action</v>
      </c>
    </row>
    <row r="518" spans="1:7" x14ac:dyDescent="0.25">
      <c r="A518" s="1" t="s">
        <v>861</v>
      </c>
      <c r="B518" s="1" t="s">
        <v>393</v>
      </c>
      <c r="C518" s="2">
        <v>45619</v>
      </c>
      <c r="D518" s="1" t="s">
        <v>31</v>
      </c>
      <c r="E518" s="1" t="s">
        <v>9</v>
      </c>
      <c r="F518">
        <v>28</v>
      </c>
      <c r="G518" s="1" t="str">
        <f>IF(AND(OR(complaints__2[[#This Row],[Complaint_Type]]="Fraud"),OR(complaints__2[[#This Row],[Status]]="Open",complaints__2[[#This Row],[Status]]="In Progress")),"Urgent",
IF(AND(complaints__2[[#This Row],[Status]]="Open",complaints__2[[#This Row],[Resolution_Time(days)]]&gt;3),"Pending Action",
"Normal"))</f>
        <v>Urgent</v>
      </c>
    </row>
    <row r="519" spans="1:7" x14ac:dyDescent="0.25">
      <c r="A519" s="1" t="s">
        <v>862</v>
      </c>
      <c r="B519" s="1" t="s">
        <v>145</v>
      </c>
      <c r="C519" s="2">
        <v>45702</v>
      </c>
      <c r="D519" s="1" t="s">
        <v>31</v>
      </c>
      <c r="E519" s="1" t="s">
        <v>23</v>
      </c>
      <c r="F519">
        <v>15</v>
      </c>
      <c r="G519" s="1" t="str">
        <f>IF(AND(OR(complaints__2[[#This Row],[Complaint_Type]]="Fraud"),OR(complaints__2[[#This Row],[Status]]="Open",complaints__2[[#This Row],[Status]]="In Progress")),"Urgent",
IF(AND(complaints__2[[#This Row],[Status]]="Open",complaints__2[[#This Row],[Resolution_Time(days)]]&gt;3),"Pending Action",
"Normal"))</f>
        <v>Normal</v>
      </c>
    </row>
    <row r="520" spans="1:7" x14ac:dyDescent="0.25">
      <c r="A520" s="1" t="s">
        <v>863</v>
      </c>
      <c r="B520" s="1" t="s">
        <v>473</v>
      </c>
      <c r="C520" s="2">
        <v>45684</v>
      </c>
      <c r="D520" s="1" t="s">
        <v>8</v>
      </c>
      <c r="E520" s="1" t="s">
        <v>23</v>
      </c>
      <c r="F520">
        <v>43</v>
      </c>
      <c r="G520" s="1" t="str">
        <f>IF(AND(OR(complaints__2[[#This Row],[Complaint_Type]]="Fraud"),OR(complaints__2[[#This Row],[Status]]="Open",complaints__2[[#This Row],[Status]]="In Progress")),"Urgent",
IF(AND(complaints__2[[#This Row],[Status]]="Open",complaints__2[[#This Row],[Resolution_Time(days)]]&gt;3),"Pending Action",
"Normal"))</f>
        <v>Normal</v>
      </c>
    </row>
    <row r="521" spans="1:7" x14ac:dyDescent="0.25">
      <c r="A521" s="1" t="s">
        <v>864</v>
      </c>
      <c r="B521" s="1" t="s">
        <v>865</v>
      </c>
      <c r="C521" s="2">
        <v>45699</v>
      </c>
      <c r="D521" s="1" t="s">
        <v>12</v>
      </c>
      <c r="E521" s="1" t="s">
        <v>23</v>
      </c>
      <c r="F521">
        <v>29</v>
      </c>
      <c r="G521" s="1" t="str">
        <f>IF(AND(OR(complaints__2[[#This Row],[Complaint_Type]]="Fraud"),OR(complaints__2[[#This Row],[Status]]="Open",complaints__2[[#This Row],[Status]]="In Progress")),"Urgent",
IF(AND(complaints__2[[#This Row],[Status]]="Open",complaints__2[[#This Row],[Resolution_Time(days)]]&gt;3),"Pending Action",
"Normal"))</f>
        <v>Normal</v>
      </c>
    </row>
    <row r="522" spans="1:7" x14ac:dyDescent="0.25">
      <c r="A522" s="1" t="s">
        <v>866</v>
      </c>
      <c r="B522" s="1" t="s">
        <v>867</v>
      </c>
      <c r="C522" s="2">
        <v>45311</v>
      </c>
      <c r="D522" s="1" t="s">
        <v>20</v>
      </c>
      <c r="E522" s="1" t="s">
        <v>23</v>
      </c>
      <c r="F522">
        <v>7</v>
      </c>
      <c r="G522" s="1" t="str">
        <f>IF(AND(OR(complaints__2[[#This Row],[Complaint_Type]]="Fraud"),OR(complaints__2[[#This Row],[Status]]="Open",complaints__2[[#This Row],[Status]]="In Progress")),"Urgent",
IF(AND(complaints__2[[#This Row],[Status]]="Open",complaints__2[[#This Row],[Resolution_Time(days)]]&gt;3),"Pending Action",
"Normal"))</f>
        <v>Normal</v>
      </c>
    </row>
    <row r="523" spans="1:7" x14ac:dyDescent="0.25">
      <c r="A523" s="1" t="s">
        <v>868</v>
      </c>
      <c r="B523" s="1" t="s">
        <v>869</v>
      </c>
      <c r="C523" s="2">
        <v>45278</v>
      </c>
      <c r="D523" s="1" t="s">
        <v>36</v>
      </c>
      <c r="E523" s="1" t="s">
        <v>23</v>
      </c>
      <c r="F523">
        <v>50</v>
      </c>
      <c r="G523" s="1" t="str">
        <f>IF(AND(OR(complaints__2[[#This Row],[Complaint_Type]]="Fraud"),OR(complaints__2[[#This Row],[Status]]="Open",complaints__2[[#This Row],[Status]]="In Progress")),"Urgent",
IF(AND(complaints__2[[#This Row],[Status]]="Open",complaints__2[[#This Row],[Resolution_Time(days)]]&gt;3),"Pending Action",
"Normal"))</f>
        <v>Normal</v>
      </c>
    </row>
    <row r="524" spans="1:7" x14ac:dyDescent="0.25">
      <c r="A524" s="1" t="s">
        <v>870</v>
      </c>
      <c r="B524" s="1" t="s">
        <v>172</v>
      </c>
      <c r="C524" s="2">
        <v>45888</v>
      </c>
      <c r="D524" s="1" t="s">
        <v>31</v>
      </c>
      <c r="E524" s="1" t="s">
        <v>23</v>
      </c>
      <c r="F524">
        <v>34</v>
      </c>
      <c r="G524" s="1" t="str">
        <f>IF(AND(OR(complaints__2[[#This Row],[Complaint_Type]]="Fraud"),OR(complaints__2[[#This Row],[Status]]="Open",complaints__2[[#This Row],[Status]]="In Progress")),"Urgent",
IF(AND(complaints__2[[#This Row],[Status]]="Open",complaints__2[[#This Row],[Resolution_Time(days)]]&gt;3),"Pending Action",
"Normal"))</f>
        <v>Normal</v>
      </c>
    </row>
    <row r="525" spans="1:7" x14ac:dyDescent="0.25">
      <c r="A525" s="1" t="s">
        <v>871</v>
      </c>
      <c r="B525" s="1" t="s">
        <v>222</v>
      </c>
      <c r="C525" s="2">
        <v>45361</v>
      </c>
      <c r="D525" s="1" t="s">
        <v>20</v>
      </c>
      <c r="E525" s="1" t="s">
        <v>23</v>
      </c>
      <c r="F525">
        <v>32</v>
      </c>
      <c r="G525" s="1" t="str">
        <f>IF(AND(OR(complaints__2[[#This Row],[Complaint_Type]]="Fraud"),OR(complaints__2[[#This Row],[Status]]="Open",complaints__2[[#This Row],[Status]]="In Progress")),"Urgent",
IF(AND(complaints__2[[#This Row],[Status]]="Open",complaints__2[[#This Row],[Resolution_Time(days)]]&gt;3),"Pending Action",
"Normal"))</f>
        <v>Normal</v>
      </c>
    </row>
    <row r="526" spans="1:7" x14ac:dyDescent="0.25">
      <c r="A526" s="1" t="s">
        <v>872</v>
      </c>
      <c r="B526" s="1" t="s">
        <v>232</v>
      </c>
      <c r="C526" s="2">
        <v>45570</v>
      </c>
      <c r="D526" s="1" t="s">
        <v>8</v>
      </c>
      <c r="E526" s="1" t="s">
        <v>23</v>
      </c>
      <c r="F526">
        <v>2</v>
      </c>
      <c r="G526" s="1" t="str">
        <f>IF(AND(OR(complaints__2[[#This Row],[Complaint_Type]]="Fraud"),OR(complaints__2[[#This Row],[Status]]="Open",complaints__2[[#This Row],[Status]]="In Progress")),"Urgent",
IF(AND(complaints__2[[#This Row],[Status]]="Open",complaints__2[[#This Row],[Resolution_Time(days)]]&gt;3),"Pending Action",
"Normal"))</f>
        <v>Normal</v>
      </c>
    </row>
    <row r="527" spans="1:7" x14ac:dyDescent="0.25">
      <c r="A527" s="1" t="s">
        <v>873</v>
      </c>
      <c r="B527" s="1" t="s">
        <v>64</v>
      </c>
      <c r="C527" s="2">
        <v>45791</v>
      </c>
      <c r="D527" s="1" t="s">
        <v>36</v>
      </c>
      <c r="E527" s="1" t="s">
        <v>15</v>
      </c>
      <c r="F527">
        <v>26</v>
      </c>
      <c r="G527" s="1" t="str">
        <f>IF(AND(OR(complaints__2[[#This Row],[Complaint_Type]]="Fraud"),OR(complaints__2[[#This Row],[Status]]="Open",complaints__2[[#This Row],[Status]]="In Progress")),"Urgent",
IF(AND(complaints__2[[#This Row],[Status]]="Open",complaints__2[[#This Row],[Resolution_Time(days)]]&gt;3),"Pending Action",
"Normal"))</f>
        <v>Normal</v>
      </c>
    </row>
    <row r="528" spans="1:7" x14ac:dyDescent="0.25">
      <c r="A528" s="1" t="s">
        <v>874</v>
      </c>
      <c r="B528" s="1" t="s">
        <v>563</v>
      </c>
      <c r="C528" s="2">
        <v>45362</v>
      </c>
      <c r="D528" s="1" t="s">
        <v>36</v>
      </c>
      <c r="E528" s="1" t="s">
        <v>23</v>
      </c>
      <c r="F528">
        <v>45</v>
      </c>
      <c r="G528" s="1" t="str">
        <f>IF(AND(OR(complaints__2[[#This Row],[Complaint_Type]]="Fraud"),OR(complaints__2[[#This Row],[Status]]="Open",complaints__2[[#This Row],[Status]]="In Progress")),"Urgent",
IF(AND(complaints__2[[#This Row],[Status]]="Open",complaints__2[[#This Row],[Resolution_Time(days)]]&gt;3),"Pending Action",
"Normal"))</f>
        <v>Normal</v>
      </c>
    </row>
    <row r="529" spans="1:7" x14ac:dyDescent="0.25">
      <c r="A529" s="1" t="s">
        <v>875</v>
      </c>
      <c r="B529" s="1" t="s">
        <v>533</v>
      </c>
      <c r="C529" s="2">
        <v>45386</v>
      </c>
      <c r="D529" s="1" t="s">
        <v>31</v>
      </c>
      <c r="E529" s="1" t="s">
        <v>15</v>
      </c>
      <c r="F529">
        <v>11</v>
      </c>
      <c r="G529" s="1" t="str">
        <f>IF(AND(OR(complaints__2[[#This Row],[Complaint_Type]]="Fraud"),OR(complaints__2[[#This Row],[Status]]="Open",complaints__2[[#This Row],[Status]]="In Progress")),"Urgent",
IF(AND(complaints__2[[#This Row],[Status]]="Open",complaints__2[[#This Row],[Resolution_Time(days)]]&gt;3),"Pending Action",
"Normal"))</f>
        <v>Urgent</v>
      </c>
    </row>
    <row r="530" spans="1:7" x14ac:dyDescent="0.25">
      <c r="A530" s="1" t="s">
        <v>876</v>
      </c>
      <c r="B530" s="1" t="s">
        <v>712</v>
      </c>
      <c r="C530" s="2">
        <v>45322</v>
      </c>
      <c r="D530" s="1" t="s">
        <v>12</v>
      </c>
      <c r="E530" s="1" t="s">
        <v>23</v>
      </c>
      <c r="F530">
        <v>25</v>
      </c>
      <c r="G530" s="1" t="str">
        <f>IF(AND(OR(complaints__2[[#This Row],[Complaint_Type]]="Fraud"),OR(complaints__2[[#This Row],[Status]]="Open",complaints__2[[#This Row],[Status]]="In Progress")),"Urgent",
IF(AND(complaints__2[[#This Row],[Status]]="Open",complaints__2[[#This Row],[Resolution_Time(days)]]&gt;3),"Pending Action",
"Normal"))</f>
        <v>Normal</v>
      </c>
    </row>
    <row r="531" spans="1:7" x14ac:dyDescent="0.25">
      <c r="A531" s="1" t="s">
        <v>877</v>
      </c>
      <c r="B531" s="1" t="s">
        <v>794</v>
      </c>
      <c r="C531" s="2">
        <v>45216</v>
      </c>
      <c r="D531" s="1" t="s">
        <v>36</v>
      </c>
      <c r="E531" s="1" t="s">
        <v>15</v>
      </c>
      <c r="F531">
        <v>19</v>
      </c>
      <c r="G531" s="1" t="str">
        <f>IF(AND(OR(complaints__2[[#This Row],[Complaint_Type]]="Fraud"),OR(complaints__2[[#This Row],[Status]]="Open",complaints__2[[#This Row],[Status]]="In Progress")),"Urgent",
IF(AND(complaints__2[[#This Row],[Status]]="Open",complaints__2[[#This Row],[Resolution_Time(days)]]&gt;3),"Pending Action",
"Normal"))</f>
        <v>Normal</v>
      </c>
    </row>
    <row r="532" spans="1:7" x14ac:dyDescent="0.25">
      <c r="A532" s="1" t="s">
        <v>878</v>
      </c>
      <c r="B532" s="1" t="s">
        <v>719</v>
      </c>
      <c r="C532" s="2">
        <v>45222</v>
      </c>
      <c r="D532" s="1" t="s">
        <v>12</v>
      </c>
      <c r="E532" s="1" t="s">
        <v>15</v>
      </c>
      <c r="F532">
        <v>20</v>
      </c>
      <c r="G532" s="1" t="str">
        <f>IF(AND(OR(complaints__2[[#This Row],[Complaint_Type]]="Fraud"),OR(complaints__2[[#This Row],[Status]]="Open",complaints__2[[#This Row],[Status]]="In Progress")),"Urgent",
IF(AND(complaints__2[[#This Row],[Status]]="Open",complaints__2[[#This Row],[Resolution_Time(days)]]&gt;3),"Pending Action",
"Normal"))</f>
        <v>Normal</v>
      </c>
    </row>
    <row r="533" spans="1:7" x14ac:dyDescent="0.25">
      <c r="A533" s="1" t="s">
        <v>879</v>
      </c>
      <c r="B533" s="1" t="s">
        <v>84</v>
      </c>
      <c r="C533" s="2">
        <v>45165</v>
      </c>
      <c r="D533" s="1" t="s">
        <v>20</v>
      </c>
      <c r="E533" s="1" t="s">
        <v>9</v>
      </c>
      <c r="F533">
        <v>33</v>
      </c>
      <c r="G533" s="1" t="str">
        <f>IF(AND(OR(complaints__2[[#This Row],[Complaint_Type]]="Fraud"),OR(complaints__2[[#This Row],[Status]]="Open",complaints__2[[#This Row],[Status]]="In Progress")),"Urgent",
IF(AND(complaints__2[[#This Row],[Status]]="Open",complaints__2[[#This Row],[Resolution_Time(days)]]&gt;3),"Pending Action",
"Normal"))</f>
        <v>Pending Action</v>
      </c>
    </row>
    <row r="534" spans="1:7" x14ac:dyDescent="0.25">
      <c r="A534" s="1" t="s">
        <v>880</v>
      </c>
      <c r="B534" s="1" t="s">
        <v>358</v>
      </c>
      <c r="C534" s="2">
        <v>45622</v>
      </c>
      <c r="D534" s="1" t="s">
        <v>36</v>
      </c>
      <c r="E534" s="1" t="s">
        <v>9</v>
      </c>
      <c r="F534">
        <v>17</v>
      </c>
      <c r="G534" s="1" t="str">
        <f>IF(AND(OR(complaints__2[[#This Row],[Complaint_Type]]="Fraud"),OR(complaints__2[[#This Row],[Status]]="Open",complaints__2[[#This Row],[Status]]="In Progress")),"Urgent",
IF(AND(complaints__2[[#This Row],[Status]]="Open",complaints__2[[#This Row],[Resolution_Time(days)]]&gt;3),"Pending Action",
"Normal"))</f>
        <v>Pending Action</v>
      </c>
    </row>
    <row r="535" spans="1:7" x14ac:dyDescent="0.25">
      <c r="A535" s="1" t="s">
        <v>881</v>
      </c>
      <c r="B535" s="1" t="s">
        <v>400</v>
      </c>
      <c r="C535" s="2">
        <v>45438</v>
      </c>
      <c r="D535" s="1" t="s">
        <v>36</v>
      </c>
      <c r="E535" s="1" t="s">
        <v>23</v>
      </c>
      <c r="F535">
        <v>52</v>
      </c>
      <c r="G535" s="1" t="str">
        <f>IF(AND(OR(complaints__2[[#This Row],[Complaint_Type]]="Fraud"),OR(complaints__2[[#This Row],[Status]]="Open",complaints__2[[#This Row],[Status]]="In Progress")),"Urgent",
IF(AND(complaints__2[[#This Row],[Status]]="Open",complaints__2[[#This Row],[Resolution_Time(days)]]&gt;3),"Pending Action",
"Normal"))</f>
        <v>Normal</v>
      </c>
    </row>
    <row r="536" spans="1:7" x14ac:dyDescent="0.25">
      <c r="A536" s="1" t="s">
        <v>882</v>
      </c>
      <c r="B536" s="1" t="s">
        <v>574</v>
      </c>
      <c r="C536" s="2">
        <v>45381</v>
      </c>
      <c r="D536" s="1" t="s">
        <v>12</v>
      </c>
      <c r="E536" s="1" t="s">
        <v>23</v>
      </c>
      <c r="F536">
        <v>30</v>
      </c>
      <c r="G536" s="1" t="str">
        <f>IF(AND(OR(complaints__2[[#This Row],[Complaint_Type]]="Fraud"),OR(complaints__2[[#This Row],[Status]]="Open",complaints__2[[#This Row],[Status]]="In Progress")),"Urgent",
IF(AND(complaints__2[[#This Row],[Status]]="Open",complaints__2[[#This Row],[Resolution_Time(days)]]&gt;3),"Pending Action",
"Normal"))</f>
        <v>Normal</v>
      </c>
    </row>
    <row r="537" spans="1:7" x14ac:dyDescent="0.25">
      <c r="A537" s="1" t="s">
        <v>883</v>
      </c>
      <c r="B537" s="1" t="s">
        <v>62</v>
      </c>
      <c r="C537" s="2">
        <v>45594</v>
      </c>
      <c r="D537" s="1" t="s">
        <v>31</v>
      </c>
      <c r="E537" s="1" t="s">
        <v>15</v>
      </c>
      <c r="F537">
        <v>18</v>
      </c>
      <c r="G537" s="1" t="str">
        <f>IF(AND(OR(complaints__2[[#This Row],[Complaint_Type]]="Fraud"),OR(complaints__2[[#This Row],[Status]]="Open",complaints__2[[#This Row],[Status]]="In Progress")),"Urgent",
IF(AND(complaints__2[[#This Row],[Status]]="Open",complaints__2[[#This Row],[Resolution_Time(days)]]&gt;3),"Pending Action",
"Normal"))</f>
        <v>Urgent</v>
      </c>
    </row>
    <row r="538" spans="1:7" x14ac:dyDescent="0.25">
      <c r="A538" s="1" t="s">
        <v>884</v>
      </c>
      <c r="B538" s="1" t="s">
        <v>130</v>
      </c>
      <c r="C538" s="2">
        <v>45713</v>
      </c>
      <c r="D538" s="1" t="s">
        <v>8</v>
      </c>
      <c r="E538" s="1" t="s">
        <v>9</v>
      </c>
      <c r="F538">
        <v>32</v>
      </c>
      <c r="G538" s="1" t="str">
        <f>IF(AND(OR(complaints__2[[#This Row],[Complaint_Type]]="Fraud"),OR(complaints__2[[#This Row],[Status]]="Open",complaints__2[[#This Row],[Status]]="In Progress")),"Urgent",
IF(AND(complaints__2[[#This Row],[Status]]="Open",complaints__2[[#This Row],[Resolution_Time(days)]]&gt;3),"Pending Action",
"Normal"))</f>
        <v>Pending Action</v>
      </c>
    </row>
    <row r="539" spans="1:7" x14ac:dyDescent="0.25">
      <c r="A539" s="1" t="s">
        <v>885</v>
      </c>
      <c r="B539" s="1" t="s">
        <v>886</v>
      </c>
      <c r="C539" s="2">
        <v>45182</v>
      </c>
      <c r="D539" s="1" t="s">
        <v>20</v>
      </c>
      <c r="E539" s="1" t="s">
        <v>15</v>
      </c>
      <c r="F539">
        <v>40</v>
      </c>
      <c r="G539" s="1" t="str">
        <f>IF(AND(OR(complaints__2[[#This Row],[Complaint_Type]]="Fraud"),OR(complaints__2[[#This Row],[Status]]="Open",complaints__2[[#This Row],[Status]]="In Progress")),"Urgent",
IF(AND(complaints__2[[#This Row],[Status]]="Open",complaints__2[[#This Row],[Resolution_Time(days)]]&gt;3),"Pending Action",
"Normal"))</f>
        <v>Normal</v>
      </c>
    </row>
    <row r="540" spans="1:7" x14ac:dyDescent="0.25">
      <c r="A540" s="1" t="s">
        <v>887</v>
      </c>
      <c r="B540" s="1" t="s">
        <v>672</v>
      </c>
      <c r="C540" s="2">
        <v>45774</v>
      </c>
      <c r="D540" s="1" t="s">
        <v>36</v>
      </c>
      <c r="E540" s="1" t="s">
        <v>9</v>
      </c>
      <c r="F540">
        <v>45</v>
      </c>
      <c r="G540" s="1" t="str">
        <f>IF(AND(OR(complaints__2[[#This Row],[Complaint_Type]]="Fraud"),OR(complaints__2[[#This Row],[Status]]="Open",complaints__2[[#This Row],[Status]]="In Progress")),"Urgent",
IF(AND(complaints__2[[#This Row],[Status]]="Open",complaints__2[[#This Row],[Resolution_Time(days)]]&gt;3),"Pending Action",
"Normal"))</f>
        <v>Pending Action</v>
      </c>
    </row>
    <row r="541" spans="1:7" x14ac:dyDescent="0.25">
      <c r="A541" s="1" t="s">
        <v>888</v>
      </c>
      <c r="B541" s="1" t="s">
        <v>889</v>
      </c>
      <c r="C541" s="2">
        <v>45816</v>
      </c>
      <c r="D541" s="1" t="s">
        <v>31</v>
      </c>
      <c r="E541" s="1" t="s">
        <v>23</v>
      </c>
      <c r="F541">
        <v>4</v>
      </c>
      <c r="G541" s="1" t="str">
        <f>IF(AND(OR(complaints__2[[#This Row],[Complaint_Type]]="Fraud"),OR(complaints__2[[#This Row],[Status]]="Open",complaints__2[[#This Row],[Status]]="In Progress")),"Urgent",
IF(AND(complaints__2[[#This Row],[Status]]="Open",complaints__2[[#This Row],[Resolution_Time(days)]]&gt;3),"Pending Action",
"Normal"))</f>
        <v>Normal</v>
      </c>
    </row>
    <row r="542" spans="1:7" x14ac:dyDescent="0.25">
      <c r="A542" s="1" t="s">
        <v>890</v>
      </c>
      <c r="B542" s="1" t="s">
        <v>419</v>
      </c>
      <c r="C542" s="2">
        <v>45869</v>
      </c>
      <c r="D542" s="1" t="s">
        <v>36</v>
      </c>
      <c r="E542" s="1" t="s">
        <v>15</v>
      </c>
      <c r="F542">
        <v>32</v>
      </c>
      <c r="G542" s="1" t="str">
        <f>IF(AND(OR(complaints__2[[#This Row],[Complaint_Type]]="Fraud"),OR(complaints__2[[#This Row],[Status]]="Open",complaints__2[[#This Row],[Status]]="In Progress")),"Urgent",
IF(AND(complaints__2[[#This Row],[Status]]="Open",complaints__2[[#This Row],[Resolution_Time(days)]]&gt;3),"Pending Action",
"Normal"))</f>
        <v>Normal</v>
      </c>
    </row>
    <row r="543" spans="1:7" x14ac:dyDescent="0.25">
      <c r="A543" s="1" t="s">
        <v>891</v>
      </c>
      <c r="B543" s="1" t="s">
        <v>892</v>
      </c>
      <c r="C543" s="2">
        <v>45790</v>
      </c>
      <c r="D543" s="1" t="s">
        <v>20</v>
      </c>
      <c r="E543" s="1" t="s">
        <v>9</v>
      </c>
      <c r="F543">
        <v>19</v>
      </c>
      <c r="G543" s="1" t="str">
        <f>IF(AND(OR(complaints__2[[#This Row],[Complaint_Type]]="Fraud"),OR(complaints__2[[#This Row],[Status]]="Open",complaints__2[[#This Row],[Status]]="In Progress")),"Urgent",
IF(AND(complaints__2[[#This Row],[Status]]="Open",complaints__2[[#This Row],[Resolution_Time(days)]]&gt;3),"Pending Action",
"Normal"))</f>
        <v>Pending Action</v>
      </c>
    </row>
    <row r="544" spans="1:7" x14ac:dyDescent="0.25">
      <c r="A544" s="1" t="s">
        <v>893</v>
      </c>
      <c r="B544" s="1" t="s">
        <v>310</v>
      </c>
      <c r="C544" s="2">
        <v>45876</v>
      </c>
      <c r="D544" s="1" t="s">
        <v>8</v>
      </c>
      <c r="E544" s="1" t="s">
        <v>23</v>
      </c>
      <c r="F544">
        <v>3</v>
      </c>
      <c r="G544" s="1" t="str">
        <f>IF(AND(OR(complaints__2[[#This Row],[Complaint_Type]]="Fraud"),OR(complaints__2[[#This Row],[Status]]="Open",complaints__2[[#This Row],[Status]]="In Progress")),"Urgent",
IF(AND(complaints__2[[#This Row],[Status]]="Open",complaints__2[[#This Row],[Resolution_Time(days)]]&gt;3),"Pending Action",
"Normal"))</f>
        <v>Normal</v>
      </c>
    </row>
    <row r="545" spans="1:7" x14ac:dyDescent="0.25">
      <c r="A545" s="1" t="s">
        <v>894</v>
      </c>
      <c r="B545" s="1" t="s">
        <v>895</v>
      </c>
      <c r="C545" s="2">
        <v>45530</v>
      </c>
      <c r="D545" s="1" t="s">
        <v>36</v>
      </c>
      <c r="E545" s="1" t="s">
        <v>9</v>
      </c>
      <c r="F545">
        <v>38</v>
      </c>
      <c r="G545" s="1" t="str">
        <f>IF(AND(OR(complaints__2[[#This Row],[Complaint_Type]]="Fraud"),OR(complaints__2[[#This Row],[Status]]="Open",complaints__2[[#This Row],[Status]]="In Progress")),"Urgent",
IF(AND(complaints__2[[#This Row],[Status]]="Open",complaints__2[[#This Row],[Resolution_Time(days)]]&gt;3),"Pending Action",
"Normal"))</f>
        <v>Pending Action</v>
      </c>
    </row>
    <row r="546" spans="1:7" x14ac:dyDescent="0.25">
      <c r="A546" s="1" t="s">
        <v>896</v>
      </c>
      <c r="B546" s="1" t="s">
        <v>897</v>
      </c>
      <c r="C546" s="2">
        <v>45283</v>
      </c>
      <c r="D546" s="1" t="s">
        <v>12</v>
      </c>
      <c r="E546" s="1" t="s">
        <v>15</v>
      </c>
      <c r="F546">
        <v>28</v>
      </c>
      <c r="G546" s="1" t="str">
        <f>IF(AND(OR(complaints__2[[#This Row],[Complaint_Type]]="Fraud"),OR(complaints__2[[#This Row],[Status]]="Open",complaints__2[[#This Row],[Status]]="In Progress")),"Urgent",
IF(AND(complaints__2[[#This Row],[Status]]="Open",complaints__2[[#This Row],[Resolution_Time(days)]]&gt;3),"Pending Action",
"Normal"))</f>
        <v>Normal</v>
      </c>
    </row>
    <row r="547" spans="1:7" x14ac:dyDescent="0.25">
      <c r="A547" s="1" t="s">
        <v>898</v>
      </c>
      <c r="B547" s="1" t="s">
        <v>899</v>
      </c>
      <c r="C547" s="2">
        <v>45882</v>
      </c>
      <c r="D547" s="1" t="s">
        <v>31</v>
      </c>
      <c r="E547" s="1" t="s">
        <v>23</v>
      </c>
      <c r="F547">
        <v>38</v>
      </c>
      <c r="G547" s="1" t="str">
        <f>IF(AND(OR(complaints__2[[#This Row],[Complaint_Type]]="Fraud"),OR(complaints__2[[#This Row],[Status]]="Open",complaints__2[[#This Row],[Status]]="In Progress")),"Urgent",
IF(AND(complaints__2[[#This Row],[Status]]="Open",complaints__2[[#This Row],[Resolution_Time(days)]]&gt;3),"Pending Action",
"Normal"))</f>
        <v>Normal</v>
      </c>
    </row>
    <row r="548" spans="1:7" x14ac:dyDescent="0.25">
      <c r="A548" s="1" t="s">
        <v>900</v>
      </c>
      <c r="B548" s="1" t="s">
        <v>419</v>
      </c>
      <c r="C548" s="2">
        <v>45529</v>
      </c>
      <c r="D548" s="1" t="s">
        <v>8</v>
      </c>
      <c r="E548" s="1" t="s">
        <v>15</v>
      </c>
      <c r="F548">
        <v>54</v>
      </c>
      <c r="G548" s="1" t="str">
        <f>IF(AND(OR(complaints__2[[#This Row],[Complaint_Type]]="Fraud"),OR(complaints__2[[#This Row],[Status]]="Open",complaints__2[[#This Row],[Status]]="In Progress")),"Urgent",
IF(AND(complaints__2[[#This Row],[Status]]="Open",complaints__2[[#This Row],[Resolution_Time(days)]]&gt;3),"Pending Action",
"Normal"))</f>
        <v>Normal</v>
      </c>
    </row>
    <row r="549" spans="1:7" x14ac:dyDescent="0.25">
      <c r="A549" s="1" t="s">
        <v>901</v>
      </c>
      <c r="B549" s="1" t="s">
        <v>566</v>
      </c>
      <c r="C549" s="2">
        <v>45683</v>
      </c>
      <c r="D549" s="1" t="s">
        <v>36</v>
      </c>
      <c r="E549" s="1" t="s">
        <v>23</v>
      </c>
      <c r="F549">
        <v>6</v>
      </c>
      <c r="G549" s="1" t="str">
        <f>IF(AND(OR(complaints__2[[#This Row],[Complaint_Type]]="Fraud"),OR(complaints__2[[#This Row],[Status]]="Open",complaints__2[[#This Row],[Status]]="In Progress")),"Urgent",
IF(AND(complaints__2[[#This Row],[Status]]="Open",complaints__2[[#This Row],[Resolution_Time(days)]]&gt;3),"Pending Action",
"Normal"))</f>
        <v>Normal</v>
      </c>
    </row>
    <row r="550" spans="1:7" x14ac:dyDescent="0.25">
      <c r="A550" s="1" t="s">
        <v>902</v>
      </c>
      <c r="B550" s="1" t="s">
        <v>903</v>
      </c>
      <c r="C550" s="2">
        <v>45322</v>
      </c>
      <c r="D550" s="1" t="s">
        <v>8</v>
      </c>
      <c r="E550" s="1" t="s">
        <v>23</v>
      </c>
      <c r="F550">
        <v>56</v>
      </c>
      <c r="G550" s="1" t="str">
        <f>IF(AND(OR(complaints__2[[#This Row],[Complaint_Type]]="Fraud"),OR(complaints__2[[#This Row],[Status]]="Open",complaints__2[[#This Row],[Status]]="In Progress")),"Urgent",
IF(AND(complaints__2[[#This Row],[Status]]="Open",complaints__2[[#This Row],[Resolution_Time(days)]]&gt;3),"Pending Action",
"Normal"))</f>
        <v>Normal</v>
      </c>
    </row>
    <row r="551" spans="1:7" x14ac:dyDescent="0.25">
      <c r="A551" s="1" t="s">
        <v>904</v>
      </c>
      <c r="B551" s="1" t="s">
        <v>304</v>
      </c>
      <c r="C551" s="2">
        <v>45802</v>
      </c>
      <c r="D551" s="1" t="s">
        <v>12</v>
      </c>
      <c r="E551" s="1" t="s">
        <v>9</v>
      </c>
      <c r="F551">
        <v>40</v>
      </c>
      <c r="G551" s="1" t="str">
        <f>IF(AND(OR(complaints__2[[#This Row],[Complaint_Type]]="Fraud"),OR(complaints__2[[#This Row],[Status]]="Open",complaints__2[[#This Row],[Status]]="In Progress")),"Urgent",
IF(AND(complaints__2[[#This Row],[Status]]="Open",complaints__2[[#This Row],[Resolution_Time(days)]]&gt;3),"Pending Action",
"Normal"))</f>
        <v>Pending Action</v>
      </c>
    </row>
    <row r="552" spans="1:7" x14ac:dyDescent="0.25">
      <c r="A552" s="1" t="s">
        <v>905</v>
      </c>
      <c r="B552" s="1" t="s">
        <v>800</v>
      </c>
      <c r="C552" s="2">
        <v>45626</v>
      </c>
      <c r="D552" s="1" t="s">
        <v>36</v>
      </c>
      <c r="E552" s="1" t="s">
        <v>23</v>
      </c>
      <c r="F552">
        <v>57</v>
      </c>
      <c r="G552" s="1" t="str">
        <f>IF(AND(OR(complaints__2[[#This Row],[Complaint_Type]]="Fraud"),OR(complaints__2[[#This Row],[Status]]="Open",complaints__2[[#This Row],[Status]]="In Progress")),"Urgent",
IF(AND(complaints__2[[#This Row],[Status]]="Open",complaints__2[[#This Row],[Resolution_Time(days)]]&gt;3),"Pending Action",
"Normal"))</f>
        <v>Normal</v>
      </c>
    </row>
    <row r="553" spans="1:7" x14ac:dyDescent="0.25">
      <c r="A553" s="1" t="s">
        <v>906</v>
      </c>
      <c r="B553" s="1" t="s">
        <v>780</v>
      </c>
      <c r="C553" s="2">
        <v>45475</v>
      </c>
      <c r="D553" s="1" t="s">
        <v>8</v>
      </c>
      <c r="E553" s="1" t="s">
        <v>23</v>
      </c>
      <c r="F553">
        <v>17</v>
      </c>
      <c r="G553" s="1" t="str">
        <f>IF(AND(OR(complaints__2[[#This Row],[Complaint_Type]]="Fraud"),OR(complaints__2[[#This Row],[Status]]="Open",complaints__2[[#This Row],[Status]]="In Progress")),"Urgent",
IF(AND(complaints__2[[#This Row],[Status]]="Open",complaints__2[[#This Row],[Resolution_Time(days)]]&gt;3),"Pending Action",
"Normal"))</f>
        <v>Normal</v>
      </c>
    </row>
    <row r="554" spans="1:7" x14ac:dyDescent="0.25">
      <c r="A554" s="1" t="s">
        <v>907</v>
      </c>
      <c r="B554" s="1" t="s">
        <v>209</v>
      </c>
      <c r="C554" s="2">
        <v>45684</v>
      </c>
      <c r="D554" s="1" t="s">
        <v>36</v>
      </c>
      <c r="E554" s="1" t="s">
        <v>23</v>
      </c>
      <c r="F554">
        <v>42</v>
      </c>
      <c r="G554" s="1" t="str">
        <f>IF(AND(OR(complaints__2[[#This Row],[Complaint_Type]]="Fraud"),OR(complaints__2[[#This Row],[Status]]="Open",complaints__2[[#This Row],[Status]]="In Progress")),"Urgent",
IF(AND(complaints__2[[#This Row],[Status]]="Open",complaints__2[[#This Row],[Resolution_Time(days)]]&gt;3),"Pending Action",
"Normal"))</f>
        <v>Normal</v>
      </c>
    </row>
    <row r="555" spans="1:7" x14ac:dyDescent="0.25">
      <c r="A555" s="1" t="s">
        <v>908</v>
      </c>
      <c r="B555" s="1" t="s">
        <v>628</v>
      </c>
      <c r="C555" s="2">
        <v>45826</v>
      </c>
      <c r="D555" s="1" t="s">
        <v>36</v>
      </c>
      <c r="E555" s="1" t="s">
        <v>23</v>
      </c>
      <c r="F555">
        <v>56</v>
      </c>
      <c r="G555" s="1" t="str">
        <f>IF(AND(OR(complaints__2[[#This Row],[Complaint_Type]]="Fraud"),OR(complaints__2[[#This Row],[Status]]="Open",complaints__2[[#This Row],[Status]]="In Progress")),"Urgent",
IF(AND(complaints__2[[#This Row],[Status]]="Open",complaints__2[[#This Row],[Resolution_Time(days)]]&gt;3),"Pending Action",
"Normal"))</f>
        <v>Normal</v>
      </c>
    </row>
    <row r="556" spans="1:7" x14ac:dyDescent="0.25">
      <c r="A556" s="1" t="s">
        <v>909</v>
      </c>
      <c r="B556" s="1" t="s">
        <v>910</v>
      </c>
      <c r="C556" s="2">
        <v>45595</v>
      </c>
      <c r="D556" s="1" t="s">
        <v>8</v>
      </c>
      <c r="E556" s="1" t="s">
        <v>9</v>
      </c>
      <c r="F556">
        <v>5</v>
      </c>
      <c r="G556" s="1" t="str">
        <f>IF(AND(OR(complaints__2[[#This Row],[Complaint_Type]]="Fraud"),OR(complaints__2[[#This Row],[Status]]="Open",complaints__2[[#This Row],[Status]]="In Progress")),"Urgent",
IF(AND(complaints__2[[#This Row],[Status]]="Open",complaints__2[[#This Row],[Resolution_Time(days)]]&gt;3),"Pending Action",
"Normal"))</f>
        <v>Pending Action</v>
      </c>
    </row>
    <row r="557" spans="1:7" x14ac:dyDescent="0.25">
      <c r="A557" s="1" t="s">
        <v>911</v>
      </c>
      <c r="B557" s="1" t="s">
        <v>725</v>
      </c>
      <c r="C557" s="2">
        <v>45635</v>
      </c>
      <c r="D557" s="1" t="s">
        <v>36</v>
      </c>
      <c r="E557" s="1" t="s">
        <v>23</v>
      </c>
      <c r="F557">
        <v>19</v>
      </c>
      <c r="G557" s="1" t="str">
        <f>IF(AND(OR(complaints__2[[#This Row],[Complaint_Type]]="Fraud"),OR(complaints__2[[#This Row],[Status]]="Open",complaints__2[[#This Row],[Status]]="In Progress")),"Urgent",
IF(AND(complaints__2[[#This Row],[Status]]="Open",complaints__2[[#This Row],[Resolution_Time(days)]]&gt;3),"Pending Action",
"Normal"))</f>
        <v>Normal</v>
      </c>
    </row>
    <row r="558" spans="1:7" x14ac:dyDescent="0.25">
      <c r="A558" s="1" t="s">
        <v>912</v>
      </c>
      <c r="B558" s="1" t="s">
        <v>235</v>
      </c>
      <c r="C558" s="2">
        <v>45879</v>
      </c>
      <c r="D558" s="1" t="s">
        <v>12</v>
      </c>
      <c r="E558" s="1" t="s">
        <v>23</v>
      </c>
      <c r="F558">
        <v>43</v>
      </c>
      <c r="G558" s="1" t="str">
        <f>IF(AND(OR(complaints__2[[#This Row],[Complaint_Type]]="Fraud"),OR(complaints__2[[#This Row],[Status]]="Open",complaints__2[[#This Row],[Status]]="In Progress")),"Urgent",
IF(AND(complaints__2[[#This Row],[Status]]="Open",complaints__2[[#This Row],[Resolution_Time(days)]]&gt;3),"Pending Action",
"Normal"))</f>
        <v>Normal</v>
      </c>
    </row>
    <row r="559" spans="1:7" x14ac:dyDescent="0.25">
      <c r="A559" s="1" t="s">
        <v>913</v>
      </c>
      <c r="B559" s="1" t="s">
        <v>198</v>
      </c>
      <c r="C559" s="2">
        <v>45720</v>
      </c>
      <c r="D559" s="1" t="s">
        <v>8</v>
      </c>
      <c r="E559" s="1" t="s">
        <v>9</v>
      </c>
      <c r="F559">
        <v>42</v>
      </c>
      <c r="G559" s="1" t="str">
        <f>IF(AND(OR(complaints__2[[#This Row],[Complaint_Type]]="Fraud"),OR(complaints__2[[#This Row],[Status]]="Open",complaints__2[[#This Row],[Status]]="In Progress")),"Urgent",
IF(AND(complaints__2[[#This Row],[Status]]="Open",complaints__2[[#This Row],[Resolution_Time(days)]]&gt;3),"Pending Action",
"Normal"))</f>
        <v>Pending Action</v>
      </c>
    </row>
    <row r="560" spans="1:7" x14ac:dyDescent="0.25">
      <c r="A560" s="1" t="s">
        <v>914</v>
      </c>
      <c r="B560" s="1" t="s">
        <v>915</v>
      </c>
      <c r="C560" s="2">
        <v>45381</v>
      </c>
      <c r="D560" s="1" t="s">
        <v>8</v>
      </c>
      <c r="E560" s="1" t="s">
        <v>9</v>
      </c>
      <c r="F560">
        <v>35</v>
      </c>
      <c r="G560" s="1" t="str">
        <f>IF(AND(OR(complaints__2[[#This Row],[Complaint_Type]]="Fraud"),OR(complaints__2[[#This Row],[Status]]="Open",complaints__2[[#This Row],[Status]]="In Progress")),"Urgent",
IF(AND(complaints__2[[#This Row],[Status]]="Open",complaints__2[[#This Row],[Resolution_Time(days)]]&gt;3),"Pending Action",
"Normal"))</f>
        <v>Pending Action</v>
      </c>
    </row>
    <row r="561" spans="1:7" x14ac:dyDescent="0.25">
      <c r="A561" s="1" t="s">
        <v>916</v>
      </c>
      <c r="B561" s="1" t="s">
        <v>446</v>
      </c>
      <c r="C561" s="2">
        <v>45485</v>
      </c>
      <c r="D561" s="1" t="s">
        <v>12</v>
      </c>
      <c r="E561" s="1" t="s">
        <v>9</v>
      </c>
      <c r="F561">
        <v>22</v>
      </c>
      <c r="G561" s="1" t="str">
        <f>IF(AND(OR(complaints__2[[#This Row],[Complaint_Type]]="Fraud"),OR(complaints__2[[#This Row],[Status]]="Open",complaints__2[[#This Row],[Status]]="In Progress")),"Urgent",
IF(AND(complaints__2[[#This Row],[Status]]="Open",complaints__2[[#This Row],[Resolution_Time(days)]]&gt;3),"Pending Action",
"Normal"))</f>
        <v>Pending Action</v>
      </c>
    </row>
    <row r="562" spans="1:7" x14ac:dyDescent="0.25">
      <c r="A562" s="1" t="s">
        <v>917</v>
      </c>
      <c r="B562" s="1" t="s">
        <v>918</v>
      </c>
      <c r="C562" s="2">
        <v>45427</v>
      </c>
      <c r="D562" s="1" t="s">
        <v>12</v>
      </c>
      <c r="E562" s="1" t="s">
        <v>15</v>
      </c>
      <c r="F562">
        <v>24</v>
      </c>
      <c r="G562" s="1" t="str">
        <f>IF(AND(OR(complaints__2[[#This Row],[Complaint_Type]]="Fraud"),OR(complaints__2[[#This Row],[Status]]="Open",complaints__2[[#This Row],[Status]]="In Progress")),"Urgent",
IF(AND(complaints__2[[#This Row],[Status]]="Open",complaints__2[[#This Row],[Resolution_Time(days)]]&gt;3),"Pending Action",
"Normal"))</f>
        <v>Normal</v>
      </c>
    </row>
    <row r="563" spans="1:7" x14ac:dyDescent="0.25">
      <c r="A563" s="1" t="s">
        <v>919</v>
      </c>
      <c r="B563" s="1" t="s">
        <v>842</v>
      </c>
      <c r="C563" s="2">
        <v>45327</v>
      </c>
      <c r="D563" s="1" t="s">
        <v>12</v>
      </c>
      <c r="E563" s="1" t="s">
        <v>23</v>
      </c>
      <c r="F563">
        <v>10</v>
      </c>
      <c r="G563" s="1" t="str">
        <f>IF(AND(OR(complaints__2[[#This Row],[Complaint_Type]]="Fraud"),OR(complaints__2[[#This Row],[Status]]="Open",complaints__2[[#This Row],[Status]]="In Progress")),"Urgent",
IF(AND(complaints__2[[#This Row],[Status]]="Open",complaints__2[[#This Row],[Resolution_Time(days)]]&gt;3),"Pending Action",
"Normal"))</f>
        <v>Normal</v>
      </c>
    </row>
    <row r="564" spans="1:7" x14ac:dyDescent="0.25">
      <c r="A564" s="1" t="s">
        <v>920</v>
      </c>
      <c r="B564" s="1" t="s">
        <v>851</v>
      </c>
      <c r="C564" s="2">
        <v>45342</v>
      </c>
      <c r="D564" s="1" t="s">
        <v>36</v>
      </c>
      <c r="E564" s="1" t="s">
        <v>15</v>
      </c>
      <c r="F564">
        <v>2</v>
      </c>
      <c r="G564" s="1" t="str">
        <f>IF(AND(OR(complaints__2[[#This Row],[Complaint_Type]]="Fraud"),OR(complaints__2[[#This Row],[Status]]="Open",complaints__2[[#This Row],[Status]]="In Progress")),"Urgent",
IF(AND(complaints__2[[#This Row],[Status]]="Open",complaints__2[[#This Row],[Resolution_Time(days)]]&gt;3),"Pending Action",
"Normal"))</f>
        <v>Normal</v>
      </c>
    </row>
    <row r="565" spans="1:7" x14ac:dyDescent="0.25">
      <c r="A565" s="1" t="s">
        <v>921</v>
      </c>
      <c r="B565" s="1" t="s">
        <v>141</v>
      </c>
      <c r="C565" s="2">
        <v>45225</v>
      </c>
      <c r="D565" s="1" t="s">
        <v>36</v>
      </c>
      <c r="E565" s="1" t="s">
        <v>23</v>
      </c>
      <c r="F565">
        <v>28</v>
      </c>
      <c r="G565" s="1" t="str">
        <f>IF(AND(OR(complaints__2[[#This Row],[Complaint_Type]]="Fraud"),OR(complaints__2[[#This Row],[Status]]="Open",complaints__2[[#This Row],[Status]]="In Progress")),"Urgent",
IF(AND(complaints__2[[#This Row],[Status]]="Open",complaints__2[[#This Row],[Resolution_Time(days)]]&gt;3),"Pending Action",
"Normal"))</f>
        <v>Normal</v>
      </c>
    </row>
    <row r="566" spans="1:7" x14ac:dyDescent="0.25">
      <c r="A566" s="1" t="s">
        <v>922</v>
      </c>
      <c r="B566" s="1" t="s">
        <v>699</v>
      </c>
      <c r="C566" s="2">
        <v>45398</v>
      </c>
      <c r="D566" s="1" t="s">
        <v>20</v>
      </c>
      <c r="E566" s="1" t="s">
        <v>23</v>
      </c>
      <c r="F566">
        <v>41</v>
      </c>
      <c r="G566" s="1" t="str">
        <f>IF(AND(OR(complaints__2[[#This Row],[Complaint_Type]]="Fraud"),OR(complaints__2[[#This Row],[Status]]="Open",complaints__2[[#This Row],[Status]]="In Progress")),"Urgent",
IF(AND(complaints__2[[#This Row],[Status]]="Open",complaints__2[[#This Row],[Resolution_Time(days)]]&gt;3),"Pending Action",
"Normal"))</f>
        <v>Normal</v>
      </c>
    </row>
    <row r="567" spans="1:7" x14ac:dyDescent="0.25">
      <c r="A567" s="1" t="s">
        <v>923</v>
      </c>
      <c r="B567" s="1" t="s">
        <v>114</v>
      </c>
      <c r="C567" s="2">
        <v>45183</v>
      </c>
      <c r="D567" s="1" t="s">
        <v>36</v>
      </c>
      <c r="E567" s="1" t="s">
        <v>9</v>
      </c>
      <c r="F567">
        <v>37</v>
      </c>
      <c r="G567" s="1" t="str">
        <f>IF(AND(OR(complaints__2[[#This Row],[Complaint_Type]]="Fraud"),OR(complaints__2[[#This Row],[Status]]="Open",complaints__2[[#This Row],[Status]]="In Progress")),"Urgent",
IF(AND(complaints__2[[#This Row],[Status]]="Open",complaints__2[[#This Row],[Resolution_Time(days)]]&gt;3),"Pending Action",
"Normal"))</f>
        <v>Pending Action</v>
      </c>
    </row>
    <row r="568" spans="1:7" x14ac:dyDescent="0.25">
      <c r="A568" s="1" t="s">
        <v>924</v>
      </c>
      <c r="B568" s="1" t="s">
        <v>186</v>
      </c>
      <c r="C568" s="2">
        <v>45754</v>
      </c>
      <c r="D568" s="1" t="s">
        <v>12</v>
      </c>
      <c r="E568" s="1" t="s">
        <v>23</v>
      </c>
      <c r="F568">
        <v>53</v>
      </c>
      <c r="G568" s="1" t="str">
        <f>IF(AND(OR(complaints__2[[#This Row],[Complaint_Type]]="Fraud"),OR(complaints__2[[#This Row],[Status]]="Open",complaints__2[[#This Row],[Status]]="In Progress")),"Urgent",
IF(AND(complaints__2[[#This Row],[Status]]="Open",complaints__2[[#This Row],[Resolution_Time(days)]]&gt;3),"Pending Action",
"Normal"))</f>
        <v>Normal</v>
      </c>
    </row>
    <row r="569" spans="1:7" x14ac:dyDescent="0.25">
      <c r="A569" s="1" t="s">
        <v>925</v>
      </c>
      <c r="B569" s="1" t="s">
        <v>926</v>
      </c>
      <c r="C569" s="2">
        <v>45269</v>
      </c>
      <c r="D569" s="1" t="s">
        <v>20</v>
      </c>
      <c r="E569" s="1" t="s">
        <v>23</v>
      </c>
      <c r="F569">
        <v>17</v>
      </c>
      <c r="G569" s="1" t="str">
        <f>IF(AND(OR(complaints__2[[#This Row],[Complaint_Type]]="Fraud"),OR(complaints__2[[#This Row],[Status]]="Open",complaints__2[[#This Row],[Status]]="In Progress")),"Urgent",
IF(AND(complaints__2[[#This Row],[Status]]="Open",complaints__2[[#This Row],[Resolution_Time(days)]]&gt;3),"Pending Action",
"Normal"))</f>
        <v>Normal</v>
      </c>
    </row>
    <row r="570" spans="1:7" x14ac:dyDescent="0.25">
      <c r="A570" s="1" t="s">
        <v>927</v>
      </c>
      <c r="B570" s="1" t="s">
        <v>928</v>
      </c>
      <c r="C570" s="2">
        <v>45163</v>
      </c>
      <c r="D570" s="1" t="s">
        <v>12</v>
      </c>
      <c r="E570" s="1" t="s">
        <v>9</v>
      </c>
      <c r="F570">
        <v>6</v>
      </c>
      <c r="G570" s="1" t="str">
        <f>IF(AND(OR(complaints__2[[#This Row],[Complaint_Type]]="Fraud"),OR(complaints__2[[#This Row],[Status]]="Open",complaints__2[[#This Row],[Status]]="In Progress")),"Urgent",
IF(AND(complaints__2[[#This Row],[Status]]="Open",complaints__2[[#This Row],[Resolution_Time(days)]]&gt;3),"Pending Action",
"Normal"))</f>
        <v>Pending Action</v>
      </c>
    </row>
    <row r="571" spans="1:7" x14ac:dyDescent="0.25">
      <c r="A571" s="1" t="s">
        <v>929</v>
      </c>
      <c r="B571" s="1" t="s">
        <v>608</v>
      </c>
      <c r="C571" s="2">
        <v>45796</v>
      </c>
      <c r="D571" s="1" t="s">
        <v>31</v>
      </c>
      <c r="E571" s="1" t="s">
        <v>15</v>
      </c>
      <c r="F571">
        <v>43</v>
      </c>
      <c r="G571" s="1" t="str">
        <f>IF(AND(OR(complaints__2[[#This Row],[Complaint_Type]]="Fraud"),OR(complaints__2[[#This Row],[Status]]="Open",complaints__2[[#This Row],[Status]]="In Progress")),"Urgent",
IF(AND(complaints__2[[#This Row],[Status]]="Open",complaints__2[[#This Row],[Resolution_Time(days)]]&gt;3),"Pending Action",
"Normal"))</f>
        <v>Urgent</v>
      </c>
    </row>
    <row r="572" spans="1:7" x14ac:dyDescent="0.25">
      <c r="A572" s="1" t="s">
        <v>930</v>
      </c>
      <c r="B572" s="1" t="s">
        <v>235</v>
      </c>
      <c r="C572" s="2">
        <v>45420</v>
      </c>
      <c r="D572" s="1" t="s">
        <v>8</v>
      </c>
      <c r="E572" s="1" t="s">
        <v>23</v>
      </c>
      <c r="F572">
        <v>59</v>
      </c>
      <c r="G572" s="1" t="str">
        <f>IF(AND(OR(complaints__2[[#This Row],[Complaint_Type]]="Fraud"),OR(complaints__2[[#This Row],[Status]]="Open",complaints__2[[#This Row],[Status]]="In Progress")),"Urgent",
IF(AND(complaints__2[[#This Row],[Status]]="Open",complaints__2[[#This Row],[Resolution_Time(days)]]&gt;3),"Pending Action",
"Normal"))</f>
        <v>Normal</v>
      </c>
    </row>
    <row r="573" spans="1:7" x14ac:dyDescent="0.25">
      <c r="A573" s="1" t="s">
        <v>931</v>
      </c>
      <c r="B573" s="1" t="s">
        <v>513</v>
      </c>
      <c r="C573" s="2">
        <v>45832</v>
      </c>
      <c r="D573" s="1" t="s">
        <v>31</v>
      </c>
      <c r="E573" s="1" t="s">
        <v>23</v>
      </c>
      <c r="F573">
        <v>5</v>
      </c>
      <c r="G573" s="1" t="str">
        <f>IF(AND(OR(complaints__2[[#This Row],[Complaint_Type]]="Fraud"),OR(complaints__2[[#This Row],[Status]]="Open",complaints__2[[#This Row],[Status]]="In Progress")),"Urgent",
IF(AND(complaints__2[[#This Row],[Status]]="Open",complaints__2[[#This Row],[Resolution_Time(days)]]&gt;3),"Pending Action",
"Normal"))</f>
        <v>Normal</v>
      </c>
    </row>
    <row r="574" spans="1:7" x14ac:dyDescent="0.25">
      <c r="A574" s="1" t="s">
        <v>932</v>
      </c>
      <c r="B574" s="1" t="s">
        <v>258</v>
      </c>
      <c r="C574" s="2">
        <v>45276</v>
      </c>
      <c r="D574" s="1" t="s">
        <v>12</v>
      </c>
      <c r="E574" s="1" t="s">
        <v>23</v>
      </c>
      <c r="F574">
        <v>39</v>
      </c>
      <c r="G574" s="1" t="str">
        <f>IF(AND(OR(complaints__2[[#This Row],[Complaint_Type]]="Fraud"),OR(complaints__2[[#This Row],[Status]]="Open",complaints__2[[#This Row],[Status]]="In Progress")),"Urgent",
IF(AND(complaints__2[[#This Row],[Status]]="Open",complaints__2[[#This Row],[Resolution_Time(days)]]&gt;3),"Pending Action",
"Normal"))</f>
        <v>Normal</v>
      </c>
    </row>
    <row r="575" spans="1:7" x14ac:dyDescent="0.25">
      <c r="A575" s="1" t="s">
        <v>933</v>
      </c>
      <c r="B575" s="1" t="s">
        <v>606</v>
      </c>
      <c r="C575" s="2">
        <v>45372</v>
      </c>
      <c r="D575" s="1" t="s">
        <v>36</v>
      </c>
      <c r="E575" s="1" t="s">
        <v>23</v>
      </c>
      <c r="F575">
        <v>7</v>
      </c>
      <c r="G575" s="1" t="str">
        <f>IF(AND(OR(complaints__2[[#This Row],[Complaint_Type]]="Fraud"),OR(complaints__2[[#This Row],[Status]]="Open",complaints__2[[#This Row],[Status]]="In Progress")),"Urgent",
IF(AND(complaints__2[[#This Row],[Status]]="Open",complaints__2[[#This Row],[Resolution_Time(days)]]&gt;3),"Pending Action",
"Normal"))</f>
        <v>Normal</v>
      </c>
    </row>
    <row r="576" spans="1:7" x14ac:dyDescent="0.25">
      <c r="A576" s="1" t="s">
        <v>934</v>
      </c>
      <c r="B576" s="1" t="s">
        <v>341</v>
      </c>
      <c r="C576" s="2">
        <v>45853</v>
      </c>
      <c r="D576" s="1" t="s">
        <v>8</v>
      </c>
      <c r="E576" s="1" t="s">
        <v>23</v>
      </c>
      <c r="F576">
        <v>32</v>
      </c>
      <c r="G576" s="1" t="str">
        <f>IF(AND(OR(complaints__2[[#This Row],[Complaint_Type]]="Fraud"),OR(complaints__2[[#This Row],[Status]]="Open",complaints__2[[#This Row],[Status]]="In Progress")),"Urgent",
IF(AND(complaints__2[[#This Row],[Status]]="Open",complaints__2[[#This Row],[Resolution_Time(days)]]&gt;3),"Pending Action",
"Normal"))</f>
        <v>Normal</v>
      </c>
    </row>
    <row r="577" spans="1:7" x14ac:dyDescent="0.25">
      <c r="A577" s="1" t="s">
        <v>935</v>
      </c>
      <c r="B577" s="1" t="s">
        <v>366</v>
      </c>
      <c r="C577" s="2">
        <v>45813</v>
      </c>
      <c r="D577" s="1" t="s">
        <v>36</v>
      </c>
      <c r="E577" s="1" t="s">
        <v>23</v>
      </c>
      <c r="F577">
        <v>4</v>
      </c>
      <c r="G577" s="1" t="str">
        <f>IF(AND(OR(complaints__2[[#This Row],[Complaint_Type]]="Fraud"),OR(complaints__2[[#This Row],[Status]]="Open",complaints__2[[#This Row],[Status]]="In Progress")),"Urgent",
IF(AND(complaints__2[[#This Row],[Status]]="Open",complaints__2[[#This Row],[Resolution_Time(days)]]&gt;3),"Pending Action",
"Normal"))</f>
        <v>Normal</v>
      </c>
    </row>
    <row r="578" spans="1:7" x14ac:dyDescent="0.25">
      <c r="A578" s="1" t="s">
        <v>936</v>
      </c>
      <c r="B578" s="1" t="s">
        <v>473</v>
      </c>
      <c r="C578" s="2">
        <v>45849</v>
      </c>
      <c r="D578" s="1" t="s">
        <v>36</v>
      </c>
      <c r="E578" s="1" t="s">
        <v>9</v>
      </c>
      <c r="F578">
        <v>21</v>
      </c>
      <c r="G578" s="1" t="str">
        <f>IF(AND(OR(complaints__2[[#This Row],[Complaint_Type]]="Fraud"),OR(complaints__2[[#This Row],[Status]]="Open",complaints__2[[#This Row],[Status]]="In Progress")),"Urgent",
IF(AND(complaints__2[[#This Row],[Status]]="Open",complaints__2[[#This Row],[Resolution_Time(days)]]&gt;3),"Pending Action",
"Normal"))</f>
        <v>Pending Action</v>
      </c>
    </row>
    <row r="579" spans="1:7" x14ac:dyDescent="0.25">
      <c r="A579" s="1" t="s">
        <v>937</v>
      </c>
      <c r="B579" s="1" t="s">
        <v>938</v>
      </c>
      <c r="C579" s="2">
        <v>45622</v>
      </c>
      <c r="D579" s="1" t="s">
        <v>8</v>
      </c>
      <c r="E579" s="1" t="s">
        <v>9</v>
      </c>
      <c r="F579">
        <v>42</v>
      </c>
      <c r="G579" s="1" t="str">
        <f>IF(AND(OR(complaints__2[[#This Row],[Complaint_Type]]="Fraud"),OR(complaints__2[[#This Row],[Status]]="Open",complaints__2[[#This Row],[Status]]="In Progress")),"Urgent",
IF(AND(complaints__2[[#This Row],[Status]]="Open",complaints__2[[#This Row],[Resolution_Time(days)]]&gt;3),"Pending Action",
"Normal"))</f>
        <v>Pending Action</v>
      </c>
    </row>
    <row r="580" spans="1:7" x14ac:dyDescent="0.25">
      <c r="A580" s="1" t="s">
        <v>939</v>
      </c>
      <c r="B580" s="1" t="s">
        <v>940</v>
      </c>
      <c r="C580" s="2">
        <v>45401</v>
      </c>
      <c r="D580" s="1" t="s">
        <v>8</v>
      </c>
      <c r="E580" s="1" t="s">
        <v>23</v>
      </c>
      <c r="F580">
        <v>32</v>
      </c>
      <c r="G580" s="1" t="str">
        <f>IF(AND(OR(complaints__2[[#This Row],[Complaint_Type]]="Fraud"),OR(complaints__2[[#This Row],[Status]]="Open",complaints__2[[#This Row],[Status]]="In Progress")),"Urgent",
IF(AND(complaints__2[[#This Row],[Status]]="Open",complaints__2[[#This Row],[Resolution_Time(days)]]&gt;3),"Pending Action",
"Normal"))</f>
        <v>Normal</v>
      </c>
    </row>
    <row r="581" spans="1:7" x14ac:dyDescent="0.25">
      <c r="A581" s="1" t="s">
        <v>941</v>
      </c>
      <c r="B581" s="1" t="s">
        <v>836</v>
      </c>
      <c r="C581" s="2">
        <v>45762</v>
      </c>
      <c r="D581" s="1" t="s">
        <v>31</v>
      </c>
      <c r="E581" s="1" t="s">
        <v>23</v>
      </c>
      <c r="F581">
        <v>56</v>
      </c>
      <c r="G581" s="1" t="str">
        <f>IF(AND(OR(complaints__2[[#This Row],[Complaint_Type]]="Fraud"),OR(complaints__2[[#This Row],[Status]]="Open",complaints__2[[#This Row],[Status]]="In Progress")),"Urgent",
IF(AND(complaints__2[[#This Row],[Status]]="Open",complaints__2[[#This Row],[Resolution_Time(days)]]&gt;3),"Pending Action",
"Normal"))</f>
        <v>Normal</v>
      </c>
    </row>
    <row r="582" spans="1:7" x14ac:dyDescent="0.25">
      <c r="A582" s="1" t="s">
        <v>942</v>
      </c>
      <c r="B582" s="1" t="s">
        <v>252</v>
      </c>
      <c r="C582" s="2">
        <v>45488</v>
      </c>
      <c r="D582" s="1" t="s">
        <v>12</v>
      </c>
      <c r="E582" s="1" t="s">
        <v>23</v>
      </c>
      <c r="F582">
        <v>18</v>
      </c>
      <c r="G582" s="1" t="str">
        <f>IF(AND(OR(complaints__2[[#This Row],[Complaint_Type]]="Fraud"),OR(complaints__2[[#This Row],[Status]]="Open",complaints__2[[#This Row],[Status]]="In Progress")),"Urgent",
IF(AND(complaints__2[[#This Row],[Status]]="Open",complaints__2[[#This Row],[Resolution_Time(days)]]&gt;3),"Pending Action",
"Normal"))</f>
        <v>Normal</v>
      </c>
    </row>
    <row r="583" spans="1:7" x14ac:dyDescent="0.25">
      <c r="A583" s="1" t="s">
        <v>943</v>
      </c>
      <c r="B583" s="1" t="s">
        <v>944</v>
      </c>
      <c r="C583" s="2">
        <v>45361</v>
      </c>
      <c r="D583" s="1" t="s">
        <v>36</v>
      </c>
      <c r="E583" s="1" t="s">
        <v>23</v>
      </c>
      <c r="F583">
        <v>33</v>
      </c>
      <c r="G583" s="1" t="str">
        <f>IF(AND(OR(complaints__2[[#This Row],[Complaint_Type]]="Fraud"),OR(complaints__2[[#This Row],[Status]]="Open",complaints__2[[#This Row],[Status]]="In Progress")),"Urgent",
IF(AND(complaints__2[[#This Row],[Status]]="Open",complaints__2[[#This Row],[Resolution_Time(days)]]&gt;3),"Pending Action",
"Normal"))</f>
        <v>Normal</v>
      </c>
    </row>
    <row r="584" spans="1:7" x14ac:dyDescent="0.25">
      <c r="A584" s="1" t="s">
        <v>945</v>
      </c>
      <c r="B584" s="1" t="s">
        <v>336</v>
      </c>
      <c r="C584" s="2">
        <v>45681</v>
      </c>
      <c r="D584" s="1" t="s">
        <v>12</v>
      </c>
      <c r="E584" s="1" t="s">
        <v>23</v>
      </c>
      <c r="F584">
        <v>14</v>
      </c>
      <c r="G584" s="1" t="str">
        <f>IF(AND(OR(complaints__2[[#This Row],[Complaint_Type]]="Fraud"),OR(complaints__2[[#This Row],[Status]]="Open",complaints__2[[#This Row],[Status]]="In Progress")),"Urgent",
IF(AND(complaints__2[[#This Row],[Status]]="Open",complaints__2[[#This Row],[Resolution_Time(days)]]&gt;3),"Pending Action",
"Normal"))</f>
        <v>Normal</v>
      </c>
    </row>
    <row r="585" spans="1:7" x14ac:dyDescent="0.25">
      <c r="A585" s="1" t="s">
        <v>946</v>
      </c>
      <c r="B585" s="1" t="s">
        <v>421</v>
      </c>
      <c r="C585" s="2">
        <v>45512</v>
      </c>
      <c r="D585" s="1" t="s">
        <v>12</v>
      </c>
      <c r="E585" s="1" t="s">
        <v>23</v>
      </c>
      <c r="F585">
        <v>6</v>
      </c>
      <c r="G585" s="1" t="str">
        <f>IF(AND(OR(complaints__2[[#This Row],[Complaint_Type]]="Fraud"),OR(complaints__2[[#This Row],[Status]]="Open",complaints__2[[#This Row],[Status]]="In Progress")),"Urgent",
IF(AND(complaints__2[[#This Row],[Status]]="Open",complaints__2[[#This Row],[Resolution_Time(days)]]&gt;3),"Pending Action",
"Normal"))</f>
        <v>Normal</v>
      </c>
    </row>
    <row r="586" spans="1:7" x14ac:dyDescent="0.25">
      <c r="A586" s="1" t="s">
        <v>947</v>
      </c>
      <c r="B586" s="1" t="s">
        <v>216</v>
      </c>
      <c r="C586" s="2">
        <v>45572</v>
      </c>
      <c r="D586" s="1" t="s">
        <v>20</v>
      </c>
      <c r="E586" s="1" t="s">
        <v>15</v>
      </c>
      <c r="F586">
        <v>11</v>
      </c>
      <c r="G586" s="1" t="str">
        <f>IF(AND(OR(complaints__2[[#This Row],[Complaint_Type]]="Fraud"),OR(complaints__2[[#This Row],[Status]]="Open",complaints__2[[#This Row],[Status]]="In Progress")),"Urgent",
IF(AND(complaints__2[[#This Row],[Status]]="Open",complaints__2[[#This Row],[Resolution_Time(days)]]&gt;3),"Pending Action",
"Normal"))</f>
        <v>Normal</v>
      </c>
    </row>
    <row r="587" spans="1:7" x14ac:dyDescent="0.25">
      <c r="A587" s="1" t="s">
        <v>948</v>
      </c>
      <c r="B587" s="1" t="s">
        <v>897</v>
      </c>
      <c r="C587" s="2">
        <v>45221</v>
      </c>
      <c r="D587" s="1" t="s">
        <v>31</v>
      </c>
      <c r="E587" s="1" t="s">
        <v>9</v>
      </c>
      <c r="F587">
        <v>46</v>
      </c>
      <c r="G587" s="1" t="str">
        <f>IF(AND(OR(complaints__2[[#This Row],[Complaint_Type]]="Fraud"),OR(complaints__2[[#This Row],[Status]]="Open",complaints__2[[#This Row],[Status]]="In Progress")),"Urgent",
IF(AND(complaints__2[[#This Row],[Status]]="Open",complaints__2[[#This Row],[Resolution_Time(days)]]&gt;3),"Pending Action",
"Normal"))</f>
        <v>Urgent</v>
      </c>
    </row>
    <row r="588" spans="1:7" x14ac:dyDescent="0.25">
      <c r="A588" s="1" t="s">
        <v>949</v>
      </c>
      <c r="B588" s="1" t="s">
        <v>950</v>
      </c>
      <c r="C588" s="2">
        <v>45680</v>
      </c>
      <c r="D588" s="1" t="s">
        <v>36</v>
      </c>
      <c r="E588" s="1" t="s">
        <v>23</v>
      </c>
      <c r="F588">
        <v>20</v>
      </c>
      <c r="G588" s="1" t="str">
        <f>IF(AND(OR(complaints__2[[#This Row],[Complaint_Type]]="Fraud"),OR(complaints__2[[#This Row],[Status]]="Open",complaints__2[[#This Row],[Status]]="In Progress")),"Urgent",
IF(AND(complaints__2[[#This Row],[Status]]="Open",complaints__2[[#This Row],[Resolution_Time(days)]]&gt;3),"Pending Action",
"Normal"))</f>
        <v>Normal</v>
      </c>
    </row>
    <row r="589" spans="1:7" x14ac:dyDescent="0.25">
      <c r="A589" s="1" t="s">
        <v>951</v>
      </c>
      <c r="B589" s="1" t="s">
        <v>389</v>
      </c>
      <c r="C589" s="2">
        <v>45312</v>
      </c>
      <c r="D589" s="1" t="s">
        <v>8</v>
      </c>
      <c r="E589" s="1" t="s">
        <v>15</v>
      </c>
      <c r="F589">
        <v>29</v>
      </c>
      <c r="G589" s="1" t="str">
        <f>IF(AND(OR(complaints__2[[#This Row],[Complaint_Type]]="Fraud"),OR(complaints__2[[#This Row],[Status]]="Open",complaints__2[[#This Row],[Status]]="In Progress")),"Urgent",
IF(AND(complaints__2[[#This Row],[Status]]="Open",complaints__2[[#This Row],[Resolution_Time(days)]]&gt;3),"Pending Action",
"Normal"))</f>
        <v>Normal</v>
      </c>
    </row>
    <row r="590" spans="1:7" x14ac:dyDescent="0.25">
      <c r="A590" s="1" t="s">
        <v>952</v>
      </c>
      <c r="B590" s="1" t="s">
        <v>748</v>
      </c>
      <c r="C590" s="2">
        <v>45682</v>
      </c>
      <c r="D590" s="1" t="s">
        <v>8</v>
      </c>
      <c r="E590" s="1" t="s">
        <v>23</v>
      </c>
      <c r="F590">
        <v>58</v>
      </c>
      <c r="G590" s="1" t="str">
        <f>IF(AND(OR(complaints__2[[#This Row],[Complaint_Type]]="Fraud"),OR(complaints__2[[#This Row],[Status]]="Open",complaints__2[[#This Row],[Status]]="In Progress")),"Urgent",
IF(AND(complaints__2[[#This Row],[Status]]="Open",complaints__2[[#This Row],[Resolution_Time(days)]]&gt;3),"Pending Action",
"Normal"))</f>
        <v>Normal</v>
      </c>
    </row>
    <row r="591" spans="1:7" x14ac:dyDescent="0.25">
      <c r="A591" s="1" t="s">
        <v>953</v>
      </c>
      <c r="B591" s="1" t="s">
        <v>581</v>
      </c>
      <c r="C591" s="2">
        <v>45459</v>
      </c>
      <c r="D591" s="1" t="s">
        <v>12</v>
      </c>
      <c r="E591" s="1" t="s">
        <v>23</v>
      </c>
      <c r="F591">
        <v>35</v>
      </c>
      <c r="G591" s="1" t="str">
        <f>IF(AND(OR(complaints__2[[#This Row],[Complaint_Type]]="Fraud"),OR(complaints__2[[#This Row],[Status]]="Open",complaints__2[[#This Row],[Status]]="In Progress")),"Urgent",
IF(AND(complaints__2[[#This Row],[Status]]="Open",complaints__2[[#This Row],[Resolution_Time(days)]]&gt;3),"Pending Action",
"Normal"))</f>
        <v>Normal</v>
      </c>
    </row>
    <row r="592" spans="1:7" x14ac:dyDescent="0.25">
      <c r="A592" s="1" t="s">
        <v>954</v>
      </c>
      <c r="B592" s="1" t="s">
        <v>955</v>
      </c>
      <c r="C592" s="2">
        <v>45587</v>
      </c>
      <c r="D592" s="1" t="s">
        <v>31</v>
      </c>
      <c r="E592" s="1" t="s">
        <v>9</v>
      </c>
      <c r="F592">
        <v>16</v>
      </c>
      <c r="G592" s="1" t="str">
        <f>IF(AND(OR(complaints__2[[#This Row],[Complaint_Type]]="Fraud"),OR(complaints__2[[#This Row],[Status]]="Open",complaints__2[[#This Row],[Status]]="In Progress")),"Urgent",
IF(AND(complaints__2[[#This Row],[Status]]="Open",complaints__2[[#This Row],[Resolution_Time(days)]]&gt;3),"Pending Action",
"Normal"))</f>
        <v>Urgent</v>
      </c>
    </row>
    <row r="593" spans="1:7" x14ac:dyDescent="0.25">
      <c r="A593" s="1" t="s">
        <v>956</v>
      </c>
      <c r="B593" s="1" t="s">
        <v>745</v>
      </c>
      <c r="C593" s="2">
        <v>45305</v>
      </c>
      <c r="D593" s="1" t="s">
        <v>31</v>
      </c>
      <c r="E593" s="1" t="s">
        <v>15</v>
      </c>
      <c r="F593">
        <v>48</v>
      </c>
      <c r="G593" s="1" t="str">
        <f>IF(AND(OR(complaints__2[[#This Row],[Complaint_Type]]="Fraud"),OR(complaints__2[[#This Row],[Status]]="Open",complaints__2[[#This Row],[Status]]="In Progress")),"Urgent",
IF(AND(complaints__2[[#This Row],[Status]]="Open",complaints__2[[#This Row],[Resolution_Time(days)]]&gt;3),"Pending Action",
"Normal"))</f>
        <v>Urgent</v>
      </c>
    </row>
    <row r="594" spans="1:7" x14ac:dyDescent="0.25">
      <c r="A594" s="1" t="s">
        <v>957</v>
      </c>
      <c r="B594" s="1" t="s">
        <v>168</v>
      </c>
      <c r="C594" s="2">
        <v>45613</v>
      </c>
      <c r="D594" s="1" t="s">
        <v>36</v>
      </c>
      <c r="E594" s="1" t="s">
        <v>23</v>
      </c>
      <c r="F594">
        <v>7</v>
      </c>
      <c r="G594" s="1" t="str">
        <f>IF(AND(OR(complaints__2[[#This Row],[Complaint_Type]]="Fraud"),OR(complaints__2[[#This Row],[Status]]="Open",complaints__2[[#This Row],[Status]]="In Progress")),"Urgent",
IF(AND(complaints__2[[#This Row],[Status]]="Open",complaints__2[[#This Row],[Resolution_Time(days)]]&gt;3),"Pending Action",
"Normal"))</f>
        <v>Normal</v>
      </c>
    </row>
    <row r="595" spans="1:7" x14ac:dyDescent="0.25">
      <c r="A595" s="1" t="s">
        <v>958</v>
      </c>
      <c r="B595" s="1" t="s">
        <v>288</v>
      </c>
      <c r="C595" s="2">
        <v>45717</v>
      </c>
      <c r="D595" s="1" t="s">
        <v>36</v>
      </c>
      <c r="E595" s="1" t="s">
        <v>23</v>
      </c>
      <c r="F595">
        <v>40</v>
      </c>
      <c r="G595" s="1" t="str">
        <f>IF(AND(OR(complaints__2[[#This Row],[Complaint_Type]]="Fraud"),OR(complaints__2[[#This Row],[Status]]="Open",complaints__2[[#This Row],[Status]]="In Progress")),"Urgent",
IF(AND(complaints__2[[#This Row],[Status]]="Open",complaints__2[[#This Row],[Resolution_Time(days)]]&gt;3),"Pending Action",
"Normal"))</f>
        <v>Normal</v>
      </c>
    </row>
    <row r="596" spans="1:7" x14ac:dyDescent="0.25">
      <c r="A596" s="1" t="s">
        <v>959</v>
      </c>
      <c r="B596" s="1" t="s">
        <v>960</v>
      </c>
      <c r="C596" s="2">
        <v>45348</v>
      </c>
      <c r="D596" s="1" t="s">
        <v>12</v>
      </c>
      <c r="E596" s="1" t="s">
        <v>9</v>
      </c>
      <c r="F596">
        <v>59</v>
      </c>
      <c r="G596" s="1" t="str">
        <f>IF(AND(OR(complaints__2[[#This Row],[Complaint_Type]]="Fraud"),OR(complaints__2[[#This Row],[Status]]="Open",complaints__2[[#This Row],[Status]]="In Progress")),"Urgent",
IF(AND(complaints__2[[#This Row],[Status]]="Open",complaints__2[[#This Row],[Resolution_Time(days)]]&gt;3),"Pending Action",
"Normal"))</f>
        <v>Pending Action</v>
      </c>
    </row>
    <row r="597" spans="1:7" x14ac:dyDescent="0.25">
      <c r="A597" s="1" t="s">
        <v>961</v>
      </c>
      <c r="B597" s="1" t="s">
        <v>962</v>
      </c>
      <c r="C597" s="2">
        <v>45183</v>
      </c>
      <c r="D597" s="1" t="s">
        <v>12</v>
      </c>
      <c r="E597" s="1" t="s">
        <v>9</v>
      </c>
      <c r="F597">
        <v>36</v>
      </c>
      <c r="G597" s="1" t="str">
        <f>IF(AND(OR(complaints__2[[#This Row],[Complaint_Type]]="Fraud"),OR(complaints__2[[#This Row],[Status]]="Open",complaints__2[[#This Row],[Status]]="In Progress")),"Urgent",
IF(AND(complaints__2[[#This Row],[Status]]="Open",complaints__2[[#This Row],[Resolution_Time(days)]]&gt;3),"Pending Action",
"Normal"))</f>
        <v>Pending Action</v>
      </c>
    </row>
    <row r="598" spans="1:7" x14ac:dyDescent="0.25">
      <c r="A598" s="1" t="s">
        <v>963</v>
      </c>
      <c r="B598" s="1" t="s">
        <v>617</v>
      </c>
      <c r="C598" s="2">
        <v>45654</v>
      </c>
      <c r="D598" s="1" t="s">
        <v>12</v>
      </c>
      <c r="E598" s="1" t="s">
        <v>23</v>
      </c>
      <c r="F598">
        <v>44</v>
      </c>
      <c r="G598" s="1" t="str">
        <f>IF(AND(OR(complaints__2[[#This Row],[Complaint_Type]]="Fraud"),OR(complaints__2[[#This Row],[Status]]="Open",complaints__2[[#This Row],[Status]]="In Progress")),"Urgent",
IF(AND(complaints__2[[#This Row],[Status]]="Open",complaints__2[[#This Row],[Resolution_Time(days)]]&gt;3),"Pending Action",
"Normal"))</f>
        <v>Normal</v>
      </c>
    </row>
    <row r="599" spans="1:7" x14ac:dyDescent="0.25">
      <c r="A599" s="1" t="s">
        <v>964</v>
      </c>
      <c r="B599" s="1" t="s">
        <v>302</v>
      </c>
      <c r="C599" s="2">
        <v>45747</v>
      </c>
      <c r="D599" s="1" t="s">
        <v>20</v>
      </c>
      <c r="E599" s="1" t="s">
        <v>23</v>
      </c>
      <c r="F599">
        <v>44</v>
      </c>
      <c r="G599" s="1" t="str">
        <f>IF(AND(OR(complaints__2[[#This Row],[Complaint_Type]]="Fraud"),OR(complaints__2[[#This Row],[Status]]="Open",complaints__2[[#This Row],[Status]]="In Progress")),"Urgent",
IF(AND(complaints__2[[#This Row],[Status]]="Open",complaints__2[[#This Row],[Resolution_Time(days)]]&gt;3),"Pending Action",
"Normal"))</f>
        <v>Normal</v>
      </c>
    </row>
    <row r="600" spans="1:7" x14ac:dyDescent="0.25">
      <c r="A600" s="1" t="s">
        <v>965</v>
      </c>
      <c r="B600" s="1" t="s">
        <v>966</v>
      </c>
      <c r="C600" s="2">
        <v>45217</v>
      </c>
      <c r="D600" s="1" t="s">
        <v>31</v>
      </c>
      <c r="E600" s="1" t="s">
        <v>15</v>
      </c>
      <c r="F600">
        <v>31</v>
      </c>
      <c r="G600" s="1" t="str">
        <f>IF(AND(OR(complaints__2[[#This Row],[Complaint_Type]]="Fraud"),OR(complaints__2[[#This Row],[Status]]="Open",complaints__2[[#This Row],[Status]]="In Progress")),"Urgent",
IF(AND(complaints__2[[#This Row],[Status]]="Open",complaints__2[[#This Row],[Resolution_Time(days)]]&gt;3),"Pending Action",
"Normal"))</f>
        <v>Urgent</v>
      </c>
    </row>
    <row r="601" spans="1:7" x14ac:dyDescent="0.25">
      <c r="A601" s="1" t="s">
        <v>967</v>
      </c>
      <c r="B601" s="1" t="s">
        <v>968</v>
      </c>
      <c r="C601" s="2">
        <v>45449</v>
      </c>
      <c r="D601" s="1" t="s">
        <v>12</v>
      </c>
      <c r="E601" s="1" t="s">
        <v>15</v>
      </c>
      <c r="F601">
        <v>42</v>
      </c>
      <c r="G601" s="1" t="str">
        <f>IF(AND(OR(complaints__2[[#This Row],[Complaint_Type]]="Fraud"),OR(complaints__2[[#This Row],[Status]]="Open",complaints__2[[#This Row],[Status]]="In Progress")),"Urgent",
IF(AND(complaints__2[[#This Row],[Status]]="Open",complaints__2[[#This Row],[Resolution_Time(days)]]&gt;3),"Pending Action",
"Normal"))</f>
        <v>Normal</v>
      </c>
    </row>
    <row r="602" spans="1:7" x14ac:dyDescent="0.25">
      <c r="A602" s="1" t="s">
        <v>969</v>
      </c>
      <c r="B602" s="1" t="s">
        <v>970</v>
      </c>
      <c r="C602" s="2">
        <v>45840</v>
      </c>
      <c r="D602" s="1" t="s">
        <v>31</v>
      </c>
      <c r="E602" s="1" t="s">
        <v>23</v>
      </c>
      <c r="F602">
        <v>44</v>
      </c>
      <c r="G602" s="1" t="str">
        <f>IF(AND(OR(complaints__2[[#This Row],[Complaint_Type]]="Fraud"),OR(complaints__2[[#This Row],[Status]]="Open",complaints__2[[#This Row],[Status]]="In Progress")),"Urgent",
IF(AND(complaints__2[[#This Row],[Status]]="Open",complaints__2[[#This Row],[Resolution_Time(days)]]&gt;3),"Pending Action",
"Normal"))</f>
        <v>Normal</v>
      </c>
    </row>
    <row r="603" spans="1:7" x14ac:dyDescent="0.25">
      <c r="A603" s="1" t="s">
        <v>971</v>
      </c>
      <c r="B603" s="1" t="s">
        <v>362</v>
      </c>
      <c r="C603" s="2">
        <v>45251</v>
      </c>
      <c r="D603" s="1" t="s">
        <v>8</v>
      </c>
      <c r="E603" s="1" t="s">
        <v>9</v>
      </c>
      <c r="F603">
        <v>43</v>
      </c>
      <c r="G603" s="1" t="str">
        <f>IF(AND(OR(complaints__2[[#This Row],[Complaint_Type]]="Fraud"),OR(complaints__2[[#This Row],[Status]]="Open",complaints__2[[#This Row],[Status]]="In Progress")),"Urgent",
IF(AND(complaints__2[[#This Row],[Status]]="Open",complaints__2[[#This Row],[Resolution_Time(days)]]&gt;3),"Pending Action",
"Normal"))</f>
        <v>Pending Action</v>
      </c>
    </row>
    <row r="604" spans="1:7" x14ac:dyDescent="0.25">
      <c r="A604" s="1" t="s">
        <v>972</v>
      </c>
      <c r="B604" s="1" t="s">
        <v>973</v>
      </c>
      <c r="C604" s="2">
        <v>45518</v>
      </c>
      <c r="D604" s="1" t="s">
        <v>8</v>
      </c>
      <c r="E604" s="1" t="s">
        <v>23</v>
      </c>
      <c r="F604">
        <v>43</v>
      </c>
      <c r="G604" s="1" t="str">
        <f>IF(AND(OR(complaints__2[[#This Row],[Complaint_Type]]="Fraud"),OR(complaints__2[[#This Row],[Status]]="Open",complaints__2[[#This Row],[Status]]="In Progress")),"Urgent",
IF(AND(complaints__2[[#This Row],[Status]]="Open",complaints__2[[#This Row],[Resolution_Time(days)]]&gt;3),"Pending Action",
"Normal"))</f>
        <v>Normal</v>
      </c>
    </row>
    <row r="605" spans="1:7" x14ac:dyDescent="0.25">
      <c r="A605" s="1" t="s">
        <v>974</v>
      </c>
      <c r="B605" s="1" t="s">
        <v>975</v>
      </c>
      <c r="C605" s="2">
        <v>45259</v>
      </c>
      <c r="D605" s="1" t="s">
        <v>31</v>
      </c>
      <c r="E605" s="1" t="s">
        <v>23</v>
      </c>
      <c r="F605">
        <v>47</v>
      </c>
      <c r="G605" s="1" t="str">
        <f>IF(AND(OR(complaints__2[[#This Row],[Complaint_Type]]="Fraud"),OR(complaints__2[[#This Row],[Status]]="Open",complaints__2[[#This Row],[Status]]="In Progress")),"Urgent",
IF(AND(complaints__2[[#This Row],[Status]]="Open",complaints__2[[#This Row],[Resolution_Time(days)]]&gt;3),"Pending Action",
"Normal"))</f>
        <v>Normal</v>
      </c>
    </row>
    <row r="606" spans="1:7" x14ac:dyDescent="0.25">
      <c r="A606" s="1" t="s">
        <v>976</v>
      </c>
      <c r="B606" s="1" t="s">
        <v>977</v>
      </c>
      <c r="C606" s="2">
        <v>45263</v>
      </c>
      <c r="D606" s="1" t="s">
        <v>8</v>
      </c>
      <c r="E606" s="1" t="s">
        <v>9</v>
      </c>
      <c r="F606">
        <v>6</v>
      </c>
      <c r="G606" s="1" t="str">
        <f>IF(AND(OR(complaints__2[[#This Row],[Complaint_Type]]="Fraud"),OR(complaints__2[[#This Row],[Status]]="Open",complaints__2[[#This Row],[Status]]="In Progress")),"Urgent",
IF(AND(complaints__2[[#This Row],[Status]]="Open",complaints__2[[#This Row],[Resolution_Time(days)]]&gt;3),"Pending Action",
"Normal"))</f>
        <v>Pending Action</v>
      </c>
    </row>
    <row r="607" spans="1:7" x14ac:dyDescent="0.25">
      <c r="A607" s="1" t="s">
        <v>978</v>
      </c>
      <c r="B607" s="1" t="s">
        <v>979</v>
      </c>
      <c r="C607" s="2">
        <v>45193</v>
      </c>
      <c r="D607" s="1" t="s">
        <v>8</v>
      </c>
      <c r="E607" s="1" t="s">
        <v>23</v>
      </c>
      <c r="F607">
        <v>29</v>
      </c>
      <c r="G607" s="1" t="str">
        <f>IF(AND(OR(complaints__2[[#This Row],[Complaint_Type]]="Fraud"),OR(complaints__2[[#This Row],[Status]]="Open",complaints__2[[#This Row],[Status]]="In Progress")),"Urgent",
IF(AND(complaints__2[[#This Row],[Status]]="Open",complaints__2[[#This Row],[Resolution_Time(days)]]&gt;3),"Pending Action",
"Normal"))</f>
        <v>Normal</v>
      </c>
    </row>
    <row r="608" spans="1:7" x14ac:dyDescent="0.25">
      <c r="A608" s="1" t="s">
        <v>980</v>
      </c>
      <c r="B608" s="1" t="s">
        <v>944</v>
      </c>
      <c r="C608" s="2">
        <v>45607</v>
      </c>
      <c r="D608" s="1" t="s">
        <v>8</v>
      </c>
      <c r="E608" s="1" t="s">
        <v>9</v>
      </c>
      <c r="F608">
        <v>27</v>
      </c>
      <c r="G608" s="1" t="str">
        <f>IF(AND(OR(complaints__2[[#This Row],[Complaint_Type]]="Fraud"),OR(complaints__2[[#This Row],[Status]]="Open",complaints__2[[#This Row],[Status]]="In Progress")),"Urgent",
IF(AND(complaints__2[[#This Row],[Status]]="Open",complaints__2[[#This Row],[Resolution_Time(days)]]&gt;3),"Pending Action",
"Normal"))</f>
        <v>Pending Action</v>
      </c>
    </row>
    <row r="609" spans="1:7" x14ac:dyDescent="0.25">
      <c r="A609" s="1" t="s">
        <v>981</v>
      </c>
      <c r="B609" s="1" t="s">
        <v>865</v>
      </c>
      <c r="C609" s="2">
        <v>45275</v>
      </c>
      <c r="D609" s="1" t="s">
        <v>36</v>
      </c>
      <c r="E609" s="1" t="s">
        <v>23</v>
      </c>
      <c r="F609">
        <v>43</v>
      </c>
      <c r="G609" s="1" t="str">
        <f>IF(AND(OR(complaints__2[[#This Row],[Complaint_Type]]="Fraud"),OR(complaints__2[[#This Row],[Status]]="Open",complaints__2[[#This Row],[Status]]="In Progress")),"Urgent",
IF(AND(complaints__2[[#This Row],[Status]]="Open",complaints__2[[#This Row],[Resolution_Time(days)]]&gt;3),"Pending Action",
"Normal"))</f>
        <v>Normal</v>
      </c>
    </row>
    <row r="610" spans="1:7" x14ac:dyDescent="0.25">
      <c r="A610" s="1" t="s">
        <v>982</v>
      </c>
      <c r="B610" s="1" t="s">
        <v>710</v>
      </c>
      <c r="C610" s="2">
        <v>45280</v>
      </c>
      <c r="D610" s="1" t="s">
        <v>36</v>
      </c>
      <c r="E610" s="1" t="s">
        <v>15</v>
      </c>
      <c r="F610">
        <v>2</v>
      </c>
      <c r="G610" s="1" t="str">
        <f>IF(AND(OR(complaints__2[[#This Row],[Complaint_Type]]="Fraud"),OR(complaints__2[[#This Row],[Status]]="Open",complaints__2[[#This Row],[Status]]="In Progress")),"Urgent",
IF(AND(complaints__2[[#This Row],[Status]]="Open",complaints__2[[#This Row],[Resolution_Time(days)]]&gt;3),"Pending Action",
"Normal"))</f>
        <v>Normal</v>
      </c>
    </row>
    <row r="611" spans="1:7" x14ac:dyDescent="0.25">
      <c r="A611" s="1" t="s">
        <v>983</v>
      </c>
      <c r="B611" s="1" t="s">
        <v>984</v>
      </c>
      <c r="C611" s="2">
        <v>45559</v>
      </c>
      <c r="D611" s="1" t="s">
        <v>31</v>
      </c>
      <c r="E611" s="1" t="s">
        <v>23</v>
      </c>
      <c r="F611">
        <v>56</v>
      </c>
      <c r="G611" s="1" t="str">
        <f>IF(AND(OR(complaints__2[[#This Row],[Complaint_Type]]="Fraud"),OR(complaints__2[[#This Row],[Status]]="Open",complaints__2[[#This Row],[Status]]="In Progress")),"Urgent",
IF(AND(complaints__2[[#This Row],[Status]]="Open",complaints__2[[#This Row],[Resolution_Time(days)]]&gt;3),"Pending Action",
"Normal"))</f>
        <v>Normal</v>
      </c>
    </row>
    <row r="612" spans="1:7" x14ac:dyDescent="0.25">
      <c r="A612" s="1" t="s">
        <v>985</v>
      </c>
      <c r="B612" s="1" t="s">
        <v>986</v>
      </c>
      <c r="C612" s="2">
        <v>45719</v>
      </c>
      <c r="D612" s="1" t="s">
        <v>31</v>
      </c>
      <c r="E612" s="1" t="s">
        <v>15</v>
      </c>
      <c r="F612">
        <v>22</v>
      </c>
      <c r="G612" s="1" t="str">
        <f>IF(AND(OR(complaints__2[[#This Row],[Complaint_Type]]="Fraud"),OR(complaints__2[[#This Row],[Status]]="Open",complaints__2[[#This Row],[Status]]="In Progress")),"Urgent",
IF(AND(complaints__2[[#This Row],[Status]]="Open",complaints__2[[#This Row],[Resolution_Time(days)]]&gt;3),"Pending Action",
"Normal"))</f>
        <v>Urgent</v>
      </c>
    </row>
    <row r="613" spans="1:7" x14ac:dyDescent="0.25">
      <c r="A613" s="1" t="s">
        <v>987</v>
      </c>
      <c r="B613" s="1" t="s">
        <v>759</v>
      </c>
      <c r="C613" s="2">
        <v>45563</v>
      </c>
      <c r="D613" s="1" t="s">
        <v>20</v>
      </c>
      <c r="E613" s="1" t="s">
        <v>23</v>
      </c>
      <c r="F613">
        <v>59</v>
      </c>
      <c r="G613" s="1" t="str">
        <f>IF(AND(OR(complaints__2[[#This Row],[Complaint_Type]]="Fraud"),OR(complaints__2[[#This Row],[Status]]="Open",complaints__2[[#This Row],[Status]]="In Progress")),"Urgent",
IF(AND(complaints__2[[#This Row],[Status]]="Open",complaints__2[[#This Row],[Resolution_Time(days)]]&gt;3),"Pending Action",
"Normal"))</f>
        <v>Normal</v>
      </c>
    </row>
    <row r="614" spans="1:7" x14ac:dyDescent="0.25">
      <c r="A614" s="1" t="s">
        <v>988</v>
      </c>
      <c r="B614" s="1" t="s">
        <v>118</v>
      </c>
      <c r="C614" s="2">
        <v>45523</v>
      </c>
      <c r="D614" s="1" t="s">
        <v>36</v>
      </c>
      <c r="E614" s="1" t="s">
        <v>23</v>
      </c>
      <c r="F614">
        <v>9</v>
      </c>
      <c r="G614" s="1" t="str">
        <f>IF(AND(OR(complaints__2[[#This Row],[Complaint_Type]]="Fraud"),OR(complaints__2[[#This Row],[Status]]="Open",complaints__2[[#This Row],[Status]]="In Progress")),"Urgent",
IF(AND(complaints__2[[#This Row],[Status]]="Open",complaints__2[[#This Row],[Resolution_Time(days)]]&gt;3),"Pending Action",
"Normal"))</f>
        <v>Normal</v>
      </c>
    </row>
    <row r="615" spans="1:7" x14ac:dyDescent="0.25">
      <c r="A615" s="1" t="s">
        <v>989</v>
      </c>
      <c r="B615" s="1" t="s">
        <v>794</v>
      </c>
      <c r="C615" s="2">
        <v>45655</v>
      </c>
      <c r="D615" s="1" t="s">
        <v>31</v>
      </c>
      <c r="E615" s="1" t="s">
        <v>23</v>
      </c>
      <c r="F615">
        <v>11</v>
      </c>
      <c r="G615" s="1" t="str">
        <f>IF(AND(OR(complaints__2[[#This Row],[Complaint_Type]]="Fraud"),OR(complaints__2[[#This Row],[Status]]="Open",complaints__2[[#This Row],[Status]]="In Progress")),"Urgent",
IF(AND(complaints__2[[#This Row],[Status]]="Open",complaints__2[[#This Row],[Resolution_Time(days)]]&gt;3),"Pending Action",
"Normal"))</f>
        <v>Normal</v>
      </c>
    </row>
    <row r="616" spans="1:7" x14ac:dyDescent="0.25">
      <c r="A616" s="1" t="s">
        <v>990</v>
      </c>
      <c r="B616" s="1" t="s">
        <v>661</v>
      </c>
      <c r="C616" s="2">
        <v>45876</v>
      </c>
      <c r="D616" s="1" t="s">
        <v>36</v>
      </c>
      <c r="E616" s="1" t="s">
        <v>23</v>
      </c>
      <c r="F616">
        <v>16</v>
      </c>
      <c r="G616" s="1" t="str">
        <f>IF(AND(OR(complaints__2[[#This Row],[Complaint_Type]]="Fraud"),OR(complaints__2[[#This Row],[Status]]="Open",complaints__2[[#This Row],[Status]]="In Progress")),"Urgent",
IF(AND(complaints__2[[#This Row],[Status]]="Open",complaints__2[[#This Row],[Resolution_Time(days)]]&gt;3),"Pending Action",
"Normal"))</f>
        <v>Normal</v>
      </c>
    </row>
    <row r="617" spans="1:7" x14ac:dyDescent="0.25">
      <c r="A617" s="1" t="s">
        <v>991</v>
      </c>
      <c r="B617" s="1" t="s">
        <v>992</v>
      </c>
      <c r="C617" s="2">
        <v>45414</v>
      </c>
      <c r="D617" s="1" t="s">
        <v>20</v>
      </c>
      <c r="E617" s="1" t="s">
        <v>15</v>
      </c>
      <c r="F617">
        <v>45</v>
      </c>
      <c r="G617" s="1" t="str">
        <f>IF(AND(OR(complaints__2[[#This Row],[Complaint_Type]]="Fraud"),OR(complaints__2[[#This Row],[Status]]="Open",complaints__2[[#This Row],[Status]]="In Progress")),"Urgent",
IF(AND(complaints__2[[#This Row],[Status]]="Open",complaints__2[[#This Row],[Resolution_Time(days)]]&gt;3),"Pending Action",
"Normal"))</f>
        <v>Normal</v>
      </c>
    </row>
    <row r="618" spans="1:7" x14ac:dyDescent="0.25">
      <c r="A618" s="1" t="s">
        <v>993</v>
      </c>
      <c r="B618" s="1" t="s">
        <v>994</v>
      </c>
      <c r="C618" s="2">
        <v>45238</v>
      </c>
      <c r="D618" s="1" t="s">
        <v>31</v>
      </c>
      <c r="E618" s="1" t="s">
        <v>23</v>
      </c>
      <c r="F618">
        <v>13</v>
      </c>
      <c r="G618" s="1" t="str">
        <f>IF(AND(OR(complaints__2[[#This Row],[Complaint_Type]]="Fraud"),OR(complaints__2[[#This Row],[Status]]="Open",complaints__2[[#This Row],[Status]]="In Progress")),"Urgent",
IF(AND(complaints__2[[#This Row],[Status]]="Open",complaints__2[[#This Row],[Resolution_Time(days)]]&gt;3),"Pending Action",
"Normal"))</f>
        <v>Normal</v>
      </c>
    </row>
    <row r="619" spans="1:7" x14ac:dyDescent="0.25">
      <c r="A619" s="1" t="s">
        <v>995</v>
      </c>
      <c r="B619" s="1" t="s">
        <v>149</v>
      </c>
      <c r="C619" s="2">
        <v>45812</v>
      </c>
      <c r="D619" s="1" t="s">
        <v>31</v>
      </c>
      <c r="E619" s="1" t="s">
        <v>23</v>
      </c>
      <c r="F619">
        <v>54</v>
      </c>
      <c r="G619" s="1" t="str">
        <f>IF(AND(OR(complaints__2[[#This Row],[Complaint_Type]]="Fraud"),OR(complaints__2[[#This Row],[Status]]="Open",complaints__2[[#This Row],[Status]]="In Progress")),"Urgent",
IF(AND(complaints__2[[#This Row],[Status]]="Open",complaints__2[[#This Row],[Resolution_Time(days)]]&gt;3),"Pending Action",
"Normal"))</f>
        <v>Normal</v>
      </c>
    </row>
    <row r="620" spans="1:7" x14ac:dyDescent="0.25">
      <c r="A620" s="1" t="s">
        <v>996</v>
      </c>
      <c r="B620" s="1" t="s">
        <v>804</v>
      </c>
      <c r="C620" s="2">
        <v>45408</v>
      </c>
      <c r="D620" s="1" t="s">
        <v>31</v>
      </c>
      <c r="E620" s="1" t="s">
        <v>23</v>
      </c>
      <c r="F620">
        <v>54</v>
      </c>
      <c r="G620" s="1" t="str">
        <f>IF(AND(OR(complaints__2[[#This Row],[Complaint_Type]]="Fraud"),OR(complaints__2[[#This Row],[Status]]="Open",complaints__2[[#This Row],[Status]]="In Progress")),"Urgent",
IF(AND(complaints__2[[#This Row],[Status]]="Open",complaints__2[[#This Row],[Resolution_Time(days)]]&gt;3),"Pending Action",
"Normal"))</f>
        <v>Normal</v>
      </c>
    </row>
    <row r="621" spans="1:7" x14ac:dyDescent="0.25">
      <c r="A621" s="1" t="s">
        <v>997</v>
      </c>
      <c r="B621" s="1" t="s">
        <v>306</v>
      </c>
      <c r="C621" s="2">
        <v>45853</v>
      </c>
      <c r="D621" s="1" t="s">
        <v>31</v>
      </c>
      <c r="E621" s="1" t="s">
        <v>9</v>
      </c>
      <c r="F621">
        <v>18</v>
      </c>
      <c r="G621" s="1" t="str">
        <f>IF(AND(OR(complaints__2[[#This Row],[Complaint_Type]]="Fraud"),OR(complaints__2[[#This Row],[Status]]="Open",complaints__2[[#This Row],[Status]]="In Progress")),"Urgent",
IF(AND(complaints__2[[#This Row],[Status]]="Open",complaints__2[[#This Row],[Resolution_Time(days)]]&gt;3),"Pending Action",
"Normal"))</f>
        <v>Urgent</v>
      </c>
    </row>
    <row r="622" spans="1:7" x14ac:dyDescent="0.25">
      <c r="A622" s="1" t="s">
        <v>998</v>
      </c>
      <c r="B622" s="1" t="s">
        <v>999</v>
      </c>
      <c r="C622" s="2">
        <v>45774</v>
      </c>
      <c r="D622" s="1" t="s">
        <v>12</v>
      </c>
      <c r="E622" s="1" t="s">
        <v>15</v>
      </c>
      <c r="F622">
        <v>53</v>
      </c>
      <c r="G622" s="1" t="str">
        <f>IF(AND(OR(complaints__2[[#This Row],[Complaint_Type]]="Fraud"),OR(complaints__2[[#This Row],[Status]]="Open",complaints__2[[#This Row],[Status]]="In Progress")),"Urgent",
IF(AND(complaints__2[[#This Row],[Status]]="Open",complaints__2[[#This Row],[Resolution_Time(days)]]&gt;3),"Pending Action",
"Normal"))</f>
        <v>Normal</v>
      </c>
    </row>
    <row r="623" spans="1:7" x14ac:dyDescent="0.25">
      <c r="A623" s="1" t="s">
        <v>1000</v>
      </c>
      <c r="B623" s="1" t="s">
        <v>1001</v>
      </c>
      <c r="C623" s="2">
        <v>45669</v>
      </c>
      <c r="D623" s="1" t="s">
        <v>36</v>
      </c>
      <c r="E623" s="1" t="s">
        <v>9</v>
      </c>
      <c r="F623">
        <v>25</v>
      </c>
      <c r="G623" s="1" t="str">
        <f>IF(AND(OR(complaints__2[[#This Row],[Complaint_Type]]="Fraud"),OR(complaints__2[[#This Row],[Status]]="Open",complaints__2[[#This Row],[Status]]="In Progress")),"Urgent",
IF(AND(complaints__2[[#This Row],[Status]]="Open",complaints__2[[#This Row],[Resolution_Time(days)]]&gt;3),"Pending Action",
"Normal"))</f>
        <v>Pending Action</v>
      </c>
    </row>
    <row r="624" spans="1:7" x14ac:dyDescent="0.25">
      <c r="A624" s="1" t="s">
        <v>1002</v>
      </c>
      <c r="B624" s="1" t="s">
        <v>1003</v>
      </c>
      <c r="C624" s="2">
        <v>45173</v>
      </c>
      <c r="D624" s="1" t="s">
        <v>36</v>
      </c>
      <c r="E624" s="1" t="s">
        <v>15</v>
      </c>
      <c r="F624">
        <v>33</v>
      </c>
      <c r="G624" s="1" t="str">
        <f>IF(AND(OR(complaints__2[[#This Row],[Complaint_Type]]="Fraud"),OR(complaints__2[[#This Row],[Status]]="Open",complaints__2[[#This Row],[Status]]="In Progress")),"Urgent",
IF(AND(complaints__2[[#This Row],[Status]]="Open",complaints__2[[#This Row],[Resolution_Time(days)]]&gt;3),"Pending Action",
"Normal"))</f>
        <v>Normal</v>
      </c>
    </row>
    <row r="625" spans="1:7" x14ac:dyDescent="0.25">
      <c r="A625" s="1" t="s">
        <v>1004</v>
      </c>
      <c r="B625" s="1" t="s">
        <v>198</v>
      </c>
      <c r="C625" s="2">
        <v>45382</v>
      </c>
      <c r="D625" s="1" t="s">
        <v>36</v>
      </c>
      <c r="E625" s="1" t="s">
        <v>23</v>
      </c>
      <c r="F625">
        <v>52</v>
      </c>
      <c r="G625" s="1" t="str">
        <f>IF(AND(OR(complaints__2[[#This Row],[Complaint_Type]]="Fraud"),OR(complaints__2[[#This Row],[Status]]="Open",complaints__2[[#This Row],[Status]]="In Progress")),"Urgent",
IF(AND(complaints__2[[#This Row],[Status]]="Open",complaints__2[[#This Row],[Resolution_Time(days)]]&gt;3),"Pending Action",
"Normal"))</f>
        <v>Normal</v>
      </c>
    </row>
    <row r="626" spans="1:7" x14ac:dyDescent="0.25">
      <c r="A626" s="1" t="s">
        <v>1005</v>
      </c>
      <c r="B626" s="1" t="s">
        <v>895</v>
      </c>
      <c r="C626" s="2">
        <v>45392</v>
      </c>
      <c r="D626" s="1" t="s">
        <v>20</v>
      </c>
      <c r="E626" s="1" t="s">
        <v>23</v>
      </c>
      <c r="F626">
        <v>10</v>
      </c>
      <c r="G626" s="1" t="str">
        <f>IF(AND(OR(complaints__2[[#This Row],[Complaint_Type]]="Fraud"),OR(complaints__2[[#This Row],[Status]]="Open",complaints__2[[#This Row],[Status]]="In Progress")),"Urgent",
IF(AND(complaints__2[[#This Row],[Status]]="Open",complaints__2[[#This Row],[Resolution_Time(days)]]&gt;3),"Pending Action",
"Normal"))</f>
        <v>Normal</v>
      </c>
    </row>
    <row r="627" spans="1:7" x14ac:dyDescent="0.25">
      <c r="A627" s="1" t="s">
        <v>1006</v>
      </c>
      <c r="B627" s="1" t="s">
        <v>312</v>
      </c>
      <c r="C627" s="2">
        <v>45661</v>
      </c>
      <c r="D627" s="1" t="s">
        <v>12</v>
      </c>
      <c r="E627" s="1" t="s">
        <v>23</v>
      </c>
      <c r="F627">
        <v>58</v>
      </c>
      <c r="G627" s="1" t="str">
        <f>IF(AND(OR(complaints__2[[#This Row],[Complaint_Type]]="Fraud"),OR(complaints__2[[#This Row],[Status]]="Open",complaints__2[[#This Row],[Status]]="In Progress")),"Urgent",
IF(AND(complaints__2[[#This Row],[Status]]="Open",complaints__2[[#This Row],[Resolution_Time(days)]]&gt;3),"Pending Action",
"Normal"))</f>
        <v>Normal</v>
      </c>
    </row>
    <row r="628" spans="1:7" x14ac:dyDescent="0.25">
      <c r="A628" s="1" t="s">
        <v>1007</v>
      </c>
      <c r="B628" s="1" t="s">
        <v>304</v>
      </c>
      <c r="C628" s="2">
        <v>45676</v>
      </c>
      <c r="D628" s="1" t="s">
        <v>36</v>
      </c>
      <c r="E628" s="1" t="s">
        <v>15</v>
      </c>
      <c r="F628">
        <v>30</v>
      </c>
      <c r="G628" s="1" t="str">
        <f>IF(AND(OR(complaints__2[[#This Row],[Complaint_Type]]="Fraud"),OR(complaints__2[[#This Row],[Status]]="Open",complaints__2[[#This Row],[Status]]="In Progress")),"Urgent",
IF(AND(complaints__2[[#This Row],[Status]]="Open",complaints__2[[#This Row],[Resolution_Time(days)]]&gt;3),"Pending Action",
"Normal"))</f>
        <v>Normal</v>
      </c>
    </row>
    <row r="629" spans="1:7" x14ac:dyDescent="0.25">
      <c r="A629" s="1" t="s">
        <v>1008</v>
      </c>
      <c r="B629" s="1" t="s">
        <v>92</v>
      </c>
      <c r="C629" s="2">
        <v>45586</v>
      </c>
      <c r="D629" s="1" t="s">
        <v>36</v>
      </c>
      <c r="E629" s="1" t="s">
        <v>15</v>
      </c>
      <c r="F629">
        <v>51</v>
      </c>
      <c r="G629" s="1" t="str">
        <f>IF(AND(OR(complaints__2[[#This Row],[Complaint_Type]]="Fraud"),OR(complaints__2[[#This Row],[Status]]="Open",complaints__2[[#This Row],[Status]]="In Progress")),"Urgent",
IF(AND(complaints__2[[#This Row],[Status]]="Open",complaints__2[[#This Row],[Resolution_Time(days)]]&gt;3),"Pending Action",
"Normal"))</f>
        <v>Normal</v>
      </c>
    </row>
    <row r="630" spans="1:7" x14ac:dyDescent="0.25">
      <c r="A630" s="1" t="s">
        <v>1009</v>
      </c>
      <c r="B630" s="1" t="s">
        <v>1010</v>
      </c>
      <c r="C630" s="2">
        <v>45196</v>
      </c>
      <c r="D630" s="1" t="s">
        <v>31</v>
      </c>
      <c r="E630" s="1" t="s">
        <v>15</v>
      </c>
      <c r="F630">
        <v>49</v>
      </c>
      <c r="G630" s="1" t="str">
        <f>IF(AND(OR(complaints__2[[#This Row],[Complaint_Type]]="Fraud"),OR(complaints__2[[#This Row],[Status]]="Open",complaints__2[[#This Row],[Status]]="In Progress")),"Urgent",
IF(AND(complaints__2[[#This Row],[Status]]="Open",complaints__2[[#This Row],[Resolution_Time(days)]]&gt;3),"Pending Action",
"Normal"))</f>
        <v>Urgent</v>
      </c>
    </row>
    <row r="631" spans="1:7" x14ac:dyDescent="0.25">
      <c r="A631" s="1" t="s">
        <v>1011</v>
      </c>
      <c r="B631" s="1" t="s">
        <v>1012</v>
      </c>
      <c r="C631" s="2">
        <v>45438</v>
      </c>
      <c r="D631" s="1" t="s">
        <v>31</v>
      </c>
      <c r="E631" s="1" t="s">
        <v>23</v>
      </c>
      <c r="F631">
        <v>1</v>
      </c>
      <c r="G631" s="1" t="str">
        <f>IF(AND(OR(complaints__2[[#This Row],[Complaint_Type]]="Fraud"),OR(complaints__2[[#This Row],[Status]]="Open",complaints__2[[#This Row],[Status]]="In Progress")),"Urgent",
IF(AND(complaints__2[[#This Row],[Status]]="Open",complaints__2[[#This Row],[Resolution_Time(days)]]&gt;3),"Pending Action",
"Normal"))</f>
        <v>Normal</v>
      </c>
    </row>
    <row r="632" spans="1:7" x14ac:dyDescent="0.25">
      <c r="A632" s="1" t="s">
        <v>1013</v>
      </c>
      <c r="B632" s="1" t="s">
        <v>396</v>
      </c>
      <c r="C632" s="2">
        <v>45866</v>
      </c>
      <c r="D632" s="1" t="s">
        <v>31</v>
      </c>
      <c r="E632" s="1" t="s">
        <v>9</v>
      </c>
      <c r="F632">
        <v>33</v>
      </c>
      <c r="G632" s="1" t="str">
        <f>IF(AND(OR(complaints__2[[#This Row],[Complaint_Type]]="Fraud"),OR(complaints__2[[#This Row],[Status]]="Open",complaints__2[[#This Row],[Status]]="In Progress")),"Urgent",
IF(AND(complaints__2[[#This Row],[Status]]="Open",complaints__2[[#This Row],[Resolution_Time(days)]]&gt;3),"Pending Action",
"Normal"))</f>
        <v>Urgent</v>
      </c>
    </row>
    <row r="633" spans="1:7" x14ac:dyDescent="0.25">
      <c r="A633" s="1" t="s">
        <v>1014</v>
      </c>
      <c r="B633" s="1" t="s">
        <v>1015</v>
      </c>
      <c r="C633" s="2">
        <v>45848</v>
      </c>
      <c r="D633" s="1" t="s">
        <v>36</v>
      </c>
      <c r="E633" s="1" t="s">
        <v>23</v>
      </c>
      <c r="F633">
        <v>49</v>
      </c>
      <c r="G633" s="1" t="str">
        <f>IF(AND(OR(complaints__2[[#This Row],[Complaint_Type]]="Fraud"),OR(complaints__2[[#This Row],[Status]]="Open",complaints__2[[#This Row],[Status]]="In Progress")),"Urgent",
IF(AND(complaints__2[[#This Row],[Status]]="Open",complaints__2[[#This Row],[Resolution_Time(days)]]&gt;3),"Pending Action",
"Normal"))</f>
        <v>Normal</v>
      </c>
    </row>
    <row r="634" spans="1:7" x14ac:dyDescent="0.25">
      <c r="A634" s="1" t="s">
        <v>1016</v>
      </c>
      <c r="B634" s="1" t="s">
        <v>755</v>
      </c>
      <c r="C634" s="2">
        <v>45597</v>
      </c>
      <c r="D634" s="1" t="s">
        <v>31</v>
      </c>
      <c r="E634" s="1" t="s">
        <v>23</v>
      </c>
      <c r="F634">
        <v>15</v>
      </c>
      <c r="G634" s="1" t="str">
        <f>IF(AND(OR(complaints__2[[#This Row],[Complaint_Type]]="Fraud"),OR(complaints__2[[#This Row],[Status]]="Open",complaints__2[[#This Row],[Status]]="In Progress")),"Urgent",
IF(AND(complaints__2[[#This Row],[Status]]="Open",complaints__2[[#This Row],[Resolution_Time(days)]]&gt;3),"Pending Action",
"Normal"))</f>
        <v>Normal</v>
      </c>
    </row>
    <row r="635" spans="1:7" x14ac:dyDescent="0.25">
      <c r="A635" s="1" t="s">
        <v>1017</v>
      </c>
      <c r="B635" s="1" t="s">
        <v>1018</v>
      </c>
      <c r="C635" s="2">
        <v>45198</v>
      </c>
      <c r="D635" s="1" t="s">
        <v>36</v>
      </c>
      <c r="E635" s="1" t="s">
        <v>23</v>
      </c>
      <c r="F635">
        <v>29</v>
      </c>
      <c r="G635" s="1" t="str">
        <f>IF(AND(OR(complaints__2[[#This Row],[Complaint_Type]]="Fraud"),OR(complaints__2[[#This Row],[Status]]="Open",complaints__2[[#This Row],[Status]]="In Progress")),"Urgent",
IF(AND(complaints__2[[#This Row],[Status]]="Open",complaints__2[[#This Row],[Resolution_Time(days)]]&gt;3),"Pending Action",
"Normal"))</f>
        <v>Normal</v>
      </c>
    </row>
    <row r="636" spans="1:7" x14ac:dyDescent="0.25">
      <c r="A636" s="1" t="s">
        <v>1019</v>
      </c>
      <c r="B636" s="1" t="s">
        <v>362</v>
      </c>
      <c r="C636" s="2">
        <v>45526</v>
      </c>
      <c r="D636" s="1" t="s">
        <v>20</v>
      </c>
      <c r="E636" s="1" t="s">
        <v>23</v>
      </c>
      <c r="F636">
        <v>2</v>
      </c>
      <c r="G636" s="1" t="str">
        <f>IF(AND(OR(complaints__2[[#This Row],[Complaint_Type]]="Fraud"),OR(complaints__2[[#This Row],[Status]]="Open",complaints__2[[#This Row],[Status]]="In Progress")),"Urgent",
IF(AND(complaints__2[[#This Row],[Status]]="Open",complaints__2[[#This Row],[Resolution_Time(days)]]&gt;3),"Pending Action",
"Normal"))</f>
        <v>Normal</v>
      </c>
    </row>
    <row r="637" spans="1:7" x14ac:dyDescent="0.25">
      <c r="A637" s="1" t="s">
        <v>1020</v>
      </c>
      <c r="B637" s="1" t="s">
        <v>587</v>
      </c>
      <c r="C637" s="2">
        <v>45227</v>
      </c>
      <c r="D637" s="1" t="s">
        <v>20</v>
      </c>
      <c r="E637" s="1" t="s">
        <v>23</v>
      </c>
      <c r="F637">
        <v>11</v>
      </c>
      <c r="G637" s="1" t="str">
        <f>IF(AND(OR(complaints__2[[#This Row],[Complaint_Type]]="Fraud"),OR(complaints__2[[#This Row],[Status]]="Open",complaints__2[[#This Row],[Status]]="In Progress")),"Urgent",
IF(AND(complaints__2[[#This Row],[Status]]="Open",complaints__2[[#This Row],[Resolution_Time(days)]]&gt;3),"Pending Action",
"Normal"))</f>
        <v>Normal</v>
      </c>
    </row>
    <row r="638" spans="1:7" x14ac:dyDescent="0.25">
      <c r="A638" s="1" t="s">
        <v>1021</v>
      </c>
      <c r="B638" s="1" t="s">
        <v>1018</v>
      </c>
      <c r="C638" s="2">
        <v>45575</v>
      </c>
      <c r="D638" s="1" t="s">
        <v>8</v>
      </c>
      <c r="E638" s="1" t="s">
        <v>23</v>
      </c>
      <c r="F638">
        <v>53</v>
      </c>
      <c r="G638" s="1" t="str">
        <f>IF(AND(OR(complaints__2[[#This Row],[Complaint_Type]]="Fraud"),OR(complaints__2[[#This Row],[Status]]="Open",complaints__2[[#This Row],[Status]]="In Progress")),"Urgent",
IF(AND(complaints__2[[#This Row],[Status]]="Open",complaints__2[[#This Row],[Resolution_Time(days)]]&gt;3),"Pending Action",
"Normal"))</f>
        <v>Normal</v>
      </c>
    </row>
    <row r="639" spans="1:7" x14ac:dyDescent="0.25">
      <c r="A639" s="1" t="s">
        <v>1022</v>
      </c>
      <c r="B639" s="1" t="s">
        <v>378</v>
      </c>
      <c r="C639" s="2">
        <v>45263</v>
      </c>
      <c r="D639" s="1" t="s">
        <v>12</v>
      </c>
      <c r="E639" s="1" t="s">
        <v>15</v>
      </c>
      <c r="F639">
        <v>34</v>
      </c>
      <c r="G639" s="1" t="str">
        <f>IF(AND(OR(complaints__2[[#This Row],[Complaint_Type]]="Fraud"),OR(complaints__2[[#This Row],[Status]]="Open",complaints__2[[#This Row],[Status]]="In Progress")),"Urgent",
IF(AND(complaints__2[[#This Row],[Status]]="Open",complaints__2[[#This Row],[Resolution_Time(days)]]&gt;3),"Pending Action",
"Normal"))</f>
        <v>Normal</v>
      </c>
    </row>
    <row r="640" spans="1:7" x14ac:dyDescent="0.25">
      <c r="A640" s="1" t="s">
        <v>1023</v>
      </c>
      <c r="B640" s="1" t="s">
        <v>899</v>
      </c>
      <c r="C640" s="2">
        <v>45567</v>
      </c>
      <c r="D640" s="1" t="s">
        <v>31</v>
      </c>
      <c r="E640" s="1" t="s">
        <v>15</v>
      </c>
      <c r="F640">
        <v>52</v>
      </c>
      <c r="G640" s="1" t="str">
        <f>IF(AND(OR(complaints__2[[#This Row],[Complaint_Type]]="Fraud"),OR(complaints__2[[#This Row],[Status]]="Open",complaints__2[[#This Row],[Status]]="In Progress")),"Urgent",
IF(AND(complaints__2[[#This Row],[Status]]="Open",complaints__2[[#This Row],[Resolution_Time(days)]]&gt;3),"Pending Action",
"Normal"))</f>
        <v>Urgent</v>
      </c>
    </row>
    <row r="641" spans="1:7" x14ac:dyDescent="0.25">
      <c r="A641" s="1" t="s">
        <v>1024</v>
      </c>
      <c r="B641" s="1" t="s">
        <v>1025</v>
      </c>
      <c r="C641" s="2">
        <v>45658</v>
      </c>
      <c r="D641" s="1" t="s">
        <v>31</v>
      </c>
      <c r="E641" s="1" t="s">
        <v>23</v>
      </c>
      <c r="F641">
        <v>41</v>
      </c>
      <c r="G641" s="1" t="str">
        <f>IF(AND(OR(complaints__2[[#This Row],[Complaint_Type]]="Fraud"),OR(complaints__2[[#This Row],[Status]]="Open",complaints__2[[#This Row],[Status]]="In Progress")),"Urgent",
IF(AND(complaints__2[[#This Row],[Status]]="Open",complaints__2[[#This Row],[Resolution_Time(days)]]&gt;3),"Pending Action",
"Normal"))</f>
        <v>Normal</v>
      </c>
    </row>
    <row r="642" spans="1:7" x14ac:dyDescent="0.25">
      <c r="A642" s="1" t="s">
        <v>1026</v>
      </c>
      <c r="B642" s="1" t="s">
        <v>938</v>
      </c>
      <c r="C642" s="2">
        <v>45223</v>
      </c>
      <c r="D642" s="1" t="s">
        <v>12</v>
      </c>
      <c r="E642" s="1" t="s">
        <v>23</v>
      </c>
      <c r="F642">
        <v>19</v>
      </c>
      <c r="G642" s="1" t="str">
        <f>IF(AND(OR(complaints__2[[#This Row],[Complaint_Type]]="Fraud"),OR(complaints__2[[#This Row],[Status]]="Open",complaints__2[[#This Row],[Status]]="In Progress")),"Urgent",
IF(AND(complaints__2[[#This Row],[Status]]="Open",complaints__2[[#This Row],[Resolution_Time(days)]]&gt;3),"Pending Action",
"Normal"))</f>
        <v>Normal</v>
      </c>
    </row>
    <row r="643" spans="1:7" x14ac:dyDescent="0.25">
      <c r="A643" s="1" t="s">
        <v>1027</v>
      </c>
      <c r="B643" s="1" t="s">
        <v>432</v>
      </c>
      <c r="C643" s="2">
        <v>45696</v>
      </c>
      <c r="D643" s="1" t="s">
        <v>12</v>
      </c>
      <c r="E643" s="1" t="s">
        <v>23</v>
      </c>
      <c r="F643">
        <v>2</v>
      </c>
      <c r="G643" s="1" t="str">
        <f>IF(AND(OR(complaints__2[[#This Row],[Complaint_Type]]="Fraud"),OR(complaints__2[[#This Row],[Status]]="Open",complaints__2[[#This Row],[Status]]="In Progress")),"Urgent",
IF(AND(complaints__2[[#This Row],[Status]]="Open",complaints__2[[#This Row],[Resolution_Time(days)]]&gt;3),"Pending Action",
"Normal"))</f>
        <v>Normal</v>
      </c>
    </row>
    <row r="644" spans="1:7" x14ac:dyDescent="0.25">
      <c r="A644" s="1" t="s">
        <v>1028</v>
      </c>
      <c r="B644" s="1" t="s">
        <v>979</v>
      </c>
      <c r="C644" s="2">
        <v>45763</v>
      </c>
      <c r="D644" s="1" t="s">
        <v>8</v>
      </c>
      <c r="E644" s="1" t="s">
        <v>9</v>
      </c>
      <c r="F644">
        <v>48</v>
      </c>
      <c r="G644" s="1" t="str">
        <f>IF(AND(OR(complaints__2[[#This Row],[Complaint_Type]]="Fraud"),OR(complaints__2[[#This Row],[Status]]="Open",complaints__2[[#This Row],[Status]]="In Progress")),"Urgent",
IF(AND(complaints__2[[#This Row],[Status]]="Open",complaints__2[[#This Row],[Resolution_Time(days)]]&gt;3),"Pending Action",
"Normal"))</f>
        <v>Pending Action</v>
      </c>
    </row>
    <row r="645" spans="1:7" x14ac:dyDescent="0.25">
      <c r="A645" s="1" t="s">
        <v>1029</v>
      </c>
      <c r="B645" s="1" t="s">
        <v>897</v>
      </c>
      <c r="C645" s="2">
        <v>45474</v>
      </c>
      <c r="D645" s="1" t="s">
        <v>12</v>
      </c>
      <c r="E645" s="1" t="s">
        <v>9</v>
      </c>
      <c r="F645">
        <v>20</v>
      </c>
      <c r="G645" s="1" t="str">
        <f>IF(AND(OR(complaints__2[[#This Row],[Complaint_Type]]="Fraud"),OR(complaints__2[[#This Row],[Status]]="Open",complaints__2[[#This Row],[Status]]="In Progress")),"Urgent",
IF(AND(complaints__2[[#This Row],[Status]]="Open",complaints__2[[#This Row],[Resolution_Time(days)]]&gt;3),"Pending Action",
"Normal"))</f>
        <v>Pending Action</v>
      </c>
    </row>
    <row r="646" spans="1:7" x14ac:dyDescent="0.25">
      <c r="A646" s="1" t="s">
        <v>1030</v>
      </c>
      <c r="B646" s="1" t="s">
        <v>1031</v>
      </c>
      <c r="C646" s="2">
        <v>45757</v>
      </c>
      <c r="D646" s="1" t="s">
        <v>36</v>
      </c>
      <c r="E646" s="1" t="s">
        <v>9</v>
      </c>
      <c r="F646">
        <v>41</v>
      </c>
      <c r="G646" s="1" t="str">
        <f>IF(AND(OR(complaints__2[[#This Row],[Complaint_Type]]="Fraud"),OR(complaints__2[[#This Row],[Status]]="Open",complaints__2[[#This Row],[Status]]="In Progress")),"Urgent",
IF(AND(complaints__2[[#This Row],[Status]]="Open",complaints__2[[#This Row],[Resolution_Time(days)]]&gt;3),"Pending Action",
"Normal"))</f>
        <v>Pending Action</v>
      </c>
    </row>
    <row r="647" spans="1:7" x14ac:dyDescent="0.25">
      <c r="A647" s="1" t="s">
        <v>1032</v>
      </c>
      <c r="B647" s="1" t="s">
        <v>984</v>
      </c>
      <c r="C647" s="2">
        <v>45684</v>
      </c>
      <c r="D647" s="1" t="s">
        <v>31</v>
      </c>
      <c r="E647" s="1" t="s">
        <v>9</v>
      </c>
      <c r="F647">
        <v>52</v>
      </c>
      <c r="G647" s="1" t="str">
        <f>IF(AND(OR(complaints__2[[#This Row],[Complaint_Type]]="Fraud"),OR(complaints__2[[#This Row],[Status]]="Open",complaints__2[[#This Row],[Status]]="In Progress")),"Urgent",
IF(AND(complaints__2[[#This Row],[Status]]="Open",complaints__2[[#This Row],[Resolution_Time(days)]]&gt;3),"Pending Action",
"Normal"))</f>
        <v>Urgent</v>
      </c>
    </row>
    <row r="648" spans="1:7" x14ac:dyDescent="0.25">
      <c r="A648" s="1" t="s">
        <v>1033</v>
      </c>
      <c r="B648" s="1" t="s">
        <v>546</v>
      </c>
      <c r="C648" s="2">
        <v>45428</v>
      </c>
      <c r="D648" s="1" t="s">
        <v>12</v>
      </c>
      <c r="E648" s="1" t="s">
        <v>9</v>
      </c>
      <c r="F648">
        <v>31</v>
      </c>
      <c r="G648" s="1" t="str">
        <f>IF(AND(OR(complaints__2[[#This Row],[Complaint_Type]]="Fraud"),OR(complaints__2[[#This Row],[Status]]="Open",complaints__2[[#This Row],[Status]]="In Progress")),"Urgent",
IF(AND(complaints__2[[#This Row],[Status]]="Open",complaints__2[[#This Row],[Resolution_Time(days)]]&gt;3),"Pending Action",
"Normal"))</f>
        <v>Pending Action</v>
      </c>
    </row>
    <row r="649" spans="1:7" x14ac:dyDescent="0.25">
      <c r="A649" s="1" t="s">
        <v>1034</v>
      </c>
      <c r="B649" s="1" t="s">
        <v>360</v>
      </c>
      <c r="C649" s="2">
        <v>45314</v>
      </c>
      <c r="D649" s="1" t="s">
        <v>36</v>
      </c>
      <c r="E649" s="1" t="s">
        <v>15</v>
      </c>
      <c r="F649">
        <v>53</v>
      </c>
      <c r="G649" s="1" t="str">
        <f>IF(AND(OR(complaints__2[[#This Row],[Complaint_Type]]="Fraud"),OR(complaints__2[[#This Row],[Status]]="Open",complaints__2[[#This Row],[Status]]="In Progress")),"Urgent",
IF(AND(complaints__2[[#This Row],[Status]]="Open",complaints__2[[#This Row],[Resolution_Time(days)]]&gt;3),"Pending Action",
"Normal"))</f>
        <v>Normal</v>
      </c>
    </row>
    <row r="650" spans="1:7" x14ac:dyDescent="0.25">
      <c r="A650" s="1" t="s">
        <v>1035</v>
      </c>
      <c r="B650" s="1" t="s">
        <v>306</v>
      </c>
      <c r="C650" s="2">
        <v>45854</v>
      </c>
      <c r="D650" s="1" t="s">
        <v>12</v>
      </c>
      <c r="E650" s="1" t="s">
        <v>23</v>
      </c>
      <c r="F650">
        <v>4</v>
      </c>
      <c r="G650" s="1" t="str">
        <f>IF(AND(OR(complaints__2[[#This Row],[Complaint_Type]]="Fraud"),OR(complaints__2[[#This Row],[Status]]="Open",complaints__2[[#This Row],[Status]]="In Progress")),"Urgent",
IF(AND(complaints__2[[#This Row],[Status]]="Open",complaints__2[[#This Row],[Resolution_Time(days)]]&gt;3),"Pending Action",
"Normal"))</f>
        <v>Normal</v>
      </c>
    </row>
    <row r="651" spans="1:7" x14ac:dyDescent="0.25">
      <c r="A651" s="1" t="s">
        <v>1036</v>
      </c>
      <c r="B651" s="1" t="s">
        <v>50</v>
      </c>
      <c r="C651" s="2">
        <v>45639</v>
      </c>
      <c r="D651" s="1" t="s">
        <v>36</v>
      </c>
      <c r="E651" s="1" t="s">
        <v>23</v>
      </c>
      <c r="F651">
        <v>29</v>
      </c>
      <c r="G651" s="1" t="str">
        <f>IF(AND(OR(complaints__2[[#This Row],[Complaint_Type]]="Fraud"),OR(complaints__2[[#This Row],[Status]]="Open",complaints__2[[#This Row],[Status]]="In Progress")),"Urgent",
IF(AND(complaints__2[[#This Row],[Status]]="Open",complaints__2[[#This Row],[Resolution_Time(days)]]&gt;3),"Pending Action",
"Normal"))</f>
        <v>Normal</v>
      </c>
    </row>
    <row r="652" spans="1:7" x14ac:dyDescent="0.25">
      <c r="A652" s="1" t="s">
        <v>1037</v>
      </c>
      <c r="B652" s="1" t="s">
        <v>1031</v>
      </c>
      <c r="C652" s="2">
        <v>45885</v>
      </c>
      <c r="D652" s="1" t="s">
        <v>20</v>
      </c>
      <c r="E652" s="1" t="s">
        <v>23</v>
      </c>
      <c r="F652">
        <v>56</v>
      </c>
      <c r="G652" s="1" t="str">
        <f>IF(AND(OR(complaints__2[[#This Row],[Complaint_Type]]="Fraud"),OR(complaints__2[[#This Row],[Status]]="Open",complaints__2[[#This Row],[Status]]="In Progress")),"Urgent",
IF(AND(complaints__2[[#This Row],[Status]]="Open",complaints__2[[#This Row],[Resolution_Time(days)]]&gt;3),"Pending Action",
"Normal"))</f>
        <v>Normal</v>
      </c>
    </row>
    <row r="653" spans="1:7" x14ac:dyDescent="0.25">
      <c r="A653" s="1" t="s">
        <v>1038</v>
      </c>
      <c r="B653" s="1" t="s">
        <v>409</v>
      </c>
      <c r="C653" s="2">
        <v>45604</v>
      </c>
      <c r="D653" s="1" t="s">
        <v>36</v>
      </c>
      <c r="E653" s="1" t="s">
        <v>23</v>
      </c>
      <c r="F653">
        <v>30</v>
      </c>
      <c r="G653" s="1" t="str">
        <f>IF(AND(OR(complaints__2[[#This Row],[Complaint_Type]]="Fraud"),OR(complaints__2[[#This Row],[Status]]="Open",complaints__2[[#This Row],[Status]]="In Progress")),"Urgent",
IF(AND(complaints__2[[#This Row],[Status]]="Open",complaints__2[[#This Row],[Resolution_Time(days)]]&gt;3),"Pending Action",
"Normal"))</f>
        <v>Normal</v>
      </c>
    </row>
    <row r="654" spans="1:7" x14ac:dyDescent="0.25">
      <c r="A654" s="1" t="s">
        <v>1039</v>
      </c>
      <c r="B654" s="1" t="s">
        <v>585</v>
      </c>
      <c r="C654" s="2">
        <v>45669</v>
      </c>
      <c r="D654" s="1" t="s">
        <v>8</v>
      </c>
      <c r="E654" s="1" t="s">
        <v>9</v>
      </c>
      <c r="F654">
        <v>13</v>
      </c>
      <c r="G654" s="1" t="str">
        <f>IF(AND(OR(complaints__2[[#This Row],[Complaint_Type]]="Fraud"),OR(complaints__2[[#This Row],[Status]]="Open",complaints__2[[#This Row],[Status]]="In Progress")),"Urgent",
IF(AND(complaints__2[[#This Row],[Status]]="Open",complaints__2[[#This Row],[Resolution_Time(days)]]&gt;3),"Pending Action",
"Normal"))</f>
        <v>Pending Action</v>
      </c>
    </row>
    <row r="655" spans="1:7" x14ac:dyDescent="0.25">
      <c r="A655" s="1" t="s">
        <v>1040</v>
      </c>
      <c r="B655" s="1" t="s">
        <v>524</v>
      </c>
      <c r="C655" s="2">
        <v>45221</v>
      </c>
      <c r="D655" s="1" t="s">
        <v>36</v>
      </c>
      <c r="E655" s="1" t="s">
        <v>23</v>
      </c>
      <c r="F655">
        <v>15</v>
      </c>
      <c r="G655" s="1" t="str">
        <f>IF(AND(OR(complaints__2[[#This Row],[Complaint_Type]]="Fraud"),OR(complaints__2[[#This Row],[Status]]="Open",complaints__2[[#This Row],[Status]]="In Progress")),"Urgent",
IF(AND(complaints__2[[#This Row],[Status]]="Open",complaints__2[[#This Row],[Resolution_Time(days)]]&gt;3),"Pending Action",
"Normal"))</f>
        <v>Normal</v>
      </c>
    </row>
    <row r="656" spans="1:7" x14ac:dyDescent="0.25">
      <c r="A656" s="1" t="s">
        <v>1041</v>
      </c>
      <c r="B656" s="1" t="s">
        <v>966</v>
      </c>
      <c r="C656" s="2">
        <v>45443</v>
      </c>
      <c r="D656" s="1" t="s">
        <v>12</v>
      </c>
      <c r="E656" s="1" t="s">
        <v>15</v>
      </c>
      <c r="F656">
        <v>20</v>
      </c>
      <c r="G656" s="1" t="str">
        <f>IF(AND(OR(complaints__2[[#This Row],[Complaint_Type]]="Fraud"),OR(complaints__2[[#This Row],[Status]]="Open",complaints__2[[#This Row],[Status]]="In Progress")),"Urgent",
IF(AND(complaints__2[[#This Row],[Status]]="Open",complaints__2[[#This Row],[Resolution_Time(days)]]&gt;3),"Pending Action",
"Normal"))</f>
        <v>Normal</v>
      </c>
    </row>
    <row r="657" spans="1:7" x14ac:dyDescent="0.25">
      <c r="A657" s="1" t="s">
        <v>1042</v>
      </c>
      <c r="B657" s="1" t="s">
        <v>1025</v>
      </c>
      <c r="C657" s="2">
        <v>45568</v>
      </c>
      <c r="D657" s="1" t="s">
        <v>20</v>
      </c>
      <c r="E657" s="1" t="s">
        <v>23</v>
      </c>
      <c r="F657">
        <v>34</v>
      </c>
      <c r="G657" s="1" t="str">
        <f>IF(AND(OR(complaints__2[[#This Row],[Complaint_Type]]="Fraud"),OR(complaints__2[[#This Row],[Status]]="Open",complaints__2[[#This Row],[Status]]="In Progress")),"Urgent",
IF(AND(complaints__2[[#This Row],[Status]]="Open",complaints__2[[#This Row],[Resolution_Time(days)]]&gt;3),"Pending Action",
"Normal"))</f>
        <v>Normal</v>
      </c>
    </row>
    <row r="658" spans="1:7" x14ac:dyDescent="0.25">
      <c r="A658" s="1" t="s">
        <v>1043</v>
      </c>
      <c r="B658" s="1" t="s">
        <v>200</v>
      </c>
      <c r="C658" s="2">
        <v>45325</v>
      </c>
      <c r="D658" s="1" t="s">
        <v>20</v>
      </c>
      <c r="E658" s="1" t="s">
        <v>23</v>
      </c>
      <c r="F658">
        <v>28</v>
      </c>
      <c r="G658" s="1" t="str">
        <f>IF(AND(OR(complaints__2[[#This Row],[Complaint_Type]]="Fraud"),OR(complaints__2[[#This Row],[Status]]="Open",complaints__2[[#This Row],[Status]]="In Progress")),"Urgent",
IF(AND(complaints__2[[#This Row],[Status]]="Open",complaints__2[[#This Row],[Resolution_Time(days)]]&gt;3),"Pending Action",
"Normal"))</f>
        <v>Normal</v>
      </c>
    </row>
    <row r="659" spans="1:7" x14ac:dyDescent="0.25">
      <c r="A659" s="1" t="s">
        <v>1044</v>
      </c>
      <c r="B659" s="1" t="s">
        <v>339</v>
      </c>
      <c r="C659" s="2">
        <v>45694</v>
      </c>
      <c r="D659" s="1" t="s">
        <v>36</v>
      </c>
      <c r="E659" s="1" t="s">
        <v>23</v>
      </c>
      <c r="F659">
        <v>20</v>
      </c>
      <c r="G659" s="1" t="str">
        <f>IF(AND(OR(complaints__2[[#This Row],[Complaint_Type]]="Fraud"),OR(complaints__2[[#This Row],[Status]]="Open",complaints__2[[#This Row],[Status]]="In Progress")),"Urgent",
IF(AND(complaints__2[[#This Row],[Status]]="Open",complaints__2[[#This Row],[Resolution_Time(days)]]&gt;3),"Pending Action",
"Normal"))</f>
        <v>Normal</v>
      </c>
    </row>
    <row r="660" spans="1:7" x14ac:dyDescent="0.25">
      <c r="A660" s="1" t="s">
        <v>1045</v>
      </c>
      <c r="B660" s="1" t="s">
        <v>865</v>
      </c>
      <c r="C660" s="2">
        <v>45446</v>
      </c>
      <c r="D660" s="1" t="s">
        <v>12</v>
      </c>
      <c r="E660" s="1" t="s">
        <v>23</v>
      </c>
      <c r="F660">
        <v>50</v>
      </c>
      <c r="G660" s="1" t="str">
        <f>IF(AND(OR(complaints__2[[#This Row],[Complaint_Type]]="Fraud"),OR(complaints__2[[#This Row],[Status]]="Open",complaints__2[[#This Row],[Status]]="In Progress")),"Urgent",
IF(AND(complaints__2[[#This Row],[Status]]="Open",complaints__2[[#This Row],[Resolution_Time(days)]]&gt;3),"Pending Action",
"Normal"))</f>
        <v>Normal</v>
      </c>
    </row>
    <row r="661" spans="1:7" x14ac:dyDescent="0.25">
      <c r="A661" s="1" t="s">
        <v>1046</v>
      </c>
      <c r="B661" s="1" t="s">
        <v>576</v>
      </c>
      <c r="C661" s="2">
        <v>45383</v>
      </c>
      <c r="D661" s="1" t="s">
        <v>20</v>
      </c>
      <c r="E661" s="1" t="s">
        <v>23</v>
      </c>
      <c r="F661">
        <v>25</v>
      </c>
      <c r="G661" s="1" t="str">
        <f>IF(AND(OR(complaints__2[[#This Row],[Complaint_Type]]="Fraud"),OR(complaints__2[[#This Row],[Status]]="Open",complaints__2[[#This Row],[Status]]="In Progress")),"Urgent",
IF(AND(complaints__2[[#This Row],[Status]]="Open",complaints__2[[#This Row],[Resolution_Time(days)]]&gt;3),"Pending Action",
"Normal"))</f>
        <v>Normal</v>
      </c>
    </row>
    <row r="662" spans="1:7" x14ac:dyDescent="0.25">
      <c r="A662" s="1" t="s">
        <v>1047</v>
      </c>
      <c r="B662" s="1" t="s">
        <v>461</v>
      </c>
      <c r="C662" s="2">
        <v>45449</v>
      </c>
      <c r="D662" s="1" t="s">
        <v>36</v>
      </c>
      <c r="E662" s="1" t="s">
        <v>23</v>
      </c>
      <c r="F662">
        <v>27</v>
      </c>
      <c r="G662" s="1" t="str">
        <f>IF(AND(OR(complaints__2[[#This Row],[Complaint_Type]]="Fraud"),OR(complaints__2[[#This Row],[Status]]="Open",complaints__2[[#This Row],[Status]]="In Progress")),"Urgent",
IF(AND(complaints__2[[#This Row],[Status]]="Open",complaints__2[[#This Row],[Resolution_Time(days)]]&gt;3),"Pending Action",
"Normal"))</f>
        <v>Normal</v>
      </c>
    </row>
    <row r="663" spans="1:7" x14ac:dyDescent="0.25">
      <c r="A663" s="1" t="s">
        <v>1048</v>
      </c>
      <c r="B663" s="1" t="s">
        <v>1049</v>
      </c>
      <c r="C663" s="2">
        <v>45581</v>
      </c>
      <c r="D663" s="1" t="s">
        <v>36</v>
      </c>
      <c r="E663" s="1" t="s">
        <v>23</v>
      </c>
      <c r="F663">
        <v>30</v>
      </c>
      <c r="G663" s="1" t="str">
        <f>IF(AND(OR(complaints__2[[#This Row],[Complaint_Type]]="Fraud"),OR(complaints__2[[#This Row],[Status]]="Open",complaints__2[[#This Row],[Status]]="In Progress")),"Urgent",
IF(AND(complaints__2[[#This Row],[Status]]="Open",complaints__2[[#This Row],[Resolution_Time(days)]]&gt;3),"Pending Action",
"Normal"))</f>
        <v>Normal</v>
      </c>
    </row>
    <row r="664" spans="1:7" x14ac:dyDescent="0.25">
      <c r="A664" s="1" t="s">
        <v>1050</v>
      </c>
      <c r="B664" s="1" t="s">
        <v>76</v>
      </c>
      <c r="C664" s="2">
        <v>45224</v>
      </c>
      <c r="D664" s="1" t="s">
        <v>36</v>
      </c>
      <c r="E664" s="1" t="s">
        <v>9</v>
      </c>
      <c r="F664">
        <v>56</v>
      </c>
      <c r="G664" s="1" t="str">
        <f>IF(AND(OR(complaints__2[[#This Row],[Complaint_Type]]="Fraud"),OR(complaints__2[[#This Row],[Status]]="Open",complaints__2[[#This Row],[Status]]="In Progress")),"Urgent",
IF(AND(complaints__2[[#This Row],[Status]]="Open",complaints__2[[#This Row],[Resolution_Time(days)]]&gt;3),"Pending Action",
"Normal"))</f>
        <v>Pending Action</v>
      </c>
    </row>
    <row r="665" spans="1:7" x14ac:dyDescent="0.25">
      <c r="A665" s="1" t="s">
        <v>1051</v>
      </c>
      <c r="B665" s="1" t="s">
        <v>182</v>
      </c>
      <c r="C665" s="2">
        <v>45877</v>
      </c>
      <c r="D665" s="1" t="s">
        <v>20</v>
      </c>
      <c r="E665" s="1" t="s">
        <v>15</v>
      </c>
      <c r="F665">
        <v>41</v>
      </c>
      <c r="G665" s="1" t="str">
        <f>IF(AND(OR(complaints__2[[#This Row],[Complaint_Type]]="Fraud"),OR(complaints__2[[#This Row],[Status]]="Open",complaints__2[[#This Row],[Status]]="In Progress")),"Urgent",
IF(AND(complaints__2[[#This Row],[Status]]="Open",complaints__2[[#This Row],[Resolution_Time(days)]]&gt;3),"Pending Action",
"Normal"))</f>
        <v>Normal</v>
      </c>
    </row>
    <row r="666" spans="1:7" x14ac:dyDescent="0.25">
      <c r="A666" s="1" t="s">
        <v>1052</v>
      </c>
      <c r="B666" s="1" t="s">
        <v>646</v>
      </c>
      <c r="C666" s="2">
        <v>45294</v>
      </c>
      <c r="D666" s="1" t="s">
        <v>31</v>
      </c>
      <c r="E666" s="1" t="s">
        <v>23</v>
      </c>
      <c r="F666">
        <v>20</v>
      </c>
      <c r="G666" s="1" t="str">
        <f>IF(AND(OR(complaints__2[[#This Row],[Complaint_Type]]="Fraud"),OR(complaints__2[[#This Row],[Status]]="Open",complaints__2[[#This Row],[Status]]="In Progress")),"Urgent",
IF(AND(complaints__2[[#This Row],[Status]]="Open",complaints__2[[#This Row],[Resolution_Time(days)]]&gt;3),"Pending Action",
"Normal"))</f>
        <v>Normal</v>
      </c>
    </row>
    <row r="667" spans="1:7" x14ac:dyDescent="0.25">
      <c r="A667" s="1" t="s">
        <v>1053</v>
      </c>
      <c r="B667" s="1" t="s">
        <v>66</v>
      </c>
      <c r="C667" s="2">
        <v>45223</v>
      </c>
      <c r="D667" s="1" t="s">
        <v>12</v>
      </c>
      <c r="E667" s="1" t="s">
        <v>23</v>
      </c>
      <c r="F667">
        <v>1</v>
      </c>
      <c r="G667" s="1" t="str">
        <f>IF(AND(OR(complaints__2[[#This Row],[Complaint_Type]]="Fraud"),OR(complaints__2[[#This Row],[Status]]="Open",complaints__2[[#This Row],[Status]]="In Progress")),"Urgent",
IF(AND(complaints__2[[#This Row],[Status]]="Open",complaints__2[[#This Row],[Resolution_Time(days)]]&gt;3),"Pending Action",
"Normal"))</f>
        <v>Normal</v>
      </c>
    </row>
    <row r="668" spans="1:7" x14ac:dyDescent="0.25">
      <c r="A668" s="1" t="s">
        <v>1054</v>
      </c>
      <c r="B668" s="1" t="s">
        <v>159</v>
      </c>
      <c r="C668" s="2">
        <v>45399</v>
      </c>
      <c r="D668" s="1" t="s">
        <v>8</v>
      </c>
      <c r="E668" s="1" t="s">
        <v>23</v>
      </c>
      <c r="F668">
        <v>35</v>
      </c>
      <c r="G668" s="1" t="str">
        <f>IF(AND(OR(complaints__2[[#This Row],[Complaint_Type]]="Fraud"),OR(complaints__2[[#This Row],[Status]]="Open",complaints__2[[#This Row],[Status]]="In Progress")),"Urgent",
IF(AND(complaints__2[[#This Row],[Status]]="Open",complaints__2[[#This Row],[Resolution_Time(days)]]&gt;3),"Pending Action",
"Normal"))</f>
        <v>Normal</v>
      </c>
    </row>
    <row r="669" spans="1:7" x14ac:dyDescent="0.25">
      <c r="A669" s="1" t="s">
        <v>1055</v>
      </c>
      <c r="B669" s="1" t="s">
        <v>851</v>
      </c>
      <c r="C669" s="2">
        <v>45161</v>
      </c>
      <c r="D669" s="1" t="s">
        <v>8</v>
      </c>
      <c r="E669" s="1" t="s">
        <v>23</v>
      </c>
      <c r="F669">
        <v>55</v>
      </c>
      <c r="G669" s="1" t="str">
        <f>IF(AND(OR(complaints__2[[#This Row],[Complaint_Type]]="Fraud"),OR(complaints__2[[#This Row],[Status]]="Open",complaints__2[[#This Row],[Status]]="In Progress")),"Urgent",
IF(AND(complaints__2[[#This Row],[Status]]="Open",complaints__2[[#This Row],[Resolution_Time(days)]]&gt;3),"Pending Action",
"Normal"))</f>
        <v>Normal</v>
      </c>
    </row>
    <row r="670" spans="1:7" x14ac:dyDescent="0.25">
      <c r="A670" s="1" t="s">
        <v>1056</v>
      </c>
      <c r="B670" s="1" t="s">
        <v>1057</v>
      </c>
      <c r="C670" s="2">
        <v>45881</v>
      </c>
      <c r="D670" s="1" t="s">
        <v>12</v>
      </c>
      <c r="E670" s="1" t="s">
        <v>23</v>
      </c>
      <c r="F670">
        <v>49</v>
      </c>
      <c r="G670" s="1" t="str">
        <f>IF(AND(OR(complaints__2[[#This Row],[Complaint_Type]]="Fraud"),OR(complaints__2[[#This Row],[Status]]="Open",complaints__2[[#This Row],[Status]]="In Progress")),"Urgent",
IF(AND(complaints__2[[#This Row],[Status]]="Open",complaints__2[[#This Row],[Resolution_Time(days)]]&gt;3),"Pending Action",
"Normal"))</f>
        <v>Normal</v>
      </c>
    </row>
    <row r="671" spans="1:7" x14ac:dyDescent="0.25">
      <c r="A671" s="1" t="s">
        <v>1058</v>
      </c>
      <c r="B671" s="1" t="s">
        <v>1059</v>
      </c>
      <c r="C671" s="2">
        <v>45596</v>
      </c>
      <c r="D671" s="1" t="s">
        <v>31</v>
      </c>
      <c r="E671" s="1" t="s">
        <v>9</v>
      </c>
      <c r="F671">
        <v>43</v>
      </c>
      <c r="G671" s="1" t="str">
        <f>IF(AND(OR(complaints__2[[#This Row],[Complaint_Type]]="Fraud"),OR(complaints__2[[#This Row],[Status]]="Open",complaints__2[[#This Row],[Status]]="In Progress")),"Urgent",
IF(AND(complaints__2[[#This Row],[Status]]="Open",complaints__2[[#This Row],[Resolution_Time(days)]]&gt;3),"Pending Action",
"Normal"))</f>
        <v>Urgent</v>
      </c>
    </row>
    <row r="672" spans="1:7" x14ac:dyDescent="0.25">
      <c r="A672" s="1" t="s">
        <v>1060</v>
      </c>
      <c r="B672" s="1" t="s">
        <v>1061</v>
      </c>
      <c r="C672" s="2">
        <v>45859</v>
      </c>
      <c r="D672" s="1" t="s">
        <v>12</v>
      </c>
      <c r="E672" s="1" t="s">
        <v>23</v>
      </c>
      <c r="F672">
        <v>24</v>
      </c>
      <c r="G672" s="1" t="str">
        <f>IF(AND(OR(complaints__2[[#This Row],[Complaint_Type]]="Fraud"),OR(complaints__2[[#This Row],[Status]]="Open",complaints__2[[#This Row],[Status]]="In Progress")),"Urgent",
IF(AND(complaints__2[[#This Row],[Status]]="Open",complaints__2[[#This Row],[Resolution_Time(days)]]&gt;3),"Pending Action",
"Normal"))</f>
        <v>Normal</v>
      </c>
    </row>
    <row r="673" spans="1:7" x14ac:dyDescent="0.25">
      <c r="A673" s="1" t="s">
        <v>1062</v>
      </c>
      <c r="B673" s="1" t="s">
        <v>886</v>
      </c>
      <c r="C673" s="2">
        <v>45343</v>
      </c>
      <c r="D673" s="1" t="s">
        <v>36</v>
      </c>
      <c r="E673" s="1" t="s">
        <v>23</v>
      </c>
      <c r="F673">
        <v>25</v>
      </c>
      <c r="G673" s="1" t="str">
        <f>IF(AND(OR(complaints__2[[#This Row],[Complaint_Type]]="Fraud"),OR(complaints__2[[#This Row],[Status]]="Open",complaints__2[[#This Row],[Status]]="In Progress")),"Urgent",
IF(AND(complaints__2[[#This Row],[Status]]="Open",complaints__2[[#This Row],[Resolution_Time(days)]]&gt;3),"Pending Action",
"Normal"))</f>
        <v>Normal</v>
      </c>
    </row>
    <row r="674" spans="1:7" x14ac:dyDescent="0.25">
      <c r="A674" s="1" t="s">
        <v>1063</v>
      </c>
      <c r="B674" s="1" t="s">
        <v>343</v>
      </c>
      <c r="C674" s="2">
        <v>45179</v>
      </c>
      <c r="D674" s="1" t="s">
        <v>12</v>
      </c>
      <c r="E674" s="1" t="s">
        <v>9</v>
      </c>
      <c r="F674">
        <v>40</v>
      </c>
      <c r="G674" s="1" t="str">
        <f>IF(AND(OR(complaints__2[[#This Row],[Complaint_Type]]="Fraud"),OR(complaints__2[[#This Row],[Status]]="Open",complaints__2[[#This Row],[Status]]="In Progress")),"Urgent",
IF(AND(complaints__2[[#This Row],[Status]]="Open",complaints__2[[#This Row],[Resolution_Time(days)]]&gt;3),"Pending Action",
"Normal"))</f>
        <v>Pending Action</v>
      </c>
    </row>
    <row r="675" spans="1:7" x14ac:dyDescent="0.25">
      <c r="A675" s="1" t="s">
        <v>1064</v>
      </c>
      <c r="B675" s="1" t="s">
        <v>323</v>
      </c>
      <c r="C675" s="2">
        <v>45764</v>
      </c>
      <c r="D675" s="1" t="s">
        <v>12</v>
      </c>
      <c r="E675" s="1" t="s">
        <v>9</v>
      </c>
      <c r="F675">
        <v>53</v>
      </c>
      <c r="G675" s="1" t="str">
        <f>IF(AND(OR(complaints__2[[#This Row],[Complaint_Type]]="Fraud"),OR(complaints__2[[#This Row],[Status]]="Open",complaints__2[[#This Row],[Status]]="In Progress")),"Urgent",
IF(AND(complaints__2[[#This Row],[Status]]="Open",complaints__2[[#This Row],[Resolution_Time(days)]]&gt;3),"Pending Action",
"Normal"))</f>
        <v>Pending Action</v>
      </c>
    </row>
    <row r="676" spans="1:7" x14ac:dyDescent="0.25">
      <c r="A676" s="1" t="s">
        <v>1065</v>
      </c>
      <c r="B676" s="1" t="s">
        <v>1066</v>
      </c>
      <c r="C676" s="2">
        <v>45578</v>
      </c>
      <c r="D676" s="1" t="s">
        <v>20</v>
      </c>
      <c r="E676" s="1" t="s">
        <v>23</v>
      </c>
      <c r="F676">
        <v>12</v>
      </c>
      <c r="G676" s="1" t="str">
        <f>IF(AND(OR(complaints__2[[#This Row],[Complaint_Type]]="Fraud"),OR(complaints__2[[#This Row],[Status]]="Open",complaints__2[[#This Row],[Status]]="In Progress")),"Urgent",
IF(AND(complaints__2[[#This Row],[Status]]="Open",complaints__2[[#This Row],[Resolution_Time(days)]]&gt;3),"Pending Action",
"Normal"))</f>
        <v>Normal</v>
      </c>
    </row>
    <row r="677" spans="1:7" x14ac:dyDescent="0.25">
      <c r="A677" s="1" t="s">
        <v>1067</v>
      </c>
      <c r="B677" s="1" t="s">
        <v>576</v>
      </c>
      <c r="C677" s="2">
        <v>45500</v>
      </c>
      <c r="D677" s="1" t="s">
        <v>8</v>
      </c>
      <c r="E677" s="1" t="s">
        <v>9</v>
      </c>
      <c r="F677">
        <v>11</v>
      </c>
      <c r="G677" s="1" t="str">
        <f>IF(AND(OR(complaints__2[[#This Row],[Complaint_Type]]="Fraud"),OR(complaints__2[[#This Row],[Status]]="Open",complaints__2[[#This Row],[Status]]="In Progress")),"Urgent",
IF(AND(complaints__2[[#This Row],[Status]]="Open",complaints__2[[#This Row],[Resolution_Time(days)]]&gt;3),"Pending Action",
"Normal"))</f>
        <v>Pending Action</v>
      </c>
    </row>
    <row r="678" spans="1:7" x14ac:dyDescent="0.25">
      <c r="A678" s="1" t="s">
        <v>1068</v>
      </c>
      <c r="B678" s="1" t="s">
        <v>1069</v>
      </c>
      <c r="C678" s="2">
        <v>45319</v>
      </c>
      <c r="D678" s="1" t="s">
        <v>8</v>
      </c>
      <c r="E678" s="1" t="s">
        <v>9</v>
      </c>
      <c r="F678">
        <v>30</v>
      </c>
      <c r="G678" s="1" t="str">
        <f>IF(AND(OR(complaints__2[[#This Row],[Complaint_Type]]="Fraud"),OR(complaints__2[[#This Row],[Status]]="Open",complaints__2[[#This Row],[Status]]="In Progress")),"Urgent",
IF(AND(complaints__2[[#This Row],[Status]]="Open",complaints__2[[#This Row],[Resolution_Time(days)]]&gt;3),"Pending Action",
"Normal"))</f>
        <v>Pending Action</v>
      </c>
    </row>
    <row r="679" spans="1:7" x14ac:dyDescent="0.25">
      <c r="A679" s="1" t="s">
        <v>1070</v>
      </c>
      <c r="B679" s="1" t="s">
        <v>570</v>
      </c>
      <c r="C679" s="2">
        <v>45590</v>
      </c>
      <c r="D679" s="1" t="s">
        <v>36</v>
      </c>
      <c r="E679" s="1" t="s">
        <v>23</v>
      </c>
      <c r="F679">
        <v>13</v>
      </c>
      <c r="G679" s="1" t="str">
        <f>IF(AND(OR(complaints__2[[#This Row],[Complaint_Type]]="Fraud"),OR(complaints__2[[#This Row],[Status]]="Open",complaints__2[[#This Row],[Status]]="In Progress")),"Urgent",
IF(AND(complaints__2[[#This Row],[Status]]="Open",complaints__2[[#This Row],[Resolution_Time(days)]]&gt;3),"Pending Action",
"Normal"))</f>
        <v>Normal</v>
      </c>
    </row>
    <row r="680" spans="1:7" x14ac:dyDescent="0.25">
      <c r="A680" s="1" t="s">
        <v>1071</v>
      </c>
      <c r="B680" s="1" t="s">
        <v>220</v>
      </c>
      <c r="C680" s="2">
        <v>45463</v>
      </c>
      <c r="D680" s="1" t="s">
        <v>36</v>
      </c>
      <c r="E680" s="1" t="s">
        <v>15</v>
      </c>
      <c r="F680">
        <v>47</v>
      </c>
      <c r="G680" s="1" t="str">
        <f>IF(AND(OR(complaints__2[[#This Row],[Complaint_Type]]="Fraud"),OR(complaints__2[[#This Row],[Status]]="Open",complaints__2[[#This Row],[Status]]="In Progress")),"Urgent",
IF(AND(complaints__2[[#This Row],[Status]]="Open",complaints__2[[#This Row],[Resolution_Time(days)]]&gt;3),"Pending Action",
"Normal"))</f>
        <v>Normal</v>
      </c>
    </row>
    <row r="681" spans="1:7" x14ac:dyDescent="0.25">
      <c r="A681" s="1" t="s">
        <v>1072</v>
      </c>
      <c r="B681" s="1" t="s">
        <v>42</v>
      </c>
      <c r="C681" s="2">
        <v>45880</v>
      </c>
      <c r="D681" s="1" t="s">
        <v>20</v>
      </c>
      <c r="E681" s="1" t="s">
        <v>23</v>
      </c>
      <c r="F681">
        <v>25</v>
      </c>
      <c r="G681" s="1" t="str">
        <f>IF(AND(OR(complaints__2[[#This Row],[Complaint_Type]]="Fraud"),OR(complaints__2[[#This Row],[Status]]="Open",complaints__2[[#This Row],[Status]]="In Progress")),"Urgent",
IF(AND(complaints__2[[#This Row],[Status]]="Open",complaints__2[[#This Row],[Resolution_Time(days)]]&gt;3),"Pending Action",
"Normal"))</f>
        <v>Normal</v>
      </c>
    </row>
    <row r="682" spans="1:7" x14ac:dyDescent="0.25">
      <c r="A682" s="1" t="s">
        <v>1073</v>
      </c>
      <c r="B682" s="1" t="s">
        <v>78</v>
      </c>
      <c r="C682" s="2">
        <v>45819</v>
      </c>
      <c r="D682" s="1" t="s">
        <v>36</v>
      </c>
      <c r="E682" s="1" t="s">
        <v>15</v>
      </c>
      <c r="F682">
        <v>52</v>
      </c>
      <c r="G682" s="1" t="str">
        <f>IF(AND(OR(complaints__2[[#This Row],[Complaint_Type]]="Fraud"),OR(complaints__2[[#This Row],[Status]]="Open",complaints__2[[#This Row],[Status]]="In Progress")),"Urgent",
IF(AND(complaints__2[[#This Row],[Status]]="Open",complaints__2[[#This Row],[Resolution_Time(days)]]&gt;3),"Pending Action",
"Normal"))</f>
        <v>Normal</v>
      </c>
    </row>
    <row r="683" spans="1:7" x14ac:dyDescent="0.25">
      <c r="A683" s="1" t="s">
        <v>1074</v>
      </c>
      <c r="B683" s="1" t="s">
        <v>701</v>
      </c>
      <c r="C683" s="2">
        <v>45514</v>
      </c>
      <c r="D683" s="1" t="s">
        <v>31</v>
      </c>
      <c r="E683" s="1" t="s">
        <v>23</v>
      </c>
      <c r="F683">
        <v>25</v>
      </c>
      <c r="G683" s="1" t="str">
        <f>IF(AND(OR(complaints__2[[#This Row],[Complaint_Type]]="Fraud"),OR(complaints__2[[#This Row],[Status]]="Open",complaints__2[[#This Row],[Status]]="In Progress")),"Urgent",
IF(AND(complaints__2[[#This Row],[Status]]="Open",complaints__2[[#This Row],[Resolution_Time(days)]]&gt;3),"Pending Action",
"Normal"))</f>
        <v>Normal</v>
      </c>
    </row>
    <row r="684" spans="1:7" x14ac:dyDescent="0.25">
      <c r="A684" s="1" t="s">
        <v>1075</v>
      </c>
      <c r="B684" s="1" t="s">
        <v>48</v>
      </c>
      <c r="C684" s="2">
        <v>45509</v>
      </c>
      <c r="D684" s="1" t="s">
        <v>20</v>
      </c>
      <c r="E684" s="1" t="s">
        <v>23</v>
      </c>
      <c r="F684">
        <v>17</v>
      </c>
      <c r="G684" s="1" t="str">
        <f>IF(AND(OR(complaints__2[[#This Row],[Complaint_Type]]="Fraud"),OR(complaints__2[[#This Row],[Status]]="Open",complaints__2[[#This Row],[Status]]="In Progress")),"Urgent",
IF(AND(complaints__2[[#This Row],[Status]]="Open",complaints__2[[#This Row],[Resolution_Time(days)]]&gt;3),"Pending Action",
"Normal"))</f>
        <v>Normal</v>
      </c>
    </row>
    <row r="685" spans="1:7" x14ac:dyDescent="0.25">
      <c r="A685" s="1" t="s">
        <v>1076</v>
      </c>
      <c r="B685" s="1" t="s">
        <v>710</v>
      </c>
      <c r="C685" s="2">
        <v>45333</v>
      </c>
      <c r="D685" s="1" t="s">
        <v>20</v>
      </c>
      <c r="E685" s="1" t="s">
        <v>23</v>
      </c>
      <c r="F685">
        <v>12</v>
      </c>
      <c r="G685" s="1" t="str">
        <f>IF(AND(OR(complaints__2[[#This Row],[Complaint_Type]]="Fraud"),OR(complaints__2[[#This Row],[Status]]="Open",complaints__2[[#This Row],[Status]]="In Progress")),"Urgent",
IF(AND(complaints__2[[#This Row],[Status]]="Open",complaints__2[[#This Row],[Resolution_Time(days)]]&gt;3),"Pending Action",
"Normal"))</f>
        <v>Normal</v>
      </c>
    </row>
    <row r="686" spans="1:7" x14ac:dyDescent="0.25">
      <c r="A686" s="1" t="s">
        <v>1077</v>
      </c>
      <c r="B686" s="1" t="s">
        <v>407</v>
      </c>
      <c r="C686" s="2">
        <v>45323</v>
      </c>
      <c r="D686" s="1" t="s">
        <v>12</v>
      </c>
      <c r="E686" s="1" t="s">
        <v>23</v>
      </c>
      <c r="F686">
        <v>59</v>
      </c>
      <c r="G686" s="1" t="str">
        <f>IF(AND(OR(complaints__2[[#This Row],[Complaint_Type]]="Fraud"),OR(complaints__2[[#This Row],[Status]]="Open",complaints__2[[#This Row],[Status]]="In Progress")),"Urgent",
IF(AND(complaints__2[[#This Row],[Status]]="Open",complaints__2[[#This Row],[Resolution_Time(days)]]&gt;3),"Pending Action",
"Normal"))</f>
        <v>Normal</v>
      </c>
    </row>
    <row r="687" spans="1:7" x14ac:dyDescent="0.25">
      <c r="A687" s="1" t="s">
        <v>1078</v>
      </c>
      <c r="B687" s="1" t="s">
        <v>1079</v>
      </c>
      <c r="C687" s="2">
        <v>45622</v>
      </c>
      <c r="D687" s="1" t="s">
        <v>12</v>
      </c>
      <c r="E687" s="1" t="s">
        <v>9</v>
      </c>
      <c r="F687">
        <v>51</v>
      </c>
      <c r="G687" s="1" t="str">
        <f>IF(AND(OR(complaints__2[[#This Row],[Complaint_Type]]="Fraud"),OR(complaints__2[[#This Row],[Status]]="Open",complaints__2[[#This Row],[Status]]="In Progress")),"Urgent",
IF(AND(complaints__2[[#This Row],[Status]]="Open",complaints__2[[#This Row],[Resolution_Time(days)]]&gt;3),"Pending Action",
"Normal"))</f>
        <v>Pending Action</v>
      </c>
    </row>
    <row r="688" spans="1:7" x14ac:dyDescent="0.25">
      <c r="A688" s="1" t="s">
        <v>1080</v>
      </c>
      <c r="B688" s="1" t="s">
        <v>1081</v>
      </c>
      <c r="C688" s="2">
        <v>45276</v>
      </c>
      <c r="D688" s="1" t="s">
        <v>31</v>
      </c>
      <c r="E688" s="1" t="s">
        <v>23</v>
      </c>
      <c r="F688">
        <v>52</v>
      </c>
      <c r="G688" s="1" t="str">
        <f>IF(AND(OR(complaints__2[[#This Row],[Complaint_Type]]="Fraud"),OR(complaints__2[[#This Row],[Status]]="Open",complaints__2[[#This Row],[Status]]="In Progress")),"Urgent",
IF(AND(complaints__2[[#This Row],[Status]]="Open",complaints__2[[#This Row],[Resolution_Time(days)]]&gt;3),"Pending Action",
"Normal"))</f>
        <v>Normal</v>
      </c>
    </row>
    <row r="689" spans="1:7" x14ac:dyDescent="0.25">
      <c r="A689" s="1" t="s">
        <v>1082</v>
      </c>
      <c r="B689" s="1" t="s">
        <v>1083</v>
      </c>
      <c r="C689" s="2">
        <v>45647</v>
      </c>
      <c r="D689" s="1" t="s">
        <v>20</v>
      </c>
      <c r="E689" s="1" t="s">
        <v>23</v>
      </c>
      <c r="F689">
        <v>11</v>
      </c>
      <c r="G689" s="1" t="str">
        <f>IF(AND(OR(complaints__2[[#This Row],[Complaint_Type]]="Fraud"),OR(complaints__2[[#This Row],[Status]]="Open",complaints__2[[#This Row],[Status]]="In Progress")),"Urgent",
IF(AND(complaints__2[[#This Row],[Status]]="Open",complaints__2[[#This Row],[Resolution_Time(days)]]&gt;3),"Pending Action",
"Normal"))</f>
        <v>Normal</v>
      </c>
    </row>
    <row r="690" spans="1:7" x14ac:dyDescent="0.25">
      <c r="A690" s="1" t="s">
        <v>1084</v>
      </c>
      <c r="B690" s="1" t="s">
        <v>11</v>
      </c>
      <c r="C690" s="2">
        <v>45830</v>
      </c>
      <c r="D690" s="1" t="s">
        <v>20</v>
      </c>
      <c r="E690" s="1" t="s">
        <v>23</v>
      </c>
      <c r="F690">
        <v>10</v>
      </c>
      <c r="G690" s="1" t="str">
        <f>IF(AND(OR(complaints__2[[#This Row],[Complaint_Type]]="Fraud"),OR(complaints__2[[#This Row],[Status]]="Open",complaints__2[[#This Row],[Status]]="In Progress")),"Urgent",
IF(AND(complaints__2[[#This Row],[Status]]="Open",complaints__2[[#This Row],[Resolution_Time(days)]]&gt;3),"Pending Action",
"Normal"))</f>
        <v>Normal</v>
      </c>
    </row>
    <row r="691" spans="1:7" x14ac:dyDescent="0.25">
      <c r="A691" s="1" t="s">
        <v>1085</v>
      </c>
      <c r="B691" s="1" t="s">
        <v>202</v>
      </c>
      <c r="C691" s="2">
        <v>45839</v>
      </c>
      <c r="D691" s="1" t="s">
        <v>12</v>
      </c>
      <c r="E691" s="1" t="s">
        <v>23</v>
      </c>
      <c r="F691">
        <v>17</v>
      </c>
      <c r="G691" s="1" t="str">
        <f>IF(AND(OR(complaints__2[[#This Row],[Complaint_Type]]="Fraud"),OR(complaints__2[[#This Row],[Status]]="Open",complaints__2[[#This Row],[Status]]="In Progress")),"Urgent",
IF(AND(complaints__2[[#This Row],[Status]]="Open",complaints__2[[#This Row],[Resolution_Time(days)]]&gt;3),"Pending Action",
"Normal"))</f>
        <v>Normal</v>
      </c>
    </row>
    <row r="692" spans="1:7" x14ac:dyDescent="0.25">
      <c r="A692" s="1" t="s">
        <v>1086</v>
      </c>
      <c r="B692" s="1" t="s">
        <v>548</v>
      </c>
      <c r="C692" s="2">
        <v>45512</v>
      </c>
      <c r="D692" s="1" t="s">
        <v>8</v>
      </c>
      <c r="E692" s="1" t="s">
        <v>9</v>
      </c>
      <c r="F692">
        <v>54</v>
      </c>
      <c r="G692" s="1" t="str">
        <f>IF(AND(OR(complaints__2[[#This Row],[Complaint_Type]]="Fraud"),OR(complaints__2[[#This Row],[Status]]="Open",complaints__2[[#This Row],[Status]]="In Progress")),"Urgent",
IF(AND(complaints__2[[#This Row],[Status]]="Open",complaints__2[[#This Row],[Resolution_Time(days)]]&gt;3),"Pending Action",
"Normal"))</f>
        <v>Pending Action</v>
      </c>
    </row>
    <row r="693" spans="1:7" x14ac:dyDescent="0.25">
      <c r="A693" s="1" t="s">
        <v>1087</v>
      </c>
      <c r="B693" s="1" t="s">
        <v>1088</v>
      </c>
      <c r="C693" s="2">
        <v>45338</v>
      </c>
      <c r="D693" s="1" t="s">
        <v>8</v>
      </c>
      <c r="E693" s="1" t="s">
        <v>15</v>
      </c>
      <c r="F693">
        <v>45</v>
      </c>
      <c r="G693" s="1" t="str">
        <f>IF(AND(OR(complaints__2[[#This Row],[Complaint_Type]]="Fraud"),OR(complaints__2[[#This Row],[Status]]="Open",complaints__2[[#This Row],[Status]]="In Progress")),"Urgent",
IF(AND(complaints__2[[#This Row],[Status]]="Open",complaints__2[[#This Row],[Resolution_Time(days)]]&gt;3),"Pending Action",
"Normal"))</f>
        <v>Normal</v>
      </c>
    </row>
    <row r="694" spans="1:7" x14ac:dyDescent="0.25">
      <c r="A694" s="1" t="s">
        <v>1089</v>
      </c>
      <c r="B694" s="1" t="s">
        <v>1090</v>
      </c>
      <c r="C694" s="2">
        <v>45480</v>
      </c>
      <c r="D694" s="1" t="s">
        <v>12</v>
      </c>
      <c r="E694" s="1" t="s">
        <v>23</v>
      </c>
      <c r="F694">
        <v>16</v>
      </c>
      <c r="G694" s="1" t="str">
        <f>IF(AND(OR(complaints__2[[#This Row],[Complaint_Type]]="Fraud"),OR(complaints__2[[#This Row],[Status]]="Open",complaints__2[[#This Row],[Status]]="In Progress")),"Urgent",
IF(AND(complaints__2[[#This Row],[Status]]="Open",complaints__2[[#This Row],[Resolution_Time(days)]]&gt;3),"Pending Action",
"Normal"))</f>
        <v>Normal</v>
      </c>
    </row>
    <row r="695" spans="1:7" x14ac:dyDescent="0.25">
      <c r="A695" s="1" t="s">
        <v>1091</v>
      </c>
      <c r="B695" s="1" t="s">
        <v>1092</v>
      </c>
      <c r="C695" s="2">
        <v>45181</v>
      </c>
      <c r="D695" s="1" t="s">
        <v>36</v>
      </c>
      <c r="E695" s="1" t="s">
        <v>23</v>
      </c>
      <c r="F695">
        <v>52</v>
      </c>
      <c r="G695" s="1" t="str">
        <f>IF(AND(OR(complaints__2[[#This Row],[Complaint_Type]]="Fraud"),OR(complaints__2[[#This Row],[Status]]="Open",complaints__2[[#This Row],[Status]]="In Progress")),"Urgent",
IF(AND(complaints__2[[#This Row],[Status]]="Open",complaints__2[[#This Row],[Resolution_Time(days)]]&gt;3),"Pending Action",
"Normal"))</f>
        <v>Normal</v>
      </c>
    </row>
    <row r="696" spans="1:7" x14ac:dyDescent="0.25">
      <c r="A696" s="1" t="s">
        <v>1093</v>
      </c>
      <c r="B696" s="1" t="s">
        <v>68</v>
      </c>
      <c r="C696" s="2">
        <v>45669</v>
      </c>
      <c r="D696" s="1" t="s">
        <v>20</v>
      </c>
      <c r="E696" s="1" t="s">
        <v>15</v>
      </c>
      <c r="F696">
        <v>20</v>
      </c>
      <c r="G696" s="1" t="str">
        <f>IF(AND(OR(complaints__2[[#This Row],[Complaint_Type]]="Fraud"),OR(complaints__2[[#This Row],[Status]]="Open",complaints__2[[#This Row],[Status]]="In Progress")),"Urgent",
IF(AND(complaints__2[[#This Row],[Status]]="Open",complaints__2[[#This Row],[Resolution_Time(days)]]&gt;3),"Pending Action",
"Normal"))</f>
        <v>Normal</v>
      </c>
    </row>
    <row r="697" spans="1:7" x14ac:dyDescent="0.25">
      <c r="A697" s="1" t="s">
        <v>1094</v>
      </c>
      <c r="B697" s="1" t="s">
        <v>188</v>
      </c>
      <c r="C697" s="2">
        <v>45802</v>
      </c>
      <c r="D697" s="1" t="s">
        <v>31</v>
      </c>
      <c r="E697" s="1" t="s">
        <v>9</v>
      </c>
      <c r="F697">
        <v>49</v>
      </c>
      <c r="G697" s="1" t="str">
        <f>IF(AND(OR(complaints__2[[#This Row],[Complaint_Type]]="Fraud"),OR(complaints__2[[#This Row],[Status]]="Open",complaints__2[[#This Row],[Status]]="In Progress")),"Urgent",
IF(AND(complaints__2[[#This Row],[Status]]="Open",complaints__2[[#This Row],[Resolution_Time(days)]]&gt;3),"Pending Action",
"Normal"))</f>
        <v>Urgent</v>
      </c>
    </row>
    <row r="698" spans="1:7" x14ac:dyDescent="0.25">
      <c r="A698" s="1" t="s">
        <v>1095</v>
      </c>
      <c r="B698" s="1" t="s">
        <v>467</v>
      </c>
      <c r="C698" s="2">
        <v>45557</v>
      </c>
      <c r="D698" s="1" t="s">
        <v>8</v>
      </c>
      <c r="E698" s="1" t="s">
        <v>23</v>
      </c>
      <c r="F698">
        <v>5</v>
      </c>
      <c r="G698" s="1" t="str">
        <f>IF(AND(OR(complaints__2[[#This Row],[Complaint_Type]]="Fraud"),OR(complaints__2[[#This Row],[Status]]="Open",complaints__2[[#This Row],[Status]]="In Progress")),"Urgent",
IF(AND(complaints__2[[#This Row],[Status]]="Open",complaints__2[[#This Row],[Resolution_Time(days)]]&gt;3),"Pending Action",
"Normal"))</f>
        <v>Normal</v>
      </c>
    </row>
    <row r="699" spans="1:7" x14ac:dyDescent="0.25">
      <c r="A699" s="1" t="s">
        <v>1096</v>
      </c>
      <c r="B699" s="1" t="s">
        <v>1097</v>
      </c>
      <c r="C699" s="2">
        <v>45344</v>
      </c>
      <c r="D699" s="1" t="s">
        <v>36</v>
      </c>
      <c r="E699" s="1" t="s">
        <v>23</v>
      </c>
      <c r="F699">
        <v>41</v>
      </c>
      <c r="G699" s="1" t="str">
        <f>IF(AND(OR(complaints__2[[#This Row],[Complaint_Type]]="Fraud"),OR(complaints__2[[#This Row],[Status]]="Open",complaints__2[[#This Row],[Status]]="In Progress")),"Urgent",
IF(AND(complaints__2[[#This Row],[Status]]="Open",complaints__2[[#This Row],[Resolution_Time(days)]]&gt;3),"Pending Action",
"Normal"))</f>
        <v>Normal</v>
      </c>
    </row>
    <row r="700" spans="1:7" x14ac:dyDescent="0.25">
      <c r="A700" s="1" t="s">
        <v>1098</v>
      </c>
      <c r="B700" s="1" t="s">
        <v>511</v>
      </c>
      <c r="C700" s="2">
        <v>45730</v>
      </c>
      <c r="D700" s="1" t="s">
        <v>20</v>
      </c>
      <c r="E700" s="1" t="s">
        <v>23</v>
      </c>
      <c r="F700">
        <v>54</v>
      </c>
      <c r="G700" s="1" t="str">
        <f>IF(AND(OR(complaints__2[[#This Row],[Complaint_Type]]="Fraud"),OR(complaints__2[[#This Row],[Status]]="Open",complaints__2[[#This Row],[Status]]="In Progress")),"Urgent",
IF(AND(complaints__2[[#This Row],[Status]]="Open",complaints__2[[#This Row],[Resolution_Time(days)]]&gt;3),"Pending Action",
"Normal"))</f>
        <v>Normal</v>
      </c>
    </row>
    <row r="701" spans="1:7" x14ac:dyDescent="0.25">
      <c r="A701" s="1" t="s">
        <v>1099</v>
      </c>
      <c r="B701" s="1" t="s">
        <v>1100</v>
      </c>
      <c r="C701" s="2">
        <v>45451</v>
      </c>
      <c r="D701" s="1" t="s">
        <v>36</v>
      </c>
      <c r="E701" s="1" t="s">
        <v>15</v>
      </c>
      <c r="F701">
        <v>56</v>
      </c>
      <c r="G701" s="1" t="str">
        <f>IF(AND(OR(complaints__2[[#This Row],[Complaint_Type]]="Fraud"),OR(complaints__2[[#This Row],[Status]]="Open",complaints__2[[#This Row],[Status]]="In Progress")),"Urgent",
IF(AND(complaints__2[[#This Row],[Status]]="Open",complaints__2[[#This Row],[Resolution_Time(days)]]&gt;3),"Pending Action",
"Normal"))</f>
        <v>Normal</v>
      </c>
    </row>
    <row r="702" spans="1:7" x14ac:dyDescent="0.25">
      <c r="A702" s="1" t="s">
        <v>1101</v>
      </c>
      <c r="B702" s="1" t="s">
        <v>578</v>
      </c>
      <c r="C702" s="2">
        <v>45670</v>
      </c>
      <c r="D702" s="1" t="s">
        <v>20</v>
      </c>
      <c r="E702" s="1" t="s">
        <v>23</v>
      </c>
      <c r="F702">
        <v>32</v>
      </c>
      <c r="G702" s="1" t="str">
        <f>IF(AND(OR(complaints__2[[#This Row],[Complaint_Type]]="Fraud"),OR(complaints__2[[#This Row],[Status]]="Open",complaints__2[[#This Row],[Status]]="In Progress")),"Urgent",
IF(AND(complaints__2[[#This Row],[Status]]="Open",complaints__2[[#This Row],[Resolution_Time(days)]]&gt;3),"Pending Action",
"Normal"))</f>
        <v>Normal</v>
      </c>
    </row>
    <row r="703" spans="1:7" x14ac:dyDescent="0.25">
      <c r="A703" s="1" t="s">
        <v>1102</v>
      </c>
      <c r="B703" s="1" t="s">
        <v>1103</v>
      </c>
      <c r="C703" s="2">
        <v>45476</v>
      </c>
      <c r="D703" s="1" t="s">
        <v>20</v>
      </c>
      <c r="E703" s="1" t="s">
        <v>9</v>
      </c>
      <c r="F703">
        <v>27</v>
      </c>
      <c r="G703" s="1" t="str">
        <f>IF(AND(OR(complaints__2[[#This Row],[Complaint_Type]]="Fraud"),OR(complaints__2[[#This Row],[Status]]="Open",complaints__2[[#This Row],[Status]]="In Progress")),"Urgent",
IF(AND(complaints__2[[#This Row],[Status]]="Open",complaints__2[[#This Row],[Resolution_Time(days)]]&gt;3),"Pending Action",
"Normal"))</f>
        <v>Pending Action</v>
      </c>
    </row>
    <row r="704" spans="1:7" x14ac:dyDescent="0.25">
      <c r="A704" s="1" t="s">
        <v>1104</v>
      </c>
      <c r="B704" s="1" t="s">
        <v>1105</v>
      </c>
      <c r="C704" s="2">
        <v>45606</v>
      </c>
      <c r="D704" s="1" t="s">
        <v>12</v>
      </c>
      <c r="E704" s="1" t="s">
        <v>9</v>
      </c>
      <c r="F704">
        <v>4</v>
      </c>
      <c r="G704" s="1" t="str">
        <f>IF(AND(OR(complaints__2[[#This Row],[Complaint_Type]]="Fraud"),OR(complaints__2[[#This Row],[Status]]="Open",complaints__2[[#This Row],[Status]]="In Progress")),"Urgent",
IF(AND(complaints__2[[#This Row],[Status]]="Open",complaints__2[[#This Row],[Resolution_Time(days)]]&gt;3),"Pending Action",
"Normal"))</f>
        <v>Pending Action</v>
      </c>
    </row>
    <row r="705" spans="1:7" x14ac:dyDescent="0.25">
      <c r="A705" s="1" t="s">
        <v>1106</v>
      </c>
      <c r="B705" s="1" t="s">
        <v>270</v>
      </c>
      <c r="C705" s="2">
        <v>45543</v>
      </c>
      <c r="D705" s="1" t="s">
        <v>12</v>
      </c>
      <c r="E705" s="1" t="s">
        <v>23</v>
      </c>
      <c r="F705">
        <v>41</v>
      </c>
      <c r="G705" s="1" t="str">
        <f>IF(AND(OR(complaints__2[[#This Row],[Complaint_Type]]="Fraud"),OR(complaints__2[[#This Row],[Status]]="Open",complaints__2[[#This Row],[Status]]="In Progress")),"Urgent",
IF(AND(complaints__2[[#This Row],[Status]]="Open",complaints__2[[#This Row],[Resolution_Time(days)]]&gt;3),"Pending Action",
"Normal"))</f>
        <v>Normal</v>
      </c>
    </row>
    <row r="706" spans="1:7" x14ac:dyDescent="0.25">
      <c r="A706" s="1" t="s">
        <v>1107</v>
      </c>
      <c r="B706" s="1" t="s">
        <v>558</v>
      </c>
      <c r="C706" s="2">
        <v>45858</v>
      </c>
      <c r="D706" s="1" t="s">
        <v>31</v>
      </c>
      <c r="E706" s="1" t="s">
        <v>23</v>
      </c>
      <c r="F706">
        <v>48</v>
      </c>
      <c r="G706" s="1" t="str">
        <f>IF(AND(OR(complaints__2[[#This Row],[Complaint_Type]]="Fraud"),OR(complaints__2[[#This Row],[Status]]="Open",complaints__2[[#This Row],[Status]]="In Progress")),"Urgent",
IF(AND(complaints__2[[#This Row],[Status]]="Open",complaints__2[[#This Row],[Resolution_Time(days)]]&gt;3),"Pending Action",
"Normal"))</f>
        <v>Normal</v>
      </c>
    </row>
    <row r="707" spans="1:7" x14ac:dyDescent="0.25">
      <c r="A707" s="1" t="s">
        <v>1108</v>
      </c>
      <c r="B707" s="1" t="s">
        <v>7</v>
      </c>
      <c r="C707" s="2">
        <v>45625</v>
      </c>
      <c r="D707" s="1" t="s">
        <v>31</v>
      </c>
      <c r="E707" s="1" t="s">
        <v>23</v>
      </c>
      <c r="F707">
        <v>7</v>
      </c>
      <c r="G707" s="1" t="str">
        <f>IF(AND(OR(complaints__2[[#This Row],[Complaint_Type]]="Fraud"),OR(complaints__2[[#This Row],[Status]]="Open",complaints__2[[#This Row],[Status]]="In Progress")),"Urgent",
IF(AND(complaints__2[[#This Row],[Status]]="Open",complaints__2[[#This Row],[Resolution_Time(days)]]&gt;3),"Pending Action",
"Normal"))</f>
        <v>Normal</v>
      </c>
    </row>
    <row r="708" spans="1:7" x14ac:dyDescent="0.25">
      <c r="A708" s="1" t="s">
        <v>1109</v>
      </c>
      <c r="B708" s="1" t="s">
        <v>321</v>
      </c>
      <c r="C708" s="2">
        <v>45748</v>
      </c>
      <c r="D708" s="1" t="s">
        <v>36</v>
      </c>
      <c r="E708" s="1" t="s">
        <v>23</v>
      </c>
      <c r="F708">
        <v>46</v>
      </c>
      <c r="G708" s="1" t="str">
        <f>IF(AND(OR(complaints__2[[#This Row],[Complaint_Type]]="Fraud"),OR(complaints__2[[#This Row],[Status]]="Open",complaints__2[[#This Row],[Status]]="In Progress")),"Urgent",
IF(AND(complaints__2[[#This Row],[Status]]="Open",complaints__2[[#This Row],[Resolution_Time(days)]]&gt;3),"Pending Action",
"Normal"))</f>
        <v>Normal</v>
      </c>
    </row>
    <row r="709" spans="1:7" x14ac:dyDescent="0.25">
      <c r="A709" s="1" t="s">
        <v>1110</v>
      </c>
      <c r="B709" s="1" t="s">
        <v>1111</v>
      </c>
      <c r="C709" s="2">
        <v>45208</v>
      </c>
      <c r="D709" s="1" t="s">
        <v>12</v>
      </c>
      <c r="E709" s="1" t="s">
        <v>23</v>
      </c>
      <c r="F709">
        <v>14</v>
      </c>
      <c r="G709" s="1" t="str">
        <f>IF(AND(OR(complaints__2[[#This Row],[Complaint_Type]]="Fraud"),OR(complaints__2[[#This Row],[Status]]="Open",complaints__2[[#This Row],[Status]]="In Progress")),"Urgent",
IF(AND(complaints__2[[#This Row],[Status]]="Open",complaints__2[[#This Row],[Resolution_Time(days)]]&gt;3),"Pending Action",
"Normal"))</f>
        <v>Normal</v>
      </c>
    </row>
    <row r="710" spans="1:7" x14ac:dyDescent="0.25">
      <c r="A710" s="1" t="s">
        <v>1112</v>
      </c>
      <c r="B710" s="1" t="s">
        <v>319</v>
      </c>
      <c r="C710" s="2">
        <v>45168</v>
      </c>
      <c r="D710" s="1" t="s">
        <v>20</v>
      </c>
      <c r="E710" s="1" t="s">
        <v>9</v>
      </c>
      <c r="F710">
        <v>39</v>
      </c>
      <c r="G710" s="1" t="str">
        <f>IF(AND(OR(complaints__2[[#This Row],[Complaint_Type]]="Fraud"),OR(complaints__2[[#This Row],[Status]]="Open",complaints__2[[#This Row],[Status]]="In Progress")),"Urgent",
IF(AND(complaints__2[[#This Row],[Status]]="Open",complaints__2[[#This Row],[Resolution_Time(days)]]&gt;3),"Pending Action",
"Normal"))</f>
        <v>Pending Action</v>
      </c>
    </row>
    <row r="711" spans="1:7" x14ac:dyDescent="0.25">
      <c r="A711" s="1" t="s">
        <v>1113</v>
      </c>
      <c r="B711" s="1" t="s">
        <v>572</v>
      </c>
      <c r="C711" s="2">
        <v>45717</v>
      </c>
      <c r="D711" s="1" t="s">
        <v>12</v>
      </c>
      <c r="E711" s="1" t="s">
        <v>15</v>
      </c>
      <c r="F711">
        <v>24</v>
      </c>
      <c r="G711" s="1" t="str">
        <f>IF(AND(OR(complaints__2[[#This Row],[Complaint_Type]]="Fraud"),OR(complaints__2[[#This Row],[Status]]="Open",complaints__2[[#This Row],[Status]]="In Progress")),"Urgent",
IF(AND(complaints__2[[#This Row],[Status]]="Open",complaints__2[[#This Row],[Resolution_Time(days)]]&gt;3),"Pending Action",
"Normal"))</f>
        <v>Normal</v>
      </c>
    </row>
    <row r="712" spans="1:7" x14ac:dyDescent="0.25">
      <c r="A712" s="1" t="s">
        <v>1114</v>
      </c>
      <c r="B712" s="1" t="s">
        <v>168</v>
      </c>
      <c r="C712" s="2">
        <v>45277</v>
      </c>
      <c r="D712" s="1" t="s">
        <v>20</v>
      </c>
      <c r="E712" s="1" t="s">
        <v>23</v>
      </c>
      <c r="F712">
        <v>48</v>
      </c>
      <c r="G712" s="1" t="str">
        <f>IF(AND(OR(complaints__2[[#This Row],[Complaint_Type]]="Fraud"),OR(complaints__2[[#This Row],[Status]]="Open",complaints__2[[#This Row],[Status]]="In Progress")),"Urgent",
IF(AND(complaints__2[[#This Row],[Status]]="Open",complaints__2[[#This Row],[Resolution_Time(days)]]&gt;3),"Pending Action",
"Normal"))</f>
        <v>Normal</v>
      </c>
    </row>
    <row r="713" spans="1:7" x14ac:dyDescent="0.25">
      <c r="A713" s="1" t="s">
        <v>1115</v>
      </c>
      <c r="B713" s="1" t="s">
        <v>712</v>
      </c>
      <c r="C713" s="2">
        <v>45311</v>
      </c>
      <c r="D713" s="1" t="s">
        <v>12</v>
      </c>
      <c r="E713" s="1" t="s">
        <v>9</v>
      </c>
      <c r="F713">
        <v>18</v>
      </c>
      <c r="G713" s="1" t="str">
        <f>IF(AND(OR(complaints__2[[#This Row],[Complaint_Type]]="Fraud"),OR(complaints__2[[#This Row],[Status]]="Open",complaints__2[[#This Row],[Status]]="In Progress")),"Urgent",
IF(AND(complaints__2[[#This Row],[Status]]="Open",complaints__2[[#This Row],[Resolution_Time(days)]]&gt;3),"Pending Action",
"Normal"))</f>
        <v>Pending Action</v>
      </c>
    </row>
    <row r="714" spans="1:7" x14ac:dyDescent="0.25">
      <c r="A714" s="1" t="s">
        <v>1116</v>
      </c>
      <c r="B714" s="1" t="s">
        <v>228</v>
      </c>
      <c r="C714" s="2">
        <v>45480</v>
      </c>
      <c r="D714" s="1" t="s">
        <v>20</v>
      </c>
      <c r="E714" s="1" t="s">
        <v>9</v>
      </c>
      <c r="F714">
        <v>38</v>
      </c>
      <c r="G714" s="1" t="str">
        <f>IF(AND(OR(complaints__2[[#This Row],[Complaint_Type]]="Fraud"),OR(complaints__2[[#This Row],[Status]]="Open",complaints__2[[#This Row],[Status]]="In Progress")),"Urgent",
IF(AND(complaints__2[[#This Row],[Status]]="Open",complaints__2[[#This Row],[Resolution_Time(days)]]&gt;3),"Pending Action",
"Normal"))</f>
        <v>Pending Action</v>
      </c>
    </row>
    <row r="715" spans="1:7" x14ac:dyDescent="0.25">
      <c r="A715" s="1" t="s">
        <v>1117</v>
      </c>
      <c r="B715" s="1" t="s">
        <v>78</v>
      </c>
      <c r="C715" s="2">
        <v>45276</v>
      </c>
      <c r="D715" s="1" t="s">
        <v>36</v>
      </c>
      <c r="E715" s="1" t="s">
        <v>15</v>
      </c>
      <c r="F715">
        <v>39</v>
      </c>
      <c r="G715" s="1" t="str">
        <f>IF(AND(OR(complaints__2[[#This Row],[Complaint_Type]]="Fraud"),OR(complaints__2[[#This Row],[Status]]="Open",complaints__2[[#This Row],[Status]]="In Progress")),"Urgent",
IF(AND(complaints__2[[#This Row],[Status]]="Open",complaints__2[[#This Row],[Resolution_Time(days)]]&gt;3),"Pending Action",
"Normal"))</f>
        <v>Normal</v>
      </c>
    </row>
    <row r="716" spans="1:7" x14ac:dyDescent="0.25">
      <c r="A716" s="1" t="s">
        <v>1118</v>
      </c>
      <c r="B716" s="1" t="s">
        <v>851</v>
      </c>
      <c r="C716" s="2">
        <v>45626</v>
      </c>
      <c r="D716" s="1" t="s">
        <v>12</v>
      </c>
      <c r="E716" s="1" t="s">
        <v>23</v>
      </c>
      <c r="F716">
        <v>51</v>
      </c>
      <c r="G716" s="1" t="str">
        <f>IF(AND(OR(complaints__2[[#This Row],[Complaint_Type]]="Fraud"),OR(complaints__2[[#This Row],[Status]]="Open",complaints__2[[#This Row],[Status]]="In Progress")),"Urgent",
IF(AND(complaints__2[[#This Row],[Status]]="Open",complaints__2[[#This Row],[Resolution_Time(days)]]&gt;3),"Pending Action",
"Normal"))</f>
        <v>Normal</v>
      </c>
    </row>
    <row r="717" spans="1:7" x14ac:dyDescent="0.25">
      <c r="A717" s="1" t="s">
        <v>1119</v>
      </c>
      <c r="B717" s="1" t="s">
        <v>1120</v>
      </c>
      <c r="C717" s="2">
        <v>45839</v>
      </c>
      <c r="D717" s="1" t="s">
        <v>8</v>
      </c>
      <c r="E717" s="1" t="s">
        <v>23</v>
      </c>
      <c r="F717">
        <v>40</v>
      </c>
      <c r="G717" s="1" t="str">
        <f>IF(AND(OR(complaints__2[[#This Row],[Complaint_Type]]="Fraud"),OR(complaints__2[[#This Row],[Status]]="Open",complaints__2[[#This Row],[Status]]="In Progress")),"Urgent",
IF(AND(complaints__2[[#This Row],[Status]]="Open",complaints__2[[#This Row],[Resolution_Time(days)]]&gt;3),"Pending Action",
"Normal"))</f>
        <v>Normal</v>
      </c>
    </row>
    <row r="718" spans="1:7" x14ac:dyDescent="0.25">
      <c r="A718" s="1" t="s">
        <v>1121</v>
      </c>
      <c r="B718" s="1" t="s">
        <v>86</v>
      </c>
      <c r="C718" s="2">
        <v>45381</v>
      </c>
      <c r="D718" s="1" t="s">
        <v>8</v>
      </c>
      <c r="E718" s="1" t="s">
        <v>23</v>
      </c>
      <c r="F718">
        <v>1</v>
      </c>
      <c r="G718" s="1" t="str">
        <f>IF(AND(OR(complaints__2[[#This Row],[Complaint_Type]]="Fraud"),OR(complaints__2[[#This Row],[Status]]="Open",complaints__2[[#This Row],[Status]]="In Progress")),"Urgent",
IF(AND(complaints__2[[#This Row],[Status]]="Open",complaints__2[[#This Row],[Resolution_Time(days)]]&gt;3),"Pending Action",
"Normal"))</f>
        <v>Normal</v>
      </c>
    </row>
    <row r="719" spans="1:7" x14ac:dyDescent="0.25">
      <c r="A719" s="1" t="s">
        <v>1122</v>
      </c>
      <c r="B719" s="1" t="s">
        <v>1123</v>
      </c>
      <c r="C719" s="2">
        <v>45543</v>
      </c>
      <c r="D719" s="1" t="s">
        <v>20</v>
      </c>
      <c r="E719" s="1" t="s">
        <v>23</v>
      </c>
      <c r="F719">
        <v>17</v>
      </c>
      <c r="G719" s="1" t="str">
        <f>IF(AND(OR(complaints__2[[#This Row],[Complaint_Type]]="Fraud"),OR(complaints__2[[#This Row],[Status]]="Open",complaints__2[[#This Row],[Status]]="In Progress")),"Urgent",
IF(AND(complaints__2[[#This Row],[Status]]="Open",complaints__2[[#This Row],[Resolution_Time(days)]]&gt;3),"Pending Action",
"Normal"))</f>
        <v>Normal</v>
      </c>
    </row>
    <row r="720" spans="1:7" x14ac:dyDescent="0.25">
      <c r="A720" s="1" t="s">
        <v>1124</v>
      </c>
      <c r="B720" s="1" t="s">
        <v>539</v>
      </c>
      <c r="C720" s="2">
        <v>45599</v>
      </c>
      <c r="D720" s="1" t="s">
        <v>36</v>
      </c>
      <c r="E720" s="1" t="s">
        <v>23</v>
      </c>
      <c r="F720">
        <v>26</v>
      </c>
      <c r="G720" s="1" t="str">
        <f>IF(AND(OR(complaints__2[[#This Row],[Complaint_Type]]="Fraud"),OR(complaints__2[[#This Row],[Status]]="Open",complaints__2[[#This Row],[Status]]="In Progress")),"Urgent",
IF(AND(complaints__2[[#This Row],[Status]]="Open",complaints__2[[#This Row],[Resolution_Time(days)]]&gt;3),"Pending Action",
"Normal"))</f>
        <v>Normal</v>
      </c>
    </row>
    <row r="721" spans="1:7" x14ac:dyDescent="0.25">
      <c r="A721" s="1" t="s">
        <v>1125</v>
      </c>
      <c r="B721" s="1" t="s">
        <v>786</v>
      </c>
      <c r="C721" s="2">
        <v>45525</v>
      </c>
      <c r="D721" s="1" t="s">
        <v>20</v>
      </c>
      <c r="E721" s="1" t="s">
        <v>23</v>
      </c>
      <c r="F721">
        <v>51</v>
      </c>
      <c r="G721" s="1" t="str">
        <f>IF(AND(OR(complaints__2[[#This Row],[Complaint_Type]]="Fraud"),OR(complaints__2[[#This Row],[Status]]="Open",complaints__2[[#This Row],[Status]]="In Progress")),"Urgent",
IF(AND(complaints__2[[#This Row],[Status]]="Open",complaints__2[[#This Row],[Resolution_Time(days)]]&gt;3),"Pending Action",
"Normal"))</f>
        <v>Normal</v>
      </c>
    </row>
    <row r="722" spans="1:7" x14ac:dyDescent="0.25">
      <c r="A722" s="1" t="s">
        <v>1126</v>
      </c>
      <c r="B722" s="1" t="s">
        <v>128</v>
      </c>
      <c r="C722" s="2">
        <v>45203</v>
      </c>
      <c r="D722" s="1" t="s">
        <v>36</v>
      </c>
      <c r="E722" s="1" t="s">
        <v>23</v>
      </c>
      <c r="F722">
        <v>22</v>
      </c>
      <c r="G722" s="1" t="str">
        <f>IF(AND(OR(complaints__2[[#This Row],[Complaint_Type]]="Fraud"),OR(complaints__2[[#This Row],[Status]]="Open",complaints__2[[#This Row],[Status]]="In Progress")),"Urgent",
IF(AND(complaints__2[[#This Row],[Status]]="Open",complaints__2[[#This Row],[Resolution_Time(days)]]&gt;3),"Pending Action",
"Normal"))</f>
        <v>Normal</v>
      </c>
    </row>
    <row r="723" spans="1:7" x14ac:dyDescent="0.25">
      <c r="A723" s="1" t="s">
        <v>1127</v>
      </c>
      <c r="B723" s="1" t="s">
        <v>842</v>
      </c>
      <c r="C723" s="2">
        <v>45619</v>
      </c>
      <c r="D723" s="1" t="s">
        <v>31</v>
      </c>
      <c r="E723" s="1" t="s">
        <v>9</v>
      </c>
      <c r="F723">
        <v>39</v>
      </c>
      <c r="G723" s="1" t="str">
        <f>IF(AND(OR(complaints__2[[#This Row],[Complaint_Type]]="Fraud"),OR(complaints__2[[#This Row],[Status]]="Open",complaints__2[[#This Row],[Status]]="In Progress")),"Urgent",
IF(AND(complaints__2[[#This Row],[Status]]="Open",complaints__2[[#This Row],[Resolution_Time(days)]]&gt;3),"Pending Action",
"Normal"))</f>
        <v>Urgent</v>
      </c>
    </row>
    <row r="724" spans="1:7" x14ac:dyDescent="0.25">
      <c r="A724" s="1" t="s">
        <v>1128</v>
      </c>
      <c r="B724" s="1" t="s">
        <v>249</v>
      </c>
      <c r="C724" s="2">
        <v>45846</v>
      </c>
      <c r="D724" s="1" t="s">
        <v>12</v>
      </c>
      <c r="E724" s="1" t="s">
        <v>23</v>
      </c>
      <c r="F724">
        <v>18</v>
      </c>
      <c r="G724" s="1" t="str">
        <f>IF(AND(OR(complaints__2[[#This Row],[Complaint_Type]]="Fraud"),OR(complaints__2[[#This Row],[Status]]="Open",complaints__2[[#This Row],[Status]]="In Progress")),"Urgent",
IF(AND(complaints__2[[#This Row],[Status]]="Open",complaints__2[[#This Row],[Resolution_Time(days)]]&gt;3),"Pending Action",
"Normal"))</f>
        <v>Normal</v>
      </c>
    </row>
    <row r="725" spans="1:7" x14ac:dyDescent="0.25">
      <c r="A725" s="1" t="s">
        <v>1129</v>
      </c>
      <c r="B725" s="1" t="s">
        <v>1130</v>
      </c>
      <c r="C725" s="2">
        <v>45738</v>
      </c>
      <c r="D725" s="1" t="s">
        <v>36</v>
      </c>
      <c r="E725" s="1" t="s">
        <v>9</v>
      </c>
      <c r="F725">
        <v>38</v>
      </c>
      <c r="G725" s="1" t="str">
        <f>IF(AND(OR(complaints__2[[#This Row],[Complaint_Type]]="Fraud"),OR(complaints__2[[#This Row],[Status]]="Open",complaints__2[[#This Row],[Status]]="In Progress")),"Urgent",
IF(AND(complaints__2[[#This Row],[Status]]="Open",complaints__2[[#This Row],[Resolution_Time(days)]]&gt;3),"Pending Action",
"Normal"))</f>
        <v>Pending Action</v>
      </c>
    </row>
    <row r="726" spans="1:7" x14ac:dyDescent="0.25">
      <c r="A726" s="1" t="s">
        <v>1131</v>
      </c>
      <c r="B726" s="1" t="s">
        <v>552</v>
      </c>
      <c r="C726" s="2">
        <v>45279</v>
      </c>
      <c r="D726" s="1" t="s">
        <v>20</v>
      </c>
      <c r="E726" s="1" t="s">
        <v>15</v>
      </c>
      <c r="F726">
        <v>28</v>
      </c>
      <c r="G726" s="1" t="str">
        <f>IF(AND(OR(complaints__2[[#This Row],[Complaint_Type]]="Fraud"),OR(complaints__2[[#This Row],[Status]]="Open",complaints__2[[#This Row],[Status]]="In Progress")),"Urgent",
IF(AND(complaints__2[[#This Row],[Status]]="Open",complaints__2[[#This Row],[Resolution_Time(days)]]&gt;3),"Pending Action",
"Normal"))</f>
        <v>Normal</v>
      </c>
    </row>
    <row r="727" spans="1:7" x14ac:dyDescent="0.25">
      <c r="A727" s="1" t="s">
        <v>1132</v>
      </c>
      <c r="B727" s="1" t="s">
        <v>792</v>
      </c>
      <c r="C727" s="2">
        <v>45676</v>
      </c>
      <c r="D727" s="1" t="s">
        <v>31</v>
      </c>
      <c r="E727" s="1" t="s">
        <v>9</v>
      </c>
      <c r="F727">
        <v>21</v>
      </c>
      <c r="G727" s="1" t="str">
        <f>IF(AND(OR(complaints__2[[#This Row],[Complaint_Type]]="Fraud"),OR(complaints__2[[#This Row],[Status]]="Open",complaints__2[[#This Row],[Status]]="In Progress")),"Urgent",
IF(AND(complaints__2[[#This Row],[Status]]="Open",complaints__2[[#This Row],[Resolution_Time(days)]]&gt;3),"Pending Action",
"Normal"))</f>
        <v>Urgent</v>
      </c>
    </row>
    <row r="728" spans="1:7" x14ac:dyDescent="0.25">
      <c r="A728" s="1" t="s">
        <v>1133</v>
      </c>
      <c r="B728" s="1" t="s">
        <v>389</v>
      </c>
      <c r="C728" s="2">
        <v>45333</v>
      </c>
      <c r="D728" s="1" t="s">
        <v>20</v>
      </c>
      <c r="E728" s="1" t="s">
        <v>23</v>
      </c>
      <c r="F728">
        <v>38</v>
      </c>
      <c r="G728" s="1" t="str">
        <f>IF(AND(OR(complaints__2[[#This Row],[Complaint_Type]]="Fraud"),OR(complaints__2[[#This Row],[Status]]="Open",complaints__2[[#This Row],[Status]]="In Progress")),"Urgent",
IF(AND(complaints__2[[#This Row],[Status]]="Open",complaints__2[[#This Row],[Resolution_Time(days)]]&gt;3),"Pending Action",
"Normal"))</f>
        <v>Normal</v>
      </c>
    </row>
    <row r="729" spans="1:7" x14ac:dyDescent="0.25">
      <c r="A729" s="1" t="s">
        <v>1134</v>
      </c>
      <c r="B729" s="1" t="s">
        <v>282</v>
      </c>
      <c r="C729" s="2">
        <v>45370</v>
      </c>
      <c r="D729" s="1" t="s">
        <v>8</v>
      </c>
      <c r="E729" s="1" t="s">
        <v>23</v>
      </c>
      <c r="F729">
        <v>33</v>
      </c>
      <c r="G729" s="1" t="str">
        <f>IF(AND(OR(complaints__2[[#This Row],[Complaint_Type]]="Fraud"),OR(complaints__2[[#This Row],[Status]]="Open",complaints__2[[#This Row],[Status]]="In Progress")),"Urgent",
IF(AND(complaints__2[[#This Row],[Status]]="Open",complaints__2[[#This Row],[Resolution_Time(days)]]&gt;3),"Pending Action",
"Normal"))</f>
        <v>Normal</v>
      </c>
    </row>
    <row r="730" spans="1:7" x14ac:dyDescent="0.25">
      <c r="A730" s="1" t="s">
        <v>1135</v>
      </c>
      <c r="B730" s="1" t="s">
        <v>1012</v>
      </c>
      <c r="C730" s="2">
        <v>45662</v>
      </c>
      <c r="D730" s="1" t="s">
        <v>8</v>
      </c>
      <c r="E730" s="1" t="s">
        <v>15</v>
      </c>
      <c r="F730">
        <v>30</v>
      </c>
      <c r="G730" s="1" t="str">
        <f>IF(AND(OR(complaints__2[[#This Row],[Complaint_Type]]="Fraud"),OR(complaints__2[[#This Row],[Status]]="Open",complaints__2[[#This Row],[Status]]="In Progress")),"Urgent",
IF(AND(complaints__2[[#This Row],[Status]]="Open",complaints__2[[#This Row],[Resolution_Time(days)]]&gt;3),"Pending Action",
"Normal"))</f>
        <v>Normal</v>
      </c>
    </row>
    <row r="731" spans="1:7" x14ac:dyDescent="0.25">
      <c r="A731" s="1" t="s">
        <v>1136</v>
      </c>
      <c r="B731" s="1" t="s">
        <v>82</v>
      </c>
      <c r="C731" s="2">
        <v>45849</v>
      </c>
      <c r="D731" s="1" t="s">
        <v>12</v>
      </c>
      <c r="E731" s="1" t="s">
        <v>9</v>
      </c>
      <c r="F731">
        <v>42</v>
      </c>
      <c r="G731" s="1" t="str">
        <f>IF(AND(OR(complaints__2[[#This Row],[Complaint_Type]]="Fraud"),OR(complaints__2[[#This Row],[Status]]="Open",complaints__2[[#This Row],[Status]]="In Progress")),"Urgent",
IF(AND(complaints__2[[#This Row],[Status]]="Open",complaints__2[[#This Row],[Resolution_Time(days)]]&gt;3),"Pending Action",
"Normal"))</f>
        <v>Pending Action</v>
      </c>
    </row>
    <row r="732" spans="1:7" x14ac:dyDescent="0.25">
      <c r="A732" s="1" t="s">
        <v>1137</v>
      </c>
      <c r="B732" s="1" t="s">
        <v>1090</v>
      </c>
      <c r="C732" s="2">
        <v>45390</v>
      </c>
      <c r="D732" s="1" t="s">
        <v>12</v>
      </c>
      <c r="E732" s="1" t="s">
        <v>15</v>
      </c>
      <c r="F732">
        <v>55</v>
      </c>
      <c r="G732" s="1" t="str">
        <f>IF(AND(OR(complaints__2[[#This Row],[Complaint_Type]]="Fraud"),OR(complaints__2[[#This Row],[Status]]="Open",complaints__2[[#This Row],[Status]]="In Progress")),"Urgent",
IF(AND(complaints__2[[#This Row],[Status]]="Open",complaints__2[[#This Row],[Resolution_Time(days)]]&gt;3),"Pending Action",
"Normal"))</f>
        <v>Normal</v>
      </c>
    </row>
    <row r="733" spans="1:7" x14ac:dyDescent="0.25">
      <c r="A733" s="1" t="s">
        <v>1138</v>
      </c>
      <c r="B733" s="1" t="s">
        <v>938</v>
      </c>
      <c r="C733" s="2">
        <v>45614</v>
      </c>
      <c r="D733" s="1" t="s">
        <v>31</v>
      </c>
      <c r="E733" s="1" t="s">
        <v>9</v>
      </c>
      <c r="F733">
        <v>8</v>
      </c>
      <c r="G733" s="1" t="str">
        <f>IF(AND(OR(complaints__2[[#This Row],[Complaint_Type]]="Fraud"),OR(complaints__2[[#This Row],[Status]]="Open",complaints__2[[#This Row],[Status]]="In Progress")),"Urgent",
IF(AND(complaints__2[[#This Row],[Status]]="Open",complaints__2[[#This Row],[Resolution_Time(days)]]&gt;3),"Pending Action",
"Normal"))</f>
        <v>Urgent</v>
      </c>
    </row>
    <row r="734" spans="1:7" x14ac:dyDescent="0.25">
      <c r="A734" s="1" t="s">
        <v>1139</v>
      </c>
      <c r="B734" s="1" t="s">
        <v>806</v>
      </c>
      <c r="C734" s="2">
        <v>45217</v>
      </c>
      <c r="D734" s="1" t="s">
        <v>8</v>
      </c>
      <c r="E734" s="1" t="s">
        <v>23</v>
      </c>
      <c r="F734">
        <v>30</v>
      </c>
      <c r="G734" s="1" t="str">
        <f>IF(AND(OR(complaints__2[[#This Row],[Complaint_Type]]="Fraud"),OR(complaints__2[[#This Row],[Status]]="Open",complaints__2[[#This Row],[Status]]="In Progress")),"Urgent",
IF(AND(complaints__2[[#This Row],[Status]]="Open",complaints__2[[#This Row],[Resolution_Time(days)]]&gt;3),"Pending Action",
"Normal"))</f>
        <v>Normal</v>
      </c>
    </row>
    <row r="735" spans="1:7" x14ac:dyDescent="0.25">
      <c r="A735" s="1" t="s">
        <v>1140</v>
      </c>
      <c r="B735" s="1" t="s">
        <v>646</v>
      </c>
      <c r="C735" s="2">
        <v>45348</v>
      </c>
      <c r="D735" s="1" t="s">
        <v>36</v>
      </c>
      <c r="E735" s="1" t="s">
        <v>23</v>
      </c>
      <c r="F735">
        <v>39</v>
      </c>
      <c r="G735" s="1" t="str">
        <f>IF(AND(OR(complaints__2[[#This Row],[Complaint_Type]]="Fraud"),OR(complaints__2[[#This Row],[Status]]="Open",complaints__2[[#This Row],[Status]]="In Progress")),"Urgent",
IF(AND(complaints__2[[#This Row],[Status]]="Open",complaints__2[[#This Row],[Resolution_Time(days)]]&gt;3),"Pending Action",
"Normal"))</f>
        <v>Normal</v>
      </c>
    </row>
    <row r="736" spans="1:7" x14ac:dyDescent="0.25">
      <c r="A736" s="1" t="s">
        <v>1141</v>
      </c>
      <c r="B736" s="1" t="s">
        <v>228</v>
      </c>
      <c r="C736" s="2">
        <v>45841</v>
      </c>
      <c r="D736" s="1" t="s">
        <v>8</v>
      </c>
      <c r="E736" s="1" t="s">
        <v>23</v>
      </c>
      <c r="F736">
        <v>9</v>
      </c>
      <c r="G736" s="1" t="str">
        <f>IF(AND(OR(complaints__2[[#This Row],[Complaint_Type]]="Fraud"),OR(complaints__2[[#This Row],[Status]]="Open",complaints__2[[#This Row],[Status]]="In Progress")),"Urgent",
IF(AND(complaints__2[[#This Row],[Status]]="Open",complaints__2[[#This Row],[Resolution_Time(days)]]&gt;3),"Pending Action",
"Normal"))</f>
        <v>Normal</v>
      </c>
    </row>
    <row r="737" spans="1:7" x14ac:dyDescent="0.25">
      <c r="A737" s="1" t="s">
        <v>1142</v>
      </c>
      <c r="B737" s="1" t="s">
        <v>312</v>
      </c>
      <c r="C737" s="2">
        <v>45815</v>
      </c>
      <c r="D737" s="1" t="s">
        <v>12</v>
      </c>
      <c r="E737" s="1" t="s">
        <v>23</v>
      </c>
      <c r="F737">
        <v>33</v>
      </c>
      <c r="G737" s="1" t="str">
        <f>IF(AND(OR(complaints__2[[#This Row],[Complaint_Type]]="Fraud"),OR(complaints__2[[#This Row],[Status]]="Open",complaints__2[[#This Row],[Status]]="In Progress")),"Urgent",
IF(AND(complaints__2[[#This Row],[Status]]="Open",complaints__2[[#This Row],[Resolution_Time(days)]]&gt;3),"Pending Action",
"Normal"))</f>
        <v>Normal</v>
      </c>
    </row>
    <row r="738" spans="1:7" x14ac:dyDescent="0.25">
      <c r="A738" s="1" t="s">
        <v>1143</v>
      </c>
      <c r="B738" s="1" t="s">
        <v>595</v>
      </c>
      <c r="C738" s="2">
        <v>45675</v>
      </c>
      <c r="D738" s="1" t="s">
        <v>20</v>
      </c>
      <c r="E738" s="1" t="s">
        <v>15</v>
      </c>
      <c r="F738">
        <v>58</v>
      </c>
      <c r="G738" s="1" t="str">
        <f>IF(AND(OR(complaints__2[[#This Row],[Complaint_Type]]="Fraud"),OR(complaints__2[[#This Row],[Status]]="Open",complaints__2[[#This Row],[Status]]="In Progress")),"Urgent",
IF(AND(complaints__2[[#This Row],[Status]]="Open",complaints__2[[#This Row],[Resolution_Time(days)]]&gt;3),"Pending Action",
"Normal"))</f>
        <v>Normal</v>
      </c>
    </row>
    <row r="739" spans="1:7" x14ac:dyDescent="0.25">
      <c r="A739" s="1" t="s">
        <v>1144</v>
      </c>
      <c r="B739" s="1" t="s">
        <v>334</v>
      </c>
      <c r="C739" s="2">
        <v>45801</v>
      </c>
      <c r="D739" s="1" t="s">
        <v>31</v>
      </c>
      <c r="E739" s="1" t="s">
        <v>9</v>
      </c>
      <c r="F739">
        <v>57</v>
      </c>
      <c r="G739" s="1" t="str">
        <f>IF(AND(OR(complaints__2[[#This Row],[Complaint_Type]]="Fraud"),OR(complaints__2[[#This Row],[Status]]="Open",complaints__2[[#This Row],[Status]]="In Progress")),"Urgent",
IF(AND(complaints__2[[#This Row],[Status]]="Open",complaints__2[[#This Row],[Resolution_Time(days)]]&gt;3),"Pending Action",
"Normal"))</f>
        <v>Urgent</v>
      </c>
    </row>
    <row r="740" spans="1:7" x14ac:dyDescent="0.25">
      <c r="A740" s="1" t="s">
        <v>1145</v>
      </c>
      <c r="B740" s="1" t="s">
        <v>1111</v>
      </c>
      <c r="C740" s="2">
        <v>45756</v>
      </c>
      <c r="D740" s="1" t="s">
        <v>8</v>
      </c>
      <c r="E740" s="1" t="s">
        <v>23</v>
      </c>
      <c r="F740">
        <v>43</v>
      </c>
      <c r="G740" s="1" t="str">
        <f>IF(AND(OR(complaints__2[[#This Row],[Complaint_Type]]="Fraud"),OR(complaints__2[[#This Row],[Status]]="Open",complaints__2[[#This Row],[Status]]="In Progress")),"Urgent",
IF(AND(complaints__2[[#This Row],[Status]]="Open",complaints__2[[#This Row],[Resolution_Time(days)]]&gt;3),"Pending Action",
"Normal"))</f>
        <v>Normal</v>
      </c>
    </row>
    <row r="741" spans="1:7" x14ac:dyDescent="0.25">
      <c r="A741" s="1" t="s">
        <v>1146</v>
      </c>
      <c r="B741" s="1" t="s">
        <v>68</v>
      </c>
      <c r="C741" s="2">
        <v>45321</v>
      </c>
      <c r="D741" s="1" t="s">
        <v>36</v>
      </c>
      <c r="E741" s="1" t="s">
        <v>23</v>
      </c>
      <c r="F741">
        <v>59</v>
      </c>
      <c r="G741" s="1" t="str">
        <f>IF(AND(OR(complaints__2[[#This Row],[Complaint_Type]]="Fraud"),OR(complaints__2[[#This Row],[Status]]="Open",complaints__2[[#This Row],[Status]]="In Progress")),"Urgent",
IF(AND(complaints__2[[#This Row],[Status]]="Open",complaints__2[[#This Row],[Resolution_Time(days)]]&gt;3),"Pending Action",
"Normal"))</f>
        <v>Normal</v>
      </c>
    </row>
    <row r="742" spans="1:7" x14ac:dyDescent="0.25">
      <c r="A742" s="1" t="s">
        <v>1147</v>
      </c>
      <c r="B742" s="1" t="s">
        <v>336</v>
      </c>
      <c r="C742" s="2">
        <v>45797</v>
      </c>
      <c r="D742" s="1" t="s">
        <v>36</v>
      </c>
      <c r="E742" s="1" t="s">
        <v>15</v>
      </c>
      <c r="F742">
        <v>29</v>
      </c>
      <c r="G742" s="1" t="str">
        <f>IF(AND(OR(complaints__2[[#This Row],[Complaint_Type]]="Fraud"),OR(complaints__2[[#This Row],[Status]]="Open",complaints__2[[#This Row],[Status]]="In Progress")),"Urgent",
IF(AND(complaints__2[[#This Row],[Status]]="Open",complaints__2[[#This Row],[Resolution_Time(days)]]&gt;3),"Pending Action",
"Normal"))</f>
        <v>Normal</v>
      </c>
    </row>
    <row r="743" spans="1:7" x14ac:dyDescent="0.25">
      <c r="A743" s="1" t="s">
        <v>1148</v>
      </c>
      <c r="B743" s="1" t="s">
        <v>1149</v>
      </c>
      <c r="C743" s="2">
        <v>45268</v>
      </c>
      <c r="D743" s="1" t="s">
        <v>36</v>
      </c>
      <c r="E743" s="1" t="s">
        <v>23</v>
      </c>
      <c r="F743">
        <v>31</v>
      </c>
      <c r="G743" s="1" t="str">
        <f>IF(AND(OR(complaints__2[[#This Row],[Complaint_Type]]="Fraud"),OR(complaints__2[[#This Row],[Status]]="Open",complaints__2[[#This Row],[Status]]="In Progress")),"Urgent",
IF(AND(complaints__2[[#This Row],[Status]]="Open",complaints__2[[#This Row],[Resolution_Time(days)]]&gt;3),"Pending Action",
"Normal"))</f>
        <v>Normal</v>
      </c>
    </row>
    <row r="744" spans="1:7" x14ac:dyDescent="0.25">
      <c r="A744" s="1" t="s">
        <v>1150</v>
      </c>
      <c r="B744" s="1" t="s">
        <v>572</v>
      </c>
      <c r="C744" s="2">
        <v>45642</v>
      </c>
      <c r="D744" s="1" t="s">
        <v>31</v>
      </c>
      <c r="E744" s="1" t="s">
        <v>9</v>
      </c>
      <c r="F744">
        <v>3</v>
      </c>
      <c r="G744" s="1" t="str">
        <f>IF(AND(OR(complaints__2[[#This Row],[Complaint_Type]]="Fraud"),OR(complaints__2[[#This Row],[Status]]="Open",complaints__2[[#This Row],[Status]]="In Progress")),"Urgent",
IF(AND(complaints__2[[#This Row],[Status]]="Open",complaints__2[[#This Row],[Resolution_Time(days)]]&gt;3),"Pending Action",
"Normal"))</f>
        <v>Urgent</v>
      </c>
    </row>
    <row r="745" spans="1:7" x14ac:dyDescent="0.25">
      <c r="A745" s="1" t="s">
        <v>1151</v>
      </c>
      <c r="B745" s="1" t="s">
        <v>812</v>
      </c>
      <c r="C745" s="2">
        <v>45302</v>
      </c>
      <c r="D745" s="1" t="s">
        <v>36</v>
      </c>
      <c r="E745" s="1" t="s">
        <v>23</v>
      </c>
      <c r="F745">
        <v>50</v>
      </c>
      <c r="G745" s="1" t="str">
        <f>IF(AND(OR(complaints__2[[#This Row],[Complaint_Type]]="Fraud"),OR(complaints__2[[#This Row],[Status]]="Open",complaints__2[[#This Row],[Status]]="In Progress")),"Urgent",
IF(AND(complaints__2[[#This Row],[Status]]="Open",complaints__2[[#This Row],[Resolution_Time(days)]]&gt;3),"Pending Action",
"Normal"))</f>
        <v>Normal</v>
      </c>
    </row>
    <row r="746" spans="1:7" x14ac:dyDescent="0.25">
      <c r="A746" s="1" t="s">
        <v>1152</v>
      </c>
      <c r="B746" s="1" t="s">
        <v>304</v>
      </c>
      <c r="C746" s="2">
        <v>45675</v>
      </c>
      <c r="D746" s="1" t="s">
        <v>36</v>
      </c>
      <c r="E746" s="1" t="s">
        <v>9</v>
      </c>
      <c r="F746">
        <v>38</v>
      </c>
      <c r="G746" s="1" t="str">
        <f>IF(AND(OR(complaints__2[[#This Row],[Complaint_Type]]="Fraud"),OR(complaints__2[[#This Row],[Status]]="Open",complaints__2[[#This Row],[Status]]="In Progress")),"Urgent",
IF(AND(complaints__2[[#This Row],[Status]]="Open",complaints__2[[#This Row],[Resolution_Time(days)]]&gt;3),"Pending Action",
"Normal"))</f>
        <v>Pending Action</v>
      </c>
    </row>
    <row r="747" spans="1:7" x14ac:dyDescent="0.25">
      <c r="A747" s="1" t="s">
        <v>1153</v>
      </c>
      <c r="B747" s="1" t="s">
        <v>585</v>
      </c>
      <c r="C747" s="2">
        <v>45413</v>
      </c>
      <c r="D747" s="1" t="s">
        <v>8</v>
      </c>
      <c r="E747" s="1" t="s">
        <v>23</v>
      </c>
      <c r="F747">
        <v>11</v>
      </c>
      <c r="G747" s="1" t="str">
        <f>IF(AND(OR(complaints__2[[#This Row],[Complaint_Type]]="Fraud"),OR(complaints__2[[#This Row],[Status]]="Open",complaints__2[[#This Row],[Status]]="In Progress")),"Urgent",
IF(AND(complaints__2[[#This Row],[Status]]="Open",complaints__2[[#This Row],[Resolution_Time(days)]]&gt;3),"Pending Action",
"Normal"))</f>
        <v>Normal</v>
      </c>
    </row>
    <row r="748" spans="1:7" x14ac:dyDescent="0.25">
      <c r="A748" s="1" t="s">
        <v>1154</v>
      </c>
      <c r="B748" s="1" t="s">
        <v>699</v>
      </c>
      <c r="C748" s="2">
        <v>45677</v>
      </c>
      <c r="D748" s="1" t="s">
        <v>31</v>
      </c>
      <c r="E748" s="1" t="s">
        <v>23</v>
      </c>
      <c r="F748">
        <v>5</v>
      </c>
      <c r="G748" s="1" t="str">
        <f>IF(AND(OR(complaints__2[[#This Row],[Complaint_Type]]="Fraud"),OR(complaints__2[[#This Row],[Status]]="Open",complaints__2[[#This Row],[Status]]="In Progress")),"Urgent",
IF(AND(complaints__2[[#This Row],[Status]]="Open",complaints__2[[#This Row],[Resolution_Time(days)]]&gt;3),"Pending Action",
"Normal"))</f>
        <v>Normal</v>
      </c>
    </row>
    <row r="749" spans="1:7" x14ac:dyDescent="0.25">
      <c r="A749" s="1" t="s">
        <v>1155</v>
      </c>
      <c r="B749" s="1" t="s">
        <v>505</v>
      </c>
      <c r="C749" s="2">
        <v>45383</v>
      </c>
      <c r="D749" s="1" t="s">
        <v>20</v>
      </c>
      <c r="E749" s="1" t="s">
        <v>15</v>
      </c>
      <c r="F749">
        <v>31</v>
      </c>
      <c r="G749" s="1" t="str">
        <f>IF(AND(OR(complaints__2[[#This Row],[Complaint_Type]]="Fraud"),OR(complaints__2[[#This Row],[Status]]="Open",complaints__2[[#This Row],[Status]]="In Progress")),"Urgent",
IF(AND(complaints__2[[#This Row],[Status]]="Open",complaints__2[[#This Row],[Resolution_Time(days)]]&gt;3),"Pending Action",
"Normal"))</f>
        <v>Normal</v>
      </c>
    </row>
    <row r="750" spans="1:7" x14ac:dyDescent="0.25">
      <c r="A750" s="1" t="s">
        <v>1156</v>
      </c>
      <c r="B750" s="1" t="s">
        <v>886</v>
      </c>
      <c r="C750" s="2">
        <v>45523</v>
      </c>
      <c r="D750" s="1" t="s">
        <v>20</v>
      </c>
      <c r="E750" s="1" t="s">
        <v>15</v>
      </c>
      <c r="F750">
        <v>20</v>
      </c>
      <c r="G750" s="1" t="str">
        <f>IF(AND(OR(complaints__2[[#This Row],[Complaint_Type]]="Fraud"),OR(complaints__2[[#This Row],[Status]]="Open",complaints__2[[#This Row],[Status]]="In Progress")),"Urgent",
IF(AND(complaints__2[[#This Row],[Status]]="Open",complaints__2[[#This Row],[Resolution_Time(days)]]&gt;3),"Pending Action",
"Normal"))</f>
        <v>Normal</v>
      </c>
    </row>
    <row r="751" spans="1:7" x14ac:dyDescent="0.25">
      <c r="A751" s="1" t="s">
        <v>1157</v>
      </c>
      <c r="B751" s="1" t="s">
        <v>745</v>
      </c>
      <c r="C751" s="2">
        <v>45622</v>
      </c>
      <c r="D751" s="1" t="s">
        <v>36</v>
      </c>
      <c r="E751" s="1" t="s">
        <v>9</v>
      </c>
      <c r="F751">
        <v>4</v>
      </c>
      <c r="G751" s="1" t="str">
        <f>IF(AND(OR(complaints__2[[#This Row],[Complaint_Type]]="Fraud"),OR(complaints__2[[#This Row],[Status]]="Open",complaints__2[[#This Row],[Status]]="In Progress")),"Urgent",
IF(AND(complaints__2[[#This Row],[Status]]="Open",complaints__2[[#This Row],[Resolution_Time(days)]]&gt;3),"Pending Action",
"Normal"))</f>
        <v>Pending Action</v>
      </c>
    </row>
    <row r="752" spans="1:7" x14ac:dyDescent="0.25">
      <c r="A752" s="1" t="s">
        <v>1158</v>
      </c>
      <c r="B752" s="1" t="s">
        <v>826</v>
      </c>
      <c r="C752" s="2">
        <v>45812</v>
      </c>
      <c r="D752" s="1" t="s">
        <v>12</v>
      </c>
      <c r="E752" s="1" t="s">
        <v>23</v>
      </c>
      <c r="F752">
        <v>8</v>
      </c>
      <c r="G752" s="1" t="str">
        <f>IF(AND(OR(complaints__2[[#This Row],[Complaint_Type]]="Fraud"),OR(complaints__2[[#This Row],[Status]]="Open",complaints__2[[#This Row],[Status]]="In Progress")),"Urgent",
IF(AND(complaints__2[[#This Row],[Status]]="Open",complaints__2[[#This Row],[Resolution_Time(days)]]&gt;3),"Pending Action",
"Normal"))</f>
        <v>Normal</v>
      </c>
    </row>
    <row r="753" spans="1:7" x14ac:dyDescent="0.25">
      <c r="A753" s="1" t="s">
        <v>1159</v>
      </c>
      <c r="B753" s="1" t="s">
        <v>132</v>
      </c>
      <c r="C753" s="2">
        <v>45655</v>
      </c>
      <c r="D753" s="1" t="s">
        <v>31</v>
      </c>
      <c r="E753" s="1" t="s">
        <v>23</v>
      </c>
      <c r="F753">
        <v>42</v>
      </c>
      <c r="G753" s="1" t="str">
        <f>IF(AND(OR(complaints__2[[#This Row],[Complaint_Type]]="Fraud"),OR(complaints__2[[#This Row],[Status]]="Open",complaints__2[[#This Row],[Status]]="In Progress")),"Urgent",
IF(AND(complaints__2[[#This Row],[Status]]="Open",complaints__2[[#This Row],[Resolution_Time(days)]]&gt;3),"Pending Action",
"Normal"))</f>
        <v>Normal</v>
      </c>
    </row>
    <row r="754" spans="1:7" x14ac:dyDescent="0.25">
      <c r="A754" s="1" t="s">
        <v>1160</v>
      </c>
      <c r="B754" s="1" t="s">
        <v>295</v>
      </c>
      <c r="C754" s="2">
        <v>45595</v>
      </c>
      <c r="D754" s="1" t="s">
        <v>12</v>
      </c>
      <c r="E754" s="1" t="s">
        <v>23</v>
      </c>
      <c r="F754">
        <v>35</v>
      </c>
      <c r="G754" s="1" t="str">
        <f>IF(AND(OR(complaints__2[[#This Row],[Complaint_Type]]="Fraud"),OR(complaints__2[[#This Row],[Status]]="Open",complaints__2[[#This Row],[Status]]="In Progress")),"Urgent",
IF(AND(complaints__2[[#This Row],[Status]]="Open",complaints__2[[#This Row],[Resolution_Time(days)]]&gt;3),"Pending Action",
"Normal"))</f>
        <v>Normal</v>
      </c>
    </row>
    <row r="755" spans="1:7" x14ac:dyDescent="0.25">
      <c r="A755" s="1" t="s">
        <v>1161</v>
      </c>
      <c r="B755" s="1" t="s">
        <v>96</v>
      </c>
      <c r="C755" s="2">
        <v>45479</v>
      </c>
      <c r="D755" s="1" t="s">
        <v>31</v>
      </c>
      <c r="E755" s="1" t="s">
        <v>9</v>
      </c>
      <c r="F755">
        <v>13</v>
      </c>
      <c r="G755" s="1" t="str">
        <f>IF(AND(OR(complaints__2[[#This Row],[Complaint_Type]]="Fraud"),OR(complaints__2[[#This Row],[Status]]="Open",complaints__2[[#This Row],[Status]]="In Progress")),"Urgent",
IF(AND(complaints__2[[#This Row],[Status]]="Open",complaints__2[[#This Row],[Resolution_Time(days)]]&gt;3),"Pending Action",
"Normal"))</f>
        <v>Urgent</v>
      </c>
    </row>
    <row r="756" spans="1:7" x14ac:dyDescent="0.25">
      <c r="A756" s="1" t="s">
        <v>1162</v>
      </c>
      <c r="B756" s="1" t="s">
        <v>159</v>
      </c>
      <c r="C756" s="2">
        <v>45751</v>
      </c>
      <c r="D756" s="1" t="s">
        <v>31</v>
      </c>
      <c r="E756" s="1" t="s">
        <v>23</v>
      </c>
      <c r="F756">
        <v>49</v>
      </c>
      <c r="G756" s="1" t="str">
        <f>IF(AND(OR(complaints__2[[#This Row],[Complaint_Type]]="Fraud"),OR(complaints__2[[#This Row],[Status]]="Open",complaints__2[[#This Row],[Status]]="In Progress")),"Urgent",
IF(AND(complaints__2[[#This Row],[Status]]="Open",complaints__2[[#This Row],[Resolution_Time(days)]]&gt;3),"Pending Action",
"Normal"))</f>
        <v>Normal</v>
      </c>
    </row>
    <row r="757" spans="1:7" x14ac:dyDescent="0.25">
      <c r="A757" s="1" t="s">
        <v>1163</v>
      </c>
      <c r="B757" s="1" t="s">
        <v>725</v>
      </c>
      <c r="C757" s="2">
        <v>45240</v>
      </c>
      <c r="D757" s="1" t="s">
        <v>8</v>
      </c>
      <c r="E757" s="1" t="s">
        <v>15</v>
      </c>
      <c r="F757">
        <v>5</v>
      </c>
      <c r="G757" s="1" t="str">
        <f>IF(AND(OR(complaints__2[[#This Row],[Complaint_Type]]="Fraud"),OR(complaints__2[[#This Row],[Status]]="Open",complaints__2[[#This Row],[Status]]="In Progress")),"Urgent",
IF(AND(complaints__2[[#This Row],[Status]]="Open",complaints__2[[#This Row],[Resolution_Time(days)]]&gt;3),"Pending Action",
"Normal"))</f>
        <v>Normal</v>
      </c>
    </row>
    <row r="758" spans="1:7" x14ac:dyDescent="0.25">
      <c r="A758" s="1" t="s">
        <v>1164</v>
      </c>
      <c r="B758" s="1" t="s">
        <v>915</v>
      </c>
      <c r="C758" s="2">
        <v>45254</v>
      </c>
      <c r="D758" s="1" t="s">
        <v>36</v>
      </c>
      <c r="E758" s="1" t="s">
        <v>23</v>
      </c>
      <c r="F758">
        <v>40</v>
      </c>
      <c r="G758" s="1" t="str">
        <f>IF(AND(OR(complaints__2[[#This Row],[Complaint_Type]]="Fraud"),OR(complaints__2[[#This Row],[Status]]="Open",complaints__2[[#This Row],[Status]]="In Progress")),"Urgent",
IF(AND(complaints__2[[#This Row],[Status]]="Open",complaints__2[[#This Row],[Resolution_Time(days)]]&gt;3),"Pending Action",
"Normal"))</f>
        <v>Normal</v>
      </c>
    </row>
    <row r="759" spans="1:7" x14ac:dyDescent="0.25">
      <c r="A759" s="1" t="s">
        <v>1165</v>
      </c>
      <c r="B759" s="1" t="s">
        <v>249</v>
      </c>
      <c r="C759" s="2">
        <v>45419</v>
      </c>
      <c r="D759" s="1" t="s">
        <v>8</v>
      </c>
      <c r="E759" s="1" t="s">
        <v>23</v>
      </c>
      <c r="F759">
        <v>19</v>
      </c>
      <c r="G759" s="1" t="str">
        <f>IF(AND(OR(complaints__2[[#This Row],[Complaint_Type]]="Fraud"),OR(complaints__2[[#This Row],[Status]]="Open",complaints__2[[#This Row],[Status]]="In Progress")),"Urgent",
IF(AND(complaints__2[[#This Row],[Status]]="Open",complaints__2[[#This Row],[Resolution_Time(days)]]&gt;3),"Pending Action",
"Normal"))</f>
        <v>Normal</v>
      </c>
    </row>
    <row r="760" spans="1:7" x14ac:dyDescent="0.25">
      <c r="A760" s="1" t="s">
        <v>1166</v>
      </c>
      <c r="B760" s="1" t="s">
        <v>38</v>
      </c>
      <c r="C760" s="2">
        <v>45395</v>
      </c>
      <c r="D760" s="1" t="s">
        <v>12</v>
      </c>
      <c r="E760" s="1" t="s">
        <v>23</v>
      </c>
      <c r="F760">
        <v>18</v>
      </c>
      <c r="G760" s="1" t="str">
        <f>IF(AND(OR(complaints__2[[#This Row],[Complaint_Type]]="Fraud"),OR(complaints__2[[#This Row],[Status]]="Open",complaints__2[[#This Row],[Status]]="In Progress")),"Urgent",
IF(AND(complaints__2[[#This Row],[Status]]="Open",complaints__2[[#This Row],[Resolution_Time(days)]]&gt;3),"Pending Action",
"Normal"))</f>
        <v>Normal</v>
      </c>
    </row>
    <row r="761" spans="1:7" x14ac:dyDescent="0.25">
      <c r="A761" s="1" t="s">
        <v>1167</v>
      </c>
      <c r="B761" s="1" t="s">
        <v>944</v>
      </c>
      <c r="C761" s="2">
        <v>45589</v>
      </c>
      <c r="D761" s="1" t="s">
        <v>12</v>
      </c>
      <c r="E761" s="1" t="s">
        <v>15</v>
      </c>
      <c r="F761">
        <v>33</v>
      </c>
      <c r="G761" s="1" t="str">
        <f>IF(AND(OR(complaints__2[[#This Row],[Complaint_Type]]="Fraud"),OR(complaints__2[[#This Row],[Status]]="Open",complaints__2[[#This Row],[Status]]="In Progress")),"Urgent",
IF(AND(complaints__2[[#This Row],[Status]]="Open",complaints__2[[#This Row],[Resolution_Time(days)]]&gt;3),"Pending Action",
"Normal"))</f>
        <v>Normal</v>
      </c>
    </row>
    <row r="762" spans="1:7" x14ac:dyDescent="0.25">
      <c r="A762" s="1" t="s">
        <v>1168</v>
      </c>
      <c r="B762" s="1" t="s">
        <v>1169</v>
      </c>
      <c r="C762" s="2">
        <v>45261</v>
      </c>
      <c r="D762" s="1" t="s">
        <v>20</v>
      </c>
      <c r="E762" s="1" t="s">
        <v>9</v>
      </c>
      <c r="F762">
        <v>4</v>
      </c>
      <c r="G762" s="1" t="str">
        <f>IF(AND(OR(complaints__2[[#This Row],[Complaint_Type]]="Fraud"),OR(complaints__2[[#This Row],[Status]]="Open",complaints__2[[#This Row],[Status]]="In Progress")),"Urgent",
IF(AND(complaints__2[[#This Row],[Status]]="Open",complaints__2[[#This Row],[Resolution_Time(days)]]&gt;3),"Pending Action",
"Normal"))</f>
        <v>Pending Action</v>
      </c>
    </row>
    <row r="763" spans="1:7" x14ac:dyDescent="0.25">
      <c r="A763" s="1" t="s">
        <v>1170</v>
      </c>
      <c r="B763" s="1" t="s">
        <v>375</v>
      </c>
      <c r="C763" s="2">
        <v>45665</v>
      </c>
      <c r="D763" s="1" t="s">
        <v>8</v>
      </c>
      <c r="E763" s="1" t="s">
        <v>23</v>
      </c>
      <c r="F763">
        <v>59</v>
      </c>
      <c r="G763" s="1" t="str">
        <f>IF(AND(OR(complaints__2[[#This Row],[Complaint_Type]]="Fraud"),OR(complaints__2[[#This Row],[Status]]="Open",complaints__2[[#This Row],[Status]]="In Progress")),"Urgent",
IF(AND(complaints__2[[#This Row],[Status]]="Open",complaints__2[[#This Row],[Resolution_Time(days)]]&gt;3),"Pending Action",
"Normal"))</f>
        <v>Normal</v>
      </c>
    </row>
    <row r="764" spans="1:7" x14ac:dyDescent="0.25">
      <c r="A764" s="1" t="s">
        <v>1171</v>
      </c>
      <c r="B764" s="1" t="s">
        <v>773</v>
      </c>
      <c r="C764" s="2">
        <v>45320</v>
      </c>
      <c r="D764" s="1" t="s">
        <v>8</v>
      </c>
      <c r="E764" s="1" t="s">
        <v>15</v>
      </c>
      <c r="F764">
        <v>18</v>
      </c>
      <c r="G764" s="1" t="str">
        <f>IF(AND(OR(complaints__2[[#This Row],[Complaint_Type]]="Fraud"),OR(complaints__2[[#This Row],[Status]]="Open",complaints__2[[#This Row],[Status]]="In Progress")),"Urgent",
IF(AND(complaints__2[[#This Row],[Status]]="Open",complaints__2[[#This Row],[Resolution_Time(days)]]&gt;3),"Pending Action",
"Normal"))</f>
        <v>Normal</v>
      </c>
    </row>
    <row r="765" spans="1:7" x14ac:dyDescent="0.25">
      <c r="A765" s="1" t="s">
        <v>1172</v>
      </c>
      <c r="B765" s="1" t="s">
        <v>1173</v>
      </c>
      <c r="C765" s="2">
        <v>45739</v>
      </c>
      <c r="D765" s="1" t="s">
        <v>8</v>
      </c>
      <c r="E765" s="1" t="s">
        <v>9</v>
      </c>
      <c r="F765">
        <v>46</v>
      </c>
      <c r="G765" s="1" t="str">
        <f>IF(AND(OR(complaints__2[[#This Row],[Complaint_Type]]="Fraud"),OR(complaints__2[[#This Row],[Status]]="Open",complaints__2[[#This Row],[Status]]="In Progress")),"Urgent",
IF(AND(complaints__2[[#This Row],[Status]]="Open",complaints__2[[#This Row],[Resolution_Time(days)]]&gt;3),"Pending Action",
"Normal"))</f>
        <v>Pending Action</v>
      </c>
    </row>
    <row r="766" spans="1:7" x14ac:dyDescent="0.25">
      <c r="A766" s="1" t="s">
        <v>1174</v>
      </c>
      <c r="B766" s="1" t="s">
        <v>1100</v>
      </c>
      <c r="C766" s="2">
        <v>45504</v>
      </c>
      <c r="D766" s="1" t="s">
        <v>20</v>
      </c>
      <c r="E766" s="1" t="s">
        <v>23</v>
      </c>
      <c r="F766">
        <v>24</v>
      </c>
      <c r="G766" s="1" t="str">
        <f>IF(AND(OR(complaints__2[[#This Row],[Complaint_Type]]="Fraud"),OR(complaints__2[[#This Row],[Status]]="Open",complaints__2[[#This Row],[Status]]="In Progress")),"Urgent",
IF(AND(complaints__2[[#This Row],[Status]]="Open",complaints__2[[#This Row],[Resolution_Time(days)]]&gt;3),"Pending Action",
"Normal"))</f>
        <v>Normal</v>
      </c>
    </row>
    <row r="767" spans="1:7" x14ac:dyDescent="0.25">
      <c r="A767" s="1" t="s">
        <v>1175</v>
      </c>
      <c r="B767" s="1" t="s">
        <v>498</v>
      </c>
      <c r="C767" s="2">
        <v>45585</v>
      </c>
      <c r="D767" s="1" t="s">
        <v>8</v>
      </c>
      <c r="E767" s="1" t="s">
        <v>9</v>
      </c>
      <c r="F767">
        <v>43</v>
      </c>
      <c r="G767" s="1" t="str">
        <f>IF(AND(OR(complaints__2[[#This Row],[Complaint_Type]]="Fraud"),OR(complaints__2[[#This Row],[Status]]="Open",complaints__2[[#This Row],[Status]]="In Progress")),"Urgent",
IF(AND(complaints__2[[#This Row],[Status]]="Open",complaints__2[[#This Row],[Resolution_Time(days)]]&gt;3),"Pending Action",
"Normal"))</f>
        <v>Pending Action</v>
      </c>
    </row>
    <row r="768" spans="1:7" x14ac:dyDescent="0.25">
      <c r="A768" s="1" t="s">
        <v>1176</v>
      </c>
      <c r="B768" s="1" t="s">
        <v>375</v>
      </c>
      <c r="C768" s="2">
        <v>45766</v>
      </c>
      <c r="D768" s="1" t="s">
        <v>8</v>
      </c>
      <c r="E768" s="1" t="s">
        <v>15</v>
      </c>
      <c r="F768">
        <v>29</v>
      </c>
      <c r="G768" s="1" t="str">
        <f>IF(AND(OR(complaints__2[[#This Row],[Complaint_Type]]="Fraud"),OR(complaints__2[[#This Row],[Status]]="Open",complaints__2[[#This Row],[Status]]="In Progress")),"Urgent",
IF(AND(complaints__2[[#This Row],[Status]]="Open",complaints__2[[#This Row],[Resolution_Time(days)]]&gt;3),"Pending Action",
"Normal"))</f>
        <v>Normal</v>
      </c>
    </row>
    <row r="769" spans="1:7" x14ac:dyDescent="0.25">
      <c r="A769" s="1" t="s">
        <v>1177</v>
      </c>
      <c r="B769" s="1" t="s">
        <v>220</v>
      </c>
      <c r="C769" s="2">
        <v>45828</v>
      </c>
      <c r="D769" s="1" t="s">
        <v>8</v>
      </c>
      <c r="E769" s="1" t="s">
        <v>23</v>
      </c>
      <c r="F769">
        <v>31</v>
      </c>
      <c r="G769" s="1" t="str">
        <f>IF(AND(OR(complaints__2[[#This Row],[Complaint_Type]]="Fraud"),OR(complaints__2[[#This Row],[Status]]="Open",complaints__2[[#This Row],[Status]]="In Progress")),"Urgent",
IF(AND(complaints__2[[#This Row],[Status]]="Open",complaints__2[[#This Row],[Resolution_Time(days)]]&gt;3),"Pending Action",
"Normal"))</f>
        <v>Normal</v>
      </c>
    </row>
    <row r="770" spans="1:7" x14ac:dyDescent="0.25">
      <c r="A770" s="1" t="s">
        <v>1178</v>
      </c>
      <c r="B770" s="1" t="s">
        <v>323</v>
      </c>
      <c r="C770" s="2">
        <v>45887</v>
      </c>
      <c r="D770" s="1" t="s">
        <v>8</v>
      </c>
      <c r="E770" s="1" t="s">
        <v>15</v>
      </c>
      <c r="F770">
        <v>58</v>
      </c>
      <c r="G770" s="1" t="str">
        <f>IF(AND(OR(complaints__2[[#This Row],[Complaint_Type]]="Fraud"),OR(complaints__2[[#This Row],[Status]]="Open",complaints__2[[#This Row],[Status]]="In Progress")),"Urgent",
IF(AND(complaints__2[[#This Row],[Status]]="Open",complaints__2[[#This Row],[Resolution_Time(days)]]&gt;3),"Pending Action",
"Normal"))</f>
        <v>Normal</v>
      </c>
    </row>
    <row r="771" spans="1:7" x14ac:dyDescent="0.25">
      <c r="A771" s="1" t="s">
        <v>1179</v>
      </c>
      <c r="B771" s="1" t="s">
        <v>7</v>
      </c>
      <c r="C771" s="2">
        <v>45375</v>
      </c>
      <c r="D771" s="1" t="s">
        <v>12</v>
      </c>
      <c r="E771" s="1" t="s">
        <v>15</v>
      </c>
      <c r="F771">
        <v>28</v>
      </c>
      <c r="G771" s="1" t="str">
        <f>IF(AND(OR(complaints__2[[#This Row],[Complaint_Type]]="Fraud"),OR(complaints__2[[#This Row],[Status]]="Open",complaints__2[[#This Row],[Status]]="In Progress")),"Urgent",
IF(AND(complaints__2[[#This Row],[Status]]="Open",complaints__2[[#This Row],[Resolution_Time(days)]]&gt;3),"Pending Action",
"Normal"))</f>
        <v>Normal</v>
      </c>
    </row>
    <row r="772" spans="1:7" x14ac:dyDescent="0.25">
      <c r="A772" s="1" t="s">
        <v>1180</v>
      </c>
      <c r="B772" s="1" t="s">
        <v>230</v>
      </c>
      <c r="C772" s="2">
        <v>45759</v>
      </c>
      <c r="D772" s="1" t="s">
        <v>36</v>
      </c>
      <c r="E772" s="1" t="s">
        <v>23</v>
      </c>
      <c r="F772">
        <v>9</v>
      </c>
      <c r="G772" s="1" t="str">
        <f>IF(AND(OR(complaints__2[[#This Row],[Complaint_Type]]="Fraud"),OR(complaints__2[[#This Row],[Status]]="Open",complaints__2[[#This Row],[Status]]="In Progress")),"Urgent",
IF(AND(complaints__2[[#This Row],[Status]]="Open",complaints__2[[#This Row],[Resolution_Time(days)]]&gt;3),"Pending Action",
"Normal"))</f>
        <v>Normal</v>
      </c>
    </row>
    <row r="773" spans="1:7" x14ac:dyDescent="0.25">
      <c r="A773" s="1" t="s">
        <v>1181</v>
      </c>
      <c r="B773" s="1" t="s">
        <v>465</v>
      </c>
      <c r="C773" s="2">
        <v>45255</v>
      </c>
      <c r="D773" s="1" t="s">
        <v>12</v>
      </c>
      <c r="E773" s="1" t="s">
        <v>23</v>
      </c>
      <c r="F773">
        <v>45</v>
      </c>
      <c r="G773" s="1" t="str">
        <f>IF(AND(OR(complaints__2[[#This Row],[Complaint_Type]]="Fraud"),OR(complaints__2[[#This Row],[Status]]="Open",complaints__2[[#This Row],[Status]]="In Progress")),"Urgent",
IF(AND(complaints__2[[#This Row],[Status]]="Open",complaints__2[[#This Row],[Resolution_Time(days)]]&gt;3),"Pending Action",
"Normal"))</f>
        <v>Normal</v>
      </c>
    </row>
    <row r="774" spans="1:7" x14ac:dyDescent="0.25">
      <c r="A774" s="1" t="s">
        <v>1182</v>
      </c>
      <c r="B774" s="1" t="s">
        <v>800</v>
      </c>
      <c r="C774" s="2">
        <v>45767</v>
      </c>
      <c r="D774" s="1" t="s">
        <v>8</v>
      </c>
      <c r="E774" s="1" t="s">
        <v>23</v>
      </c>
      <c r="F774">
        <v>26</v>
      </c>
      <c r="G774" s="1" t="str">
        <f>IF(AND(OR(complaints__2[[#This Row],[Complaint_Type]]="Fraud"),OR(complaints__2[[#This Row],[Status]]="Open",complaints__2[[#This Row],[Status]]="In Progress")),"Urgent",
IF(AND(complaints__2[[#This Row],[Status]]="Open",complaints__2[[#This Row],[Resolution_Time(days)]]&gt;3),"Pending Action",
"Normal"))</f>
        <v>Normal</v>
      </c>
    </row>
    <row r="775" spans="1:7" x14ac:dyDescent="0.25">
      <c r="A775" s="1" t="s">
        <v>1183</v>
      </c>
      <c r="B775" s="1" t="s">
        <v>820</v>
      </c>
      <c r="C775" s="2">
        <v>45433</v>
      </c>
      <c r="D775" s="1" t="s">
        <v>31</v>
      </c>
      <c r="E775" s="1" t="s">
        <v>9</v>
      </c>
      <c r="F775">
        <v>49</v>
      </c>
      <c r="G775" s="1" t="str">
        <f>IF(AND(OR(complaints__2[[#This Row],[Complaint_Type]]="Fraud"),OR(complaints__2[[#This Row],[Status]]="Open",complaints__2[[#This Row],[Status]]="In Progress")),"Urgent",
IF(AND(complaints__2[[#This Row],[Status]]="Open",complaints__2[[#This Row],[Resolution_Time(days)]]&gt;3),"Pending Action",
"Normal"))</f>
        <v>Urgent</v>
      </c>
    </row>
    <row r="776" spans="1:7" x14ac:dyDescent="0.25">
      <c r="A776" s="1" t="s">
        <v>1184</v>
      </c>
      <c r="B776" s="1" t="s">
        <v>136</v>
      </c>
      <c r="C776" s="2">
        <v>45519</v>
      </c>
      <c r="D776" s="1" t="s">
        <v>31</v>
      </c>
      <c r="E776" s="1" t="s">
        <v>23</v>
      </c>
      <c r="F776">
        <v>47</v>
      </c>
      <c r="G776" s="1" t="str">
        <f>IF(AND(OR(complaints__2[[#This Row],[Complaint_Type]]="Fraud"),OR(complaints__2[[#This Row],[Status]]="Open",complaints__2[[#This Row],[Status]]="In Progress")),"Urgent",
IF(AND(complaints__2[[#This Row],[Status]]="Open",complaints__2[[#This Row],[Resolution_Time(days)]]&gt;3),"Pending Action",
"Normal"))</f>
        <v>Normal</v>
      </c>
    </row>
    <row r="777" spans="1:7" x14ac:dyDescent="0.25">
      <c r="A777" s="1" t="s">
        <v>1185</v>
      </c>
      <c r="B777" s="1" t="s">
        <v>1186</v>
      </c>
      <c r="C777" s="2">
        <v>45639</v>
      </c>
      <c r="D777" s="1" t="s">
        <v>20</v>
      </c>
      <c r="E777" s="1" t="s">
        <v>9</v>
      </c>
      <c r="F777">
        <v>2</v>
      </c>
      <c r="G777" s="1" t="str">
        <f>IF(AND(OR(complaints__2[[#This Row],[Complaint_Type]]="Fraud"),OR(complaints__2[[#This Row],[Status]]="Open",complaints__2[[#This Row],[Status]]="In Progress")),"Urgent",
IF(AND(complaints__2[[#This Row],[Status]]="Open",complaints__2[[#This Row],[Resolution_Time(days)]]&gt;3),"Pending Action",
"Normal"))</f>
        <v>Normal</v>
      </c>
    </row>
    <row r="778" spans="1:7" x14ac:dyDescent="0.25">
      <c r="A778" s="1" t="s">
        <v>1187</v>
      </c>
      <c r="B778" s="1" t="s">
        <v>513</v>
      </c>
      <c r="C778" s="2">
        <v>45484</v>
      </c>
      <c r="D778" s="1" t="s">
        <v>12</v>
      </c>
      <c r="E778" s="1" t="s">
        <v>23</v>
      </c>
      <c r="F778">
        <v>6</v>
      </c>
      <c r="G778" s="1" t="str">
        <f>IF(AND(OR(complaints__2[[#This Row],[Complaint_Type]]="Fraud"),OR(complaints__2[[#This Row],[Status]]="Open",complaints__2[[#This Row],[Status]]="In Progress")),"Urgent",
IF(AND(complaints__2[[#This Row],[Status]]="Open",complaints__2[[#This Row],[Resolution_Time(days)]]&gt;3),"Pending Action",
"Normal"))</f>
        <v>Normal</v>
      </c>
    </row>
    <row r="779" spans="1:7" x14ac:dyDescent="0.25">
      <c r="A779" s="1" t="s">
        <v>1188</v>
      </c>
      <c r="B779" s="1" t="s">
        <v>409</v>
      </c>
      <c r="C779" s="2">
        <v>45846</v>
      </c>
      <c r="D779" s="1" t="s">
        <v>20</v>
      </c>
      <c r="E779" s="1" t="s">
        <v>15</v>
      </c>
      <c r="F779">
        <v>29</v>
      </c>
      <c r="G779" s="1" t="str">
        <f>IF(AND(OR(complaints__2[[#This Row],[Complaint_Type]]="Fraud"),OR(complaints__2[[#This Row],[Status]]="Open",complaints__2[[#This Row],[Status]]="In Progress")),"Urgent",
IF(AND(complaints__2[[#This Row],[Status]]="Open",complaints__2[[#This Row],[Resolution_Time(days)]]&gt;3),"Pending Action",
"Normal"))</f>
        <v>Normal</v>
      </c>
    </row>
    <row r="780" spans="1:7" x14ac:dyDescent="0.25">
      <c r="A780" s="1" t="s">
        <v>1189</v>
      </c>
      <c r="B780" s="1" t="s">
        <v>659</v>
      </c>
      <c r="C780" s="2">
        <v>45361</v>
      </c>
      <c r="D780" s="1" t="s">
        <v>20</v>
      </c>
      <c r="E780" s="1" t="s">
        <v>15</v>
      </c>
      <c r="F780">
        <v>26</v>
      </c>
      <c r="G780" s="1" t="str">
        <f>IF(AND(OR(complaints__2[[#This Row],[Complaint_Type]]="Fraud"),OR(complaints__2[[#This Row],[Status]]="Open",complaints__2[[#This Row],[Status]]="In Progress")),"Urgent",
IF(AND(complaints__2[[#This Row],[Status]]="Open",complaints__2[[#This Row],[Resolution_Time(days)]]&gt;3),"Pending Action",
"Normal"))</f>
        <v>Normal</v>
      </c>
    </row>
    <row r="781" spans="1:7" x14ac:dyDescent="0.25">
      <c r="A781" s="1" t="s">
        <v>1190</v>
      </c>
      <c r="B781" s="1" t="s">
        <v>463</v>
      </c>
      <c r="C781" s="2">
        <v>45822</v>
      </c>
      <c r="D781" s="1" t="s">
        <v>31</v>
      </c>
      <c r="E781" s="1" t="s">
        <v>23</v>
      </c>
      <c r="F781">
        <v>28</v>
      </c>
      <c r="G781" s="1" t="str">
        <f>IF(AND(OR(complaints__2[[#This Row],[Complaint_Type]]="Fraud"),OR(complaints__2[[#This Row],[Status]]="Open",complaints__2[[#This Row],[Status]]="In Progress")),"Urgent",
IF(AND(complaints__2[[#This Row],[Status]]="Open",complaints__2[[#This Row],[Resolution_Time(days)]]&gt;3),"Pending Action",
"Normal"))</f>
        <v>Normal</v>
      </c>
    </row>
    <row r="782" spans="1:7" x14ac:dyDescent="0.25">
      <c r="A782" s="1" t="s">
        <v>1191</v>
      </c>
      <c r="B782" s="1" t="s">
        <v>950</v>
      </c>
      <c r="C782" s="2">
        <v>45231</v>
      </c>
      <c r="D782" s="1" t="s">
        <v>12</v>
      </c>
      <c r="E782" s="1" t="s">
        <v>23</v>
      </c>
      <c r="F782">
        <v>7</v>
      </c>
      <c r="G782" s="1" t="str">
        <f>IF(AND(OR(complaints__2[[#This Row],[Complaint_Type]]="Fraud"),OR(complaints__2[[#This Row],[Status]]="Open",complaints__2[[#This Row],[Status]]="In Progress")),"Urgent",
IF(AND(complaints__2[[#This Row],[Status]]="Open",complaints__2[[#This Row],[Resolution_Time(days)]]&gt;3),"Pending Action",
"Normal"))</f>
        <v>Normal</v>
      </c>
    </row>
    <row r="783" spans="1:7" x14ac:dyDescent="0.25">
      <c r="A783" s="1" t="s">
        <v>1192</v>
      </c>
      <c r="B783" s="1" t="s">
        <v>710</v>
      </c>
      <c r="C783" s="2">
        <v>45164</v>
      </c>
      <c r="D783" s="1" t="s">
        <v>36</v>
      </c>
      <c r="E783" s="1" t="s">
        <v>15</v>
      </c>
      <c r="F783">
        <v>34</v>
      </c>
      <c r="G783" s="1" t="str">
        <f>IF(AND(OR(complaints__2[[#This Row],[Complaint_Type]]="Fraud"),OR(complaints__2[[#This Row],[Status]]="Open",complaints__2[[#This Row],[Status]]="In Progress")),"Urgent",
IF(AND(complaints__2[[#This Row],[Status]]="Open",complaints__2[[#This Row],[Resolution_Time(days)]]&gt;3),"Pending Action",
"Normal"))</f>
        <v>Normal</v>
      </c>
    </row>
    <row r="784" spans="1:7" x14ac:dyDescent="0.25">
      <c r="A784" s="1" t="s">
        <v>1193</v>
      </c>
      <c r="B784" s="1" t="s">
        <v>712</v>
      </c>
      <c r="C784" s="2">
        <v>45548</v>
      </c>
      <c r="D784" s="1" t="s">
        <v>12</v>
      </c>
      <c r="E784" s="1" t="s">
        <v>15</v>
      </c>
      <c r="F784">
        <v>56</v>
      </c>
      <c r="G784" s="1" t="str">
        <f>IF(AND(OR(complaints__2[[#This Row],[Complaint_Type]]="Fraud"),OR(complaints__2[[#This Row],[Status]]="Open",complaints__2[[#This Row],[Status]]="In Progress")),"Urgent",
IF(AND(complaints__2[[#This Row],[Status]]="Open",complaints__2[[#This Row],[Resolution_Time(days)]]&gt;3),"Pending Action",
"Normal"))</f>
        <v>Normal</v>
      </c>
    </row>
    <row r="785" spans="1:7" x14ac:dyDescent="0.25">
      <c r="A785" s="1" t="s">
        <v>1194</v>
      </c>
      <c r="B785" s="1" t="s">
        <v>714</v>
      </c>
      <c r="C785" s="2">
        <v>45429</v>
      </c>
      <c r="D785" s="1" t="s">
        <v>20</v>
      </c>
      <c r="E785" s="1" t="s">
        <v>23</v>
      </c>
      <c r="F785">
        <v>45</v>
      </c>
      <c r="G785" s="1" t="str">
        <f>IF(AND(OR(complaints__2[[#This Row],[Complaint_Type]]="Fraud"),OR(complaints__2[[#This Row],[Status]]="Open",complaints__2[[#This Row],[Status]]="In Progress")),"Urgent",
IF(AND(complaints__2[[#This Row],[Status]]="Open",complaints__2[[#This Row],[Resolution_Time(days)]]&gt;3),"Pending Action",
"Normal"))</f>
        <v>Normal</v>
      </c>
    </row>
    <row r="786" spans="1:7" x14ac:dyDescent="0.25">
      <c r="A786" s="1" t="s">
        <v>1195</v>
      </c>
      <c r="B786" s="1" t="s">
        <v>1196</v>
      </c>
      <c r="C786" s="2">
        <v>45804</v>
      </c>
      <c r="D786" s="1" t="s">
        <v>8</v>
      </c>
      <c r="E786" s="1" t="s">
        <v>9</v>
      </c>
      <c r="F786">
        <v>10</v>
      </c>
      <c r="G786" s="1" t="str">
        <f>IF(AND(OR(complaints__2[[#This Row],[Complaint_Type]]="Fraud"),OR(complaints__2[[#This Row],[Status]]="Open",complaints__2[[#This Row],[Status]]="In Progress")),"Urgent",
IF(AND(complaints__2[[#This Row],[Status]]="Open",complaints__2[[#This Row],[Resolution_Time(days)]]&gt;3),"Pending Action",
"Normal"))</f>
        <v>Pending Action</v>
      </c>
    </row>
    <row r="787" spans="1:7" x14ac:dyDescent="0.25">
      <c r="A787" s="1" t="s">
        <v>1197</v>
      </c>
      <c r="B787" s="1" t="s">
        <v>364</v>
      </c>
      <c r="C787" s="2">
        <v>45253</v>
      </c>
      <c r="D787" s="1" t="s">
        <v>20</v>
      </c>
      <c r="E787" s="1" t="s">
        <v>23</v>
      </c>
      <c r="F787">
        <v>48</v>
      </c>
      <c r="G787" s="1" t="str">
        <f>IF(AND(OR(complaints__2[[#This Row],[Complaint_Type]]="Fraud"),OR(complaints__2[[#This Row],[Status]]="Open",complaints__2[[#This Row],[Status]]="In Progress")),"Urgent",
IF(AND(complaints__2[[#This Row],[Status]]="Open",complaints__2[[#This Row],[Resolution_Time(days)]]&gt;3),"Pending Action",
"Normal"))</f>
        <v>Normal</v>
      </c>
    </row>
    <row r="788" spans="1:7" x14ac:dyDescent="0.25">
      <c r="A788" s="1" t="s">
        <v>1198</v>
      </c>
      <c r="B788" s="1" t="s">
        <v>962</v>
      </c>
      <c r="C788" s="2">
        <v>45294</v>
      </c>
      <c r="D788" s="1" t="s">
        <v>12</v>
      </c>
      <c r="E788" s="1" t="s">
        <v>23</v>
      </c>
      <c r="F788">
        <v>41</v>
      </c>
      <c r="G788" s="1" t="str">
        <f>IF(AND(OR(complaints__2[[#This Row],[Complaint_Type]]="Fraud"),OR(complaints__2[[#This Row],[Status]]="Open",complaints__2[[#This Row],[Status]]="In Progress")),"Urgent",
IF(AND(complaints__2[[#This Row],[Status]]="Open",complaints__2[[#This Row],[Resolution_Time(days)]]&gt;3),"Pending Action",
"Normal"))</f>
        <v>Normal</v>
      </c>
    </row>
    <row r="789" spans="1:7" x14ac:dyDescent="0.25">
      <c r="A789" s="1" t="s">
        <v>1199</v>
      </c>
      <c r="B789" s="1" t="s">
        <v>302</v>
      </c>
      <c r="C789" s="2">
        <v>45833</v>
      </c>
      <c r="D789" s="1" t="s">
        <v>31</v>
      </c>
      <c r="E789" s="1" t="s">
        <v>23</v>
      </c>
      <c r="F789">
        <v>40</v>
      </c>
      <c r="G789" s="1" t="str">
        <f>IF(AND(OR(complaints__2[[#This Row],[Complaint_Type]]="Fraud"),OR(complaints__2[[#This Row],[Status]]="Open",complaints__2[[#This Row],[Status]]="In Progress")),"Urgent",
IF(AND(complaints__2[[#This Row],[Status]]="Open",complaints__2[[#This Row],[Resolution_Time(days)]]&gt;3),"Pending Action",
"Normal"))</f>
        <v>Normal</v>
      </c>
    </row>
    <row r="790" spans="1:7" x14ac:dyDescent="0.25">
      <c r="A790" s="1" t="s">
        <v>1200</v>
      </c>
      <c r="B790" s="1" t="s">
        <v>800</v>
      </c>
      <c r="C790" s="2">
        <v>45548</v>
      </c>
      <c r="D790" s="1" t="s">
        <v>12</v>
      </c>
      <c r="E790" s="1" t="s">
        <v>15</v>
      </c>
      <c r="F790">
        <v>57</v>
      </c>
      <c r="G790" s="1" t="str">
        <f>IF(AND(OR(complaints__2[[#This Row],[Complaint_Type]]="Fraud"),OR(complaints__2[[#This Row],[Status]]="Open",complaints__2[[#This Row],[Status]]="In Progress")),"Urgent",
IF(AND(complaints__2[[#This Row],[Status]]="Open",complaints__2[[#This Row],[Resolution_Time(days)]]&gt;3),"Pending Action",
"Normal"))</f>
        <v>Normal</v>
      </c>
    </row>
    <row r="791" spans="1:7" x14ac:dyDescent="0.25">
      <c r="A791" s="1" t="s">
        <v>1201</v>
      </c>
      <c r="B791" s="1" t="s">
        <v>1202</v>
      </c>
      <c r="C791" s="2">
        <v>45339</v>
      </c>
      <c r="D791" s="1" t="s">
        <v>36</v>
      </c>
      <c r="E791" s="1" t="s">
        <v>15</v>
      </c>
      <c r="F791">
        <v>47</v>
      </c>
      <c r="G791" s="1" t="str">
        <f>IF(AND(OR(complaints__2[[#This Row],[Complaint_Type]]="Fraud"),OR(complaints__2[[#This Row],[Status]]="Open",complaints__2[[#This Row],[Status]]="In Progress")),"Urgent",
IF(AND(complaints__2[[#This Row],[Status]]="Open",complaints__2[[#This Row],[Resolution_Time(days)]]&gt;3),"Pending Action",
"Normal"))</f>
        <v>Normal</v>
      </c>
    </row>
    <row r="792" spans="1:7" x14ac:dyDescent="0.25">
      <c r="A792" s="1" t="s">
        <v>1203</v>
      </c>
      <c r="B792" s="1" t="s">
        <v>1204</v>
      </c>
      <c r="C792" s="2">
        <v>45213</v>
      </c>
      <c r="D792" s="1" t="s">
        <v>8</v>
      </c>
      <c r="E792" s="1" t="s">
        <v>23</v>
      </c>
      <c r="F792">
        <v>22</v>
      </c>
      <c r="G792" s="1" t="str">
        <f>IF(AND(OR(complaints__2[[#This Row],[Complaint_Type]]="Fraud"),OR(complaints__2[[#This Row],[Status]]="Open",complaints__2[[#This Row],[Status]]="In Progress")),"Urgent",
IF(AND(complaints__2[[#This Row],[Status]]="Open",complaints__2[[#This Row],[Resolution_Time(days)]]&gt;3),"Pending Action",
"Normal"))</f>
        <v>Normal</v>
      </c>
    </row>
    <row r="793" spans="1:7" x14ac:dyDescent="0.25">
      <c r="A793" s="1" t="s">
        <v>1205</v>
      </c>
      <c r="B793" s="1" t="s">
        <v>544</v>
      </c>
      <c r="C793" s="2">
        <v>45464</v>
      </c>
      <c r="D793" s="1" t="s">
        <v>8</v>
      </c>
      <c r="E793" s="1" t="s">
        <v>9</v>
      </c>
      <c r="F793">
        <v>27</v>
      </c>
      <c r="G793" s="1" t="str">
        <f>IF(AND(OR(complaints__2[[#This Row],[Complaint_Type]]="Fraud"),OR(complaints__2[[#This Row],[Status]]="Open",complaints__2[[#This Row],[Status]]="In Progress")),"Urgent",
IF(AND(complaints__2[[#This Row],[Status]]="Open",complaints__2[[#This Row],[Resolution_Time(days)]]&gt;3),"Pending Action",
"Normal"))</f>
        <v>Pending Action</v>
      </c>
    </row>
    <row r="794" spans="1:7" x14ac:dyDescent="0.25">
      <c r="A794" s="1" t="s">
        <v>1206</v>
      </c>
      <c r="B794" s="1" t="s">
        <v>918</v>
      </c>
      <c r="C794" s="2">
        <v>45455</v>
      </c>
      <c r="D794" s="1" t="s">
        <v>20</v>
      </c>
      <c r="E794" s="1" t="s">
        <v>23</v>
      </c>
      <c r="F794">
        <v>39</v>
      </c>
      <c r="G794" s="1" t="str">
        <f>IF(AND(OR(complaints__2[[#This Row],[Complaint_Type]]="Fraud"),OR(complaints__2[[#This Row],[Status]]="Open",complaints__2[[#This Row],[Status]]="In Progress")),"Urgent",
IF(AND(complaints__2[[#This Row],[Status]]="Open",complaints__2[[#This Row],[Resolution_Time(days)]]&gt;3),"Pending Action",
"Normal"))</f>
        <v>Normal</v>
      </c>
    </row>
    <row r="795" spans="1:7" x14ac:dyDescent="0.25">
      <c r="A795" s="1" t="s">
        <v>1207</v>
      </c>
      <c r="B795" s="1" t="s">
        <v>50</v>
      </c>
      <c r="C795" s="2">
        <v>45207</v>
      </c>
      <c r="D795" s="1" t="s">
        <v>12</v>
      </c>
      <c r="E795" s="1" t="s">
        <v>9</v>
      </c>
      <c r="F795">
        <v>22</v>
      </c>
      <c r="G795" s="1" t="str">
        <f>IF(AND(OR(complaints__2[[#This Row],[Complaint_Type]]="Fraud"),OR(complaints__2[[#This Row],[Status]]="Open",complaints__2[[#This Row],[Status]]="In Progress")),"Urgent",
IF(AND(complaints__2[[#This Row],[Status]]="Open",complaints__2[[#This Row],[Resolution_Time(days)]]&gt;3),"Pending Action",
"Normal"))</f>
        <v>Pending Action</v>
      </c>
    </row>
    <row r="796" spans="1:7" x14ac:dyDescent="0.25">
      <c r="A796" s="1" t="s">
        <v>1208</v>
      </c>
      <c r="B796" s="1" t="s">
        <v>159</v>
      </c>
      <c r="C796" s="2">
        <v>45168</v>
      </c>
      <c r="D796" s="1" t="s">
        <v>31</v>
      </c>
      <c r="E796" s="1" t="s">
        <v>23</v>
      </c>
      <c r="F796">
        <v>55</v>
      </c>
      <c r="G796" s="1" t="str">
        <f>IF(AND(OR(complaints__2[[#This Row],[Complaint_Type]]="Fraud"),OR(complaints__2[[#This Row],[Status]]="Open",complaints__2[[#This Row],[Status]]="In Progress")),"Urgent",
IF(AND(complaints__2[[#This Row],[Status]]="Open",complaints__2[[#This Row],[Resolution_Time(days)]]&gt;3),"Pending Action",
"Normal"))</f>
        <v>Normal</v>
      </c>
    </row>
    <row r="797" spans="1:7" x14ac:dyDescent="0.25">
      <c r="A797" s="1" t="s">
        <v>1209</v>
      </c>
      <c r="B797" s="1" t="s">
        <v>1010</v>
      </c>
      <c r="C797" s="2">
        <v>45873</v>
      </c>
      <c r="D797" s="1" t="s">
        <v>36</v>
      </c>
      <c r="E797" s="1" t="s">
        <v>15</v>
      </c>
      <c r="F797">
        <v>19</v>
      </c>
      <c r="G797" s="1" t="str">
        <f>IF(AND(OR(complaints__2[[#This Row],[Complaint_Type]]="Fraud"),OR(complaints__2[[#This Row],[Status]]="Open",complaints__2[[#This Row],[Status]]="In Progress")),"Urgent",
IF(AND(complaints__2[[#This Row],[Status]]="Open",complaints__2[[#This Row],[Resolution_Time(days)]]&gt;3),"Pending Action",
"Normal"))</f>
        <v>Normal</v>
      </c>
    </row>
    <row r="798" spans="1:7" x14ac:dyDescent="0.25">
      <c r="A798" s="1" t="s">
        <v>1210</v>
      </c>
      <c r="B798" s="1" t="s">
        <v>1211</v>
      </c>
      <c r="C798" s="2">
        <v>45584</v>
      </c>
      <c r="D798" s="1" t="s">
        <v>20</v>
      </c>
      <c r="E798" s="1" t="s">
        <v>23</v>
      </c>
      <c r="F798">
        <v>36</v>
      </c>
      <c r="G798" s="1" t="str">
        <f>IF(AND(OR(complaints__2[[#This Row],[Complaint_Type]]="Fraud"),OR(complaints__2[[#This Row],[Status]]="Open",complaints__2[[#This Row],[Status]]="In Progress")),"Urgent",
IF(AND(complaints__2[[#This Row],[Status]]="Open",complaints__2[[#This Row],[Resolution_Time(days)]]&gt;3),"Pending Action",
"Normal"))</f>
        <v>Normal</v>
      </c>
    </row>
    <row r="799" spans="1:7" x14ac:dyDescent="0.25">
      <c r="A799" s="1" t="s">
        <v>1212</v>
      </c>
      <c r="B799" s="1" t="s">
        <v>1100</v>
      </c>
      <c r="C799" s="2">
        <v>45428</v>
      </c>
      <c r="D799" s="1" t="s">
        <v>12</v>
      </c>
      <c r="E799" s="1" t="s">
        <v>23</v>
      </c>
      <c r="F799">
        <v>9</v>
      </c>
      <c r="G799" s="1" t="str">
        <f>IF(AND(OR(complaints__2[[#This Row],[Complaint_Type]]="Fraud"),OR(complaints__2[[#This Row],[Status]]="Open",complaints__2[[#This Row],[Status]]="In Progress")),"Urgent",
IF(AND(complaints__2[[#This Row],[Status]]="Open",complaints__2[[#This Row],[Resolution_Time(days)]]&gt;3),"Pending Action",
"Normal"))</f>
        <v>Normal</v>
      </c>
    </row>
    <row r="800" spans="1:7" x14ac:dyDescent="0.25">
      <c r="A800" s="1" t="s">
        <v>1213</v>
      </c>
      <c r="B800" s="1" t="s">
        <v>387</v>
      </c>
      <c r="C800" s="2">
        <v>45595</v>
      </c>
      <c r="D800" s="1" t="s">
        <v>31</v>
      </c>
      <c r="E800" s="1" t="s">
        <v>9</v>
      </c>
      <c r="F800">
        <v>19</v>
      </c>
      <c r="G800" s="1" t="str">
        <f>IF(AND(OR(complaints__2[[#This Row],[Complaint_Type]]="Fraud"),OR(complaints__2[[#This Row],[Status]]="Open",complaints__2[[#This Row],[Status]]="In Progress")),"Urgent",
IF(AND(complaints__2[[#This Row],[Status]]="Open",complaints__2[[#This Row],[Resolution_Time(days)]]&gt;3),"Pending Action",
"Normal"))</f>
        <v>Urgent</v>
      </c>
    </row>
    <row r="801" spans="1:7" x14ac:dyDescent="0.25">
      <c r="A801" s="1" t="s">
        <v>1214</v>
      </c>
      <c r="B801" s="1" t="s">
        <v>228</v>
      </c>
      <c r="C801" s="2">
        <v>45548</v>
      </c>
      <c r="D801" s="1" t="s">
        <v>12</v>
      </c>
      <c r="E801" s="1" t="s">
        <v>23</v>
      </c>
      <c r="F801">
        <v>2</v>
      </c>
      <c r="G801" s="1" t="str">
        <f>IF(AND(OR(complaints__2[[#This Row],[Complaint_Type]]="Fraud"),OR(complaints__2[[#This Row],[Status]]="Open",complaints__2[[#This Row],[Status]]="In Progress")),"Urgent",
IF(AND(complaints__2[[#This Row],[Status]]="Open",complaints__2[[#This Row],[Resolution_Time(days)]]&gt;3),"Pending Action",
"Normal"))</f>
        <v>Normal</v>
      </c>
    </row>
  </sheetData>
  <conditionalFormatting sqref="G1:G1048576">
    <cfRule type="containsText" dxfId="54" priority="1" operator="containsText" text="Pending Action">
      <formula>NOT(ISERROR(SEARCH("Pending Action",G1)))</formula>
    </cfRule>
    <cfRule type="containsText" dxfId="53" priority="2" operator="containsText" text="Normal">
      <formula>NOT(ISERROR(SEARCH("Normal",G1)))</formula>
    </cfRule>
    <cfRule type="containsText" dxfId="52" priority="3" operator="containsText" text="Urgent">
      <formula>NOT(ISERROR(SEARCH("Urgent",G1)))</formula>
    </cfRule>
    <cfRule type="expression" dxfId="51" priority="4">
      <formula>$G$2 = "Urgent"</formula>
    </cfRule>
  </conditionalFormatting>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5BA96-D4AC-40C5-B03D-E8520230AA1F}">
  <dimension ref="A1:L1610"/>
  <sheetViews>
    <sheetView topLeftCell="A49" zoomScale="60" zoomScaleNormal="60" workbookViewId="0">
      <selection activeCell="A54" sqref="A54"/>
    </sheetView>
  </sheetViews>
  <sheetFormatPr defaultRowHeight="15" x14ac:dyDescent="0.25"/>
  <cols>
    <col min="1" max="1" width="29.140625" bestFit="1" customWidth="1"/>
    <col min="2" max="2" width="45.5703125" bestFit="1" customWidth="1"/>
    <col min="3" max="3" width="28.7109375" bestFit="1" customWidth="1"/>
    <col min="4" max="4" width="19.7109375" bestFit="1" customWidth="1"/>
    <col min="5" max="5" width="29.140625" bestFit="1" customWidth="1"/>
    <col min="6" max="6" width="46.5703125" bestFit="1" customWidth="1"/>
    <col min="7" max="7" width="10.140625" bestFit="1" customWidth="1"/>
    <col min="8" max="8" width="19.7109375" bestFit="1" customWidth="1"/>
    <col min="9" max="9" width="45.5703125" bestFit="1" customWidth="1"/>
    <col min="10" max="10" width="16.5703125" bestFit="1" customWidth="1"/>
    <col min="11" max="13" width="24" bestFit="1" customWidth="1"/>
    <col min="14" max="15" width="16.5703125" bestFit="1" customWidth="1"/>
    <col min="16" max="510" width="9.5703125" bestFit="1" customWidth="1"/>
    <col min="511" max="511" width="11.28515625" bestFit="1" customWidth="1"/>
  </cols>
  <sheetData>
    <row r="1" spans="1:12" x14ac:dyDescent="0.25">
      <c r="E1" s="11" t="s">
        <v>2691</v>
      </c>
      <c r="F1" t="s">
        <v>2695</v>
      </c>
    </row>
    <row r="2" spans="1:12" x14ac:dyDescent="0.25">
      <c r="E2" s="5" t="s">
        <v>2661</v>
      </c>
      <c r="F2" t="s">
        <v>2670</v>
      </c>
      <c r="G2" t="s">
        <v>2693</v>
      </c>
      <c r="K2" s="1"/>
      <c r="L2" s="1"/>
    </row>
    <row r="3" spans="1:12" x14ac:dyDescent="0.25">
      <c r="E3" s="6" t="s">
        <v>2692</v>
      </c>
      <c r="F3" s="1">
        <v>329</v>
      </c>
      <c r="G3" s="4">
        <f>($F$3/$F$5) *100</f>
        <v>41.125</v>
      </c>
      <c r="K3" s="1"/>
      <c r="L3" s="1"/>
    </row>
    <row r="4" spans="1:12" x14ac:dyDescent="0.25">
      <c r="E4" s="6" t="s">
        <v>23</v>
      </c>
      <c r="F4" s="1">
        <v>471</v>
      </c>
      <c r="G4" s="4">
        <f>($F$4/$F$5) *100</f>
        <v>58.875</v>
      </c>
      <c r="K4" s="1"/>
      <c r="L4" s="1"/>
    </row>
    <row r="5" spans="1:12" x14ac:dyDescent="0.25">
      <c r="E5" s="6" t="s">
        <v>2666</v>
      </c>
      <c r="F5" s="1">
        <v>800</v>
      </c>
      <c r="K5" s="1"/>
      <c r="L5" s="1"/>
    </row>
    <row r="6" spans="1:12" x14ac:dyDescent="0.25">
      <c r="A6" t="s">
        <v>2658</v>
      </c>
      <c r="C6" t="s">
        <v>2659</v>
      </c>
      <c r="K6" s="1"/>
      <c r="L6" s="1"/>
    </row>
    <row r="7" spans="1:12" x14ac:dyDescent="0.25">
      <c r="A7" s="1">
        <v>800</v>
      </c>
      <c r="C7" s="1">
        <v>801</v>
      </c>
      <c r="K7" s="1"/>
      <c r="L7" s="1"/>
    </row>
    <row r="8" spans="1:12" x14ac:dyDescent="0.25">
      <c r="K8" s="1"/>
      <c r="L8" s="1"/>
    </row>
    <row r="9" spans="1:12" x14ac:dyDescent="0.25">
      <c r="K9" s="1"/>
      <c r="L9" s="1"/>
    </row>
    <row r="10" spans="1:12" x14ac:dyDescent="0.25">
      <c r="A10" s="5" t="s">
        <v>2667</v>
      </c>
      <c r="B10" s="5" t="s">
        <v>2668</v>
      </c>
      <c r="K10" s="1"/>
      <c r="L10" s="1"/>
    </row>
    <row r="11" spans="1:12" x14ac:dyDescent="0.25">
      <c r="A11" s="5" t="s">
        <v>2661</v>
      </c>
      <c r="B11" t="s">
        <v>2662</v>
      </c>
      <c r="C11" t="s">
        <v>2663</v>
      </c>
      <c r="D11" t="s">
        <v>2664</v>
      </c>
      <c r="E11" t="s">
        <v>2665</v>
      </c>
      <c r="F11" t="s">
        <v>2666</v>
      </c>
      <c r="K11" s="1"/>
      <c r="L11" s="1"/>
    </row>
    <row r="12" spans="1:12" x14ac:dyDescent="0.25">
      <c r="A12" s="6" t="s">
        <v>36</v>
      </c>
      <c r="B12" s="1">
        <v>37</v>
      </c>
      <c r="C12" s="1">
        <v>56</v>
      </c>
      <c r="D12" s="1">
        <v>25</v>
      </c>
      <c r="E12" s="1">
        <v>66</v>
      </c>
      <c r="F12" s="1">
        <v>184</v>
      </c>
      <c r="K12" s="1"/>
      <c r="L12" s="1"/>
    </row>
    <row r="13" spans="1:12" x14ac:dyDescent="0.25">
      <c r="A13" s="6" t="s">
        <v>31</v>
      </c>
      <c r="B13" s="1">
        <v>37</v>
      </c>
      <c r="C13" s="1">
        <v>33</v>
      </c>
      <c r="D13" s="1">
        <v>27</v>
      </c>
      <c r="E13" s="1">
        <v>45</v>
      </c>
      <c r="F13" s="1">
        <v>142</v>
      </c>
      <c r="K13" s="1"/>
      <c r="L13" s="1"/>
    </row>
    <row r="14" spans="1:12" x14ac:dyDescent="0.25">
      <c r="A14" s="6" t="s">
        <v>8</v>
      </c>
      <c r="B14" s="1">
        <v>37</v>
      </c>
      <c r="C14" s="1">
        <v>47</v>
      </c>
      <c r="D14" s="1">
        <v>34</v>
      </c>
      <c r="E14" s="1">
        <v>49</v>
      </c>
      <c r="F14" s="1">
        <v>167</v>
      </c>
      <c r="K14" s="1"/>
      <c r="L14" s="1"/>
    </row>
    <row r="15" spans="1:12" x14ac:dyDescent="0.25">
      <c r="A15" s="6" t="s">
        <v>12</v>
      </c>
      <c r="B15" s="1">
        <v>42</v>
      </c>
      <c r="C15" s="1">
        <v>49</v>
      </c>
      <c r="D15" s="1">
        <v>24</v>
      </c>
      <c r="E15" s="1">
        <v>44</v>
      </c>
      <c r="F15" s="1">
        <v>159</v>
      </c>
      <c r="K15" s="1"/>
      <c r="L15" s="1"/>
    </row>
    <row r="16" spans="1:12" x14ac:dyDescent="0.25">
      <c r="A16" s="6" t="s">
        <v>20</v>
      </c>
      <c r="B16" s="1">
        <v>33</v>
      </c>
      <c r="C16" s="1">
        <v>43</v>
      </c>
      <c r="D16" s="1">
        <v>22</v>
      </c>
      <c r="E16" s="1">
        <v>50</v>
      </c>
      <c r="F16" s="1">
        <v>148</v>
      </c>
      <c r="K16" s="1"/>
      <c r="L16" s="1"/>
    </row>
    <row r="17" spans="1:12" x14ac:dyDescent="0.25">
      <c r="A17" s="6" t="s">
        <v>2666</v>
      </c>
      <c r="B17" s="1">
        <v>186</v>
      </c>
      <c r="C17" s="1">
        <v>228</v>
      </c>
      <c r="D17" s="1">
        <v>132</v>
      </c>
      <c r="E17" s="1">
        <v>254</v>
      </c>
      <c r="F17" s="1">
        <v>800</v>
      </c>
      <c r="K17" s="1"/>
      <c r="L17" s="1"/>
    </row>
    <row r="18" spans="1:12" x14ac:dyDescent="0.25">
      <c r="K18" s="1"/>
      <c r="L18" s="1"/>
    </row>
    <row r="19" spans="1:12" x14ac:dyDescent="0.25">
      <c r="A19" s="6"/>
      <c r="B19" s="1"/>
      <c r="K19" s="1"/>
      <c r="L19" s="1"/>
    </row>
    <row r="20" spans="1:12" x14ac:dyDescent="0.25">
      <c r="A20" s="6"/>
      <c r="B20" s="1"/>
      <c r="D20" s="10" t="s">
        <v>2686</v>
      </c>
      <c r="E20" t="s">
        <v>2695</v>
      </c>
      <c r="K20" s="1"/>
      <c r="L20" s="1"/>
    </row>
    <row r="21" spans="1:12" x14ac:dyDescent="0.25">
      <c r="A21" s="5" t="s">
        <v>2661</v>
      </c>
      <c r="B21" t="s">
        <v>2660</v>
      </c>
      <c r="D21" s="5" t="s">
        <v>2661</v>
      </c>
      <c r="E21" t="s">
        <v>2669</v>
      </c>
      <c r="K21" s="1"/>
      <c r="L21" s="1"/>
    </row>
    <row r="22" spans="1:12" x14ac:dyDescent="0.25">
      <c r="A22" s="6" t="s">
        <v>2662</v>
      </c>
      <c r="B22" s="1">
        <v>186</v>
      </c>
      <c r="D22" s="6" t="s">
        <v>36</v>
      </c>
      <c r="E22" s="3">
        <v>31.206521739130434</v>
      </c>
      <c r="H22" s="8" t="s">
        <v>2677</v>
      </c>
      <c r="I22" t="s">
        <v>2695</v>
      </c>
      <c r="K22" s="1"/>
      <c r="L22" s="1"/>
    </row>
    <row r="23" spans="1:12" x14ac:dyDescent="0.25">
      <c r="A23" s="6" t="s">
        <v>2663</v>
      </c>
      <c r="B23" s="1">
        <v>228</v>
      </c>
      <c r="D23" s="6" t="s">
        <v>31</v>
      </c>
      <c r="E23" s="3">
        <v>28.93661971830986</v>
      </c>
      <c r="H23" s="5" t="s">
        <v>2661</v>
      </c>
      <c r="I23" t="s">
        <v>2658</v>
      </c>
      <c r="K23" s="1"/>
      <c r="L23" s="1"/>
    </row>
    <row r="24" spans="1:12" x14ac:dyDescent="0.25">
      <c r="A24" s="6" t="s">
        <v>2664</v>
      </c>
      <c r="B24" s="1">
        <v>132</v>
      </c>
      <c r="D24" s="6" t="s">
        <v>8</v>
      </c>
      <c r="E24" s="3">
        <v>31.54491017964072</v>
      </c>
      <c r="H24" s="6" t="s">
        <v>2678</v>
      </c>
      <c r="I24" s="1">
        <v>140</v>
      </c>
      <c r="K24" s="1"/>
      <c r="L24" s="1"/>
    </row>
    <row r="25" spans="1:12" x14ac:dyDescent="0.25">
      <c r="A25" s="6" t="s">
        <v>2665</v>
      </c>
      <c r="B25" s="1">
        <v>255</v>
      </c>
      <c r="D25" s="6" t="s">
        <v>12</v>
      </c>
      <c r="E25" s="3">
        <v>30.50314465408805</v>
      </c>
      <c r="H25" s="6" t="s">
        <v>2679</v>
      </c>
      <c r="I25" s="1">
        <v>384</v>
      </c>
      <c r="K25" s="1"/>
      <c r="L25" s="1"/>
    </row>
    <row r="26" spans="1:12" x14ac:dyDescent="0.25">
      <c r="A26" s="6" t="s">
        <v>2666</v>
      </c>
      <c r="B26" s="1">
        <v>801</v>
      </c>
      <c r="D26" s="6" t="s">
        <v>20</v>
      </c>
      <c r="E26" s="3">
        <v>31.351351351351351</v>
      </c>
      <c r="H26" s="6" t="s">
        <v>2680</v>
      </c>
      <c r="I26" s="1">
        <v>276</v>
      </c>
      <c r="K26" s="1"/>
      <c r="L26" s="1"/>
    </row>
    <row r="27" spans="1:12" x14ac:dyDescent="0.25">
      <c r="D27" s="6" t="s">
        <v>2666</v>
      </c>
      <c r="E27" s="3">
        <v>30.76125</v>
      </c>
      <c r="H27" s="6" t="s">
        <v>2666</v>
      </c>
      <c r="I27" s="1">
        <v>800</v>
      </c>
      <c r="K27" s="1"/>
      <c r="L27" s="1"/>
    </row>
    <row r="28" spans="1:12" x14ac:dyDescent="0.25">
      <c r="A28" s="7" t="s">
        <v>2676</v>
      </c>
      <c r="B28" t="s">
        <v>2695</v>
      </c>
      <c r="K28" s="1"/>
      <c r="L28" s="1"/>
    </row>
    <row r="29" spans="1:12" x14ac:dyDescent="0.25">
      <c r="A29" s="5" t="s">
        <v>2661</v>
      </c>
      <c r="B29" t="s">
        <v>2658</v>
      </c>
      <c r="D29" s="8" t="s">
        <v>2682</v>
      </c>
      <c r="K29" s="1"/>
      <c r="L29" s="1"/>
    </row>
    <row r="30" spans="1:12" x14ac:dyDescent="0.25">
      <c r="A30" s="6" t="s">
        <v>36</v>
      </c>
      <c r="B30" s="1">
        <v>184</v>
      </c>
      <c r="D30" s="5" t="s">
        <v>2661</v>
      </c>
      <c r="E30" t="s">
        <v>2670</v>
      </c>
      <c r="F30" t="s">
        <v>2683</v>
      </c>
      <c r="K30" s="1"/>
      <c r="L30" s="1"/>
    </row>
    <row r="31" spans="1:12" x14ac:dyDescent="0.25">
      <c r="A31" s="6" t="s">
        <v>8</v>
      </c>
      <c r="B31" s="1">
        <v>167</v>
      </c>
      <c r="D31" s="6" t="s">
        <v>2690</v>
      </c>
      <c r="E31" s="4">
        <v>329</v>
      </c>
      <c r="F31" s="4">
        <v>2.1205479452054794</v>
      </c>
      <c r="K31" s="1"/>
      <c r="L31" s="1"/>
    </row>
    <row r="32" spans="1:12" x14ac:dyDescent="0.25">
      <c r="A32" s="6" t="s">
        <v>12</v>
      </c>
      <c r="B32" s="1">
        <v>159</v>
      </c>
      <c r="D32" s="9" t="s">
        <v>15</v>
      </c>
      <c r="E32" s="4">
        <v>172</v>
      </c>
      <c r="F32" s="4">
        <v>2.1123287671232878</v>
      </c>
      <c r="K32" s="1"/>
      <c r="L32" s="1"/>
    </row>
    <row r="33" spans="1:12" x14ac:dyDescent="0.25">
      <c r="A33" s="6" t="s">
        <v>20</v>
      </c>
      <c r="B33" s="1">
        <v>148</v>
      </c>
      <c r="D33" s="9" t="s">
        <v>9</v>
      </c>
      <c r="E33" s="4">
        <v>157</v>
      </c>
      <c r="F33" s="4">
        <v>2.1205479452054794</v>
      </c>
      <c r="K33" s="1"/>
      <c r="L33" s="1"/>
    </row>
    <row r="34" spans="1:12" x14ac:dyDescent="0.25">
      <c r="A34" s="6" t="s">
        <v>31</v>
      </c>
      <c r="B34" s="1">
        <v>142</v>
      </c>
      <c r="D34" s="6" t="s">
        <v>2666</v>
      </c>
      <c r="E34" s="4">
        <v>329</v>
      </c>
      <c r="F34" s="4">
        <v>2.1205479452054794</v>
      </c>
      <c r="K34" s="1"/>
      <c r="L34" s="1"/>
    </row>
    <row r="35" spans="1:12" x14ac:dyDescent="0.25">
      <c r="A35" s="6" t="s">
        <v>2666</v>
      </c>
      <c r="B35" s="1">
        <v>800</v>
      </c>
      <c r="K35" s="1"/>
      <c r="L35" s="1"/>
    </row>
    <row r="36" spans="1:12" x14ac:dyDescent="0.25">
      <c r="K36" s="1"/>
      <c r="L36" s="1"/>
    </row>
    <row r="37" spans="1:12" x14ac:dyDescent="0.25">
      <c r="A37" s="7" t="s">
        <v>2684</v>
      </c>
      <c r="D37" s="11" t="s">
        <v>2685</v>
      </c>
      <c r="E37" t="s">
        <v>2695</v>
      </c>
      <c r="H37" s="5" t="s">
        <v>2661</v>
      </c>
      <c r="I37" t="s">
        <v>2669</v>
      </c>
    </row>
    <row r="38" spans="1:12" x14ac:dyDescent="0.25">
      <c r="A38" s="5" t="s">
        <v>2661</v>
      </c>
      <c r="B38" t="s">
        <v>2658</v>
      </c>
      <c r="D38" s="5" t="s">
        <v>2661</v>
      </c>
      <c r="E38" t="s">
        <v>2658</v>
      </c>
      <c r="H38" s="6" t="s">
        <v>31</v>
      </c>
      <c r="I38" s="4">
        <v>28.93661971830986</v>
      </c>
    </row>
    <row r="39" spans="1:12" x14ac:dyDescent="0.25">
      <c r="A39" s="6" t="s">
        <v>2126</v>
      </c>
      <c r="B39" s="1">
        <v>269</v>
      </c>
      <c r="D39" s="6" t="s">
        <v>2131</v>
      </c>
      <c r="E39" s="1">
        <v>210</v>
      </c>
      <c r="H39" s="6" t="s">
        <v>2666</v>
      </c>
      <c r="I39" s="4">
        <v>28.93661971830986</v>
      </c>
      <c r="K39" s="1"/>
      <c r="L39" s="1"/>
    </row>
    <row r="40" spans="1:12" x14ac:dyDescent="0.25">
      <c r="A40" s="6" t="s">
        <v>2135</v>
      </c>
      <c r="B40" s="1">
        <v>67</v>
      </c>
      <c r="D40" s="6" t="s">
        <v>2116</v>
      </c>
      <c r="E40" s="1">
        <v>183</v>
      </c>
    </row>
    <row r="41" spans="1:12" x14ac:dyDescent="0.25">
      <c r="A41" s="6" t="s">
        <v>2118</v>
      </c>
      <c r="B41" s="1">
        <v>464</v>
      </c>
      <c r="D41" s="6" t="s">
        <v>2121</v>
      </c>
      <c r="E41" s="1">
        <v>226</v>
      </c>
    </row>
    <row r="42" spans="1:12" x14ac:dyDescent="0.25">
      <c r="A42" s="6" t="s">
        <v>2666</v>
      </c>
      <c r="B42" s="1">
        <v>800</v>
      </c>
      <c r="D42" s="6" t="s">
        <v>2124</v>
      </c>
      <c r="E42" s="1">
        <v>181</v>
      </c>
    </row>
    <row r="43" spans="1:12" x14ac:dyDescent="0.25">
      <c r="D43" s="6" t="s">
        <v>2666</v>
      </c>
      <c r="E43" s="1">
        <v>800</v>
      </c>
      <c r="K43" s="1"/>
      <c r="L43" s="1"/>
    </row>
    <row r="44" spans="1:12" x14ac:dyDescent="0.25">
      <c r="A44" s="8" t="s">
        <v>2681</v>
      </c>
      <c r="B44" t="s">
        <v>2695</v>
      </c>
      <c r="F44" t="s">
        <v>2695</v>
      </c>
      <c r="G44" s="14">
        <f>88/142</f>
        <v>0.61971830985915488</v>
      </c>
      <c r="K44" s="1"/>
      <c r="L44" s="1"/>
    </row>
    <row r="45" spans="1:12" x14ac:dyDescent="0.25">
      <c r="A45" s="5" t="s">
        <v>2661</v>
      </c>
      <c r="B45" t="s">
        <v>2669</v>
      </c>
      <c r="D45" s="5" t="s">
        <v>2667</v>
      </c>
      <c r="E45" s="5" t="s">
        <v>2668</v>
      </c>
      <c r="K45" s="1"/>
      <c r="L45" s="1"/>
    </row>
    <row r="46" spans="1:12" x14ac:dyDescent="0.25">
      <c r="A46" s="6" t="s">
        <v>23</v>
      </c>
      <c r="B46" s="4">
        <v>30.061571125265392</v>
      </c>
      <c r="D46" s="5" t="s">
        <v>2661</v>
      </c>
      <c r="E46" t="s">
        <v>36</v>
      </c>
      <c r="F46" t="s">
        <v>31</v>
      </c>
      <c r="G46" t="s">
        <v>8</v>
      </c>
      <c r="H46" t="s">
        <v>12</v>
      </c>
      <c r="I46" t="s">
        <v>20</v>
      </c>
      <c r="J46" t="s">
        <v>2666</v>
      </c>
      <c r="K46" s="1"/>
      <c r="L46" s="1"/>
    </row>
    <row r="47" spans="1:12" x14ac:dyDescent="0.25">
      <c r="A47" s="9" t="s">
        <v>23</v>
      </c>
      <c r="B47" s="4">
        <v>30.061571125265392</v>
      </c>
      <c r="D47" s="6" t="s">
        <v>2699</v>
      </c>
      <c r="E47" s="1">
        <v>118</v>
      </c>
      <c r="F47" s="1">
        <v>86</v>
      </c>
      <c r="G47" s="1">
        <v>102</v>
      </c>
      <c r="H47" s="1">
        <v>85</v>
      </c>
      <c r="I47" s="1">
        <v>92</v>
      </c>
      <c r="J47" s="1">
        <v>483</v>
      </c>
      <c r="K47" s="1"/>
      <c r="L47" s="1"/>
    </row>
    <row r="48" spans="1:12" x14ac:dyDescent="0.25">
      <c r="A48" s="6" t="s">
        <v>2666</v>
      </c>
      <c r="B48" s="4">
        <v>30.061571125265392</v>
      </c>
      <c r="D48" s="6" t="s">
        <v>2700</v>
      </c>
      <c r="E48" s="1">
        <v>23</v>
      </c>
      <c r="F48" s="1">
        <v>34</v>
      </c>
      <c r="G48" s="1">
        <v>35</v>
      </c>
      <c r="H48" s="1">
        <v>29</v>
      </c>
      <c r="I48" s="1">
        <v>17</v>
      </c>
      <c r="J48" s="1">
        <v>138</v>
      </c>
      <c r="K48" s="1"/>
      <c r="L48" s="1"/>
    </row>
    <row r="49" spans="1:12" x14ac:dyDescent="0.25">
      <c r="D49" s="6" t="s">
        <v>2666</v>
      </c>
      <c r="E49" s="1">
        <v>141</v>
      </c>
      <c r="F49" s="1">
        <v>120</v>
      </c>
      <c r="G49" s="1">
        <v>137</v>
      </c>
      <c r="H49" s="1">
        <v>114</v>
      </c>
      <c r="I49" s="1">
        <v>109</v>
      </c>
      <c r="J49" s="1">
        <v>621</v>
      </c>
      <c r="K49" s="1"/>
      <c r="L49" s="1"/>
    </row>
    <row r="50" spans="1:12" x14ac:dyDescent="0.25">
      <c r="K50" s="1"/>
      <c r="L50" s="1"/>
    </row>
    <row r="51" spans="1:12" x14ac:dyDescent="0.25">
      <c r="K51" s="1"/>
      <c r="L51" s="1"/>
    </row>
    <row r="52" spans="1:12" x14ac:dyDescent="0.25">
      <c r="A52" s="12"/>
      <c r="K52" s="1"/>
      <c r="L52" s="1"/>
    </row>
    <row r="53" spans="1:12" x14ac:dyDescent="0.25">
      <c r="A53" s="8" t="s">
        <v>2687</v>
      </c>
      <c r="B53" t="s">
        <v>2695</v>
      </c>
      <c r="K53" s="1"/>
      <c r="L53" s="1"/>
    </row>
    <row r="54" spans="1:12" x14ac:dyDescent="0.25">
      <c r="A54" s="5" t="s">
        <v>2661</v>
      </c>
      <c r="B54" t="s">
        <v>2658</v>
      </c>
      <c r="D54" s="8" t="s">
        <v>2688</v>
      </c>
      <c r="E54" t="s">
        <v>2695</v>
      </c>
      <c r="K54" s="1"/>
      <c r="L54" s="1"/>
    </row>
    <row r="55" spans="1:12" x14ac:dyDescent="0.25">
      <c r="A55" s="6" t="s">
        <v>2675</v>
      </c>
      <c r="B55" s="1">
        <v>202</v>
      </c>
      <c r="D55" s="5" t="s">
        <v>2670</v>
      </c>
      <c r="E55" s="5" t="s">
        <v>2668</v>
      </c>
      <c r="K55" s="1"/>
      <c r="L55" s="1"/>
    </row>
    <row r="56" spans="1:12" x14ac:dyDescent="0.25">
      <c r="A56" s="6" t="s">
        <v>2674</v>
      </c>
      <c r="B56" s="1">
        <v>224</v>
      </c>
      <c r="D56" s="5" t="s">
        <v>2661</v>
      </c>
      <c r="E56" t="s">
        <v>31</v>
      </c>
      <c r="K56" s="1"/>
      <c r="L56" s="1"/>
    </row>
    <row r="57" spans="1:12" x14ac:dyDescent="0.25">
      <c r="A57" s="6" t="s">
        <v>2673</v>
      </c>
      <c r="B57" s="1">
        <v>374</v>
      </c>
      <c r="D57" s="6" t="s">
        <v>23</v>
      </c>
      <c r="E57" s="1">
        <v>88</v>
      </c>
      <c r="K57" s="1"/>
      <c r="L57" s="1"/>
    </row>
    <row r="58" spans="1:12" x14ac:dyDescent="0.25">
      <c r="A58" s="6" t="s">
        <v>2666</v>
      </c>
      <c r="B58" s="1">
        <v>800</v>
      </c>
      <c r="D58" s="6" t="s">
        <v>9</v>
      </c>
      <c r="E58" s="1">
        <v>33</v>
      </c>
      <c r="K58" s="1"/>
      <c r="L58" s="1"/>
    </row>
    <row r="59" spans="1:12" x14ac:dyDescent="0.25">
      <c r="D59" s="6" t="s">
        <v>15</v>
      </c>
      <c r="E59" s="1">
        <v>21</v>
      </c>
      <c r="K59" s="1"/>
      <c r="L59" s="1"/>
    </row>
    <row r="60" spans="1:12" x14ac:dyDescent="0.25">
      <c r="A60" s="7" t="s">
        <v>2689</v>
      </c>
      <c r="B60" t="s">
        <v>2695</v>
      </c>
      <c r="K60" s="1"/>
      <c r="L60" s="1"/>
    </row>
    <row r="61" spans="1:12" x14ac:dyDescent="0.25">
      <c r="A61" s="5" t="s">
        <v>2661</v>
      </c>
      <c r="B61" t="s">
        <v>2667</v>
      </c>
      <c r="K61" s="1"/>
      <c r="L61" s="1"/>
    </row>
    <row r="62" spans="1:12" x14ac:dyDescent="0.25">
      <c r="A62" s="6" t="s">
        <v>31</v>
      </c>
      <c r="B62" s="1">
        <v>142</v>
      </c>
      <c r="K62" s="1"/>
      <c r="L62" s="1"/>
    </row>
    <row r="63" spans="1:12" x14ac:dyDescent="0.25">
      <c r="A63" s="6" t="s">
        <v>2666</v>
      </c>
      <c r="B63" s="1">
        <v>142</v>
      </c>
      <c r="K63" s="1"/>
      <c r="L63" s="1"/>
    </row>
    <row r="64" spans="1:12" x14ac:dyDescent="0.25">
      <c r="K64" s="1"/>
      <c r="L64" s="1"/>
    </row>
    <row r="65" spans="1:12" x14ac:dyDescent="0.25">
      <c r="K65" s="1"/>
      <c r="L65" s="1"/>
    </row>
    <row r="66" spans="1:12" x14ac:dyDescent="0.25">
      <c r="K66" s="1"/>
      <c r="L66" s="1"/>
    </row>
    <row r="67" spans="1:12" x14ac:dyDescent="0.25">
      <c r="K67" s="1"/>
      <c r="L67" s="1"/>
    </row>
    <row r="68" spans="1:12" x14ac:dyDescent="0.25">
      <c r="A68" s="15" t="s">
        <v>2691</v>
      </c>
      <c r="B68" s="15" t="s">
        <v>2696</v>
      </c>
      <c r="C68" t="s">
        <v>2697</v>
      </c>
      <c r="D68" t="s">
        <v>2698</v>
      </c>
      <c r="K68" s="1"/>
      <c r="L68" s="1"/>
    </row>
    <row r="69" spans="1:12" x14ac:dyDescent="0.25">
      <c r="A69" s="6" t="s">
        <v>23</v>
      </c>
      <c r="B69" s="16">
        <v>88</v>
      </c>
      <c r="C69">
        <f>$B69-10</f>
        <v>78</v>
      </c>
      <c r="D69">
        <v>10</v>
      </c>
      <c r="K69" s="1"/>
      <c r="L69" s="1"/>
    </row>
    <row r="70" spans="1:12" x14ac:dyDescent="0.25">
      <c r="A70" s="6" t="s">
        <v>9</v>
      </c>
      <c r="B70" s="1">
        <v>33</v>
      </c>
      <c r="C70">
        <f>$B70-10</f>
        <v>23</v>
      </c>
      <c r="D70">
        <v>10</v>
      </c>
      <c r="K70" s="1"/>
      <c r="L70" s="1"/>
    </row>
    <row r="71" spans="1:12" x14ac:dyDescent="0.25">
      <c r="A71" s="6" t="s">
        <v>15</v>
      </c>
      <c r="B71" s="1">
        <v>21</v>
      </c>
      <c r="C71">
        <f>$B71-10</f>
        <v>11</v>
      </c>
      <c r="D71">
        <v>10</v>
      </c>
      <c r="K71" s="1"/>
      <c r="L71" s="1"/>
    </row>
    <row r="72" spans="1:12" x14ac:dyDescent="0.25">
      <c r="K72" s="1"/>
      <c r="L72" s="1"/>
    </row>
    <row r="73" spans="1:12" x14ac:dyDescent="0.25">
      <c r="K73" s="1"/>
      <c r="L73" s="1"/>
    </row>
    <row r="74" spans="1:12" x14ac:dyDescent="0.25">
      <c r="A74" s="15" t="s">
        <v>2661</v>
      </c>
      <c r="B74" s="15" t="s">
        <v>2658</v>
      </c>
      <c r="C74" t="s">
        <v>2697</v>
      </c>
      <c r="D74" t="s">
        <v>2698</v>
      </c>
      <c r="K74" s="1"/>
      <c r="L74" s="1"/>
    </row>
    <row r="75" spans="1:12" x14ac:dyDescent="0.25">
      <c r="A75" s="6" t="s">
        <v>2675</v>
      </c>
      <c r="B75" s="1">
        <v>202</v>
      </c>
      <c r="C75">
        <f>$B75-20</f>
        <v>182</v>
      </c>
      <c r="D75">
        <v>20</v>
      </c>
      <c r="K75" s="1"/>
      <c r="L75" s="1"/>
    </row>
    <row r="76" spans="1:12" x14ac:dyDescent="0.25">
      <c r="A76" s="6" t="s">
        <v>2674</v>
      </c>
      <c r="B76" s="1">
        <v>224</v>
      </c>
      <c r="C76">
        <f>$B76-20</f>
        <v>204</v>
      </c>
      <c r="D76">
        <v>20</v>
      </c>
      <c r="K76" s="1"/>
      <c r="L76" s="1"/>
    </row>
    <row r="77" spans="1:12" x14ac:dyDescent="0.25">
      <c r="A77" s="6" t="s">
        <v>2673</v>
      </c>
      <c r="B77" s="1">
        <v>374</v>
      </c>
      <c r="C77">
        <f>$B77-20</f>
        <v>354</v>
      </c>
      <c r="D77">
        <v>20</v>
      </c>
      <c r="K77" s="1"/>
      <c r="L77" s="1"/>
    </row>
    <row r="78" spans="1:12" x14ac:dyDescent="0.25">
      <c r="K78" s="1"/>
      <c r="L78" s="1"/>
    </row>
    <row r="79" spans="1:12" x14ac:dyDescent="0.25">
      <c r="K79" s="1"/>
      <c r="L79" s="1"/>
    </row>
    <row r="80" spans="1:12" x14ac:dyDescent="0.25">
      <c r="K80" s="1"/>
      <c r="L80" s="1"/>
    </row>
    <row r="81" spans="11:12" x14ac:dyDescent="0.25">
      <c r="K81" s="1"/>
      <c r="L81" s="1"/>
    </row>
    <row r="82" spans="11:12" x14ac:dyDescent="0.25">
      <c r="K82" s="1"/>
      <c r="L82" s="1"/>
    </row>
    <row r="83" spans="11:12" x14ac:dyDescent="0.25">
      <c r="K83" s="1"/>
      <c r="L83" s="1"/>
    </row>
    <row r="84" spans="11:12" x14ac:dyDescent="0.25">
      <c r="K84" s="1"/>
      <c r="L84" s="1"/>
    </row>
    <row r="85" spans="11:12" x14ac:dyDescent="0.25">
      <c r="K85" s="1"/>
      <c r="L85" s="1"/>
    </row>
    <row r="86" spans="11:12" x14ac:dyDescent="0.25">
      <c r="K86" s="1"/>
      <c r="L86" s="1"/>
    </row>
    <row r="87" spans="11:12" x14ac:dyDescent="0.25">
      <c r="K87" s="1"/>
      <c r="L87" s="1"/>
    </row>
    <row r="88" spans="11:12" x14ac:dyDescent="0.25">
      <c r="K88" s="1"/>
      <c r="L88" s="1"/>
    </row>
    <row r="89" spans="11:12" x14ac:dyDescent="0.25">
      <c r="K89" s="1"/>
      <c r="L89" s="1"/>
    </row>
    <row r="90" spans="11:12" x14ac:dyDescent="0.25">
      <c r="K90" s="1"/>
      <c r="L90" s="1"/>
    </row>
    <row r="91" spans="11:12" x14ac:dyDescent="0.25">
      <c r="K91" s="1"/>
      <c r="L91" s="1"/>
    </row>
    <row r="92" spans="11:12" x14ac:dyDescent="0.25">
      <c r="K92" s="1"/>
      <c r="L92" s="1"/>
    </row>
    <row r="93" spans="11:12" x14ac:dyDescent="0.25">
      <c r="K93" s="1"/>
      <c r="L93" s="1"/>
    </row>
    <row r="94" spans="11:12" x14ac:dyDescent="0.25">
      <c r="K94" s="1"/>
      <c r="L94" s="1"/>
    </row>
    <row r="95" spans="11:12" x14ac:dyDescent="0.25">
      <c r="K95" s="1"/>
      <c r="L95" s="1"/>
    </row>
    <row r="96" spans="11:12" x14ac:dyDescent="0.25">
      <c r="K96" s="1"/>
      <c r="L96" s="1"/>
    </row>
    <row r="97" spans="11:12" x14ac:dyDescent="0.25">
      <c r="K97" s="1"/>
      <c r="L97" s="1"/>
    </row>
    <row r="98" spans="11:12" x14ac:dyDescent="0.25">
      <c r="K98" s="1"/>
      <c r="L98" s="1"/>
    </row>
    <row r="99" spans="11:12" x14ac:dyDescent="0.25">
      <c r="K99" s="1"/>
      <c r="L99" s="1"/>
    </row>
    <row r="100" spans="11:12" x14ac:dyDescent="0.25">
      <c r="K100" s="1"/>
      <c r="L100" s="1"/>
    </row>
    <row r="101" spans="11:12" x14ac:dyDescent="0.25">
      <c r="K101" s="1"/>
      <c r="L101" s="1"/>
    </row>
    <row r="102" spans="11:12" x14ac:dyDescent="0.25">
      <c r="K102" s="1"/>
      <c r="L102" s="1"/>
    </row>
    <row r="103" spans="11:12" x14ac:dyDescent="0.25">
      <c r="K103" s="1"/>
      <c r="L103" s="1"/>
    </row>
    <row r="104" spans="11:12" x14ac:dyDescent="0.25">
      <c r="K104" s="1"/>
      <c r="L104" s="1"/>
    </row>
    <row r="105" spans="11:12" x14ac:dyDescent="0.25">
      <c r="K105" s="1"/>
      <c r="L105" s="1"/>
    </row>
    <row r="106" spans="11:12" x14ac:dyDescent="0.25">
      <c r="K106" s="1"/>
      <c r="L106" s="1"/>
    </row>
    <row r="107" spans="11:12" x14ac:dyDescent="0.25">
      <c r="K107" s="1"/>
      <c r="L107" s="1"/>
    </row>
    <row r="108" spans="11:12" x14ac:dyDescent="0.25">
      <c r="K108" s="1"/>
      <c r="L108" s="1"/>
    </row>
    <row r="109" spans="11:12" x14ac:dyDescent="0.25">
      <c r="K109" s="1"/>
      <c r="L109" s="1"/>
    </row>
    <row r="110" spans="11:12" x14ac:dyDescent="0.25">
      <c r="K110" s="1"/>
      <c r="L110" s="1"/>
    </row>
    <row r="111" spans="11:12" x14ac:dyDescent="0.25">
      <c r="K111" s="1"/>
      <c r="L111" s="1"/>
    </row>
    <row r="112" spans="11:12" x14ac:dyDescent="0.25">
      <c r="K112" s="1"/>
      <c r="L112" s="1"/>
    </row>
    <row r="113" spans="11:12" x14ac:dyDescent="0.25">
      <c r="K113" s="1"/>
      <c r="L113" s="1"/>
    </row>
    <row r="114" spans="11:12" x14ac:dyDescent="0.25">
      <c r="K114" s="1"/>
      <c r="L114" s="1"/>
    </row>
    <row r="115" spans="11:12" x14ac:dyDescent="0.25">
      <c r="K115" s="1"/>
      <c r="L115" s="1"/>
    </row>
    <row r="116" spans="11:12" x14ac:dyDescent="0.25">
      <c r="K116" s="1"/>
      <c r="L116" s="1"/>
    </row>
    <row r="117" spans="11:12" x14ac:dyDescent="0.25">
      <c r="K117" s="1"/>
      <c r="L117" s="1"/>
    </row>
    <row r="118" spans="11:12" x14ac:dyDescent="0.25">
      <c r="K118" s="1"/>
      <c r="L118" s="1"/>
    </row>
    <row r="119" spans="11:12" x14ac:dyDescent="0.25">
      <c r="K119" s="1"/>
      <c r="L119" s="1"/>
    </row>
    <row r="120" spans="11:12" x14ac:dyDescent="0.25">
      <c r="K120" s="1"/>
      <c r="L120" s="1"/>
    </row>
    <row r="121" spans="11:12" x14ac:dyDescent="0.25">
      <c r="K121" s="1"/>
      <c r="L121" s="1"/>
    </row>
    <row r="122" spans="11:12" x14ac:dyDescent="0.25">
      <c r="K122" s="1"/>
      <c r="L122" s="1"/>
    </row>
    <row r="123" spans="11:12" x14ac:dyDescent="0.25">
      <c r="K123" s="1"/>
      <c r="L123" s="1"/>
    </row>
    <row r="124" spans="11:12" x14ac:dyDescent="0.25">
      <c r="K124" s="1"/>
      <c r="L124" s="1"/>
    </row>
    <row r="125" spans="11:12" x14ac:dyDescent="0.25">
      <c r="K125" s="1"/>
      <c r="L125" s="1"/>
    </row>
    <row r="126" spans="11:12" x14ac:dyDescent="0.25">
      <c r="K126" s="1"/>
      <c r="L126" s="1"/>
    </row>
    <row r="127" spans="11:12" x14ac:dyDescent="0.25">
      <c r="K127" s="1"/>
      <c r="L127" s="1"/>
    </row>
    <row r="128" spans="11:12" x14ac:dyDescent="0.25">
      <c r="K128" s="1"/>
      <c r="L128" s="1"/>
    </row>
    <row r="129" spans="11:12" x14ac:dyDescent="0.25">
      <c r="K129" s="1"/>
      <c r="L129" s="1"/>
    </row>
    <row r="130" spans="11:12" x14ac:dyDescent="0.25">
      <c r="K130" s="1"/>
      <c r="L130" s="1"/>
    </row>
    <row r="131" spans="11:12" x14ac:dyDescent="0.25">
      <c r="K131" s="1"/>
      <c r="L131" s="1"/>
    </row>
    <row r="132" spans="11:12" x14ac:dyDescent="0.25">
      <c r="K132" s="1"/>
      <c r="L132" s="1"/>
    </row>
    <row r="133" spans="11:12" x14ac:dyDescent="0.25">
      <c r="K133" s="1"/>
      <c r="L133" s="1"/>
    </row>
    <row r="134" spans="11:12" x14ac:dyDescent="0.25">
      <c r="K134" s="1"/>
      <c r="L134" s="1"/>
    </row>
    <row r="135" spans="11:12" x14ac:dyDescent="0.25">
      <c r="K135" s="1"/>
      <c r="L135" s="1"/>
    </row>
    <row r="136" spans="11:12" x14ac:dyDescent="0.25">
      <c r="K136" s="1"/>
      <c r="L136" s="1"/>
    </row>
    <row r="137" spans="11:12" x14ac:dyDescent="0.25">
      <c r="K137" s="1"/>
      <c r="L137" s="1"/>
    </row>
    <row r="138" spans="11:12" x14ac:dyDescent="0.25">
      <c r="K138" s="1"/>
      <c r="L138" s="1"/>
    </row>
    <row r="139" spans="11:12" x14ac:dyDescent="0.25">
      <c r="K139" s="1"/>
      <c r="L139" s="1"/>
    </row>
    <row r="140" spans="11:12" x14ac:dyDescent="0.25">
      <c r="K140" s="1"/>
      <c r="L140" s="1"/>
    </row>
    <row r="141" spans="11:12" x14ac:dyDescent="0.25">
      <c r="K141" s="1"/>
      <c r="L141" s="1"/>
    </row>
    <row r="142" spans="11:12" x14ac:dyDescent="0.25">
      <c r="K142" s="1"/>
      <c r="L142" s="1"/>
    </row>
    <row r="143" spans="11:12" x14ac:dyDescent="0.25">
      <c r="K143" s="1"/>
      <c r="L143" s="1"/>
    </row>
    <row r="144" spans="11:12" x14ac:dyDescent="0.25">
      <c r="K144" s="1"/>
      <c r="L144" s="1"/>
    </row>
    <row r="145" spans="11:12" x14ac:dyDescent="0.25">
      <c r="K145" s="1"/>
      <c r="L145" s="1"/>
    </row>
    <row r="146" spans="11:12" x14ac:dyDescent="0.25">
      <c r="K146" s="1"/>
      <c r="L146" s="1"/>
    </row>
    <row r="147" spans="11:12" x14ac:dyDescent="0.25">
      <c r="K147" s="1"/>
      <c r="L147" s="1"/>
    </row>
    <row r="148" spans="11:12" x14ac:dyDescent="0.25">
      <c r="K148" s="1"/>
      <c r="L148" s="1"/>
    </row>
    <row r="149" spans="11:12" x14ac:dyDescent="0.25">
      <c r="K149" s="1"/>
      <c r="L149" s="1"/>
    </row>
    <row r="150" spans="11:12" x14ac:dyDescent="0.25">
      <c r="K150" s="1"/>
      <c r="L150" s="1"/>
    </row>
    <row r="151" spans="11:12" x14ac:dyDescent="0.25">
      <c r="K151" s="1"/>
      <c r="L151" s="1"/>
    </row>
    <row r="152" spans="11:12" x14ac:dyDescent="0.25">
      <c r="K152" s="1"/>
      <c r="L152" s="1"/>
    </row>
    <row r="153" spans="11:12" x14ac:dyDescent="0.25">
      <c r="K153" s="1"/>
      <c r="L153" s="1"/>
    </row>
    <row r="154" spans="11:12" x14ac:dyDescent="0.25">
      <c r="K154" s="1"/>
      <c r="L154" s="1"/>
    </row>
    <row r="155" spans="11:12" x14ac:dyDescent="0.25">
      <c r="K155" s="1"/>
      <c r="L155" s="1"/>
    </row>
    <row r="156" spans="11:12" x14ac:dyDescent="0.25">
      <c r="K156" s="1"/>
      <c r="L156" s="1"/>
    </row>
    <row r="157" spans="11:12" x14ac:dyDescent="0.25">
      <c r="K157" s="1"/>
      <c r="L157" s="1"/>
    </row>
    <row r="158" spans="11:12" x14ac:dyDescent="0.25">
      <c r="K158" s="1"/>
      <c r="L158" s="1"/>
    </row>
    <row r="159" spans="11:12" x14ac:dyDescent="0.25">
      <c r="K159" s="1"/>
      <c r="L159" s="1"/>
    </row>
    <row r="160" spans="11:12" x14ac:dyDescent="0.25">
      <c r="K160" s="1"/>
      <c r="L160" s="1"/>
    </row>
    <row r="161" spans="11:12" x14ac:dyDescent="0.25">
      <c r="K161" s="1"/>
      <c r="L161" s="1"/>
    </row>
    <row r="162" spans="11:12" x14ac:dyDescent="0.25">
      <c r="K162" s="1"/>
      <c r="L162" s="1"/>
    </row>
    <row r="163" spans="11:12" x14ac:dyDescent="0.25">
      <c r="K163" s="1"/>
      <c r="L163" s="1"/>
    </row>
    <row r="164" spans="11:12" x14ac:dyDescent="0.25">
      <c r="K164" s="1"/>
      <c r="L164" s="1"/>
    </row>
    <row r="165" spans="11:12" x14ac:dyDescent="0.25">
      <c r="K165" s="1"/>
      <c r="L165" s="1"/>
    </row>
    <row r="166" spans="11:12" x14ac:dyDescent="0.25">
      <c r="K166" s="1"/>
      <c r="L166" s="1"/>
    </row>
    <row r="167" spans="11:12" x14ac:dyDescent="0.25">
      <c r="K167" s="1"/>
      <c r="L167" s="1"/>
    </row>
    <row r="168" spans="11:12" x14ac:dyDescent="0.25">
      <c r="K168" s="1"/>
      <c r="L168" s="1"/>
    </row>
    <row r="169" spans="11:12" x14ac:dyDescent="0.25">
      <c r="K169" s="1"/>
      <c r="L169" s="1"/>
    </row>
    <row r="170" spans="11:12" x14ac:dyDescent="0.25">
      <c r="K170" s="1"/>
      <c r="L170" s="1"/>
    </row>
    <row r="171" spans="11:12" x14ac:dyDescent="0.25">
      <c r="K171" s="1"/>
      <c r="L171" s="1"/>
    </row>
    <row r="172" spans="11:12" x14ac:dyDescent="0.25">
      <c r="K172" s="1"/>
      <c r="L172" s="1"/>
    </row>
    <row r="173" spans="11:12" x14ac:dyDescent="0.25">
      <c r="K173" s="1"/>
      <c r="L173" s="1"/>
    </row>
    <row r="174" spans="11:12" x14ac:dyDescent="0.25">
      <c r="K174" s="1"/>
      <c r="L174" s="1"/>
    </row>
    <row r="175" spans="11:12" x14ac:dyDescent="0.25">
      <c r="K175" s="1"/>
      <c r="L175" s="1"/>
    </row>
    <row r="176" spans="11:12" x14ac:dyDescent="0.25">
      <c r="K176" s="1"/>
      <c r="L176" s="1"/>
    </row>
    <row r="177" spans="11:12" x14ac:dyDescent="0.25">
      <c r="K177" s="1"/>
      <c r="L177" s="1"/>
    </row>
    <row r="178" spans="11:12" x14ac:dyDescent="0.25">
      <c r="K178" s="1"/>
      <c r="L178" s="1"/>
    </row>
    <row r="179" spans="11:12" x14ac:dyDescent="0.25">
      <c r="K179" s="1"/>
      <c r="L179" s="1"/>
    </row>
    <row r="180" spans="11:12" x14ac:dyDescent="0.25">
      <c r="K180" s="1"/>
      <c r="L180" s="1"/>
    </row>
    <row r="181" spans="11:12" x14ac:dyDescent="0.25">
      <c r="K181" s="1"/>
      <c r="L181" s="1"/>
    </row>
    <row r="182" spans="11:12" x14ac:dyDescent="0.25">
      <c r="K182" s="1"/>
      <c r="L182" s="1"/>
    </row>
    <row r="183" spans="11:12" x14ac:dyDescent="0.25">
      <c r="K183" s="1"/>
      <c r="L183" s="1"/>
    </row>
    <row r="184" spans="11:12" x14ac:dyDescent="0.25">
      <c r="K184" s="1"/>
      <c r="L184" s="1"/>
    </row>
    <row r="185" spans="11:12" x14ac:dyDescent="0.25">
      <c r="K185" s="1"/>
      <c r="L185" s="1"/>
    </row>
    <row r="186" spans="11:12" x14ac:dyDescent="0.25">
      <c r="K186" s="1"/>
      <c r="L186" s="1"/>
    </row>
    <row r="187" spans="11:12" x14ac:dyDescent="0.25">
      <c r="K187" s="1"/>
      <c r="L187" s="1"/>
    </row>
    <row r="188" spans="11:12" x14ac:dyDescent="0.25">
      <c r="K188" s="1"/>
      <c r="L188" s="1"/>
    </row>
    <row r="189" spans="11:12" x14ac:dyDescent="0.25">
      <c r="K189" s="1"/>
      <c r="L189" s="1"/>
    </row>
    <row r="190" spans="11:12" x14ac:dyDescent="0.25">
      <c r="K190" s="1"/>
      <c r="L190" s="1"/>
    </row>
    <row r="191" spans="11:12" x14ac:dyDescent="0.25">
      <c r="K191" s="1"/>
      <c r="L191" s="1"/>
    </row>
    <row r="192" spans="11:12" x14ac:dyDescent="0.25">
      <c r="K192" s="1"/>
      <c r="L192" s="1"/>
    </row>
    <row r="193" spans="11:12" x14ac:dyDescent="0.25">
      <c r="K193" s="1"/>
      <c r="L193" s="1"/>
    </row>
    <row r="194" spans="11:12" x14ac:dyDescent="0.25">
      <c r="K194" s="1"/>
      <c r="L194" s="1"/>
    </row>
    <row r="195" spans="11:12" x14ac:dyDescent="0.25">
      <c r="K195" s="1"/>
      <c r="L195" s="1"/>
    </row>
    <row r="196" spans="11:12" x14ac:dyDescent="0.25">
      <c r="K196" s="1"/>
      <c r="L196" s="1"/>
    </row>
    <row r="197" spans="11:12" x14ac:dyDescent="0.25">
      <c r="K197" s="1"/>
      <c r="L197" s="1"/>
    </row>
    <row r="198" spans="11:12" x14ac:dyDescent="0.25">
      <c r="K198" s="1"/>
      <c r="L198" s="1"/>
    </row>
    <row r="199" spans="11:12" x14ac:dyDescent="0.25">
      <c r="K199" s="1"/>
      <c r="L199" s="1"/>
    </row>
    <row r="200" spans="11:12" x14ac:dyDescent="0.25">
      <c r="K200" s="1"/>
      <c r="L200" s="1"/>
    </row>
    <row r="201" spans="11:12" x14ac:dyDescent="0.25">
      <c r="K201" s="1"/>
      <c r="L201" s="1"/>
    </row>
    <row r="202" spans="11:12" x14ac:dyDescent="0.25">
      <c r="K202" s="1"/>
      <c r="L202" s="1"/>
    </row>
    <row r="203" spans="11:12" x14ac:dyDescent="0.25">
      <c r="K203" s="1"/>
      <c r="L203" s="1"/>
    </row>
    <row r="204" spans="11:12" x14ac:dyDescent="0.25">
      <c r="K204" s="1"/>
      <c r="L204" s="1"/>
    </row>
    <row r="205" spans="11:12" x14ac:dyDescent="0.25">
      <c r="K205" s="1"/>
      <c r="L205" s="1"/>
    </row>
    <row r="206" spans="11:12" x14ac:dyDescent="0.25">
      <c r="K206" s="1"/>
      <c r="L206" s="1"/>
    </row>
    <row r="207" spans="11:12" x14ac:dyDescent="0.25">
      <c r="K207" s="1"/>
      <c r="L207" s="1"/>
    </row>
    <row r="208" spans="11:12" x14ac:dyDescent="0.25">
      <c r="K208" s="1"/>
      <c r="L208" s="1"/>
    </row>
    <row r="209" spans="11:12" x14ac:dyDescent="0.25">
      <c r="K209" s="1"/>
      <c r="L209" s="1"/>
    </row>
    <row r="210" spans="11:12" x14ac:dyDescent="0.25">
      <c r="K210" s="1"/>
      <c r="L210" s="1"/>
    </row>
    <row r="211" spans="11:12" x14ac:dyDescent="0.25">
      <c r="K211" s="1"/>
      <c r="L211" s="1"/>
    </row>
    <row r="212" spans="11:12" x14ac:dyDescent="0.25">
      <c r="K212" s="1"/>
      <c r="L212" s="1"/>
    </row>
    <row r="213" spans="11:12" x14ac:dyDescent="0.25">
      <c r="K213" s="1"/>
      <c r="L213" s="1"/>
    </row>
    <row r="214" spans="11:12" x14ac:dyDescent="0.25">
      <c r="K214" s="1"/>
      <c r="L214" s="1"/>
    </row>
    <row r="215" spans="11:12" x14ac:dyDescent="0.25">
      <c r="K215" s="1"/>
      <c r="L215" s="1"/>
    </row>
    <row r="216" spans="11:12" x14ac:dyDescent="0.25">
      <c r="K216" s="1"/>
      <c r="L216" s="1"/>
    </row>
    <row r="217" spans="11:12" x14ac:dyDescent="0.25">
      <c r="K217" s="1"/>
      <c r="L217" s="1"/>
    </row>
    <row r="218" spans="11:12" x14ac:dyDescent="0.25">
      <c r="K218" s="1"/>
      <c r="L218" s="1"/>
    </row>
    <row r="219" spans="11:12" x14ac:dyDescent="0.25">
      <c r="K219" s="1"/>
      <c r="L219" s="1"/>
    </row>
    <row r="220" spans="11:12" x14ac:dyDescent="0.25">
      <c r="K220" s="1"/>
      <c r="L220" s="1"/>
    </row>
    <row r="221" spans="11:12" x14ac:dyDescent="0.25">
      <c r="K221" s="1"/>
      <c r="L221" s="1"/>
    </row>
    <row r="222" spans="11:12" x14ac:dyDescent="0.25">
      <c r="K222" s="1"/>
      <c r="L222" s="1"/>
    </row>
    <row r="223" spans="11:12" x14ac:dyDescent="0.25">
      <c r="K223" s="1"/>
      <c r="L223" s="1"/>
    </row>
    <row r="224" spans="11:12" x14ac:dyDescent="0.25">
      <c r="K224" s="1"/>
      <c r="L224" s="1"/>
    </row>
    <row r="225" spans="11:12" x14ac:dyDescent="0.25">
      <c r="K225" s="1"/>
      <c r="L225" s="1"/>
    </row>
    <row r="226" spans="11:12" x14ac:dyDescent="0.25">
      <c r="K226" s="1"/>
      <c r="L226" s="1"/>
    </row>
    <row r="227" spans="11:12" x14ac:dyDescent="0.25">
      <c r="K227" s="1"/>
      <c r="L227" s="1"/>
    </row>
    <row r="228" spans="11:12" x14ac:dyDescent="0.25">
      <c r="K228" s="1"/>
      <c r="L228" s="1"/>
    </row>
    <row r="229" spans="11:12" x14ac:dyDescent="0.25">
      <c r="K229" s="1"/>
      <c r="L229" s="1"/>
    </row>
    <row r="230" spans="11:12" x14ac:dyDescent="0.25">
      <c r="K230" s="1"/>
      <c r="L230" s="1"/>
    </row>
    <row r="231" spans="11:12" x14ac:dyDescent="0.25">
      <c r="K231" s="1"/>
      <c r="L231" s="1"/>
    </row>
    <row r="232" spans="11:12" x14ac:dyDescent="0.25">
      <c r="K232" s="1"/>
      <c r="L232" s="1"/>
    </row>
    <row r="233" spans="11:12" x14ac:dyDescent="0.25">
      <c r="K233" s="1"/>
      <c r="L233" s="1"/>
    </row>
    <row r="234" spans="11:12" x14ac:dyDescent="0.25">
      <c r="K234" s="1"/>
      <c r="L234" s="1"/>
    </row>
    <row r="235" spans="11:12" x14ac:dyDescent="0.25">
      <c r="K235" s="1"/>
      <c r="L235" s="1"/>
    </row>
    <row r="236" spans="11:12" x14ac:dyDescent="0.25">
      <c r="K236" s="1"/>
      <c r="L236" s="1"/>
    </row>
    <row r="237" spans="11:12" x14ac:dyDescent="0.25">
      <c r="K237" s="1"/>
      <c r="L237" s="1"/>
    </row>
    <row r="238" spans="11:12" x14ac:dyDescent="0.25">
      <c r="K238" s="1"/>
      <c r="L238" s="1"/>
    </row>
    <row r="239" spans="11:12" x14ac:dyDescent="0.25">
      <c r="K239" s="1"/>
      <c r="L239" s="1"/>
    </row>
    <row r="240" spans="11:12" x14ac:dyDescent="0.25">
      <c r="K240" s="1"/>
      <c r="L240" s="1"/>
    </row>
    <row r="241" spans="11:12" x14ac:dyDescent="0.25">
      <c r="K241" s="1"/>
      <c r="L241" s="1"/>
    </row>
    <row r="242" spans="11:12" x14ac:dyDescent="0.25">
      <c r="K242" s="1"/>
      <c r="L242" s="1"/>
    </row>
    <row r="243" spans="11:12" x14ac:dyDescent="0.25">
      <c r="K243" s="1"/>
      <c r="L243" s="1"/>
    </row>
    <row r="244" spans="11:12" x14ac:dyDescent="0.25">
      <c r="K244" s="1"/>
      <c r="L244" s="1"/>
    </row>
    <row r="245" spans="11:12" x14ac:dyDescent="0.25">
      <c r="K245" s="1"/>
      <c r="L245" s="1"/>
    </row>
    <row r="246" spans="11:12" x14ac:dyDescent="0.25">
      <c r="K246" s="1"/>
      <c r="L246" s="1"/>
    </row>
    <row r="247" spans="11:12" x14ac:dyDescent="0.25">
      <c r="K247" s="1"/>
      <c r="L247" s="1"/>
    </row>
    <row r="248" spans="11:12" x14ac:dyDescent="0.25">
      <c r="K248" s="1"/>
      <c r="L248" s="1"/>
    </row>
    <row r="249" spans="11:12" x14ac:dyDescent="0.25">
      <c r="K249" s="1"/>
      <c r="L249" s="1"/>
    </row>
    <row r="250" spans="11:12" x14ac:dyDescent="0.25">
      <c r="K250" s="1"/>
      <c r="L250" s="1"/>
    </row>
    <row r="251" spans="11:12" x14ac:dyDescent="0.25">
      <c r="K251" s="1"/>
      <c r="L251" s="1"/>
    </row>
    <row r="252" spans="11:12" x14ac:dyDescent="0.25">
      <c r="K252" s="1"/>
      <c r="L252" s="1"/>
    </row>
    <row r="253" spans="11:12" x14ac:dyDescent="0.25">
      <c r="K253" s="1"/>
      <c r="L253" s="1"/>
    </row>
    <row r="254" spans="11:12" x14ac:dyDescent="0.25">
      <c r="K254" s="1"/>
      <c r="L254" s="1"/>
    </row>
    <row r="255" spans="11:12" x14ac:dyDescent="0.25">
      <c r="K255" s="1"/>
      <c r="L255" s="1"/>
    </row>
    <row r="256" spans="11:12" x14ac:dyDescent="0.25">
      <c r="K256" s="1"/>
      <c r="L256" s="1"/>
    </row>
    <row r="257" spans="11:12" x14ac:dyDescent="0.25">
      <c r="K257" s="1"/>
      <c r="L257" s="1"/>
    </row>
    <row r="258" spans="11:12" x14ac:dyDescent="0.25">
      <c r="K258" s="1"/>
      <c r="L258" s="1"/>
    </row>
    <row r="259" spans="11:12" x14ac:dyDescent="0.25">
      <c r="K259" s="1"/>
      <c r="L259" s="1"/>
    </row>
    <row r="260" spans="11:12" x14ac:dyDescent="0.25">
      <c r="K260" s="1"/>
      <c r="L260" s="1"/>
    </row>
    <row r="261" spans="11:12" x14ac:dyDescent="0.25">
      <c r="K261" s="1"/>
      <c r="L261" s="1"/>
    </row>
    <row r="262" spans="11:12" x14ac:dyDescent="0.25">
      <c r="K262" s="1"/>
      <c r="L262" s="1"/>
    </row>
    <row r="263" spans="11:12" x14ac:dyDescent="0.25">
      <c r="K263" s="1"/>
      <c r="L263" s="1"/>
    </row>
    <row r="264" spans="11:12" x14ac:dyDescent="0.25">
      <c r="K264" s="1"/>
      <c r="L264" s="1"/>
    </row>
    <row r="265" spans="11:12" x14ac:dyDescent="0.25">
      <c r="K265" s="1"/>
      <c r="L265" s="1"/>
    </row>
    <row r="266" spans="11:12" x14ac:dyDescent="0.25">
      <c r="K266" s="1"/>
      <c r="L266" s="1"/>
    </row>
    <row r="267" spans="11:12" x14ac:dyDescent="0.25">
      <c r="K267" s="1"/>
      <c r="L267" s="1"/>
    </row>
    <row r="268" spans="11:12" x14ac:dyDescent="0.25">
      <c r="K268" s="1"/>
      <c r="L268" s="1"/>
    </row>
    <row r="269" spans="11:12" x14ac:dyDescent="0.25">
      <c r="K269" s="1"/>
      <c r="L269" s="1"/>
    </row>
    <row r="270" spans="11:12" x14ac:dyDescent="0.25">
      <c r="K270" s="1"/>
      <c r="L270" s="1"/>
    </row>
    <row r="271" spans="11:12" x14ac:dyDescent="0.25">
      <c r="K271" s="1"/>
      <c r="L271" s="1"/>
    </row>
    <row r="272" spans="11:12" x14ac:dyDescent="0.25">
      <c r="K272" s="1"/>
      <c r="L272" s="1"/>
    </row>
    <row r="273" spans="11:12" x14ac:dyDescent="0.25">
      <c r="K273" s="1"/>
      <c r="L273" s="1"/>
    </row>
    <row r="274" spans="11:12" x14ac:dyDescent="0.25">
      <c r="K274" s="1"/>
      <c r="L274" s="1"/>
    </row>
    <row r="275" spans="11:12" x14ac:dyDescent="0.25">
      <c r="K275" s="1"/>
      <c r="L275" s="1"/>
    </row>
    <row r="276" spans="11:12" x14ac:dyDescent="0.25">
      <c r="K276" s="1"/>
      <c r="L276" s="1"/>
    </row>
    <row r="277" spans="11:12" x14ac:dyDescent="0.25">
      <c r="K277" s="1"/>
      <c r="L277" s="1"/>
    </row>
    <row r="278" spans="11:12" x14ac:dyDescent="0.25">
      <c r="K278" s="1"/>
      <c r="L278" s="1"/>
    </row>
    <row r="279" spans="11:12" x14ac:dyDescent="0.25">
      <c r="K279" s="1"/>
      <c r="L279" s="1"/>
    </row>
    <row r="280" spans="11:12" x14ac:dyDescent="0.25">
      <c r="K280" s="1"/>
      <c r="L280" s="1"/>
    </row>
    <row r="281" spans="11:12" x14ac:dyDescent="0.25">
      <c r="K281" s="1"/>
      <c r="L281" s="1"/>
    </row>
    <row r="282" spans="11:12" x14ac:dyDescent="0.25">
      <c r="K282" s="1"/>
      <c r="L282" s="1"/>
    </row>
    <row r="283" spans="11:12" x14ac:dyDescent="0.25">
      <c r="K283" s="1"/>
      <c r="L283" s="1"/>
    </row>
    <row r="284" spans="11:12" x14ac:dyDescent="0.25">
      <c r="K284" s="1"/>
      <c r="L284" s="1"/>
    </row>
    <row r="285" spans="11:12" x14ac:dyDescent="0.25">
      <c r="K285" s="1"/>
      <c r="L285" s="1"/>
    </row>
    <row r="286" spans="11:12" x14ac:dyDescent="0.25">
      <c r="K286" s="1"/>
      <c r="L286" s="1"/>
    </row>
    <row r="287" spans="11:12" x14ac:dyDescent="0.25">
      <c r="K287" s="1"/>
      <c r="L287" s="1"/>
    </row>
    <row r="288" spans="11:12" x14ac:dyDescent="0.25">
      <c r="K288" s="1"/>
      <c r="L288" s="1"/>
    </row>
    <row r="289" spans="11:12" x14ac:dyDescent="0.25">
      <c r="K289" s="1"/>
      <c r="L289" s="1"/>
    </row>
    <row r="290" spans="11:12" x14ac:dyDescent="0.25">
      <c r="K290" s="1"/>
      <c r="L290" s="1"/>
    </row>
    <row r="291" spans="11:12" x14ac:dyDescent="0.25">
      <c r="K291" s="1"/>
      <c r="L291" s="1"/>
    </row>
    <row r="292" spans="11:12" x14ac:dyDescent="0.25">
      <c r="K292" s="1"/>
      <c r="L292" s="1"/>
    </row>
    <row r="293" spans="11:12" x14ac:dyDescent="0.25">
      <c r="K293" s="1"/>
      <c r="L293" s="1"/>
    </row>
    <row r="294" spans="11:12" x14ac:dyDescent="0.25">
      <c r="K294" s="1"/>
      <c r="L294" s="1"/>
    </row>
    <row r="295" spans="11:12" x14ac:dyDescent="0.25">
      <c r="K295" s="1"/>
      <c r="L295" s="1"/>
    </row>
    <row r="296" spans="11:12" x14ac:dyDescent="0.25">
      <c r="K296" s="1"/>
      <c r="L296" s="1"/>
    </row>
    <row r="297" spans="11:12" x14ac:dyDescent="0.25">
      <c r="K297" s="1"/>
      <c r="L297" s="1"/>
    </row>
    <row r="298" spans="11:12" x14ac:dyDescent="0.25">
      <c r="K298" s="1"/>
      <c r="L298" s="1"/>
    </row>
    <row r="299" spans="11:12" x14ac:dyDescent="0.25">
      <c r="K299" s="1"/>
      <c r="L299" s="1"/>
    </row>
    <row r="300" spans="11:12" x14ac:dyDescent="0.25">
      <c r="K300" s="1"/>
      <c r="L300" s="1"/>
    </row>
    <row r="301" spans="11:12" x14ac:dyDescent="0.25">
      <c r="K301" s="1"/>
      <c r="L301" s="1"/>
    </row>
    <row r="302" spans="11:12" x14ac:dyDescent="0.25">
      <c r="K302" s="1"/>
      <c r="L302" s="1"/>
    </row>
    <row r="303" spans="11:12" x14ac:dyDescent="0.25">
      <c r="K303" s="1"/>
      <c r="L303" s="1"/>
    </row>
    <row r="304" spans="11:12" x14ac:dyDescent="0.25">
      <c r="K304" s="1"/>
      <c r="L304" s="1"/>
    </row>
    <row r="305" spans="11:12" x14ac:dyDescent="0.25">
      <c r="K305" s="1"/>
      <c r="L305" s="1"/>
    </row>
    <row r="306" spans="11:12" x14ac:dyDescent="0.25">
      <c r="K306" s="1"/>
      <c r="L306" s="1"/>
    </row>
    <row r="307" spans="11:12" x14ac:dyDescent="0.25">
      <c r="K307" s="1"/>
      <c r="L307" s="1"/>
    </row>
    <row r="308" spans="11:12" x14ac:dyDescent="0.25">
      <c r="K308" s="1"/>
      <c r="L308" s="1"/>
    </row>
    <row r="309" spans="11:12" x14ac:dyDescent="0.25">
      <c r="K309" s="1"/>
      <c r="L309" s="1"/>
    </row>
    <row r="310" spans="11:12" x14ac:dyDescent="0.25">
      <c r="K310" s="1"/>
      <c r="L310" s="1"/>
    </row>
    <row r="311" spans="11:12" x14ac:dyDescent="0.25">
      <c r="K311" s="1"/>
      <c r="L311" s="1"/>
    </row>
    <row r="312" spans="11:12" x14ac:dyDescent="0.25">
      <c r="K312" s="1"/>
      <c r="L312" s="1"/>
    </row>
    <row r="313" spans="11:12" x14ac:dyDescent="0.25">
      <c r="K313" s="1"/>
      <c r="L313" s="1"/>
    </row>
    <row r="314" spans="11:12" x14ac:dyDescent="0.25">
      <c r="K314" s="1"/>
      <c r="L314" s="1"/>
    </row>
    <row r="315" spans="11:12" x14ac:dyDescent="0.25">
      <c r="K315" s="1"/>
      <c r="L315" s="1"/>
    </row>
    <row r="316" spans="11:12" x14ac:dyDescent="0.25">
      <c r="K316" s="1"/>
      <c r="L316" s="1"/>
    </row>
    <row r="317" spans="11:12" x14ac:dyDescent="0.25">
      <c r="K317" s="1"/>
      <c r="L317" s="1"/>
    </row>
    <row r="318" spans="11:12" x14ac:dyDescent="0.25">
      <c r="K318" s="1"/>
      <c r="L318" s="1"/>
    </row>
    <row r="319" spans="11:12" x14ac:dyDescent="0.25">
      <c r="K319" s="1"/>
      <c r="L319" s="1"/>
    </row>
    <row r="320" spans="11:12" x14ac:dyDescent="0.25">
      <c r="K320" s="1"/>
      <c r="L320" s="1"/>
    </row>
    <row r="321" spans="11:12" x14ac:dyDescent="0.25">
      <c r="K321" s="1"/>
      <c r="L321" s="1"/>
    </row>
    <row r="322" spans="11:12" x14ac:dyDescent="0.25">
      <c r="K322" s="1"/>
      <c r="L322" s="1"/>
    </row>
    <row r="323" spans="11:12" x14ac:dyDescent="0.25">
      <c r="K323" s="1"/>
      <c r="L323" s="1"/>
    </row>
    <row r="324" spans="11:12" x14ac:dyDescent="0.25">
      <c r="K324" s="1"/>
      <c r="L324" s="1"/>
    </row>
    <row r="325" spans="11:12" x14ac:dyDescent="0.25">
      <c r="K325" s="1"/>
      <c r="L325" s="1"/>
    </row>
    <row r="326" spans="11:12" x14ac:dyDescent="0.25">
      <c r="K326" s="1"/>
      <c r="L326" s="1"/>
    </row>
    <row r="327" spans="11:12" x14ac:dyDescent="0.25">
      <c r="K327" s="1"/>
      <c r="L327" s="1"/>
    </row>
    <row r="328" spans="11:12" x14ac:dyDescent="0.25">
      <c r="K328" s="1"/>
      <c r="L328" s="1"/>
    </row>
    <row r="329" spans="11:12" x14ac:dyDescent="0.25">
      <c r="K329" s="1"/>
      <c r="L329" s="1"/>
    </row>
    <row r="330" spans="11:12" x14ac:dyDescent="0.25">
      <c r="K330" s="1"/>
      <c r="L330" s="1"/>
    </row>
    <row r="331" spans="11:12" x14ac:dyDescent="0.25">
      <c r="K331" s="1"/>
      <c r="L331" s="1"/>
    </row>
    <row r="332" spans="11:12" x14ac:dyDescent="0.25">
      <c r="K332" s="1"/>
      <c r="L332" s="1"/>
    </row>
    <row r="333" spans="11:12" x14ac:dyDescent="0.25">
      <c r="K333" s="1"/>
      <c r="L333" s="1"/>
    </row>
    <row r="334" spans="11:12" x14ac:dyDescent="0.25">
      <c r="K334" s="1"/>
      <c r="L334" s="1"/>
    </row>
    <row r="335" spans="11:12" x14ac:dyDescent="0.25">
      <c r="K335" s="1"/>
      <c r="L335" s="1"/>
    </row>
    <row r="336" spans="11:12" x14ac:dyDescent="0.25">
      <c r="K336" s="1"/>
      <c r="L336" s="1"/>
    </row>
    <row r="337" spans="11:12" x14ac:dyDescent="0.25">
      <c r="K337" s="1"/>
      <c r="L337" s="1"/>
    </row>
    <row r="338" spans="11:12" x14ac:dyDescent="0.25">
      <c r="K338" s="1"/>
      <c r="L338" s="1"/>
    </row>
    <row r="339" spans="11:12" x14ac:dyDescent="0.25">
      <c r="K339" s="1"/>
      <c r="L339" s="1"/>
    </row>
    <row r="340" spans="11:12" x14ac:dyDescent="0.25">
      <c r="K340" s="1"/>
      <c r="L340" s="1"/>
    </row>
    <row r="341" spans="11:12" x14ac:dyDescent="0.25">
      <c r="K341" s="1"/>
      <c r="L341" s="1"/>
    </row>
    <row r="342" spans="11:12" x14ac:dyDescent="0.25">
      <c r="K342" s="1"/>
      <c r="L342" s="1"/>
    </row>
    <row r="343" spans="11:12" x14ac:dyDescent="0.25">
      <c r="K343" s="1"/>
      <c r="L343" s="1"/>
    </row>
    <row r="344" spans="11:12" x14ac:dyDescent="0.25">
      <c r="K344" s="1"/>
      <c r="L344" s="1"/>
    </row>
    <row r="345" spans="11:12" x14ac:dyDescent="0.25">
      <c r="K345" s="1"/>
      <c r="L345" s="1"/>
    </row>
    <row r="346" spans="11:12" x14ac:dyDescent="0.25">
      <c r="K346" s="1"/>
      <c r="L346" s="1"/>
    </row>
    <row r="347" spans="11:12" x14ac:dyDescent="0.25">
      <c r="K347" s="1"/>
      <c r="L347" s="1"/>
    </row>
    <row r="348" spans="11:12" x14ac:dyDescent="0.25">
      <c r="K348" s="1"/>
      <c r="L348" s="1"/>
    </row>
    <row r="349" spans="11:12" x14ac:dyDescent="0.25">
      <c r="K349" s="1"/>
      <c r="L349" s="1"/>
    </row>
    <row r="350" spans="11:12" x14ac:dyDescent="0.25">
      <c r="K350" s="1"/>
      <c r="L350" s="1"/>
    </row>
    <row r="351" spans="11:12" x14ac:dyDescent="0.25">
      <c r="K351" s="1"/>
      <c r="L351" s="1"/>
    </row>
    <row r="352" spans="11:12" x14ac:dyDescent="0.25">
      <c r="K352" s="1"/>
      <c r="L352" s="1"/>
    </row>
    <row r="353" spans="11:12" x14ac:dyDescent="0.25">
      <c r="K353" s="1"/>
      <c r="L353" s="1"/>
    </row>
    <row r="354" spans="11:12" x14ac:dyDescent="0.25">
      <c r="K354" s="1"/>
      <c r="L354" s="1"/>
    </row>
    <row r="355" spans="11:12" x14ac:dyDescent="0.25">
      <c r="K355" s="1"/>
      <c r="L355" s="1"/>
    </row>
    <row r="356" spans="11:12" x14ac:dyDescent="0.25">
      <c r="K356" s="1"/>
      <c r="L356" s="1"/>
    </row>
    <row r="357" spans="11:12" x14ac:dyDescent="0.25">
      <c r="K357" s="1"/>
      <c r="L357" s="1"/>
    </row>
    <row r="358" spans="11:12" x14ac:dyDescent="0.25">
      <c r="K358" s="1"/>
      <c r="L358" s="1"/>
    </row>
    <row r="359" spans="11:12" x14ac:dyDescent="0.25">
      <c r="K359" s="1"/>
      <c r="L359" s="1"/>
    </row>
    <row r="360" spans="11:12" x14ac:dyDescent="0.25">
      <c r="K360" s="1"/>
      <c r="L360" s="1"/>
    </row>
    <row r="361" spans="11:12" x14ac:dyDescent="0.25">
      <c r="K361" s="1"/>
      <c r="L361" s="1"/>
    </row>
    <row r="362" spans="11:12" x14ac:dyDescent="0.25">
      <c r="K362" s="1"/>
      <c r="L362" s="1"/>
    </row>
    <row r="363" spans="11:12" x14ac:dyDescent="0.25">
      <c r="K363" s="1"/>
      <c r="L363" s="1"/>
    </row>
    <row r="364" spans="11:12" x14ac:dyDescent="0.25">
      <c r="K364" s="1"/>
      <c r="L364" s="1"/>
    </row>
    <row r="365" spans="11:12" x14ac:dyDescent="0.25">
      <c r="K365" s="1"/>
      <c r="L365" s="1"/>
    </row>
    <row r="366" spans="11:12" x14ac:dyDescent="0.25">
      <c r="K366" s="1"/>
      <c r="L366" s="1"/>
    </row>
    <row r="367" spans="11:12" x14ac:dyDescent="0.25">
      <c r="K367" s="1"/>
      <c r="L367" s="1"/>
    </row>
    <row r="368" spans="11:12" x14ac:dyDescent="0.25">
      <c r="K368" s="1"/>
      <c r="L368" s="1"/>
    </row>
    <row r="369" spans="11:12" x14ac:dyDescent="0.25">
      <c r="K369" s="1"/>
      <c r="L369" s="1"/>
    </row>
    <row r="370" spans="11:12" x14ac:dyDescent="0.25">
      <c r="K370" s="1"/>
      <c r="L370" s="1"/>
    </row>
    <row r="371" spans="11:12" x14ac:dyDescent="0.25">
      <c r="K371" s="1"/>
      <c r="L371" s="1"/>
    </row>
    <row r="372" spans="11:12" x14ac:dyDescent="0.25">
      <c r="K372" s="1"/>
      <c r="L372" s="1"/>
    </row>
    <row r="373" spans="11:12" x14ac:dyDescent="0.25">
      <c r="K373" s="1"/>
      <c r="L373" s="1"/>
    </row>
    <row r="374" spans="11:12" x14ac:dyDescent="0.25">
      <c r="K374" s="1"/>
      <c r="L374" s="1"/>
    </row>
    <row r="375" spans="11:12" x14ac:dyDescent="0.25">
      <c r="K375" s="1"/>
      <c r="L375" s="1"/>
    </row>
    <row r="376" spans="11:12" x14ac:dyDescent="0.25">
      <c r="K376" s="1"/>
      <c r="L376" s="1"/>
    </row>
    <row r="377" spans="11:12" x14ac:dyDescent="0.25">
      <c r="K377" s="1"/>
      <c r="L377" s="1"/>
    </row>
    <row r="378" spans="11:12" x14ac:dyDescent="0.25">
      <c r="K378" s="1"/>
      <c r="L378" s="1"/>
    </row>
    <row r="379" spans="11:12" x14ac:dyDescent="0.25">
      <c r="K379" s="1"/>
      <c r="L379" s="1"/>
    </row>
    <row r="380" spans="11:12" x14ac:dyDescent="0.25">
      <c r="K380" s="1"/>
      <c r="L380" s="1"/>
    </row>
    <row r="381" spans="11:12" x14ac:dyDescent="0.25">
      <c r="K381" s="1"/>
      <c r="L381" s="1"/>
    </row>
    <row r="382" spans="11:12" x14ac:dyDescent="0.25">
      <c r="K382" s="1"/>
      <c r="L382" s="1"/>
    </row>
    <row r="383" spans="11:12" x14ac:dyDescent="0.25">
      <c r="K383" s="1"/>
      <c r="L383" s="1"/>
    </row>
    <row r="384" spans="11:12" x14ac:dyDescent="0.25">
      <c r="K384" s="1"/>
      <c r="L384" s="1"/>
    </row>
    <row r="385" spans="11:12" x14ac:dyDescent="0.25">
      <c r="K385" s="1"/>
      <c r="L385" s="1"/>
    </row>
    <row r="386" spans="11:12" x14ac:dyDescent="0.25">
      <c r="K386" s="1"/>
      <c r="L386" s="1"/>
    </row>
    <row r="387" spans="11:12" x14ac:dyDescent="0.25">
      <c r="K387" s="1"/>
      <c r="L387" s="1"/>
    </row>
    <row r="388" spans="11:12" x14ac:dyDescent="0.25">
      <c r="K388" s="1"/>
      <c r="L388" s="1"/>
    </row>
    <row r="389" spans="11:12" x14ac:dyDescent="0.25">
      <c r="K389" s="1"/>
      <c r="L389" s="1"/>
    </row>
    <row r="390" spans="11:12" x14ac:dyDescent="0.25">
      <c r="K390" s="1"/>
      <c r="L390" s="1"/>
    </row>
    <row r="391" spans="11:12" x14ac:dyDescent="0.25">
      <c r="K391" s="1"/>
      <c r="L391" s="1"/>
    </row>
    <row r="392" spans="11:12" x14ac:dyDescent="0.25">
      <c r="K392" s="1"/>
      <c r="L392" s="1"/>
    </row>
    <row r="393" spans="11:12" x14ac:dyDescent="0.25">
      <c r="K393" s="1"/>
      <c r="L393" s="1"/>
    </row>
    <row r="394" spans="11:12" x14ac:dyDescent="0.25">
      <c r="K394" s="1"/>
      <c r="L394" s="1"/>
    </row>
    <row r="395" spans="11:12" x14ac:dyDescent="0.25">
      <c r="K395" s="1"/>
      <c r="L395" s="1"/>
    </row>
    <row r="396" spans="11:12" x14ac:dyDescent="0.25">
      <c r="K396" s="1"/>
      <c r="L396" s="1"/>
    </row>
    <row r="397" spans="11:12" x14ac:dyDescent="0.25">
      <c r="K397" s="1"/>
      <c r="L397" s="1"/>
    </row>
    <row r="398" spans="11:12" x14ac:dyDescent="0.25">
      <c r="K398" s="1"/>
      <c r="L398" s="1"/>
    </row>
    <row r="399" spans="11:12" x14ac:dyDescent="0.25">
      <c r="K399" s="1"/>
      <c r="L399" s="1"/>
    </row>
    <row r="400" spans="11:12" x14ac:dyDescent="0.25">
      <c r="K400" s="1"/>
      <c r="L400" s="1"/>
    </row>
    <row r="401" spans="11:12" x14ac:dyDescent="0.25">
      <c r="K401" s="1"/>
      <c r="L401" s="1"/>
    </row>
    <row r="402" spans="11:12" x14ac:dyDescent="0.25">
      <c r="K402" s="1"/>
      <c r="L402" s="1"/>
    </row>
    <row r="403" spans="11:12" x14ac:dyDescent="0.25">
      <c r="K403" s="1"/>
      <c r="L403" s="1"/>
    </row>
    <row r="404" spans="11:12" x14ac:dyDescent="0.25">
      <c r="K404" s="1"/>
      <c r="L404" s="1"/>
    </row>
    <row r="405" spans="11:12" x14ac:dyDescent="0.25">
      <c r="K405" s="1"/>
      <c r="L405" s="1"/>
    </row>
    <row r="406" spans="11:12" x14ac:dyDescent="0.25">
      <c r="K406" s="1"/>
      <c r="L406" s="1"/>
    </row>
    <row r="407" spans="11:12" x14ac:dyDescent="0.25">
      <c r="K407" s="1"/>
      <c r="L407" s="1"/>
    </row>
    <row r="408" spans="11:12" x14ac:dyDescent="0.25">
      <c r="K408" s="1"/>
      <c r="L408" s="1"/>
    </row>
    <row r="409" spans="11:12" x14ac:dyDescent="0.25">
      <c r="K409" s="1"/>
      <c r="L409" s="1"/>
    </row>
    <row r="410" spans="11:12" x14ac:dyDescent="0.25">
      <c r="K410" s="1"/>
      <c r="L410" s="1"/>
    </row>
    <row r="411" spans="11:12" x14ac:dyDescent="0.25">
      <c r="K411" s="1"/>
      <c r="L411" s="1"/>
    </row>
    <row r="412" spans="11:12" x14ac:dyDescent="0.25">
      <c r="K412" s="1"/>
      <c r="L412" s="1"/>
    </row>
    <row r="413" spans="11:12" x14ac:dyDescent="0.25">
      <c r="K413" s="1"/>
      <c r="L413" s="1"/>
    </row>
    <row r="414" spans="11:12" x14ac:dyDescent="0.25">
      <c r="K414" s="1"/>
      <c r="L414" s="1"/>
    </row>
    <row r="415" spans="11:12" x14ac:dyDescent="0.25">
      <c r="K415" s="1"/>
      <c r="L415" s="1"/>
    </row>
    <row r="416" spans="11:12" x14ac:dyDescent="0.25">
      <c r="K416" s="1"/>
      <c r="L416" s="1"/>
    </row>
    <row r="417" spans="11:12" x14ac:dyDescent="0.25">
      <c r="K417" s="1"/>
      <c r="L417" s="1"/>
    </row>
    <row r="418" spans="11:12" x14ac:dyDescent="0.25">
      <c r="K418" s="1"/>
      <c r="L418" s="1"/>
    </row>
    <row r="419" spans="11:12" x14ac:dyDescent="0.25">
      <c r="K419" s="1"/>
      <c r="L419" s="1"/>
    </row>
    <row r="420" spans="11:12" x14ac:dyDescent="0.25">
      <c r="K420" s="1"/>
      <c r="L420" s="1"/>
    </row>
    <row r="421" spans="11:12" x14ac:dyDescent="0.25">
      <c r="K421" s="1"/>
      <c r="L421" s="1"/>
    </row>
    <row r="422" spans="11:12" x14ac:dyDescent="0.25">
      <c r="K422" s="1"/>
      <c r="L422" s="1"/>
    </row>
    <row r="423" spans="11:12" x14ac:dyDescent="0.25">
      <c r="K423" s="1"/>
      <c r="L423" s="1"/>
    </row>
    <row r="424" spans="11:12" x14ac:dyDescent="0.25">
      <c r="K424" s="1"/>
      <c r="L424" s="1"/>
    </row>
    <row r="425" spans="11:12" x14ac:dyDescent="0.25">
      <c r="K425" s="1"/>
      <c r="L425" s="1"/>
    </row>
    <row r="426" spans="11:12" x14ac:dyDescent="0.25">
      <c r="K426" s="1"/>
      <c r="L426" s="1"/>
    </row>
    <row r="427" spans="11:12" x14ac:dyDescent="0.25">
      <c r="K427" s="1"/>
      <c r="L427" s="1"/>
    </row>
    <row r="428" spans="11:12" x14ac:dyDescent="0.25">
      <c r="K428" s="1"/>
      <c r="L428" s="1"/>
    </row>
    <row r="429" spans="11:12" x14ac:dyDescent="0.25">
      <c r="K429" s="1"/>
      <c r="L429" s="1"/>
    </row>
    <row r="430" spans="11:12" x14ac:dyDescent="0.25">
      <c r="K430" s="1"/>
      <c r="L430" s="1"/>
    </row>
    <row r="431" spans="11:12" x14ac:dyDescent="0.25">
      <c r="K431" s="1"/>
      <c r="L431" s="1"/>
    </row>
    <row r="432" spans="11:12" x14ac:dyDescent="0.25">
      <c r="K432" s="1"/>
      <c r="L432" s="1"/>
    </row>
    <row r="433" spans="11:12" x14ac:dyDescent="0.25">
      <c r="K433" s="1"/>
      <c r="L433" s="1"/>
    </row>
    <row r="434" spans="11:12" x14ac:dyDescent="0.25">
      <c r="K434" s="1"/>
      <c r="L434" s="1"/>
    </row>
    <row r="435" spans="11:12" x14ac:dyDescent="0.25">
      <c r="K435" s="1"/>
      <c r="L435" s="1"/>
    </row>
    <row r="436" spans="11:12" x14ac:dyDescent="0.25">
      <c r="K436" s="1"/>
      <c r="L436" s="1"/>
    </row>
    <row r="437" spans="11:12" x14ac:dyDescent="0.25">
      <c r="K437" s="1"/>
      <c r="L437" s="1"/>
    </row>
    <row r="438" spans="11:12" x14ac:dyDescent="0.25">
      <c r="K438" s="1"/>
      <c r="L438" s="1"/>
    </row>
    <row r="439" spans="11:12" x14ac:dyDescent="0.25">
      <c r="K439" s="1"/>
      <c r="L439" s="1"/>
    </row>
    <row r="440" spans="11:12" x14ac:dyDescent="0.25">
      <c r="K440" s="1"/>
      <c r="L440" s="1"/>
    </row>
    <row r="441" spans="11:12" x14ac:dyDescent="0.25">
      <c r="K441" s="1"/>
      <c r="L441" s="1"/>
    </row>
    <row r="442" spans="11:12" x14ac:dyDescent="0.25">
      <c r="K442" s="1"/>
      <c r="L442" s="1"/>
    </row>
    <row r="443" spans="11:12" x14ac:dyDescent="0.25">
      <c r="K443" s="1"/>
      <c r="L443" s="1"/>
    </row>
    <row r="444" spans="11:12" x14ac:dyDescent="0.25">
      <c r="K444" s="1"/>
      <c r="L444" s="1"/>
    </row>
    <row r="445" spans="11:12" x14ac:dyDescent="0.25">
      <c r="K445" s="1"/>
      <c r="L445" s="1"/>
    </row>
    <row r="446" spans="11:12" x14ac:dyDescent="0.25">
      <c r="K446" s="1"/>
      <c r="L446" s="1"/>
    </row>
    <row r="447" spans="11:12" x14ac:dyDescent="0.25">
      <c r="K447" s="1"/>
      <c r="L447" s="1"/>
    </row>
    <row r="448" spans="11:12" x14ac:dyDescent="0.25">
      <c r="K448" s="1"/>
      <c r="L448" s="1"/>
    </row>
    <row r="449" spans="11:12" x14ac:dyDescent="0.25">
      <c r="K449" s="1"/>
      <c r="L449" s="1"/>
    </row>
    <row r="450" spans="11:12" x14ac:dyDescent="0.25">
      <c r="K450" s="1"/>
      <c r="L450" s="1"/>
    </row>
    <row r="451" spans="11:12" x14ac:dyDescent="0.25">
      <c r="K451" s="1"/>
      <c r="L451" s="1"/>
    </row>
    <row r="452" spans="11:12" x14ac:dyDescent="0.25">
      <c r="K452" s="1"/>
      <c r="L452" s="1"/>
    </row>
    <row r="453" spans="11:12" x14ac:dyDescent="0.25">
      <c r="K453" s="1"/>
      <c r="L453" s="1"/>
    </row>
    <row r="454" spans="11:12" x14ac:dyDescent="0.25">
      <c r="K454" s="1"/>
      <c r="L454" s="1"/>
    </row>
    <row r="455" spans="11:12" x14ac:dyDescent="0.25">
      <c r="K455" s="1"/>
      <c r="L455" s="1"/>
    </row>
    <row r="456" spans="11:12" x14ac:dyDescent="0.25">
      <c r="K456" s="1"/>
      <c r="L456" s="1"/>
    </row>
    <row r="457" spans="11:12" x14ac:dyDescent="0.25">
      <c r="K457" s="1"/>
      <c r="L457" s="1"/>
    </row>
    <row r="458" spans="11:12" x14ac:dyDescent="0.25">
      <c r="K458" s="1"/>
      <c r="L458" s="1"/>
    </row>
    <row r="459" spans="11:12" x14ac:dyDescent="0.25">
      <c r="K459" s="1"/>
      <c r="L459" s="1"/>
    </row>
    <row r="460" spans="11:12" x14ac:dyDescent="0.25">
      <c r="K460" s="1"/>
      <c r="L460" s="1"/>
    </row>
    <row r="461" spans="11:12" x14ac:dyDescent="0.25">
      <c r="K461" s="1"/>
      <c r="L461" s="1"/>
    </row>
    <row r="462" spans="11:12" x14ac:dyDescent="0.25">
      <c r="K462" s="1"/>
      <c r="L462" s="1"/>
    </row>
    <row r="463" spans="11:12" x14ac:dyDescent="0.25">
      <c r="K463" s="1"/>
      <c r="L463" s="1"/>
    </row>
    <row r="464" spans="11:12" x14ac:dyDescent="0.25">
      <c r="K464" s="1"/>
      <c r="L464" s="1"/>
    </row>
    <row r="465" spans="11:12" x14ac:dyDescent="0.25">
      <c r="K465" s="1"/>
      <c r="L465" s="1"/>
    </row>
    <row r="466" spans="11:12" x14ac:dyDescent="0.25">
      <c r="K466" s="1"/>
      <c r="L466" s="1"/>
    </row>
    <row r="467" spans="11:12" x14ac:dyDescent="0.25">
      <c r="K467" s="1"/>
      <c r="L467" s="1"/>
    </row>
    <row r="468" spans="11:12" x14ac:dyDescent="0.25">
      <c r="K468" s="1"/>
      <c r="L468" s="1"/>
    </row>
    <row r="469" spans="11:12" x14ac:dyDescent="0.25">
      <c r="K469" s="1"/>
      <c r="L469" s="1"/>
    </row>
    <row r="470" spans="11:12" x14ac:dyDescent="0.25">
      <c r="K470" s="1"/>
      <c r="L470" s="1"/>
    </row>
    <row r="471" spans="11:12" x14ac:dyDescent="0.25">
      <c r="K471" s="1"/>
      <c r="L471" s="1"/>
    </row>
    <row r="472" spans="11:12" x14ac:dyDescent="0.25">
      <c r="K472" s="1"/>
      <c r="L472" s="1"/>
    </row>
    <row r="473" spans="11:12" x14ac:dyDescent="0.25">
      <c r="K473" s="1"/>
      <c r="L473" s="1"/>
    </row>
    <row r="474" spans="11:12" x14ac:dyDescent="0.25">
      <c r="K474" s="1"/>
      <c r="L474" s="1"/>
    </row>
    <row r="475" spans="11:12" x14ac:dyDescent="0.25">
      <c r="K475" s="1"/>
      <c r="L475" s="1"/>
    </row>
    <row r="476" spans="11:12" x14ac:dyDescent="0.25">
      <c r="K476" s="1"/>
      <c r="L476" s="1"/>
    </row>
    <row r="477" spans="11:12" x14ac:dyDescent="0.25">
      <c r="K477" s="1"/>
      <c r="L477" s="1"/>
    </row>
    <row r="478" spans="11:12" x14ac:dyDescent="0.25">
      <c r="K478" s="1"/>
      <c r="L478" s="1"/>
    </row>
    <row r="479" spans="11:12" x14ac:dyDescent="0.25">
      <c r="K479" s="1"/>
      <c r="L479" s="1"/>
    </row>
    <row r="480" spans="11:12" x14ac:dyDescent="0.25">
      <c r="K480" s="1"/>
      <c r="L480" s="1"/>
    </row>
    <row r="481" spans="11:12" x14ac:dyDescent="0.25">
      <c r="K481" s="1"/>
      <c r="L481" s="1"/>
    </row>
    <row r="482" spans="11:12" x14ac:dyDescent="0.25">
      <c r="K482" s="1"/>
      <c r="L482" s="1"/>
    </row>
    <row r="483" spans="11:12" x14ac:dyDescent="0.25">
      <c r="K483" s="1"/>
      <c r="L483" s="1"/>
    </row>
    <row r="484" spans="11:12" x14ac:dyDescent="0.25">
      <c r="K484" s="1"/>
      <c r="L484" s="1"/>
    </row>
    <row r="485" spans="11:12" x14ac:dyDescent="0.25">
      <c r="K485" s="1"/>
      <c r="L485" s="1"/>
    </row>
    <row r="486" spans="11:12" x14ac:dyDescent="0.25">
      <c r="K486" s="1"/>
      <c r="L486" s="1"/>
    </row>
    <row r="487" spans="11:12" x14ac:dyDescent="0.25">
      <c r="K487" s="1"/>
      <c r="L487" s="1"/>
    </row>
    <row r="488" spans="11:12" x14ac:dyDescent="0.25">
      <c r="K488" s="1"/>
      <c r="L488" s="1"/>
    </row>
    <row r="489" spans="11:12" x14ac:dyDescent="0.25">
      <c r="K489" s="1"/>
      <c r="L489" s="1"/>
    </row>
    <row r="490" spans="11:12" x14ac:dyDescent="0.25">
      <c r="K490" s="1"/>
      <c r="L490" s="1"/>
    </row>
    <row r="491" spans="11:12" x14ac:dyDescent="0.25">
      <c r="K491" s="1"/>
      <c r="L491" s="1"/>
    </row>
    <row r="492" spans="11:12" x14ac:dyDescent="0.25">
      <c r="K492" s="1"/>
      <c r="L492" s="1"/>
    </row>
    <row r="493" spans="11:12" x14ac:dyDescent="0.25">
      <c r="K493" s="1"/>
      <c r="L493" s="1"/>
    </row>
    <row r="494" spans="11:12" x14ac:dyDescent="0.25">
      <c r="K494" s="1"/>
      <c r="L494" s="1"/>
    </row>
    <row r="495" spans="11:12" x14ac:dyDescent="0.25">
      <c r="K495" s="1"/>
      <c r="L495" s="1"/>
    </row>
    <row r="496" spans="11:12" x14ac:dyDescent="0.25">
      <c r="K496" s="1"/>
      <c r="L496" s="1"/>
    </row>
    <row r="497" spans="11:12" x14ac:dyDescent="0.25">
      <c r="K497" s="1"/>
      <c r="L497" s="1"/>
    </row>
    <row r="498" spans="11:12" x14ac:dyDescent="0.25">
      <c r="K498" s="1"/>
      <c r="L498" s="1"/>
    </row>
    <row r="499" spans="11:12" x14ac:dyDescent="0.25">
      <c r="K499" s="1"/>
      <c r="L499" s="1"/>
    </row>
    <row r="500" spans="11:12" x14ac:dyDescent="0.25">
      <c r="K500" s="1"/>
      <c r="L500" s="1"/>
    </row>
    <row r="501" spans="11:12" x14ac:dyDescent="0.25">
      <c r="K501" s="1"/>
      <c r="L501" s="1"/>
    </row>
    <row r="502" spans="11:12" x14ac:dyDescent="0.25">
      <c r="K502" s="1"/>
      <c r="L502" s="1"/>
    </row>
    <row r="503" spans="11:12" x14ac:dyDescent="0.25">
      <c r="K503" s="1"/>
      <c r="L503" s="1"/>
    </row>
    <row r="504" spans="11:12" x14ac:dyDescent="0.25">
      <c r="K504" s="1"/>
      <c r="L504" s="1"/>
    </row>
    <row r="505" spans="11:12" x14ac:dyDescent="0.25">
      <c r="K505" s="1"/>
      <c r="L505" s="1"/>
    </row>
    <row r="506" spans="11:12" x14ac:dyDescent="0.25">
      <c r="K506" s="1"/>
      <c r="L506" s="1"/>
    </row>
    <row r="507" spans="11:12" x14ac:dyDescent="0.25">
      <c r="K507" s="1"/>
      <c r="L507" s="1"/>
    </row>
    <row r="508" spans="11:12" x14ac:dyDescent="0.25">
      <c r="K508" s="1"/>
      <c r="L508" s="1"/>
    </row>
    <row r="509" spans="11:12" x14ac:dyDescent="0.25">
      <c r="K509" s="1"/>
      <c r="L509" s="1"/>
    </row>
    <row r="510" spans="11:12" x14ac:dyDescent="0.25">
      <c r="K510" s="1"/>
      <c r="L510" s="1"/>
    </row>
    <row r="511" spans="11:12" x14ac:dyDescent="0.25">
      <c r="K511" s="1"/>
      <c r="L511" s="1"/>
    </row>
    <row r="512" spans="11:12" x14ac:dyDescent="0.25">
      <c r="K512" s="1"/>
      <c r="L512" s="1"/>
    </row>
    <row r="513" spans="11:12" x14ac:dyDescent="0.25">
      <c r="K513" s="1"/>
      <c r="L513" s="1"/>
    </row>
    <row r="514" spans="11:12" x14ac:dyDescent="0.25">
      <c r="K514" s="1"/>
      <c r="L514" s="1"/>
    </row>
    <row r="515" spans="11:12" x14ac:dyDescent="0.25">
      <c r="K515" s="1"/>
      <c r="L515" s="1"/>
    </row>
    <row r="516" spans="11:12" x14ac:dyDescent="0.25">
      <c r="K516" s="1"/>
      <c r="L516" s="1"/>
    </row>
    <row r="517" spans="11:12" x14ac:dyDescent="0.25">
      <c r="K517" s="1"/>
      <c r="L517" s="1"/>
    </row>
    <row r="518" spans="11:12" x14ac:dyDescent="0.25">
      <c r="K518" s="1"/>
      <c r="L518" s="1"/>
    </row>
    <row r="519" spans="11:12" x14ac:dyDescent="0.25">
      <c r="K519" s="1"/>
      <c r="L519" s="1"/>
    </row>
    <row r="520" spans="11:12" x14ac:dyDescent="0.25">
      <c r="K520" s="1"/>
      <c r="L520" s="1"/>
    </row>
    <row r="521" spans="11:12" x14ac:dyDescent="0.25">
      <c r="K521" s="1"/>
      <c r="L521" s="1"/>
    </row>
    <row r="522" spans="11:12" x14ac:dyDescent="0.25">
      <c r="K522" s="1"/>
      <c r="L522" s="1"/>
    </row>
    <row r="523" spans="11:12" x14ac:dyDescent="0.25">
      <c r="K523" s="1"/>
      <c r="L523" s="1"/>
    </row>
    <row r="524" spans="11:12" x14ac:dyDescent="0.25">
      <c r="K524" s="1"/>
      <c r="L524" s="1"/>
    </row>
    <row r="525" spans="11:12" x14ac:dyDescent="0.25">
      <c r="K525" s="1"/>
      <c r="L525" s="1"/>
    </row>
    <row r="526" spans="11:12" x14ac:dyDescent="0.25">
      <c r="K526" s="1"/>
      <c r="L526" s="1"/>
    </row>
    <row r="527" spans="11:12" x14ac:dyDescent="0.25">
      <c r="K527" s="1"/>
      <c r="L527" s="1"/>
    </row>
    <row r="528" spans="11:12" x14ac:dyDescent="0.25">
      <c r="K528" s="1"/>
      <c r="L528" s="1"/>
    </row>
    <row r="529" spans="11:12" x14ac:dyDescent="0.25">
      <c r="K529" s="1"/>
      <c r="L529" s="1"/>
    </row>
    <row r="530" spans="11:12" x14ac:dyDescent="0.25">
      <c r="K530" s="1"/>
      <c r="L530" s="1"/>
    </row>
    <row r="531" spans="11:12" x14ac:dyDescent="0.25">
      <c r="K531" s="1"/>
      <c r="L531" s="1"/>
    </row>
    <row r="532" spans="11:12" x14ac:dyDescent="0.25">
      <c r="K532" s="1"/>
      <c r="L532" s="1"/>
    </row>
    <row r="533" spans="11:12" x14ac:dyDescent="0.25">
      <c r="K533" s="1"/>
      <c r="L533" s="1"/>
    </row>
    <row r="534" spans="11:12" x14ac:dyDescent="0.25">
      <c r="K534" s="1"/>
      <c r="L534" s="1"/>
    </row>
    <row r="535" spans="11:12" x14ac:dyDescent="0.25">
      <c r="K535" s="1"/>
      <c r="L535" s="1"/>
    </row>
    <row r="536" spans="11:12" x14ac:dyDescent="0.25">
      <c r="K536" s="1"/>
      <c r="L536" s="1"/>
    </row>
    <row r="537" spans="11:12" x14ac:dyDescent="0.25">
      <c r="K537" s="1"/>
      <c r="L537" s="1"/>
    </row>
    <row r="538" spans="11:12" x14ac:dyDescent="0.25">
      <c r="K538" s="1"/>
      <c r="L538" s="1"/>
    </row>
    <row r="539" spans="11:12" x14ac:dyDescent="0.25">
      <c r="K539" s="1"/>
      <c r="L539" s="1"/>
    </row>
    <row r="540" spans="11:12" x14ac:dyDescent="0.25">
      <c r="K540" s="1"/>
      <c r="L540" s="1"/>
    </row>
    <row r="541" spans="11:12" x14ac:dyDescent="0.25">
      <c r="K541" s="1"/>
      <c r="L541" s="1"/>
    </row>
    <row r="542" spans="11:12" x14ac:dyDescent="0.25">
      <c r="K542" s="1"/>
      <c r="L542" s="1"/>
    </row>
    <row r="543" spans="11:12" x14ac:dyDescent="0.25">
      <c r="K543" s="1"/>
      <c r="L543" s="1"/>
    </row>
    <row r="544" spans="11:12" x14ac:dyDescent="0.25">
      <c r="K544" s="1"/>
      <c r="L544" s="1"/>
    </row>
    <row r="545" spans="11:12" x14ac:dyDescent="0.25">
      <c r="K545" s="1"/>
      <c r="L545" s="1"/>
    </row>
    <row r="546" spans="11:12" x14ac:dyDescent="0.25">
      <c r="K546" s="1"/>
      <c r="L546" s="1"/>
    </row>
    <row r="547" spans="11:12" x14ac:dyDescent="0.25">
      <c r="K547" s="1"/>
      <c r="L547" s="1"/>
    </row>
    <row r="548" spans="11:12" x14ac:dyDescent="0.25">
      <c r="K548" s="1"/>
      <c r="L548" s="1"/>
    </row>
    <row r="549" spans="11:12" x14ac:dyDescent="0.25">
      <c r="K549" s="1"/>
      <c r="L549" s="1"/>
    </row>
    <row r="550" spans="11:12" x14ac:dyDescent="0.25">
      <c r="K550" s="1"/>
      <c r="L550" s="1"/>
    </row>
    <row r="551" spans="11:12" x14ac:dyDescent="0.25">
      <c r="K551" s="1"/>
      <c r="L551" s="1"/>
    </row>
    <row r="552" spans="11:12" x14ac:dyDescent="0.25">
      <c r="K552" s="1"/>
      <c r="L552" s="1"/>
    </row>
    <row r="553" spans="11:12" x14ac:dyDescent="0.25">
      <c r="K553" s="1"/>
      <c r="L553" s="1"/>
    </row>
    <row r="554" spans="11:12" x14ac:dyDescent="0.25">
      <c r="K554" s="1"/>
      <c r="L554" s="1"/>
    </row>
    <row r="555" spans="11:12" x14ac:dyDescent="0.25">
      <c r="K555" s="1"/>
      <c r="L555" s="1"/>
    </row>
    <row r="556" spans="11:12" x14ac:dyDescent="0.25">
      <c r="K556" s="1"/>
      <c r="L556" s="1"/>
    </row>
    <row r="557" spans="11:12" x14ac:dyDescent="0.25">
      <c r="K557" s="1"/>
      <c r="L557" s="1"/>
    </row>
    <row r="558" spans="11:12" x14ac:dyDescent="0.25">
      <c r="K558" s="1"/>
      <c r="L558" s="1"/>
    </row>
    <row r="559" spans="11:12" x14ac:dyDescent="0.25">
      <c r="K559" s="1"/>
      <c r="L559" s="1"/>
    </row>
    <row r="560" spans="11:12" x14ac:dyDescent="0.25">
      <c r="K560" s="1"/>
      <c r="L560" s="1"/>
    </row>
    <row r="561" spans="11:12" x14ac:dyDescent="0.25">
      <c r="K561" s="1"/>
      <c r="L561" s="1"/>
    </row>
    <row r="562" spans="11:12" x14ac:dyDescent="0.25">
      <c r="K562" s="1"/>
      <c r="L562" s="1"/>
    </row>
    <row r="563" spans="11:12" x14ac:dyDescent="0.25">
      <c r="K563" s="1"/>
      <c r="L563" s="1"/>
    </row>
    <row r="564" spans="11:12" x14ac:dyDescent="0.25">
      <c r="K564" s="1"/>
      <c r="L564" s="1"/>
    </row>
    <row r="565" spans="11:12" x14ac:dyDescent="0.25">
      <c r="K565" s="1"/>
      <c r="L565" s="1"/>
    </row>
    <row r="566" spans="11:12" x14ac:dyDescent="0.25">
      <c r="K566" s="1"/>
      <c r="L566" s="1"/>
    </row>
    <row r="567" spans="11:12" x14ac:dyDescent="0.25">
      <c r="K567" s="1"/>
      <c r="L567" s="1"/>
    </row>
    <row r="568" spans="11:12" x14ac:dyDescent="0.25">
      <c r="K568" s="1"/>
      <c r="L568" s="1"/>
    </row>
    <row r="569" spans="11:12" x14ac:dyDescent="0.25">
      <c r="K569" s="1"/>
      <c r="L569" s="1"/>
    </row>
    <row r="570" spans="11:12" x14ac:dyDescent="0.25">
      <c r="K570" s="1"/>
      <c r="L570" s="1"/>
    </row>
    <row r="571" spans="11:12" x14ac:dyDescent="0.25">
      <c r="K571" s="1"/>
      <c r="L571" s="1"/>
    </row>
    <row r="572" spans="11:12" x14ac:dyDescent="0.25">
      <c r="K572" s="1"/>
      <c r="L572" s="1"/>
    </row>
    <row r="573" spans="11:12" x14ac:dyDescent="0.25">
      <c r="K573" s="1"/>
      <c r="L573" s="1"/>
    </row>
    <row r="574" spans="11:12" x14ac:dyDescent="0.25">
      <c r="K574" s="1"/>
      <c r="L574" s="1"/>
    </row>
    <row r="575" spans="11:12" x14ac:dyDescent="0.25">
      <c r="K575" s="1"/>
      <c r="L575" s="1"/>
    </row>
    <row r="576" spans="11:12" x14ac:dyDescent="0.25">
      <c r="K576" s="1"/>
      <c r="L576" s="1"/>
    </row>
    <row r="577" spans="11:12" x14ac:dyDescent="0.25">
      <c r="K577" s="1"/>
      <c r="L577" s="1"/>
    </row>
    <row r="578" spans="11:12" x14ac:dyDescent="0.25">
      <c r="K578" s="1"/>
      <c r="L578" s="1"/>
    </row>
    <row r="579" spans="11:12" x14ac:dyDescent="0.25">
      <c r="K579" s="1"/>
      <c r="L579" s="1"/>
    </row>
    <row r="580" spans="11:12" x14ac:dyDescent="0.25">
      <c r="K580" s="1"/>
      <c r="L580" s="1"/>
    </row>
    <row r="581" spans="11:12" x14ac:dyDescent="0.25">
      <c r="K581" s="1"/>
      <c r="L581" s="1"/>
    </row>
    <row r="582" spans="11:12" x14ac:dyDescent="0.25">
      <c r="K582" s="1"/>
      <c r="L582" s="1"/>
    </row>
    <row r="583" spans="11:12" x14ac:dyDescent="0.25">
      <c r="K583" s="1"/>
      <c r="L583" s="1"/>
    </row>
    <row r="584" spans="11:12" x14ac:dyDescent="0.25">
      <c r="K584" s="1"/>
      <c r="L584" s="1"/>
    </row>
    <row r="585" spans="11:12" x14ac:dyDescent="0.25">
      <c r="K585" s="1"/>
      <c r="L585" s="1"/>
    </row>
    <row r="586" spans="11:12" x14ac:dyDescent="0.25">
      <c r="K586" s="1"/>
      <c r="L586" s="1"/>
    </row>
    <row r="587" spans="11:12" x14ac:dyDescent="0.25">
      <c r="K587" s="1"/>
      <c r="L587" s="1"/>
    </row>
    <row r="588" spans="11:12" x14ac:dyDescent="0.25">
      <c r="K588" s="1"/>
      <c r="L588" s="1"/>
    </row>
    <row r="589" spans="11:12" x14ac:dyDescent="0.25">
      <c r="K589" s="1"/>
      <c r="L589" s="1"/>
    </row>
    <row r="590" spans="11:12" x14ac:dyDescent="0.25">
      <c r="K590" s="1"/>
      <c r="L590" s="1"/>
    </row>
    <row r="591" spans="11:12" x14ac:dyDescent="0.25">
      <c r="K591" s="1"/>
      <c r="L591" s="1"/>
    </row>
    <row r="592" spans="11:12" x14ac:dyDescent="0.25">
      <c r="K592" s="1"/>
      <c r="L592" s="1"/>
    </row>
    <row r="593" spans="11:12" x14ac:dyDescent="0.25">
      <c r="K593" s="1"/>
      <c r="L593" s="1"/>
    </row>
    <row r="594" spans="11:12" x14ac:dyDescent="0.25">
      <c r="K594" s="1"/>
      <c r="L594" s="1"/>
    </row>
    <row r="595" spans="11:12" x14ac:dyDescent="0.25">
      <c r="K595" s="1"/>
      <c r="L595" s="1"/>
    </row>
    <row r="596" spans="11:12" x14ac:dyDescent="0.25">
      <c r="K596" s="1"/>
      <c r="L596" s="1"/>
    </row>
    <row r="597" spans="11:12" x14ac:dyDescent="0.25">
      <c r="K597" s="1"/>
      <c r="L597" s="1"/>
    </row>
    <row r="598" spans="11:12" x14ac:dyDescent="0.25">
      <c r="K598" s="1"/>
      <c r="L598" s="1"/>
    </row>
    <row r="599" spans="11:12" x14ac:dyDescent="0.25">
      <c r="K599" s="1"/>
      <c r="L599" s="1"/>
    </row>
    <row r="600" spans="11:12" x14ac:dyDescent="0.25">
      <c r="K600" s="1"/>
      <c r="L600" s="1"/>
    </row>
    <row r="601" spans="11:12" x14ac:dyDescent="0.25">
      <c r="K601" s="1"/>
      <c r="L601" s="1"/>
    </row>
    <row r="602" spans="11:12" x14ac:dyDescent="0.25">
      <c r="K602" s="1"/>
      <c r="L602" s="1"/>
    </row>
    <row r="603" spans="11:12" x14ac:dyDescent="0.25">
      <c r="K603" s="1"/>
      <c r="L603" s="1"/>
    </row>
    <row r="604" spans="11:12" x14ac:dyDescent="0.25">
      <c r="K604" s="1"/>
      <c r="L604" s="1"/>
    </row>
    <row r="605" spans="11:12" x14ac:dyDescent="0.25">
      <c r="K605" s="1"/>
      <c r="L605" s="1"/>
    </row>
    <row r="606" spans="11:12" x14ac:dyDescent="0.25">
      <c r="K606" s="1"/>
      <c r="L606" s="1"/>
    </row>
    <row r="607" spans="11:12" x14ac:dyDescent="0.25">
      <c r="K607" s="1"/>
      <c r="L607" s="1"/>
    </row>
    <row r="608" spans="11:12" x14ac:dyDescent="0.25">
      <c r="K608" s="1"/>
      <c r="L608" s="1"/>
    </row>
    <row r="609" spans="11:12" x14ac:dyDescent="0.25">
      <c r="K609" s="1"/>
      <c r="L609" s="1"/>
    </row>
    <row r="610" spans="11:12" x14ac:dyDescent="0.25">
      <c r="K610" s="1"/>
      <c r="L610" s="1"/>
    </row>
    <row r="611" spans="11:12" x14ac:dyDescent="0.25">
      <c r="K611" s="1"/>
      <c r="L611" s="1"/>
    </row>
    <row r="612" spans="11:12" x14ac:dyDescent="0.25">
      <c r="K612" s="1"/>
      <c r="L612" s="1"/>
    </row>
    <row r="613" spans="11:12" x14ac:dyDescent="0.25">
      <c r="K613" s="1"/>
      <c r="L613" s="1"/>
    </row>
    <row r="614" spans="11:12" x14ac:dyDescent="0.25">
      <c r="K614" s="1"/>
      <c r="L614" s="1"/>
    </row>
    <row r="615" spans="11:12" x14ac:dyDescent="0.25">
      <c r="K615" s="1"/>
      <c r="L615" s="1"/>
    </row>
    <row r="616" spans="11:12" x14ac:dyDescent="0.25">
      <c r="K616" s="1"/>
      <c r="L616" s="1"/>
    </row>
    <row r="617" spans="11:12" x14ac:dyDescent="0.25">
      <c r="K617" s="1"/>
      <c r="L617" s="1"/>
    </row>
    <row r="618" spans="11:12" x14ac:dyDescent="0.25">
      <c r="K618" s="1"/>
      <c r="L618" s="1"/>
    </row>
    <row r="619" spans="11:12" x14ac:dyDescent="0.25">
      <c r="K619" s="1"/>
      <c r="L619" s="1"/>
    </row>
    <row r="620" spans="11:12" x14ac:dyDescent="0.25">
      <c r="K620" s="1"/>
      <c r="L620" s="1"/>
    </row>
    <row r="621" spans="11:12" x14ac:dyDescent="0.25">
      <c r="K621" s="1"/>
      <c r="L621" s="1"/>
    </row>
    <row r="622" spans="11:12" x14ac:dyDescent="0.25">
      <c r="K622" s="1"/>
      <c r="L622" s="1"/>
    </row>
    <row r="623" spans="11:12" x14ac:dyDescent="0.25">
      <c r="K623" s="1"/>
      <c r="L623" s="1"/>
    </row>
    <row r="624" spans="11:12" x14ac:dyDescent="0.25">
      <c r="K624" s="1"/>
      <c r="L624" s="1"/>
    </row>
    <row r="625" spans="11:12" x14ac:dyDescent="0.25">
      <c r="K625" s="1"/>
      <c r="L625" s="1"/>
    </row>
    <row r="626" spans="11:12" x14ac:dyDescent="0.25">
      <c r="K626" s="1"/>
      <c r="L626" s="1"/>
    </row>
    <row r="627" spans="11:12" x14ac:dyDescent="0.25">
      <c r="K627" s="1"/>
      <c r="L627" s="1"/>
    </row>
    <row r="628" spans="11:12" x14ac:dyDescent="0.25">
      <c r="K628" s="1"/>
      <c r="L628" s="1"/>
    </row>
    <row r="629" spans="11:12" x14ac:dyDescent="0.25">
      <c r="K629" s="1"/>
      <c r="L629" s="1"/>
    </row>
    <row r="630" spans="11:12" x14ac:dyDescent="0.25">
      <c r="K630" s="1"/>
      <c r="L630" s="1"/>
    </row>
    <row r="631" spans="11:12" x14ac:dyDescent="0.25">
      <c r="K631" s="1"/>
      <c r="L631" s="1"/>
    </row>
    <row r="632" spans="11:12" x14ac:dyDescent="0.25">
      <c r="K632" s="1"/>
      <c r="L632" s="1"/>
    </row>
    <row r="633" spans="11:12" x14ac:dyDescent="0.25">
      <c r="K633" s="1"/>
      <c r="L633" s="1"/>
    </row>
    <row r="634" spans="11:12" x14ac:dyDescent="0.25">
      <c r="K634" s="1"/>
      <c r="L634" s="1"/>
    </row>
    <row r="635" spans="11:12" x14ac:dyDescent="0.25">
      <c r="K635" s="1"/>
      <c r="L635" s="1"/>
    </row>
    <row r="636" spans="11:12" x14ac:dyDescent="0.25">
      <c r="K636" s="1"/>
      <c r="L636" s="1"/>
    </row>
    <row r="637" spans="11:12" x14ac:dyDescent="0.25">
      <c r="K637" s="1"/>
      <c r="L637" s="1"/>
    </row>
    <row r="638" spans="11:12" x14ac:dyDescent="0.25">
      <c r="K638" s="1"/>
      <c r="L638" s="1"/>
    </row>
    <row r="639" spans="11:12" x14ac:dyDescent="0.25">
      <c r="K639" s="1"/>
      <c r="L639" s="1"/>
    </row>
    <row r="640" spans="11:12" x14ac:dyDescent="0.25">
      <c r="K640" s="1"/>
      <c r="L640" s="1"/>
    </row>
    <row r="641" spans="11:12" x14ac:dyDescent="0.25">
      <c r="K641" s="1"/>
      <c r="L641" s="1"/>
    </row>
    <row r="642" spans="11:12" x14ac:dyDescent="0.25">
      <c r="K642" s="1"/>
      <c r="L642" s="1"/>
    </row>
    <row r="643" spans="11:12" x14ac:dyDescent="0.25">
      <c r="K643" s="1"/>
      <c r="L643" s="1"/>
    </row>
    <row r="644" spans="11:12" x14ac:dyDescent="0.25">
      <c r="K644" s="1"/>
      <c r="L644" s="1"/>
    </row>
    <row r="645" spans="11:12" x14ac:dyDescent="0.25">
      <c r="K645" s="1"/>
      <c r="L645" s="1"/>
    </row>
    <row r="646" spans="11:12" x14ac:dyDescent="0.25">
      <c r="K646" s="1"/>
      <c r="L646" s="1"/>
    </row>
    <row r="647" spans="11:12" x14ac:dyDescent="0.25">
      <c r="K647" s="1"/>
      <c r="L647" s="1"/>
    </row>
    <row r="648" spans="11:12" x14ac:dyDescent="0.25">
      <c r="K648" s="1"/>
      <c r="L648" s="1"/>
    </row>
    <row r="649" spans="11:12" x14ac:dyDescent="0.25">
      <c r="K649" s="1"/>
      <c r="L649" s="1"/>
    </row>
    <row r="650" spans="11:12" x14ac:dyDescent="0.25">
      <c r="K650" s="1"/>
      <c r="L650" s="1"/>
    </row>
    <row r="651" spans="11:12" x14ac:dyDescent="0.25">
      <c r="K651" s="1"/>
      <c r="L651" s="1"/>
    </row>
    <row r="652" spans="11:12" x14ac:dyDescent="0.25">
      <c r="K652" s="1"/>
      <c r="L652" s="1"/>
    </row>
    <row r="653" spans="11:12" x14ac:dyDescent="0.25">
      <c r="K653" s="1"/>
      <c r="L653" s="1"/>
    </row>
    <row r="654" spans="11:12" x14ac:dyDescent="0.25">
      <c r="K654" s="1"/>
      <c r="L654" s="1"/>
    </row>
    <row r="655" spans="11:12" x14ac:dyDescent="0.25">
      <c r="K655" s="1"/>
      <c r="L655" s="1"/>
    </row>
    <row r="656" spans="11:12" x14ac:dyDescent="0.25">
      <c r="K656" s="1"/>
      <c r="L656" s="1"/>
    </row>
    <row r="657" spans="11:12" x14ac:dyDescent="0.25">
      <c r="K657" s="1"/>
      <c r="L657" s="1"/>
    </row>
    <row r="658" spans="11:12" x14ac:dyDescent="0.25">
      <c r="K658" s="1"/>
      <c r="L658" s="1"/>
    </row>
    <row r="659" spans="11:12" x14ac:dyDescent="0.25">
      <c r="K659" s="1"/>
      <c r="L659" s="1"/>
    </row>
    <row r="660" spans="11:12" x14ac:dyDescent="0.25">
      <c r="K660" s="1"/>
      <c r="L660" s="1"/>
    </row>
    <row r="661" spans="11:12" x14ac:dyDescent="0.25">
      <c r="K661" s="1"/>
      <c r="L661" s="1"/>
    </row>
    <row r="662" spans="11:12" x14ac:dyDescent="0.25">
      <c r="K662" s="1"/>
      <c r="L662" s="1"/>
    </row>
    <row r="663" spans="11:12" x14ac:dyDescent="0.25">
      <c r="K663" s="1"/>
      <c r="L663" s="1"/>
    </row>
    <row r="664" spans="11:12" x14ac:dyDescent="0.25">
      <c r="K664" s="1"/>
      <c r="L664" s="1"/>
    </row>
    <row r="665" spans="11:12" x14ac:dyDescent="0.25">
      <c r="K665" s="1"/>
      <c r="L665" s="1"/>
    </row>
    <row r="666" spans="11:12" x14ac:dyDescent="0.25">
      <c r="K666" s="1"/>
      <c r="L666" s="1"/>
    </row>
    <row r="667" spans="11:12" x14ac:dyDescent="0.25">
      <c r="K667" s="1"/>
      <c r="L667" s="1"/>
    </row>
    <row r="668" spans="11:12" x14ac:dyDescent="0.25">
      <c r="K668" s="1"/>
      <c r="L668" s="1"/>
    </row>
    <row r="669" spans="11:12" x14ac:dyDescent="0.25">
      <c r="K669" s="1"/>
      <c r="L669" s="1"/>
    </row>
    <row r="670" spans="11:12" x14ac:dyDescent="0.25">
      <c r="K670" s="1"/>
      <c r="L670" s="1"/>
    </row>
    <row r="671" spans="11:12" x14ac:dyDescent="0.25">
      <c r="K671" s="1"/>
      <c r="L671" s="1"/>
    </row>
    <row r="672" spans="11:12" x14ac:dyDescent="0.25">
      <c r="K672" s="1"/>
      <c r="L672" s="1"/>
    </row>
    <row r="673" spans="11:12" x14ac:dyDescent="0.25">
      <c r="K673" s="1"/>
      <c r="L673" s="1"/>
    </row>
    <row r="674" spans="11:12" x14ac:dyDescent="0.25">
      <c r="K674" s="1"/>
      <c r="L674" s="1"/>
    </row>
    <row r="675" spans="11:12" x14ac:dyDescent="0.25">
      <c r="K675" s="1"/>
      <c r="L675" s="1"/>
    </row>
    <row r="676" spans="11:12" x14ac:dyDescent="0.25">
      <c r="K676" s="1"/>
      <c r="L676" s="1"/>
    </row>
    <row r="677" spans="11:12" x14ac:dyDescent="0.25">
      <c r="K677" s="1"/>
      <c r="L677" s="1"/>
    </row>
    <row r="678" spans="11:12" x14ac:dyDescent="0.25">
      <c r="K678" s="1"/>
      <c r="L678" s="1"/>
    </row>
    <row r="679" spans="11:12" x14ac:dyDescent="0.25">
      <c r="K679" s="1"/>
      <c r="L679" s="1"/>
    </row>
    <row r="680" spans="11:12" x14ac:dyDescent="0.25">
      <c r="K680" s="1"/>
      <c r="L680" s="1"/>
    </row>
    <row r="681" spans="11:12" x14ac:dyDescent="0.25">
      <c r="K681" s="1"/>
      <c r="L681" s="1"/>
    </row>
    <row r="682" spans="11:12" x14ac:dyDescent="0.25">
      <c r="K682" s="1"/>
      <c r="L682" s="1"/>
    </row>
    <row r="683" spans="11:12" x14ac:dyDescent="0.25">
      <c r="K683" s="1"/>
      <c r="L683" s="1"/>
    </row>
    <row r="684" spans="11:12" x14ac:dyDescent="0.25">
      <c r="K684" s="1"/>
      <c r="L684" s="1"/>
    </row>
    <row r="685" spans="11:12" x14ac:dyDescent="0.25">
      <c r="K685" s="1"/>
      <c r="L685" s="1"/>
    </row>
    <row r="686" spans="11:12" x14ac:dyDescent="0.25">
      <c r="K686" s="1"/>
      <c r="L686" s="1"/>
    </row>
    <row r="687" spans="11:12" x14ac:dyDescent="0.25">
      <c r="K687" s="1"/>
      <c r="L687" s="1"/>
    </row>
    <row r="688" spans="11:12" x14ac:dyDescent="0.25">
      <c r="K688" s="1"/>
      <c r="L688" s="1"/>
    </row>
    <row r="689" spans="11:12" x14ac:dyDescent="0.25">
      <c r="K689" s="1"/>
      <c r="L689" s="1"/>
    </row>
    <row r="690" spans="11:12" x14ac:dyDescent="0.25">
      <c r="K690" s="1"/>
      <c r="L690" s="1"/>
    </row>
    <row r="691" spans="11:12" x14ac:dyDescent="0.25">
      <c r="K691" s="1"/>
      <c r="L691" s="1"/>
    </row>
    <row r="692" spans="11:12" x14ac:dyDescent="0.25">
      <c r="K692" s="1"/>
      <c r="L692" s="1"/>
    </row>
    <row r="693" spans="11:12" x14ac:dyDescent="0.25">
      <c r="K693" s="1"/>
      <c r="L693" s="1"/>
    </row>
    <row r="694" spans="11:12" x14ac:dyDescent="0.25">
      <c r="K694" s="1"/>
      <c r="L694" s="1"/>
    </row>
    <row r="695" spans="11:12" x14ac:dyDescent="0.25">
      <c r="K695" s="1"/>
      <c r="L695" s="1"/>
    </row>
    <row r="696" spans="11:12" x14ac:dyDescent="0.25">
      <c r="K696" s="1"/>
      <c r="L696" s="1"/>
    </row>
    <row r="697" spans="11:12" x14ac:dyDescent="0.25">
      <c r="K697" s="1"/>
      <c r="L697" s="1"/>
    </row>
    <row r="698" spans="11:12" x14ac:dyDescent="0.25">
      <c r="K698" s="1"/>
      <c r="L698" s="1"/>
    </row>
    <row r="699" spans="11:12" x14ac:dyDescent="0.25">
      <c r="K699" s="1"/>
      <c r="L699" s="1"/>
    </row>
    <row r="700" spans="11:12" x14ac:dyDescent="0.25">
      <c r="K700" s="1"/>
      <c r="L700" s="1"/>
    </row>
    <row r="701" spans="11:12" x14ac:dyDescent="0.25">
      <c r="K701" s="1"/>
      <c r="L701" s="1"/>
    </row>
    <row r="702" spans="11:12" x14ac:dyDescent="0.25">
      <c r="K702" s="1"/>
      <c r="L702" s="1"/>
    </row>
    <row r="703" spans="11:12" x14ac:dyDescent="0.25">
      <c r="K703" s="1"/>
      <c r="L703" s="1"/>
    </row>
    <row r="704" spans="11:12" x14ac:dyDescent="0.25">
      <c r="K704" s="1"/>
      <c r="L704" s="1"/>
    </row>
    <row r="705" spans="11:12" x14ac:dyDescent="0.25">
      <c r="K705" s="1"/>
      <c r="L705" s="1"/>
    </row>
    <row r="706" spans="11:12" x14ac:dyDescent="0.25">
      <c r="K706" s="1"/>
      <c r="L706" s="1"/>
    </row>
    <row r="707" spans="11:12" x14ac:dyDescent="0.25">
      <c r="K707" s="1"/>
      <c r="L707" s="1"/>
    </row>
    <row r="708" spans="11:12" x14ac:dyDescent="0.25">
      <c r="K708" s="1"/>
      <c r="L708" s="1"/>
    </row>
    <row r="709" spans="11:12" x14ac:dyDescent="0.25">
      <c r="K709" s="1"/>
      <c r="L709" s="1"/>
    </row>
    <row r="710" spans="11:12" x14ac:dyDescent="0.25">
      <c r="K710" s="1"/>
      <c r="L710" s="1"/>
    </row>
    <row r="711" spans="11:12" x14ac:dyDescent="0.25">
      <c r="K711" s="1"/>
      <c r="L711" s="1"/>
    </row>
    <row r="712" spans="11:12" x14ac:dyDescent="0.25">
      <c r="K712" s="1"/>
      <c r="L712" s="1"/>
    </row>
    <row r="713" spans="11:12" x14ac:dyDescent="0.25">
      <c r="K713" s="1"/>
      <c r="L713" s="1"/>
    </row>
    <row r="714" spans="11:12" x14ac:dyDescent="0.25">
      <c r="K714" s="1"/>
      <c r="L714" s="1"/>
    </row>
    <row r="715" spans="11:12" x14ac:dyDescent="0.25">
      <c r="K715" s="1"/>
      <c r="L715" s="1"/>
    </row>
    <row r="716" spans="11:12" x14ac:dyDescent="0.25">
      <c r="K716" s="1"/>
      <c r="L716" s="1"/>
    </row>
    <row r="717" spans="11:12" x14ac:dyDescent="0.25">
      <c r="K717" s="1"/>
      <c r="L717" s="1"/>
    </row>
    <row r="718" spans="11:12" x14ac:dyDescent="0.25">
      <c r="K718" s="1"/>
      <c r="L718" s="1"/>
    </row>
    <row r="719" spans="11:12" x14ac:dyDescent="0.25">
      <c r="K719" s="1"/>
      <c r="L719" s="1"/>
    </row>
    <row r="720" spans="11:12" x14ac:dyDescent="0.25">
      <c r="K720" s="1"/>
      <c r="L720" s="1"/>
    </row>
    <row r="721" spans="11:12" x14ac:dyDescent="0.25">
      <c r="K721" s="1"/>
      <c r="L721" s="1"/>
    </row>
    <row r="722" spans="11:12" x14ac:dyDescent="0.25">
      <c r="K722" s="1"/>
      <c r="L722" s="1"/>
    </row>
    <row r="723" spans="11:12" x14ac:dyDescent="0.25">
      <c r="K723" s="1"/>
      <c r="L723" s="1"/>
    </row>
    <row r="724" spans="11:12" x14ac:dyDescent="0.25">
      <c r="K724" s="1"/>
      <c r="L724" s="1"/>
    </row>
    <row r="725" spans="11:12" x14ac:dyDescent="0.25">
      <c r="K725" s="1"/>
      <c r="L725" s="1"/>
    </row>
    <row r="726" spans="11:12" x14ac:dyDescent="0.25">
      <c r="K726" s="1"/>
      <c r="L726" s="1"/>
    </row>
    <row r="727" spans="11:12" x14ac:dyDescent="0.25">
      <c r="K727" s="1"/>
      <c r="L727" s="1"/>
    </row>
    <row r="728" spans="11:12" x14ac:dyDescent="0.25">
      <c r="K728" s="1"/>
      <c r="L728" s="1"/>
    </row>
    <row r="729" spans="11:12" x14ac:dyDescent="0.25">
      <c r="K729" s="1"/>
      <c r="L729" s="1"/>
    </row>
    <row r="730" spans="11:12" x14ac:dyDescent="0.25">
      <c r="K730" s="1"/>
      <c r="L730" s="1"/>
    </row>
    <row r="731" spans="11:12" x14ac:dyDescent="0.25">
      <c r="K731" s="1"/>
      <c r="L731" s="1"/>
    </row>
    <row r="732" spans="11:12" x14ac:dyDescent="0.25">
      <c r="K732" s="1"/>
      <c r="L732" s="1"/>
    </row>
    <row r="733" spans="11:12" x14ac:dyDescent="0.25">
      <c r="K733" s="1"/>
      <c r="L733" s="1"/>
    </row>
    <row r="734" spans="11:12" x14ac:dyDescent="0.25">
      <c r="K734" s="1"/>
      <c r="L734" s="1"/>
    </row>
    <row r="735" spans="11:12" x14ac:dyDescent="0.25">
      <c r="K735" s="1"/>
      <c r="L735" s="1"/>
    </row>
    <row r="736" spans="11:12" x14ac:dyDescent="0.25">
      <c r="K736" s="1"/>
      <c r="L736" s="1"/>
    </row>
    <row r="737" spans="11:12" x14ac:dyDescent="0.25">
      <c r="K737" s="1"/>
      <c r="L737" s="1"/>
    </row>
    <row r="738" spans="11:12" x14ac:dyDescent="0.25">
      <c r="K738" s="1"/>
      <c r="L738" s="1"/>
    </row>
    <row r="739" spans="11:12" x14ac:dyDescent="0.25">
      <c r="K739" s="1"/>
      <c r="L739" s="1"/>
    </row>
    <row r="740" spans="11:12" x14ac:dyDescent="0.25">
      <c r="K740" s="1"/>
      <c r="L740" s="1"/>
    </row>
    <row r="741" spans="11:12" x14ac:dyDescent="0.25">
      <c r="K741" s="1"/>
      <c r="L741" s="1"/>
    </row>
    <row r="742" spans="11:12" x14ac:dyDescent="0.25">
      <c r="K742" s="1"/>
      <c r="L742" s="1"/>
    </row>
    <row r="743" spans="11:12" x14ac:dyDescent="0.25">
      <c r="K743" s="1"/>
      <c r="L743" s="1"/>
    </row>
    <row r="744" spans="11:12" x14ac:dyDescent="0.25">
      <c r="K744" s="1"/>
      <c r="L744" s="1"/>
    </row>
    <row r="745" spans="11:12" x14ac:dyDescent="0.25">
      <c r="K745" s="1"/>
      <c r="L745" s="1"/>
    </row>
    <row r="746" spans="11:12" x14ac:dyDescent="0.25">
      <c r="K746" s="1"/>
      <c r="L746" s="1"/>
    </row>
    <row r="747" spans="11:12" x14ac:dyDescent="0.25">
      <c r="K747" s="1"/>
      <c r="L747" s="1"/>
    </row>
    <row r="748" spans="11:12" x14ac:dyDescent="0.25">
      <c r="K748" s="1"/>
      <c r="L748" s="1"/>
    </row>
    <row r="749" spans="11:12" x14ac:dyDescent="0.25">
      <c r="K749" s="1"/>
      <c r="L749" s="1"/>
    </row>
    <row r="750" spans="11:12" x14ac:dyDescent="0.25">
      <c r="K750" s="1"/>
      <c r="L750" s="1"/>
    </row>
    <row r="751" spans="11:12" x14ac:dyDescent="0.25">
      <c r="K751" s="1"/>
      <c r="L751" s="1"/>
    </row>
    <row r="752" spans="11:12" x14ac:dyDescent="0.25">
      <c r="K752" s="1"/>
      <c r="L752" s="1"/>
    </row>
    <row r="753" spans="11:12" x14ac:dyDescent="0.25">
      <c r="K753" s="1"/>
      <c r="L753" s="1"/>
    </row>
    <row r="754" spans="11:12" x14ac:dyDescent="0.25">
      <c r="K754" s="1"/>
      <c r="L754" s="1"/>
    </row>
    <row r="755" spans="11:12" x14ac:dyDescent="0.25">
      <c r="K755" s="1"/>
      <c r="L755" s="1"/>
    </row>
    <row r="756" spans="11:12" x14ac:dyDescent="0.25">
      <c r="K756" s="1"/>
      <c r="L756" s="1"/>
    </row>
    <row r="757" spans="11:12" x14ac:dyDescent="0.25">
      <c r="K757" s="1"/>
      <c r="L757" s="1"/>
    </row>
    <row r="758" spans="11:12" x14ac:dyDescent="0.25">
      <c r="K758" s="1"/>
      <c r="L758" s="1"/>
    </row>
    <row r="759" spans="11:12" x14ac:dyDescent="0.25">
      <c r="K759" s="1"/>
      <c r="L759" s="1"/>
    </row>
    <row r="760" spans="11:12" x14ac:dyDescent="0.25">
      <c r="K760" s="1"/>
      <c r="L760" s="1"/>
    </row>
    <row r="761" spans="11:12" x14ac:dyDescent="0.25">
      <c r="K761" s="1"/>
      <c r="L761" s="1"/>
    </row>
    <row r="762" spans="11:12" x14ac:dyDescent="0.25">
      <c r="K762" s="1"/>
      <c r="L762" s="1"/>
    </row>
    <row r="763" spans="11:12" x14ac:dyDescent="0.25">
      <c r="K763" s="1"/>
      <c r="L763" s="1"/>
    </row>
    <row r="764" spans="11:12" x14ac:dyDescent="0.25">
      <c r="K764" s="1"/>
      <c r="L764" s="1"/>
    </row>
    <row r="765" spans="11:12" x14ac:dyDescent="0.25">
      <c r="K765" s="1"/>
      <c r="L765" s="1"/>
    </row>
    <row r="766" spans="11:12" x14ac:dyDescent="0.25">
      <c r="K766" s="1"/>
      <c r="L766" s="1"/>
    </row>
    <row r="767" spans="11:12" x14ac:dyDescent="0.25">
      <c r="K767" s="1"/>
      <c r="L767" s="1"/>
    </row>
    <row r="768" spans="11:12" x14ac:dyDescent="0.25">
      <c r="K768" s="1"/>
      <c r="L768" s="1"/>
    </row>
    <row r="769" spans="11:12" x14ac:dyDescent="0.25">
      <c r="K769" s="1"/>
      <c r="L769" s="1"/>
    </row>
    <row r="770" spans="11:12" x14ac:dyDescent="0.25">
      <c r="K770" s="1"/>
      <c r="L770" s="1"/>
    </row>
    <row r="771" spans="11:12" x14ac:dyDescent="0.25">
      <c r="K771" s="1"/>
      <c r="L771" s="1"/>
    </row>
    <row r="772" spans="11:12" x14ac:dyDescent="0.25">
      <c r="K772" s="1"/>
      <c r="L772" s="1"/>
    </row>
    <row r="773" spans="11:12" x14ac:dyDescent="0.25">
      <c r="K773" s="1"/>
      <c r="L773" s="1"/>
    </row>
    <row r="774" spans="11:12" x14ac:dyDescent="0.25">
      <c r="K774" s="1"/>
      <c r="L774" s="1"/>
    </row>
    <row r="775" spans="11:12" x14ac:dyDescent="0.25">
      <c r="K775" s="1"/>
      <c r="L775" s="1"/>
    </row>
    <row r="776" spans="11:12" x14ac:dyDescent="0.25">
      <c r="K776" s="1"/>
      <c r="L776" s="1"/>
    </row>
    <row r="777" spans="11:12" x14ac:dyDescent="0.25">
      <c r="K777" s="1"/>
      <c r="L777" s="1"/>
    </row>
    <row r="778" spans="11:12" x14ac:dyDescent="0.25">
      <c r="K778" s="1"/>
      <c r="L778" s="1"/>
    </row>
    <row r="779" spans="11:12" x14ac:dyDescent="0.25">
      <c r="K779" s="1"/>
      <c r="L779" s="1"/>
    </row>
    <row r="780" spans="11:12" x14ac:dyDescent="0.25">
      <c r="K780" s="1"/>
      <c r="L780" s="1"/>
    </row>
    <row r="781" spans="11:12" x14ac:dyDescent="0.25">
      <c r="K781" s="1"/>
      <c r="L781" s="1"/>
    </row>
    <row r="782" spans="11:12" x14ac:dyDescent="0.25">
      <c r="K782" s="1"/>
      <c r="L782" s="1"/>
    </row>
    <row r="783" spans="11:12" x14ac:dyDescent="0.25">
      <c r="K783" s="1"/>
      <c r="L783" s="1"/>
    </row>
    <row r="784" spans="11:12" x14ac:dyDescent="0.25">
      <c r="K784" s="1"/>
      <c r="L784" s="1"/>
    </row>
    <row r="785" spans="11:12" x14ac:dyDescent="0.25">
      <c r="K785" s="1"/>
      <c r="L785" s="1"/>
    </row>
    <row r="786" spans="11:12" x14ac:dyDescent="0.25">
      <c r="K786" s="1"/>
      <c r="L786" s="1"/>
    </row>
    <row r="787" spans="11:12" x14ac:dyDescent="0.25">
      <c r="K787" s="1"/>
      <c r="L787" s="1"/>
    </row>
    <row r="788" spans="11:12" x14ac:dyDescent="0.25">
      <c r="K788" s="1"/>
      <c r="L788" s="1"/>
    </row>
    <row r="789" spans="11:12" x14ac:dyDescent="0.25">
      <c r="K789" s="1"/>
      <c r="L789" s="1"/>
    </row>
    <row r="790" spans="11:12" x14ac:dyDescent="0.25">
      <c r="K790" s="1"/>
      <c r="L790" s="1"/>
    </row>
    <row r="791" spans="11:12" x14ac:dyDescent="0.25">
      <c r="K791" s="1"/>
      <c r="L791" s="1"/>
    </row>
    <row r="792" spans="11:12" x14ac:dyDescent="0.25">
      <c r="K792" s="1"/>
      <c r="L792" s="1"/>
    </row>
    <row r="793" spans="11:12" x14ac:dyDescent="0.25">
      <c r="K793" s="1"/>
      <c r="L793" s="1"/>
    </row>
    <row r="794" spans="11:12" x14ac:dyDescent="0.25">
      <c r="K794" s="1"/>
      <c r="L794" s="1"/>
    </row>
    <row r="795" spans="11:12" x14ac:dyDescent="0.25">
      <c r="K795" s="1"/>
      <c r="L795" s="1"/>
    </row>
    <row r="796" spans="11:12" x14ac:dyDescent="0.25">
      <c r="K796" s="1"/>
      <c r="L796" s="1"/>
    </row>
    <row r="797" spans="11:12" x14ac:dyDescent="0.25">
      <c r="K797" s="1"/>
      <c r="L797" s="1"/>
    </row>
    <row r="798" spans="11:12" x14ac:dyDescent="0.25">
      <c r="K798" s="1"/>
      <c r="L798" s="1"/>
    </row>
    <row r="799" spans="11:12" x14ac:dyDescent="0.25">
      <c r="K799" s="1"/>
      <c r="L799" s="1"/>
    </row>
    <row r="800" spans="11:12" x14ac:dyDescent="0.25">
      <c r="K800" s="1"/>
      <c r="L800" s="1"/>
    </row>
    <row r="801" spans="11:12" x14ac:dyDescent="0.25">
      <c r="K801" s="1"/>
      <c r="L801" s="1"/>
    </row>
    <row r="802" spans="11:12" x14ac:dyDescent="0.25">
      <c r="K802" s="1"/>
      <c r="L802" s="1"/>
    </row>
    <row r="803" spans="11:12" x14ac:dyDescent="0.25">
      <c r="K803" s="1"/>
      <c r="L803" s="1"/>
    </row>
    <row r="804" spans="11:12" x14ac:dyDescent="0.25">
      <c r="K804" s="1"/>
      <c r="L804" s="1"/>
    </row>
    <row r="805" spans="11:12" x14ac:dyDescent="0.25">
      <c r="K805" s="1"/>
      <c r="L805" s="1"/>
    </row>
    <row r="806" spans="11:12" x14ac:dyDescent="0.25">
      <c r="K806" s="1"/>
      <c r="L806" s="1"/>
    </row>
    <row r="807" spans="11:12" x14ac:dyDescent="0.25">
      <c r="K807" s="1"/>
      <c r="L807" s="1"/>
    </row>
    <row r="808" spans="11:12" x14ac:dyDescent="0.25">
      <c r="K808" s="1"/>
      <c r="L808" s="1"/>
    </row>
    <row r="809" spans="11:12" x14ac:dyDescent="0.25">
      <c r="K809" s="1"/>
      <c r="L809" s="1"/>
    </row>
    <row r="810" spans="11:12" x14ac:dyDescent="0.25">
      <c r="K810" s="1"/>
      <c r="L810" s="1"/>
    </row>
    <row r="811" spans="11:12" x14ac:dyDescent="0.25">
      <c r="K811" s="1"/>
      <c r="L811" s="1"/>
    </row>
    <row r="812" spans="11:12" x14ac:dyDescent="0.25">
      <c r="K812" s="1"/>
      <c r="L812" s="1"/>
    </row>
    <row r="813" spans="11:12" x14ac:dyDescent="0.25">
      <c r="K813" s="1"/>
      <c r="L813" s="1"/>
    </row>
    <row r="814" spans="11:12" x14ac:dyDescent="0.25">
      <c r="K814" s="1"/>
      <c r="L814" s="1"/>
    </row>
    <row r="815" spans="11:12" x14ac:dyDescent="0.25">
      <c r="K815" s="1"/>
      <c r="L815" s="1"/>
    </row>
    <row r="816" spans="11:12" x14ac:dyDescent="0.25">
      <c r="K816" s="1"/>
      <c r="L816" s="1"/>
    </row>
    <row r="817" spans="11:12" x14ac:dyDescent="0.25">
      <c r="K817" s="1"/>
      <c r="L817" s="1"/>
    </row>
    <row r="818" spans="11:12" x14ac:dyDescent="0.25">
      <c r="K818" s="1"/>
      <c r="L818" s="1"/>
    </row>
    <row r="819" spans="11:12" x14ac:dyDescent="0.25">
      <c r="K819" s="1"/>
      <c r="L819" s="1"/>
    </row>
    <row r="820" spans="11:12" x14ac:dyDescent="0.25">
      <c r="K820" s="1"/>
      <c r="L820" s="1"/>
    </row>
    <row r="821" spans="11:12" x14ac:dyDescent="0.25">
      <c r="K821" s="1"/>
      <c r="L821" s="1"/>
    </row>
    <row r="822" spans="11:12" x14ac:dyDescent="0.25">
      <c r="K822" s="1"/>
      <c r="L822" s="1"/>
    </row>
    <row r="823" spans="11:12" x14ac:dyDescent="0.25">
      <c r="K823" s="1"/>
      <c r="L823" s="1"/>
    </row>
    <row r="824" spans="11:12" x14ac:dyDescent="0.25">
      <c r="K824" s="1"/>
      <c r="L824" s="1"/>
    </row>
    <row r="825" spans="11:12" x14ac:dyDescent="0.25">
      <c r="K825" s="1"/>
      <c r="L825" s="1"/>
    </row>
    <row r="826" spans="11:12" x14ac:dyDescent="0.25">
      <c r="K826" s="1"/>
      <c r="L826" s="1"/>
    </row>
    <row r="827" spans="11:12" x14ac:dyDescent="0.25">
      <c r="K827" s="1"/>
      <c r="L827" s="1"/>
    </row>
    <row r="828" spans="11:12" x14ac:dyDescent="0.25">
      <c r="K828" s="1"/>
      <c r="L828" s="1"/>
    </row>
    <row r="829" spans="11:12" x14ac:dyDescent="0.25">
      <c r="K829" s="1"/>
      <c r="L829" s="1"/>
    </row>
    <row r="830" spans="11:12" x14ac:dyDescent="0.25">
      <c r="K830" s="1"/>
      <c r="L830" s="1"/>
    </row>
    <row r="831" spans="11:12" x14ac:dyDescent="0.25">
      <c r="K831" s="1"/>
      <c r="L831" s="1"/>
    </row>
    <row r="832" spans="11:12" x14ac:dyDescent="0.25">
      <c r="K832" s="1"/>
      <c r="L832" s="1"/>
    </row>
    <row r="833" spans="11:12" x14ac:dyDescent="0.25">
      <c r="K833" s="1"/>
      <c r="L833" s="1"/>
    </row>
    <row r="834" spans="11:12" x14ac:dyDescent="0.25">
      <c r="K834" s="1"/>
      <c r="L834" s="1"/>
    </row>
    <row r="835" spans="11:12" x14ac:dyDescent="0.25">
      <c r="K835" s="1"/>
      <c r="L835" s="1"/>
    </row>
    <row r="836" spans="11:12" x14ac:dyDescent="0.25">
      <c r="K836" s="1"/>
      <c r="L836" s="1"/>
    </row>
    <row r="837" spans="11:12" x14ac:dyDescent="0.25">
      <c r="K837" s="1"/>
      <c r="L837" s="1"/>
    </row>
    <row r="838" spans="11:12" x14ac:dyDescent="0.25">
      <c r="K838" s="1"/>
      <c r="L838" s="1"/>
    </row>
    <row r="839" spans="11:12" x14ac:dyDescent="0.25">
      <c r="K839" s="1"/>
      <c r="L839" s="1"/>
    </row>
    <row r="840" spans="11:12" x14ac:dyDescent="0.25">
      <c r="K840" s="1"/>
      <c r="L840" s="1"/>
    </row>
    <row r="841" spans="11:12" x14ac:dyDescent="0.25">
      <c r="K841" s="1"/>
      <c r="L841" s="1"/>
    </row>
    <row r="842" spans="11:12" x14ac:dyDescent="0.25">
      <c r="K842" s="1"/>
      <c r="L842" s="1"/>
    </row>
    <row r="843" spans="11:12" x14ac:dyDescent="0.25">
      <c r="K843" s="1"/>
      <c r="L843" s="1"/>
    </row>
    <row r="844" spans="11:12" x14ac:dyDescent="0.25">
      <c r="K844" s="1"/>
      <c r="L844" s="1"/>
    </row>
    <row r="845" spans="11:12" x14ac:dyDescent="0.25">
      <c r="K845" s="1"/>
      <c r="L845" s="1"/>
    </row>
    <row r="846" spans="11:12" x14ac:dyDescent="0.25">
      <c r="K846" s="1"/>
      <c r="L846" s="1"/>
    </row>
    <row r="847" spans="11:12" x14ac:dyDescent="0.25">
      <c r="K847" s="1"/>
      <c r="L847" s="1"/>
    </row>
    <row r="848" spans="11:12" x14ac:dyDescent="0.25">
      <c r="K848" s="1"/>
      <c r="L848" s="1"/>
    </row>
    <row r="849" spans="11:12" x14ac:dyDescent="0.25">
      <c r="K849" s="1"/>
      <c r="L849" s="1"/>
    </row>
    <row r="850" spans="11:12" x14ac:dyDescent="0.25">
      <c r="K850" s="1"/>
      <c r="L850" s="1"/>
    </row>
    <row r="851" spans="11:12" x14ac:dyDescent="0.25">
      <c r="K851" s="1"/>
      <c r="L851" s="1"/>
    </row>
    <row r="852" spans="11:12" x14ac:dyDescent="0.25">
      <c r="K852" s="1"/>
      <c r="L852" s="1"/>
    </row>
    <row r="853" spans="11:12" x14ac:dyDescent="0.25">
      <c r="K853" s="1"/>
      <c r="L853" s="1"/>
    </row>
    <row r="854" spans="11:12" x14ac:dyDescent="0.25">
      <c r="K854" s="1"/>
      <c r="L854" s="1"/>
    </row>
    <row r="855" spans="11:12" x14ac:dyDescent="0.25">
      <c r="K855" s="1"/>
      <c r="L855" s="1"/>
    </row>
    <row r="856" spans="11:12" x14ac:dyDescent="0.25">
      <c r="K856" s="1"/>
      <c r="L856" s="1"/>
    </row>
    <row r="857" spans="11:12" x14ac:dyDescent="0.25">
      <c r="K857" s="1"/>
      <c r="L857" s="1"/>
    </row>
    <row r="858" spans="11:12" x14ac:dyDescent="0.25">
      <c r="K858" s="1"/>
      <c r="L858" s="1"/>
    </row>
    <row r="859" spans="11:12" x14ac:dyDescent="0.25">
      <c r="K859" s="1"/>
      <c r="L859" s="1"/>
    </row>
    <row r="860" spans="11:12" x14ac:dyDescent="0.25">
      <c r="K860" s="1"/>
      <c r="L860" s="1"/>
    </row>
    <row r="861" spans="11:12" x14ac:dyDescent="0.25">
      <c r="K861" s="1"/>
      <c r="L861" s="1"/>
    </row>
    <row r="862" spans="11:12" x14ac:dyDescent="0.25">
      <c r="K862" s="1"/>
      <c r="L862" s="1"/>
    </row>
    <row r="863" spans="11:12" x14ac:dyDescent="0.25">
      <c r="K863" s="1"/>
      <c r="L863" s="1"/>
    </row>
    <row r="864" spans="11:12" x14ac:dyDescent="0.25">
      <c r="K864" s="1"/>
      <c r="L864" s="1"/>
    </row>
    <row r="865" spans="11:12" x14ac:dyDescent="0.25">
      <c r="K865" s="1"/>
      <c r="L865" s="1"/>
    </row>
    <row r="866" spans="11:12" x14ac:dyDescent="0.25">
      <c r="K866" s="1"/>
      <c r="L866" s="1"/>
    </row>
    <row r="867" spans="11:12" x14ac:dyDescent="0.25">
      <c r="K867" s="1"/>
      <c r="L867" s="1"/>
    </row>
    <row r="868" spans="11:12" x14ac:dyDescent="0.25">
      <c r="K868" s="1"/>
      <c r="L868" s="1"/>
    </row>
    <row r="869" spans="11:12" x14ac:dyDescent="0.25">
      <c r="K869" s="1"/>
      <c r="L869" s="1"/>
    </row>
    <row r="870" spans="11:12" x14ac:dyDescent="0.25">
      <c r="K870" s="1"/>
      <c r="L870" s="1"/>
    </row>
    <row r="871" spans="11:12" x14ac:dyDescent="0.25">
      <c r="K871" s="1"/>
      <c r="L871" s="1"/>
    </row>
    <row r="872" spans="11:12" x14ac:dyDescent="0.25">
      <c r="K872" s="1"/>
      <c r="L872" s="1"/>
    </row>
    <row r="873" spans="11:12" x14ac:dyDescent="0.25">
      <c r="K873" s="1"/>
      <c r="L873" s="1"/>
    </row>
    <row r="874" spans="11:12" x14ac:dyDescent="0.25">
      <c r="K874" s="1"/>
      <c r="L874" s="1"/>
    </row>
    <row r="875" spans="11:12" x14ac:dyDescent="0.25">
      <c r="K875" s="1"/>
      <c r="L875" s="1"/>
    </row>
    <row r="876" spans="11:12" x14ac:dyDescent="0.25">
      <c r="K876" s="1"/>
      <c r="L876" s="1"/>
    </row>
    <row r="877" spans="11:12" x14ac:dyDescent="0.25">
      <c r="K877" s="1"/>
      <c r="L877" s="1"/>
    </row>
    <row r="878" spans="11:12" x14ac:dyDescent="0.25">
      <c r="K878" s="1"/>
      <c r="L878" s="1"/>
    </row>
    <row r="879" spans="11:12" x14ac:dyDescent="0.25">
      <c r="K879" s="1"/>
      <c r="L879" s="1"/>
    </row>
    <row r="880" spans="11:12" x14ac:dyDescent="0.25">
      <c r="K880" s="1"/>
      <c r="L880" s="1"/>
    </row>
    <row r="881" spans="11:12" x14ac:dyDescent="0.25">
      <c r="K881" s="1"/>
      <c r="L881" s="1"/>
    </row>
    <row r="882" spans="11:12" x14ac:dyDescent="0.25">
      <c r="K882" s="1"/>
      <c r="L882" s="1"/>
    </row>
    <row r="883" spans="11:12" x14ac:dyDescent="0.25">
      <c r="K883" s="1"/>
      <c r="L883" s="1"/>
    </row>
    <row r="884" spans="11:12" x14ac:dyDescent="0.25">
      <c r="K884" s="1"/>
      <c r="L884" s="1"/>
    </row>
    <row r="885" spans="11:12" x14ac:dyDescent="0.25">
      <c r="K885" s="1"/>
      <c r="L885" s="1"/>
    </row>
    <row r="886" spans="11:12" x14ac:dyDescent="0.25">
      <c r="K886" s="1"/>
      <c r="L886" s="1"/>
    </row>
    <row r="887" spans="11:12" x14ac:dyDescent="0.25">
      <c r="K887" s="1"/>
      <c r="L887" s="1"/>
    </row>
    <row r="888" spans="11:12" x14ac:dyDescent="0.25">
      <c r="K888" s="1"/>
      <c r="L888" s="1"/>
    </row>
    <row r="889" spans="11:12" x14ac:dyDescent="0.25">
      <c r="K889" s="1"/>
      <c r="L889" s="1"/>
    </row>
    <row r="890" spans="11:12" x14ac:dyDescent="0.25">
      <c r="K890" s="1"/>
      <c r="L890" s="1"/>
    </row>
    <row r="891" spans="11:12" x14ac:dyDescent="0.25">
      <c r="K891" s="1"/>
      <c r="L891" s="1"/>
    </row>
    <row r="892" spans="11:12" x14ac:dyDescent="0.25">
      <c r="K892" s="1"/>
      <c r="L892" s="1"/>
    </row>
    <row r="893" spans="11:12" x14ac:dyDescent="0.25">
      <c r="K893" s="1"/>
      <c r="L893" s="1"/>
    </row>
    <row r="894" spans="11:12" x14ac:dyDescent="0.25">
      <c r="K894" s="1"/>
      <c r="L894" s="1"/>
    </row>
    <row r="895" spans="11:12" x14ac:dyDescent="0.25">
      <c r="K895" s="1"/>
      <c r="L895" s="1"/>
    </row>
    <row r="896" spans="11:12" x14ac:dyDescent="0.25">
      <c r="K896" s="1"/>
      <c r="L896" s="1"/>
    </row>
    <row r="897" spans="11:12" x14ac:dyDescent="0.25">
      <c r="K897" s="1"/>
      <c r="L897" s="1"/>
    </row>
    <row r="898" spans="11:12" x14ac:dyDescent="0.25">
      <c r="K898" s="1"/>
      <c r="L898" s="1"/>
    </row>
    <row r="899" spans="11:12" x14ac:dyDescent="0.25">
      <c r="K899" s="1"/>
      <c r="L899" s="1"/>
    </row>
    <row r="900" spans="11:12" x14ac:dyDescent="0.25">
      <c r="K900" s="1"/>
      <c r="L900" s="1"/>
    </row>
    <row r="901" spans="11:12" x14ac:dyDescent="0.25">
      <c r="K901" s="1"/>
      <c r="L901" s="1"/>
    </row>
    <row r="902" spans="11:12" x14ac:dyDescent="0.25">
      <c r="K902" s="1"/>
      <c r="L902" s="1"/>
    </row>
    <row r="903" spans="11:12" x14ac:dyDescent="0.25">
      <c r="K903" s="1"/>
      <c r="L903" s="1"/>
    </row>
    <row r="904" spans="11:12" x14ac:dyDescent="0.25">
      <c r="K904" s="1"/>
      <c r="L904" s="1"/>
    </row>
    <row r="905" spans="11:12" x14ac:dyDescent="0.25">
      <c r="K905" s="1"/>
      <c r="L905" s="1"/>
    </row>
    <row r="906" spans="11:12" x14ac:dyDescent="0.25">
      <c r="K906" s="1"/>
      <c r="L906" s="1"/>
    </row>
    <row r="907" spans="11:12" x14ac:dyDescent="0.25">
      <c r="K907" s="1"/>
      <c r="L907" s="1"/>
    </row>
    <row r="908" spans="11:12" x14ac:dyDescent="0.25">
      <c r="K908" s="1"/>
      <c r="L908" s="1"/>
    </row>
    <row r="909" spans="11:12" x14ac:dyDescent="0.25">
      <c r="K909" s="1"/>
      <c r="L909" s="1"/>
    </row>
    <row r="910" spans="11:12" x14ac:dyDescent="0.25">
      <c r="K910" s="1"/>
      <c r="L910" s="1"/>
    </row>
    <row r="911" spans="11:12" x14ac:dyDescent="0.25">
      <c r="K911" s="1"/>
      <c r="L911" s="1"/>
    </row>
    <row r="912" spans="11:12" x14ac:dyDescent="0.25">
      <c r="K912" s="1"/>
      <c r="L912" s="1"/>
    </row>
    <row r="913" spans="11:12" x14ac:dyDescent="0.25">
      <c r="K913" s="1"/>
      <c r="L913" s="1"/>
    </row>
    <row r="914" spans="11:12" x14ac:dyDescent="0.25">
      <c r="K914" s="1"/>
      <c r="L914" s="1"/>
    </row>
    <row r="915" spans="11:12" x14ac:dyDescent="0.25">
      <c r="K915" s="1"/>
      <c r="L915" s="1"/>
    </row>
    <row r="916" spans="11:12" x14ac:dyDescent="0.25">
      <c r="K916" s="1"/>
      <c r="L916" s="1"/>
    </row>
    <row r="917" spans="11:12" x14ac:dyDescent="0.25">
      <c r="K917" s="1"/>
      <c r="L917" s="1"/>
    </row>
    <row r="918" spans="11:12" x14ac:dyDescent="0.25">
      <c r="K918" s="1"/>
      <c r="L918" s="1"/>
    </row>
    <row r="919" spans="11:12" x14ac:dyDescent="0.25">
      <c r="K919" s="1"/>
      <c r="L919" s="1"/>
    </row>
    <row r="920" spans="11:12" x14ac:dyDescent="0.25">
      <c r="K920" s="1"/>
      <c r="L920" s="1"/>
    </row>
    <row r="921" spans="11:12" x14ac:dyDescent="0.25">
      <c r="K921" s="1"/>
      <c r="L921" s="1"/>
    </row>
    <row r="922" spans="11:12" x14ac:dyDescent="0.25">
      <c r="K922" s="1"/>
      <c r="L922" s="1"/>
    </row>
    <row r="923" spans="11:12" x14ac:dyDescent="0.25">
      <c r="K923" s="1"/>
      <c r="L923" s="1"/>
    </row>
    <row r="924" spans="11:12" x14ac:dyDescent="0.25">
      <c r="K924" s="1"/>
      <c r="L924" s="1"/>
    </row>
    <row r="925" spans="11:12" x14ac:dyDescent="0.25">
      <c r="K925" s="1"/>
      <c r="L925" s="1"/>
    </row>
    <row r="926" spans="11:12" x14ac:dyDescent="0.25">
      <c r="K926" s="1"/>
      <c r="L926" s="1"/>
    </row>
    <row r="927" spans="11:12" x14ac:dyDescent="0.25">
      <c r="K927" s="1"/>
      <c r="L927" s="1"/>
    </row>
    <row r="928" spans="11:12" x14ac:dyDescent="0.25">
      <c r="K928" s="1"/>
      <c r="L928" s="1"/>
    </row>
    <row r="929" spans="11:12" x14ac:dyDescent="0.25">
      <c r="K929" s="1"/>
      <c r="L929" s="1"/>
    </row>
    <row r="930" spans="11:12" x14ac:dyDescent="0.25">
      <c r="K930" s="1"/>
      <c r="L930" s="1"/>
    </row>
    <row r="931" spans="11:12" x14ac:dyDescent="0.25">
      <c r="K931" s="1"/>
      <c r="L931" s="1"/>
    </row>
    <row r="932" spans="11:12" x14ac:dyDescent="0.25">
      <c r="K932" s="1"/>
      <c r="L932" s="1"/>
    </row>
    <row r="933" spans="11:12" x14ac:dyDescent="0.25">
      <c r="K933" s="1"/>
      <c r="L933" s="1"/>
    </row>
    <row r="934" spans="11:12" x14ac:dyDescent="0.25">
      <c r="K934" s="1"/>
      <c r="L934" s="1"/>
    </row>
    <row r="935" spans="11:12" x14ac:dyDescent="0.25">
      <c r="K935" s="1"/>
      <c r="L935" s="1"/>
    </row>
    <row r="936" spans="11:12" x14ac:dyDescent="0.25">
      <c r="K936" s="1"/>
      <c r="L936" s="1"/>
    </row>
    <row r="937" spans="11:12" x14ac:dyDescent="0.25">
      <c r="K937" s="1"/>
      <c r="L937" s="1"/>
    </row>
    <row r="938" spans="11:12" x14ac:dyDescent="0.25">
      <c r="K938" s="1"/>
      <c r="L938" s="1"/>
    </row>
    <row r="939" spans="11:12" x14ac:dyDescent="0.25">
      <c r="K939" s="1"/>
      <c r="L939" s="1"/>
    </row>
    <row r="940" spans="11:12" x14ac:dyDescent="0.25">
      <c r="K940" s="1"/>
      <c r="L940" s="1"/>
    </row>
    <row r="941" spans="11:12" x14ac:dyDescent="0.25">
      <c r="K941" s="1"/>
      <c r="L941" s="1"/>
    </row>
    <row r="942" spans="11:12" x14ac:dyDescent="0.25">
      <c r="K942" s="1"/>
      <c r="L942" s="1"/>
    </row>
    <row r="943" spans="11:12" x14ac:dyDescent="0.25">
      <c r="K943" s="1"/>
      <c r="L943" s="1"/>
    </row>
    <row r="944" spans="11:12" x14ac:dyDescent="0.25">
      <c r="K944" s="1"/>
      <c r="L944" s="1"/>
    </row>
    <row r="945" spans="11:12" x14ac:dyDescent="0.25">
      <c r="K945" s="1"/>
      <c r="L945" s="1"/>
    </row>
    <row r="946" spans="11:12" x14ac:dyDescent="0.25">
      <c r="K946" s="1"/>
      <c r="L946" s="1"/>
    </row>
    <row r="947" spans="11:12" x14ac:dyDescent="0.25">
      <c r="K947" s="1"/>
      <c r="L947" s="1"/>
    </row>
    <row r="948" spans="11:12" x14ac:dyDescent="0.25">
      <c r="K948" s="1"/>
      <c r="L948" s="1"/>
    </row>
    <row r="949" spans="11:12" x14ac:dyDescent="0.25">
      <c r="K949" s="1"/>
      <c r="L949" s="1"/>
    </row>
    <row r="950" spans="11:12" x14ac:dyDescent="0.25">
      <c r="K950" s="1"/>
      <c r="L950" s="1"/>
    </row>
    <row r="951" spans="11:12" x14ac:dyDescent="0.25">
      <c r="K951" s="1"/>
      <c r="L951" s="1"/>
    </row>
    <row r="952" spans="11:12" x14ac:dyDescent="0.25">
      <c r="K952" s="1"/>
      <c r="L952" s="1"/>
    </row>
    <row r="953" spans="11:12" x14ac:dyDescent="0.25">
      <c r="K953" s="1"/>
      <c r="L953" s="1"/>
    </row>
    <row r="954" spans="11:12" x14ac:dyDescent="0.25">
      <c r="K954" s="1"/>
      <c r="L954" s="1"/>
    </row>
    <row r="955" spans="11:12" x14ac:dyDescent="0.25">
      <c r="K955" s="1"/>
      <c r="L955" s="1"/>
    </row>
    <row r="956" spans="11:12" x14ac:dyDescent="0.25">
      <c r="K956" s="1"/>
      <c r="L956" s="1"/>
    </row>
    <row r="957" spans="11:12" x14ac:dyDescent="0.25">
      <c r="K957" s="1"/>
      <c r="L957" s="1"/>
    </row>
    <row r="958" spans="11:12" x14ac:dyDescent="0.25">
      <c r="K958" s="1"/>
      <c r="L958" s="1"/>
    </row>
    <row r="959" spans="11:12" x14ac:dyDescent="0.25">
      <c r="K959" s="1"/>
      <c r="L959" s="1"/>
    </row>
    <row r="960" spans="11:12" x14ac:dyDescent="0.25">
      <c r="K960" s="1"/>
      <c r="L960" s="1"/>
    </row>
    <row r="961" spans="11:12" x14ac:dyDescent="0.25">
      <c r="K961" s="1"/>
      <c r="L961" s="1"/>
    </row>
    <row r="962" spans="11:12" x14ac:dyDescent="0.25">
      <c r="K962" s="1"/>
      <c r="L962" s="1"/>
    </row>
    <row r="963" spans="11:12" x14ac:dyDescent="0.25">
      <c r="K963" s="1"/>
      <c r="L963" s="1"/>
    </row>
    <row r="964" spans="11:12" x14ac:dyDescent="0.25">
      <c r="K964" s="1"/>
      <c r="L964" s="1"/>
    </row>
    <row r="965" spans="11:12" x14ac:dyDescent="0.25">
      <c r="K965" s="1"/>
      <c r="L965" s="1"/>
    </row>
    <row r="966" spans="11:12" x14ac:dyDescent="0.25">
      <c r="K966" s="1"/>
      <c r="L966" s="1"/>
    </row>
    <row r="967" spans="11:12" x14ac:dyDescent="0.25">
      <c r="K967" s="1"/>
      <c r="L967" s="1"/>
    </row>
    <row r="968" spans="11:12" x14ac:dyDescent="0.25">
      <c r="K968" s="1"/>
      <c r="L968" s="1"/>
    </row>
    <row r="969" spans="11:12" x14ac:dyDescent="0.25">
      <c r="K969" s="1"/>
      <c r="L969" s="1"/>
    </row>
    <row r="970" spans="11:12" x14ac:dyDescent="0.25">
      <c r="K970" s="1"/>
      <c r="L970" s="1"/>
    </row>
    <row r="971" spans="11:12" x14ac:dyDescent="0.25">
      <c r="K971" s="1"/>
      <c r="L971" s="1"/>
    </row>
    <row r="972" spans="11:12" x14ac:dyDescent="0.25">
      <c r="K972" s="1"/>
      <c r="L972" s="1"/>
    </row>
    <row r="973" spans="11:12" x14ac:dyDescent="0.25">
      <c r="K973" s="1"/>
      <c r="L973" s="1"/>
    </row>
    <row r="974" spans="11:12" x14ac:dyDescent="0.25">
      <c r="K974" s="1"/>
      <c r="L974" s="1"/>
    </row>
    <row r="975" spans="11:12" x14ac:dyDescent="0.25">
      <c r="K975" s="1"/>
      <c r="L975" s="1"/>
    </row>
    <row r="976" spans="11:12" x14ac:dyDescent="0.25">
      <c r="K976" s="1"/>
      <c r="L976" s="1"/>
    </row>
    <row r="977" spans="11:12" x14ac:dyDescent="0.25">
      <c r="K977" s="1"/>
      <c r="L977" s="1"/>
    </row>
    <row r="978" spans="11:12" x14ac:dyDescent="0.25">
      <c r="K978" s="1"/>
      <c r="L978" s="1"/>
    </row>
    <row r="979" spans="11:12" x14ac:dyDescent="0.25">
      <c r="K979" s="1"/>
      <c r="L979" s="1"/>
    </row>
    <row r="980" spans="11:12" x14ac:dyDescent="0.25">
      <c r="K980" s="1"/>
      <c r="L980" s="1"/>
    </row>
    <row r="981" spans="11:12" x14ac:dyDescent="0.25">
      <c r="K981" s="1"/>
      <c r="L981" s="1"/>
    </row>
    <row r="982" spans="11:12" x14ac:dyDescent="0.25">
      <c r="K982" s="1"/>
      <c r="L982" s="1"/>
    </row>
    <row r="983" spans="11:12" x14ac:dyDescent="0.25">
      <c r="K983" s="1"/>
      <c r="L983" s="1"/>
    </row>
    <row r="984" spans="11:12" x14ac:dyDescent="0.25">
      <c r="K984" s="1"/>
      <c r="L984" s="1"/>
    </row>
    <row r="985" spans="11:12" x14ac:dyDescent="0.25">
      <c r="K985" s="1"/>
      <c r="L985" s="1"/>
    </row>
    <row r="986" spans="11:12" x14ac:dyDescent="0.25">
      <c r="K986" s="1"/>
      <c r="L986" s="1"/>
    </row>
    <row r="987" spans="11:12" x14ac:dyDescent="0.25">
      <c r="K987" s="1"/>
      <c r="L987" s="1"/>
    </row>
    <row r="988" spans="11:12" x14ac:dyDescent="0.25">
      <c r="K988" s="1"/>
      <c r="L988" s="1"/>
    </row>
    <row r="989" spans="11:12" x14ac:dyDescent="0.25">
      <c r="K989" s="1"/>
      <c r="L989" s="1"/>
    </row>
    <row r="990" spans="11:12" x14ac:dyDescent="0.25">
      <c r="K990" s="1"/>
      <c r="L990" s="1"/>
    </row>
    <row r="991" spans="11:12" x14ac:dyDescent="0.25">
      <c r="K991" s="1"/>
      <c r="L991" s="1"/>
    </row>
    <row r="992" spans="11:12" x14ac:dyDescent="0.25">
      <c r="K992" s="1"/>
      <c r="L992" s="1"/>
    </row>
    <row r="993" spans="11:12" x14ac:dyDescent="0.25">
      <c r="K993" s="1"/>
      <c r="L993" s="1"/>
    </row>
    <row r="994" spans="11:12" x14ac:dyDescent="0.25">
      <c r="K994" s="1"/>
      <c r="L994" s="1"/>
    </row>
    <row r="995" spans="11:12" x14ac:dyDescent="0.25">
      <c r="K995" s="1"/>
      <c r="L995" s="1"/>
    </row>
    <row r="996" spans="11:12" x14ac:dyDescent="0.25">
      <c r="K996" s="1"/>
      <c r="L996" s="1"/>
    </row>
    <row r="997" spans="11:12" x14ac:dyDescent="0.25">
      <c r="K997" s="1"/>
      <c r="L997" s="1"/>
    </row>
    <row r="998" spans="11:12" x14ac:dyDescent="0.25">
      <c r="K998" s="1"/>
      <c r="L998" s="1"/>
    </row>
    <row r="999" spans="11:12" x14ac:dyDescent="0.25">
      <c r="K999" s="1"/>
      <c r="L999" s="1"/>
    </row>
    <row r="1000" spans="11:12" x14ac:dyDescent="0.25">
      <c r="K1000" s="1"/>
      <c r="L1000" s="1"/>
    </row>
    <row r="1001" spans="11:12" x14ac:dyDescent="0.25">
      <c r="K1001" s="1"/>
      <c r="L1001" s="1"/>
    </row>
    <row r="1002" spans="11:12" x14ac:dyDescent="0.25">
      <c r="K1002" s="1"/>
      <c r="L1002" s="1"/>
    </row>
    <row r="1003" spans="11:12" x14ac:dyDescent="0.25">
      <c r="K1003" s="1"/>
      <c r="L1003" s="1"/>
    </row>
    <row r="1004" spans="11:12" x14ac:dyDescent="0.25">
      <c r="K1004" s="1"/>
      <c r="L1004" s="1"/>
    </row>
    <row r="1005" spans="11:12" x14ac:dyDescent="0.25">
      <c r="K1005" s="1"/>
      <c r="L1005" s="1"/>
    </row>
    <row r="1006" spans="11:12" x14ac:dyDescent="0.25">
      <c r="K1006" s="1"/>
      <c r="L1006" s="1"/>
    </row>
    <row r="1007" spans="11:12" x14ac:dyDescent="0.25">
      <c r="K1007" s="1"/>
      <c r="L1007" s="1"/>
    </row>
    <row r="1008" spans="11:12" x14ac:dyDescent="0.25">
      <c r="K1008" s="1"/>
      <c r="L1008" s="1"/>
    </row>
    <row r="1009" spans="11:12" x14ac:dyDescent="0.25">
      <c r="K1009" s="1"/>
      <c r="L1009" s="1"/>
    </row>
    <row r="1010" spans="11:12" x14ac:dyDescent="0.25">
      <c r="K1010" s="1"/>
      <c r="L1010" s="1"/>
    </row>
    <row r="1011" spans="11:12" x14ac:dyDescent="0.25">
      <c r="K1011" s="1"/>
      <c r="L1011" s="1"/>
    </row>
    <row r="1012" spans="11:12" x14ac:dyDescent="0.25">
      <c r="K1012" s="1"/>
      <c r="L1012" s="1"/>
    </row>
    <row r="1013" spans="11:12" x14ac:dyDescent="0.25">
      <c r="K1013" s="1"/>
      <c r="L1013" s="1"/>
    </row>
    <row r="1014" spans="11:12" x14ac:dyDescent="0.25">
      <c r="K1014" s="1"/>
      <c r="L1014" s="1"/>
    </row>
    <row r="1015" spans="11:12" x14ac:dyDescent="0.25">
      <c r="K1015" s="1"/>
      <c r="L1015" s="1"/>
    </row>
    <row r="1016" spans="11:12" x14ac:dyDescent="0.25">
      <c r="K1016" s="1"/>
      <c r="L1016" s="1"/>
    </row>
    <row r="1017" spans="11:12" x14ac:dyDescent="0.25">
      <c r="K1017" s="1"/>
      <c r="L1017" s="1"/>
    </row>
    <row r="1018" spans="11:12" x14ac:dyDescent="0.25">
      <c r="K1018" s="1"/>
      <c r="L1018" s="1"/>
    </row>
    <row r="1019" spans="11:12" x14ac:dyDescent="0.25">
      <c r="K1019" s="1"/>
      <c r="L1019" s="1"/>
    </row>
    <row r="1020" spans="11:12" x14ac:dyDescent="0.25">
      <c r="K1020" s="1"/>
      <c r="L1020" s="1"/>
    </row>
    <row r="1021" spans="11:12" x14ac:dyDescent="0.25">
      <c r="K1021" s="1"/>
      <c r="L1021" s="1"/>
    </row>
    <row r="1022" spans="11:12" x14ac:dyDescent="0.25">
      <c r="K1022" s="1"/>
      <c r="L1022" s="1"/>
    </row>
    <row r="1023" spans="11:12" x14ac:dyDescent="0.25">
      <c r="K1023" s="1"/>
      <c r="L1023" s="1"/>
    </row>
    <row r="1024" spans="11:12" x14ac:dyDescent="0.25">
      <c r="K1024" s="1"/>
      <c r="L1024" s="1"/>
    </row>
    <row r="1025" spans="11:12" x14ac:dyDescent="0.25">
      <c r="K1025" s="1"/>
      <c r="L1025" s="1"/>
    </row>
    <row r="1026" spans="11:12" x14ac:dyDescent="0.25">
      <c r="K1026" s="1"/>
      <c r="L1026" s="1"/>
    </row>
    <row r="1027" spans="11:12" x14ac:dyDescent="0.25">
      <c r="K1027" s="1"/>
      <c r="L1027" s="1"/>
    </row>
    <row r="1028" spans="11:12" x14ac:dyDescent="0.25">
      <c r="K1028" s="1"/>
      <c r="L1028" s="1"/>
    </row>
    <row r="1029" spans="11:12" x14ac:dyDescent="0.25">
      <c r="K1029" s="1"/>
      <c r="L1029" s="1"/>
    </row>
    <row r="1030" spans="11:12" x14ac:dyDescent="0.25">
      <c r="K1030" s="1"/>
      <c r="L1030" s="1"/>
    </row>
    <row r="1031" spans="11:12" x14ac:dyDescent="0.25">
      <c r="K1031" s="1"/>
      <c r="L1031" s="1"/>
    </row>
    <row r="1032" spans="11:12" x14ac:dyDescent="0.25">
      <c r="K1032" s="1"/>
      <c r="L1032" s="1"/>
    </row>
    <row r="1033" spans="11:12" x14ac:dyDescent="0.25">
      <c r="K1033" s="1"/>
      <c r="L1033" s="1"/>
    </row>
    <row r="1034" spans="11:12" x14ac:dyDescent="0.25">
      <c r="K1034" s="1"/>
      <c r="L1034" s="1"/>
    </row>
    <row r="1035" spans="11:12" x14ac:dyDescent="0.25">
      <c r="K1035" s="1"/>
      <c r="L1035" s="1"/>
    </row>
    <row r="1036" spans="11:12" x14ac:dyDescent="0.25">
      <c r="K1036" s="1"/>
      <c r="L1036" s="1"/>
    </row>
    <row r="1037" spans="11:12" x14ac:dyDescent="0.25">
      <c r="K1037" s="1"/>
      <c r="L1037" s="1"/>
    </row>
    <row r="1038" spans="11:12" x14ac:dyDescent="0.25">
      <c r="K1038" s="1"/>
      <c r="L1038" s="1"/>
    </row>
    <row r="1039" spans="11:12" x14ac:dyDescent="0.25">
      <c r="K1039" s="1"/>
      <c r="L1039" s="1"/>
    </row>
    <row r="1040" spans="11:12" x14ac:dyDescent="0.25">
      <c r="K1040" s="1"/>
      <c r="L1040" s="1"/>
    </row>
    <row r="1041" spans="11:12" x14ac:dyDescent="0.25">
      <c r="K1041" s="1"/>
      <c r="L1041" s="1"/>
    </row>
    <row r="1042" spans="11:12" x14ac:dyDescent="0.25">
      <c r="K1042" s="1"/>
      <c r="L1042" s="1"/>
    </row>
    <row r="1043" spans="11:12" x14ac:dyDescent="0.25">
      <c r="K1043" s="1"/>
      <c r="L1043" s="1"/>
    </row>
    <row r="1044" spans="11:12" x14ac:dyDescent="0.25">
      <c r="K1044" s="1"/>
      <c r="L1044" s="1"/>
    </row>
    <row r="1045" spans="11:12" x14ac:dyDescent="0.25">
      <c r="K1045" s="1"/>
      <c r="L1045" s="1"/>
    </row>
    <row r="1046" spans="11:12" x14ac:dyDescent="0.25">
      <c r="K1046" s="1"/>
      <c r="L1046" s="1"/>
    </row>
    <row r="1047" spans="11:12" x14ac:dyDescent="0.25">
      <c r="K1047" s="1"/>
      <c r="L1047" s="1"/>
    </row>
    <row r="1048" spans="11:12" x14ac:dyDescent="0.25">
      <c r="K1048" s="1"/>
      <c r="L1048" s="1"/>
    </row>
    <row r="1049" spans="11:12" x14ac:dyDescent="0.25">
      <c r="K1049" s="1"/>
      <c r="L1049" s="1"/>
    </row>
    <row r="1050" spans="11:12" x14ac:dyDescent="0.25">
      <c r="K1050" s="1"/>
      <c r="L1050" s="1"/>
    </row>
    <row r="1051" spans="11:12" x14ac:dyDescent="0.25">
      <c r="K1051" s="1"/>
      <c r="L1051" s="1"/>
    </row>
    <row r="1052" spans="11:12" x14ac:dyDescent="0.25">
      <c r="K1052" s="1"/>
      <c r="L1052" s="1"/>
    </row>
    <row r="1053" spans="11:12" x14ac:dyDescent="0.25">
      <c r="K1053" s="1"/>
      <c r="L1053" s="1"/>
    </row>
    <row r="1054" spans="11:12" x14ac:dyDescent="0.25">
      <c r="K1054" s="1"/>
      <c r="L1054" s="1"/>
    </row>
    <row r="1055" spans="11:12" x14ac:dyDescent="0.25">
      <c r="K1055" s="1"/>
      <c r="L1055" s="1"/>
    </row>
    <row r="1056" spans="11:12" x14ac:dyDescent="0.25">
      <c r="K1056" s="1"/>
      <c r="L1056" s="1"/>
    </row>
    <row r="1057" spans="11:12" x14ac:dyDescent="0.25">
      <c r="K1057" s="1"/>
      <c r="L1057" s="1"/>
    </row>
    <row r="1058" spans="11:12" x14ac:dyDescent="0.25">
      <c r="K1058" s="1"/>
      <c r="L1058" s="1"/>
    </row>
    <row r="1059" spans="11:12" x14ac:dyDescent="0.25">
      <c r="K1059" s="1"/>
      <c r="L1059" s="1"/>
    </row>
    <row r="1060" spans="11:12" x14ac:dyDescent="0.25">
      <c r="K1060" s="1"/>
      <c r="L1060" s="1"/>
    </row>
    <row r="1061" spans="11:12" x14ac:dyDescent="0.25">
      <c r="K1061" s="1"/>
      <c r="L1061" s="1"/>
    </row>
    <row r="1062" spans="11:12" x14ac:dyDescent="0.25">
      <c r="K1062" s="1"/>
      <c r="L1062" s="1"/>
    </row>
    <row r="1063" spans="11:12" x14ac:dyDescent="0.25">
      <c r="K1063" s="1"/>
      <c r="L1063" s="1"/>
    </row>
    <row r="1064" spans="11:12" x14ac:dyDescent="0.25">
      <c r="K1064" s="1"/>
      <c r="L1064" s="1"/>
    </row>
    <row r="1065" spans="11:12" x14ac:dyDescent="0.25">
      <c r="K1065" s="1"/>
      <c r="L1065" s="1"/>
    </row>
    <row r="1066" spans="11:12" x14ac:dyDescent="0.25">
      <c r="K1066" s="1"/>
      <c r="L1066" s="1"/>
    </row>
    <row r="1067" spans="11:12" x14ac:dyDescent="0.25">
      <c r="K1067" s="1"/>
      <c r="L1067" s="1"/>
    </row>
    <row r="1068" spans="11:12" x14ac:dyDescent="0.25">
      <c r="K1068" s="1"/>
      <c r="L1068" s="1"/>
    </row>
    <row r="1069" spans="11:12" x14ac:dyDescent="0.25">
      <c r="K1069" s="1"/>
      <c r="L1069" s="1"/>
    </row>
    <row r="1070" spans="11:12" x14ac:dyDescent="0.25">
      <c r="K1070" s="1"/>
      <c r="L1070" s="1"/>
    </row>
    <row r="1071" spans="11:12" x14ac:dyDescent="0.25">
      <c r="K1071" s="1"/>
      <c r="L1071" s="1"/>
    </row>
    <row r="1072" spans="11:12" x14ac:dyDescent="0.25">
      <c r="K1072" s="1"/>
      <c r="L1072" s="1"/>
    </row>
    <row r="1073" spans="11:12" x14ac:dyDescent="0.25">
      <c r="K1073" s="1"/>
      <c r="L1073" s="1"/>
    </row>
    <row r="1074" spans="11:12" x14ac:dyDescent="0.25">
      <c r="K1074" s="1"/>
      <c r="L1074" s="1"/>
    </row>
    <row r="1075" spans="11:12" x14ac:dyDescent="0.25">
      <c r="K1075" s="1"/>
      <c r="L1075" s="1"/>
    </row>
    <row r="1076" spans="11:12" x14ac:dyDescent="0.25">
      <c r="K1076" s="1"/>
      <c r="L1076" s="1"/>
    </row>
    <row r="1077" spans="11:12" x14ac:dyDescent="0.25">
      <c r="K1077" s="1"/>
      <c r="L1077" s="1"/>
    </row>
    <row r="1078" spans="11:12" x14ac:dyDescent="0.25">
      <c r="K1078" s="1"/>
      <c r="L1078" s="1"/>
    </row>
    <row r="1079" spans="11:12" x14ac:dyDescent="0.25">
      <c r="K1079" s="1"/>
      <c r="L1079" s="1"/>
    </row>
    <row r="1080" spans="11:12" x14ac:dyDescent="0.25">
      <c r="K1080" s="1"/>
      <c r="L1080" s="1"/>
    </row>
    <row r="1081" spans="11:12" x14ac:dyDescent="0.25">
      <c r="K1081" s="1"/>
      <c r="L1081" s="1"/>
    </row>
    <row r="1082" spans="11:12" x14ac:dyDescent="0.25">
      <c r="K1082" s="1"/>
      <c r="L1082" s="1"/>
    </row>
    <row r="1083" spans="11:12" x14ac:dyDescent="0.25">
      <c r="K1083" s="1"/>
      <c r="L1083" s="1"/>
    </row>
    <row r="1084" spans="11:12" x14ac:dyDescent="0.25">
      <c r="K1084" s="1"/>
      <c r="L1084" s="1"/>
    </row>
    <row r="1085" spans="11:12" x14ac:dyDescent="0.25">
      <c r="K1085" s="1"/>
      <c r="L1085" s="1"/>
    </row>
    <row r="1086" spans="11:12" x14ac:dyDescent="0.25">
      <c r="K1086" s="1"/>
      <c r="L1086" s="1"/>
    </row>
    <row r="1087" spans="11:12" x14ac:dyDescent="0.25">
      <c r="K1087" s="1"/>
      <c r="L1087" s="1"/>
    </row>
    <row r="1088" spans="11:12" x14ac:dyDescent="0.25">
      <c r="K1088" s="1"/>
      <c r="L1088" s="1"/>
    </row>
    <row r="1089" spans="11:12" x14ac:dyDescent="0.25">
      <c r="K1089" s="1"/>
      <c r="L1089" s="1"/>
    </row>
    <row r="1090" spans="11:12" x14ac:dyDescent="0.25">
      <c r="K1090" s="1"/>
      <c r="L1090" s="1"/>
    </row>
    <row r="1091" spans="11:12" x14ac:dyDescent="0.25">
      <c r="K1091" s="1"/>
      <c r="L1091" s="1"/>
    </row>
    <row r="1092" spans="11:12" x14ac:dyDescent="0.25">
      <c r="K1092" s="1"/>
      <c r="L1092" s="1"/>
    </row>
    <row r="1093" spans="11:12" x14ac:dyDescent="0.25">
      <c r="K1093" s="1"/>
      <c r="L1093" s="1"/>
    </row>
    <row r="1094" spans="11:12" x14ac:dyDescent="0.25">
      <c r="K1094" s="1"/>
      <c r="L1094" s="1"/>
    </row>
    <row r="1095" spans="11:12" x14ac:dyDescent="0.25">
      <c r="K1095" s="1"/>
      <c r="L1095" s="1"/>
    </row>
    <row r="1096" spans="11:12" x14ac:dyDescent="0.25">
      <c r="K1096" s="1"/>
      <c r="L1096" s="1"/>
    </row>
    <row r="1097" spans="11:12" x14ac:dyDescent="0.25">
      <c r="K1097" s="1"/>
      <c r="L1097" s="1"/>
    </row>
    <row r="1098" spans="11:12" x14ac:dyDescent="0.25">
      <c r="K1098" s="1"/>
      <c r="L1098" s="1"/>
    </row>
    <row r="1099" spans="11:12" x14ac:dyDescent="0.25">
      <c r="K1099" s="1"/>
      <c r="L1099" s="1"/>
    </row>
    <row r="1100" spans="11:12" x14ac:dyDescent="0.25">
      <c r="K1100" s="1"/>
      <c r="L1100" s="1"/>
    </row>
    <row r="1101" spans="11:12" x14ac:dyDescent="0.25">
      <c r="K1101" s="1"/>
      <c r="L1101" s="1"/>
    </row>
    <row r="1102" spans="11:12" x14ac:dyDescent="0.25">
      <c r="K1102" s="1"/>
      <c r="L1102" s="1"/>
    </row>
    <row r="1103" spans="11:12" x14ac:dyDescent="0.25">
      <c r="K1103" s="1"/>
      <c r="L1103" s="1"/>
    </row>
    <row r="1104" spans="11:12" x14ac:dyDescent="0.25">
      <c r="K1104" s="1"/>
      <c r="L1104" s="1"/>
    </row>
    <row r="1105" spans="11:12" x14ac:dyDescent="0.25">
      <c r="K1105" s="1"/>
      <c r="L1105" s="1"/>
    </row>
    <row r="1106" spans="11:12" x14ac:dyDescent="0.25">
      <c r="K1106" s="1"/>
      <c r="L1106" s="1"/>
    </row>
    <row r="1107" spans="11:12" x14ac:dyDescent="0.25">
      <c r="K1107" s="1"/>
      <c r="L1107" s="1"/>
    </row>
    <row r="1108" spans="11:12" x14ac:dyDescent="0.25">
      <c r="K1108" s="1"/>
      <c r="L1108" s="1"/>
    </row>
    <row r="1109" spans="11:12" x14ac:dyDescent="0.25">
      <c r="K1109" s="1"/>
      <c r="L1109" s="1"/>
    </row>
    <row r="1110" spans="11:12" x14ac:dyDescent="0.25">
      <c r="K1110" s="1"/>
      <c r="L1110" s="1"/>
    </row>
    <row r="1111" spans="11:12" x14ac:dyDescent="0.25">
      <c r="K1111" s="1"/>
      <c r="L1111" s="1"/>
    </row>
    <row r="1112" spans="11:12" x14ac:dyDescent="0.25">
      <c r="K1112" s="1"/>
      <c r="L1112" s="1"/>
    </row>
    <row r="1113" spans="11:12" x14ac:dyDescent="0.25">
      <c r="K1113" s="1"/>
      <c r="L1113" s="1"/>
    </row>
    <row r="1114" spans="11:12" x14ac:dyDescent="0.25">
      <c r="K1114" s="1"/>
      <c r="L1114" s="1"/>
    </row>
    <row r="1115" spans="11:12" x14ac:dyDescent="0.25">
      <c r="K1115" s="1"/>
      <c r="L1115" s="1"/>
    </row>
    <row r="1116" spans="11:12" x14ac:dyDescent="0.25">
      <c r="K1116" s="1"/>
      <c r="L1116" s="1"/>
    </row>
    <row r="1117" spans="11:12" x14ac:dyDescent="0.25">
      <c r="K1117" s="1"/>
      <c r="L1117" s="1"/>
    </row>
    <row r="1118" spans="11:12" x14ac:dyDescent="0.25">
      <c r="K1118" s="1"/>
      <c r="L1118" s="1"/>
    </row>
    <row r="1119" spans="11:12" x14ac:dyDescent="0.25">
      <c r="K1119" s="1"/>
      <c r="L1119" s="1"/>
    </row>
    <row r="1120" spans="11:12" x14ac:dyDescent="0.25">
      <c r="K1120" s="1"/>
      <c r="L1120" s="1"/>
    </row>
    <row r="1121" spans="11:12" x14ac:dyDescent="0.25">
      <c r="K1121" s="1"/>
      <c r="L1121" s="1"/>
    </row>
    <row r="1122" spans="11:12" x14ac:dyDescent="0.25">
      <c r="K1122" s="1"/>
      <c r="L1122" s="1"/>
    </row>
    <row r="1123" spans="11:12" x14ac:dyDescent="0.25">
      <c r="K1123" s="1"/>
      <c r="L1123" s="1"/>
    </row>
    <row r="1124" spans="11:12" x14ac:dyDescent="0.25">
      <c r="K1124" s="1"/>
      <c r="L1124" s="1"/>
    </row>
    <row r="1125" spans="11:12" x14ac:dyDescent="0.25">
      <c r="K1125" s="1"/>
      <c r="L1125" s="1"/>
    </row>
    <row r="1126" spans="11:12" x14ac:dyDescent="0.25">
      <c r="K1126" s="1"/>
      <c r="L1126" s="1"/>
    </row>
    <row r="1127" spans="11:12" x14ac:dyDescent="0.25">
      <c r="K1127" s="1"/>
      <c r="L1127" s="1"/>
    </row>
    <row r="1128" spans="11:12" x14ac:dyDescent="0.25">
      <c r="K1128" s="1"/>
      <c r="L1128" s="1"/>
    </row>
    <row r="1129" spans="11:12" x14ac:dyDescent="0.25">
      <c r="K1129" s="1"/>
      <c r="L1129" s="1"/>
    </row>
    <row r="1130" spans="11:12" x14ac:dyDescent="0.25">
      <c r="K1130" s="1"/>
      <c r="L1130" s="1"/>
    </row>
    <row r="1131" spans="11:12" x14ac:dyDescent="0.25">
      <c r="K1131" s="1"/>
      <c r="L1131" s="1"/>
    </row>
    <row r="1132" spans="11:12" x14ac:dyDescent="0.25">
      <c r="K1132" s="1"/>
      <c r="L1132" s="1"/>
    </row>
    <row r="1133" spans="11:12" x14ac:dyDescent="0.25">
      <c r="K1133" s="1"/>
      <c r="L1133" s="1"/>
    </row>
    <row r="1134" spans="11:12" x14ac:dyDescent="0.25">
      <c r="K1134" s="1"/>
      <c r="L1134" s="1"/>
    </row>
    <row r="1135" spans="11:12" x14ac:dyDescent="0.25">
      <c r="K1135" s="1"/>
      <c r="L1135" s="1"/>
    </row>
    <row r="1136" spans="11:12" x14ac:dyDescent="0.25">
      <c r="K1136" s="1"/>
      <c r="L1136" s="1"/>
    </row>
    <row r="1137" spans="11:12" x14ac:dyDescent="0.25">
      <c r="K1137" s="1"/>
      <c r="L1137" s="1"/>
    </row>
    <row r="1138" spans="11:12" x14ac:dyDescent="0.25">
      <c r="K1138" s="1"/>
      <c r="L1138" s="1"/>
    </row>
    <row r="1139" spans="11:12" x14ac:dyDescent="0.25">
      <c r="K1139" s="1"/>
      <c r="L1139" s="1"/>
    </row>
    <row r="1140" spans="11:12" x14ac:dyDescent="0.25">
      <c r="K1140" s="1"/>
      <c r="L1140" s="1"/>
    </row>
    <row r="1141" spans="11:12" x14ac:dyDescent="0.25">
      <c r="K1141" s="1"/>
      <c r="L1141" s="1"/>
    </row>
    <row r="1142" spans="11:12" x14ac:dyDescent="0.25">
      <c r="K1142" s="1"/>
      <c r="L1142" s="1"/>
    </row>
    <row r="1143" spans="11:12" x14ac:dyDescent="0.25">
      <c r="K1143" s="1"/>
      <c r="L1143" s="1"/>
    </row>
    <row r="1144" spans="11:12" x14ac:dyDescent="0.25">
      <c r="K1144" s="1"/>
      <c r="L1144" s="1"/>
    </row>
    <row r="1145" spans="11:12" x14ac:dyDescent="0.25">
      <c r="K1145" s="1"/>
      <c r="L1145" s="1"/>
    </row>
    <row r="1146" spans="11:12" x14ac:dyDescent="0.25">
      <c r="K1146" s="1"/>
      <c r="L1146" s="1"/>
    </row>
    <row r="1147" spans="11:12" x14ac:dyDescent="0.25">
      <c r="K1147" s="1"/>
      <c r="L1147" s="1"/>
    </row>
    <row r="1148" spans="11:12" x14ac:dyDescent="0.25">
      <c r="K1148" s="1"/>
      <c r="L1148" s="1"/>
    </row>
    <row r="1149" spans="11:12" x14ac:dyDescent="0.25">
      <c r="K1149" s="1"/>
      <c r="L1149" s="1"/>
    </row>
    <row r="1150" spans="11:12" x14ac:dyDescent="0.25">
      <c r="K1150" s="1"/>
      <c r="L1150" s="1"/>
    </row>
    <row r="1151" spans="11:12" x14ac:dyDescent="0.25">
      <c r="K1151" s="1"/>
      <c r="L1151" s="1"/>
    </row>
    <row r="1152" spans="11:12" x14ac:dyDescent="0.25">
      <c r="K1152" s="1"/>
      <c r="L1152" s="1"/>
    </row>
    <row r="1153" spans="11:12" x14ac:dyDescent="0.25">
      <c r="K1153" s="1"/>
      <c r="L1153" s="1"/>
    </row>
    <row r="1154" spans="11:12" x14ac:dyDescent="0.25">
      <c r="K1154" s="1"/>
      <c r="L1154" s="1"/>
    </row>
    <row r="1155" spans="11:12" x14ac:dyDescent="0.25">
      <c r="K1155" s="1"/>
      <c r="L1155" s="1"/>
    </row>
    <row r="1156" spans="11:12" x14ac:dyDescent="0.25">
      <c r="K1156" s="1"/>
      <c r="L1156" s="1"/>
    </row>
    <row r="1157" spans="11:12" x14ac:dyDescent="0.25">
      <c r="K1157" s="1"/>
      <c r="L1157" s="1"/>
    </row>
    <row r="1158" spans="11:12" x14ac:dyDescent="0.25">
      <c r="K1158" s="1"/>
      <c r="L1158" s="1"/>
    </row>
    <row r="1159" spans="11:12" x14ac:dyDescent="0.25">
      <c r="K1159" s="1"/>
      <c r="L1159" s="1"/>
    </row>
    <row r="1160" spans="11:12" x14ac:dyDescent="0.25">
      <c r="K1160" s="1"/>
      <c r="L1160" s="1"/>
    </row>
    <row r="1161" spans="11:12" x14ac:dyDescent="0.25">
      <c r="K1161" s="1"/>
      <c r="L1161" s="1"/>
    </row>
    <row r="1162" spans="11:12" x14ac:dyDescent="0.25">
      <c r="K1162" s="1"/>
      <c r="L1162" s="1"/>
    </row>
    <row r="1163" spans="11:12" x14ac:dyDescent="0.25">
      <c r="K1163" s="1"/>
      <c r="L1163" s="1"/>
    </row>
    <row r="1164" spans="11:12" x14ac:dyDescent="0.25">
      <c r="K1164" s="1"/>
      <c r="L1164" s="1"/>
    </row>
    <row r="1165" spans="11:12" x14ac:dyDescent="0.25">
      <c r="K1165" s="1"/>
      <c r="L1165" s="1"/>
    </row>
    <row r="1166" spans="11:12" x14ac:dyDescent="0.25">
      <c r="K1166" s="1"/>
      <c r="L1166" s="1"/>
    </row>
    <row r="1167" spans="11:12" x14ac:dyDescent="0.25">
      <c r="K1167" s="1"/>
      <c r="L1167" s="1"/>
    </row>
    <row r="1168" spans="11:12" x14ac:dyDescent="0.25">
      <c r="K1168" s="1"/>
      <c r="L1168" s="1"/>
    </row>
    <row r="1169" spans="11:12" x14ac:dyDescent="0.25">
      <c r="K1169" s="1"/>
      <c r="L1169" s="1"/>
    </row>
    <row r="1170" spans="11:12" x14ac:dyDescent="0.25">
      <c r="K1170" s="1"/>
      <c r="L1170" s="1"/>
    </row>
    <row r="1171" spans="11:12" x14ac:dyDescent="0.25">
      <c r="K1171" s="1"/>
      <c r="L1171" s="1"/>
    </row>
    <row r="1172" spans="11:12" x14ac:dyDescent="0.25">
      <c r="K1172" s="1"/>
      <c r="L1172" s="1"/>
    </row>
    <row r="1173" spans="11:12" x14ac:dyDescent="0.25">
      <c r="K1173" s="1"/>
      <c r="L1173" s="1"/>
    </row>
    <row r="1174" spans="11:12" x14ac:dyDescent="0.25">
      <c r="K1174" s="1"/>
      <c r="L1174" s="1"/>
    </row>
    <row r="1175" spans="11:12" x14ac:dyDescent="0.25">
      <c r="K1175" s="1"/>
      <c r="L1175" s="1"/>
    </row>
    <row r="1176" spans="11:12" x14ac:dyDescent="0.25">
      <c r="K1176" s="1"/>
      <c r="L1176" s="1"/>
    </row>
    <row r="1177" spans="11:12" x14ac:dyDescent="0.25">
      <c r="K1177" s="1"/>
      <c r="L1177" s="1"/>
    </row>
    <row r="1178" spans="11:12" x14ac:dyDescent="0.25">
      <c r="K1178" s="1"/>
      <c r="L1178" s="1"/>
    </row>
    <row r="1179" spans="11:12" x14ac:dyDescent="0.25">
      <c r="K1179" s="1"/>
      <c r="L1179" s="1"/>
    </row>
    <row r="1180" spans="11:12" x14ac:dyDescent="0.25">
      <c r="K1180" s="1"/>
      <c r="L1180" s="1"/>
    </row>
    <row r="1181" spans="11:12" x14ac:dyDescent="0.25">
      <c r="K1181" s="1"/>
      <c r="L1181" s="1"/>
    </row>
    <row r="1182" spans="11:12" x14ac:dyDescent="0.25">
      <c r="K1182" s="1"/>
      <c r="L1182" s="1"/>
    </row>
    <row r="1183" spans="11:12" x14ac:dyDescent="0.25">
      <c r="K1183" s="1"/>
      <c r="L1183" s="1"/>
    </row>
    <row r="1184" spans="11:12" x14ac:dyDescent="0.25">
      <c r="K1184" s="1"/>
      <c r="L1184" s="1"/>
    </row>
    <row r="1185" spans="11:12" x14ac:dyDescent="0.25">
      <c r="K1185" s="1"/>
      <c r="L1185" s="1"/>
    </row>
    <row r="1186" spans="11:12" x14ac:dyDescent="0.25">
      <c r="K1186" s="1"/>
      <c r="L1186" s="1"/>
    </row>
    <row r="1187" spans="11:12" x14ac:dyDescent="0.25">
      <c r="K1187" s="1"/>
      <c r="L1187" s="1"/>
    </row>
    <row r="1188" spans="11:12" x14ac:dyDescent="0.25">
      <c r="K1188" s="1"/>
      <c r="L1188" s="1"/>
    </row>
    <row r="1189" spans="11:12" x14ac:dyDescent="0.25">
      <c r="K1189" s="1"/>
      <c r="L1189" s="1"/>
    </row>
    <row r="1190" spans="11:12" x14ac:dyDescent="0.25">
      <c r="K1190" s="1"/>
      <c r="L1190" s="1"/>
    </row>
    <row r="1191" spans="11:12" x14ac:dyDescent="0.25">
      <c r="K1191" s="1"/>
      <c r="L1191" s="1"/>
    </row>
    <row r="1192" spans="11:12" x14ac:dyDescent="0.25">
      <c r="K1192" s="1"/>
      <c r="L1192" s="1"/>
    </row>
    <row r="1193" spans="11:12" x14ac:dyDescent="0.25">
      <c r="K1193" s="1"/>
      <c r="L1193" s="1"/>
    </row>
    <row r="1194" spans="11:12" x14ac:dyDescent="0.25">
      <c r="K1194" s="1"/>
      <c r="L1194" s="1"/>
    </row>
    <row r="1195" spans="11:12" x14ac:dyDescent="0.25">
      <c r="K1195" s="1"/>
      <c r="L1195" s="1"/>
    </row>
    <row r="1196" spans="11:12" x14ac:dyDescent="0.25">
      <c r="K1196" s="1"/>
      <c r="L1196" s="1"/>
    </row>
    <row r="1197" spans="11:12" x14ac:dyDescent="0.25">
      <c r="K1197" s="1"/>
      <c r="L1197" s="1"/>
    </row>
    <row r="1198" spans="11:12" x14ac:dyDescent="0.25">
      <c r="K1198" s="1"/>
      <c r="L1198" s="1"/>
    </row>
    <row r="1199" spans="11:12" x14ac:dyDescent="0.25">
      <c r="K1199" s="1"/>
      <c r="L1199" s="1"/>
    </row>
    <row r="1200" spans="11:12" x14ac:dyDescent="0.25">
      <c r="K1200" s="1"/>
      <c r="L1200" s="1"/>
    </row>
    <row r="1201" spans="11:12" x14ac:dyDescent="0.25">
      <c r="K1201" s="1"/>
      <c r="L1201" s="1"/>
    </row>
    <row r="1202" spans="11:12" x14ac:dyDescent="0.25">
      <c r="K1202" s="1"/>
      <c r="L1202" s="1"/>
    </row>
    <row r="1203" spans="11:12" x14ac:dyDescent="0.25">
      <c r="K1203" s="1"/>
      <c r="L1203" s="1"/>
    </row>
    <row r="1204" spans="11:12" x14ac:dyDescent="0.25">
      <c r="K1204" s="1"/>
      <c r="L1204" s="1"/>
    </row>
    <row r="1205" spans="11:12" x14ac:dyDescent="0.25">
      <c r="K1205" s="1"/>
      <c r="L1205" s="1"/>
    </row>
    <row r="1206" spans="11:12" x14ac:dyDescent="0.25">
      <c r="K1206" s="1"/>
      <c r="L1206" s="1"/>
    </row>
    <row r="1207" spans="11:12" x14ac:dyDescent="0.25">
      <c r="K1207" s="1"/>
      <c r="L1207" s="1"/>
    </row>
    <row r="1208" spans="11:12" x14ac:dyDescent="0.25">
      <c r="K1208" s="1"/>
      <c r="L1208" s="1"/>
    </row>
    <row r="1209" spans="11:12" x14ac:dyDescent="0.25">
      <c r="K1209" s="1"/>
      <c r="L1209" s="1"/>
    </row>
    <row r="1210" spans="11:12" x14ac:dyDescent="0.25">
      <c r="K1210" s="1"/>
      <c r="L1210" s="1"/>
    </row>
    <row r="1211" spans="11:12" x14ac:dyDescent="0.25">
      <c r="K1211" s="1"/>
      <c r="L1211" s="1"/>
    </row>
    <row r="1212" spans="11:12" x14ac:dyDescent="0.25">
      <c r="K1212" s="1"/>
      <c r="L1212" s="1"/>
    </row>
    <row r="1213" spans="11:12" x14ac:dyDescent="0.25">
      <c r="K1213" s="1"/>
      <c r="L1213" s="1"/>
    </row>
    <row r="1214" spans="11:12" x14ac:dyDescent="0.25">
      <c r="K1214" s="1"/>
      <c r="L1214" s="1"/>
    </row>
    <row r="1215" spans="11:12" x14ac:dyDescent="0.25">
      <c r="K1215" s="1"/>
      <c r="L1215" s="1"/>
    </row>
    <row r="1216" spans="11:12" x14ac:dyDescent="0.25">
      <c r="K1216" s="1"/>
      <c r="L1216" s="1"/>
    </row>
    <row r="1217" spans="11:12" x14ac:dyDescent="0.25">
      <c r="K1217" s="1"/>
      <c r="L1217" s="1"/>
    </row>
    <row r="1218" spans="11:12" x14ac:dyDescent="0.25">
      <c r="K1218" s="1"/>
      <c r="L1218" s="1"/>
    </row>
    <row r="1219" spans="11:12" x14ac:dyDescent="0.25">
      <c r="K1219" s="1"/>
      <c r="L1219" s="1"/>
    </row>
    <row r="1220" spans="11:12" x14ac:dyDescent="0.25">
      <c r="K1220" s="1"/>
      <c r="L1220" s="1"/>
    </row>
    <row r="1221" spans="11:12" x14ac:dyDescent="0.25">
      <c r="K1221" s="1"/>
      <c r="L1221" s="1"/>
    </row>
    <row r="1222" spans="11:12" x14ac:dyDescent="0.25">
      <c r="K1222" s="1"/>
      <c r="L1222" s="1"/>
    </row>
    <row r="1223" spans="11:12" x14ac:dyDescent="0.25">
      <c r="K1223" s="1"/>
      <c r="L1223" s="1"/>
    </row>
    <row r="1224" spans="11:12" x14ac:dyDescent="0.25">
      <c r="K1224" s="1"/>
      <c r="L1224" s="1"/>
    </row>
    <row r="1225" spans="11:12" x14ac:dyDescent="0.25">
      <c r="K1225" s="1"/>
      <c r="L1225" s="1"/>
    </row>
    <row r="1226" spans="11:12" x14ac:dyDescent="0.25">
      <c r="K1226" s="1"/>
      <c r="L1226" s="1"/>
    </row>
    <row r="1227" spans="11:12" x14ac:dyDescent="0.25">
      <c r="K1227" s="1"/>
      <c r="L1227" s="1"/>
    </row>
    <row r="1228" spans="11:12" x14ac:dyDescent="0.25">
      <c r="K1228" s="1"/>
      <c r="L1228" s="1"/>
    </row>
    <row r="1229" spans="11:12" x14ac:dyDescent="0.25">
      <c r="K1229" s="1"/>
      <c r="L1229" s="1"/>
    </row>
    <row r="1230" spans="11:12" x14ac:dyDescent="0.25">
      <c r="K1230" s="1"/>
      <c r="L1230" s="1"/>
    </row>
    <row r="1231" spans="11:12" x14ac:dyDescent="0.25">
      <c r="K1231" s="1"/>
      <c r="L1231" s="1"/>
    </row>
    <row r="1232" spans="11:12" x14ac:dyDescent="0.25">
      <c r="K1232" s="1"/>
      <c r="L1232" s="1"/>
    </row>
    <row r="1233" spans="11:12" x14ac:dyDescent="0.25">
      <c r="K1233" s="1"/>
      <c r="L1233" s="1"/>
    </row>
    <row r="1234" spans="11:12" x14ac:dyDescent="0.25">
      <c r="K1234" s="1"/>
      <c r="L1234" s="1"/>
    </row>
    <row r="1235" spans="11:12" x14ac:dyDescent="0.25">
      <c r="K1235" s="1"/>
      <c r="L1235" s="1"/>
    </row>
    <row r="1236" spans="11:12" x14ac:dyDescent="0.25">
      <c r="K1236" s="1"/>
      <c r="L1236" s="1"/>
    </row>
    <row r="1237" spans="11:12" x14ac:dyDescent="0.25">
      <c r="K1237" s="1"/>
      <c r="L1237" s="1"/>
    </row>
    <row r="1238" spans="11:12" x14ac:dyDescent="0.25">
      <c r="K1238" s="1"/>
      <c r="L1238" s="1"/>
    </row>
    <row r="1239" spans="11:12" x14ac:dyDescent="0.25">
      <c r="K1239" s="1"/>
      <c r="L1239" s="1"/>
    </row>
    <row r="1240" spans="11:12" x14ac:dyDescent="0.25">
      <c r="K1240" s="1"/>
      <c r="L1240" s="1"/>
    </row>
    <row r="1241" spans="11:12" x14ac:dyDescent="0.25">
      <c r="K1241" s="1"/>
      <c r="L1241" s="1"/>
    </row>
    <row r="1242" spans="11:12" x14ac:dyDescent="0.25">
      <c r="K1242" s="1"/>
      <c r="L1242" s="1"/>
    </row>
    <row r="1243" spans="11:12" x14ac:dyDescent="0.25">
      <c r="K1243" s="1"/>
      <c r="L1243" s="1"/>
    </row>
    <row r="1244" spans="11:12" x14ac:dyDescent="0.25">
      <c r="K1244" s="1"/>
      <c r="L1244" s="1"/>
    </row>
    <row r="1245" spans="11:12" x14ac:dyDescent="0.25">
      <c r="K1245" s="1"/>
      <c r="L1245" s="1"/>
    </row>
    <row r="1246" spans="11:12" x14ac:dyDescent="0.25">
      <c r="K1246" s="1"/>
      <c r="L1246" s="1"/>
    </row>
    <row r="1247" spans="11:12" x14ac:dyDescent="0.25">
      <c r="K1247" s="1"/>
      <c r="L1247" s="1"/>
    </row>
    <row r="1248" spans="11:12" x14ac:dyDescent="0.25">
      <c r="K1248" s="1"/>
      <c r="L1248" s="1"/>
    </row>
    <row r="1249" spans="11:12" x14ac:dyDescent="0.25">
      <c r="K1249" s="1"/>
      <c r="L1249" s="1"/>
    </row>
    <row r="1250" spans="11:12" x14ac:dyDescent="0.25">
      <c r="K1250" s="1"/>
      <c r="L1250" s="1"/>
    </row>
    <row r="1251" spans="11:12" x14ac:dyDescent="0.25">
      <c r="K1251" s="1"/>
      <c r="L1251" s="1"/>
    </row>
    <row r="1252" spans="11:12" x14ac:dyDescent="0.25">
      <c r="K1252" s="1"/>
      <c r="L1252" s="1"/>
    </row>
    <row r="1253" spans="11:12" x14ac:dyDescent="0.25">
      <c r="K1253" s="1"/>
      <c r="L1253" s="1"/>
    </row>
    <row r="1254" spans="11:12" x14ac:dyDescent="0.25">
      <c r="K1254" s="1"/>
      <c r="L1254" s="1"/>
    </row>
    <row r="1255" spans="11:12" x14ac:dyDescent="0.25">
      <c r="K1255" s="1"/>
      <c r="L1255" s="1"/>
    </row>
    <row r="1256" spans="11:12" x14ac:dyDescent="0.25">
      <c r="K1256" s="1"/>
      <c r="L1256" s="1"/>
    </row>
    <row r="1257" spans="11:12" x14ac:dyDescent="0.25">
      <c r="K1257" s="1"/>
      <c r="L1257" s="1"/>
    </row>
    <row r="1258" spans="11:12" x14ac:dyDescent="0.25">
      <c r="K1258" s="1"/>
      <c r="L1258" s="1"/>
    </row>
    <row r="1259" spans="11:12" x14ac:dyDescent="0.25">
      <c r="K1259" s="1"/>
      <c r="L1259" s="1"/>
    </row>
    <row r="1260" spans="11:12" x14ac:dyDescent="0.25">
      <c r="K1260" s="1"/>
      <c r="L1260" s="1"/>
    </row>
    <row r="1261" spans="11:12" x14ac:dyDescent="0.25">
      <c r="K1261" s="1"/>
      <c r="L1261" s="1"/>
    </row>
    <row r="1262" spans="11:12" x14ac:dyDescent="0.25">
      <c r="K1262" s="1"/>
      <c r="L1262" s="1"/>
    </row>
    <row r="1263" spans="11:12" x14ac:dyDescent="0.25">
      <c r="K1263" s="1"/>
      <c r="L1263" s="1"/>
    </row>
    <row r="1264" spans="11:12" x14ac:dyDescent="0.25">
      <c r="K1264" s="1"/>
      <c r="L1264" s="1"/>
    </row>
    <row r="1265" spans="11:12" x14ac:dyDescent="0.25">
      <c r="K1265" s="1"/>
      <c r="L1265" s="1"/>
    </row>
    <row r="1266" spans="11:12" x14ac:dyDescent="0.25">
      <c r="K1266" s="1"/>
      <c r="L1266" s="1"/>
    </row>
    <row r="1267" spans="11:12" x14ac:dyDescent="0.25">
      <c r="K1267" s="1"/>
      <c r="L1267" s="1"/>
    </row>
    <row r="1268" spans="11:12" x14ac:dyDescent="0.25">
      <c r="K1268" s="1"/>
      <c r="L1268" s="1"/>
    </row>
    <row r="1269" spans="11:12" x14ac:dyDescent="0.25">
      <c r="K1269" s="1"/>
      <c r="L1269" s="1"/>
    </row>
    <row r="1270" spans="11:12" x14ac:dyDescent="0.25">
      <c r="K1270" s="1"/>
      <c r="L1270" s="1"/>
    </row>
    <row r="1271" spans="11:12" x14ac:dyDescent="0.25">
      <c r="K1271" s="1"/>
      <c r="L1271" s="1"/>
    </row>
    <row r="1272" spans="11:12" x14ac:dyDescent="0.25">
      <c r="K1272" s="1"/>
      <c r="L1272" s="1"/>
    </row>
    <row r="1273" spans="11:12" x14ac:dyDescent="0.25">
      <c r="K1273" s="1"/>
      <c r="L1273" s="1"/>
    </row>
    <row r="1274" spans="11:12" x14ac:dyDescent="0.25">
      <c r="K1274" s="1"/>
      <c r="L1274" s="1"/>
    </row>
    <row r="1275" spans="11:12" x14ac:dyDescent="0.25">
      <c r="K1275" s="1"/>
      <c r="L1275" s="1"/>
    </row>
    <row r="1276" spans="11:12" x14ac:dyDescent="0.25">
      <c r="K1276" s="1"/>
      <c r="L1276" s="1"/>
    </row>
    <row r="1277" spans="11:12" x14ac:dyDescent="0.25">
      <c r="K1277" s="1"/>
      <c r="L1277" s="1"/>
    </row>
    <row r="1278" spans="11:12" x14ac:dyDescent="0.25">
      <c r="K1278" s="1"/>
      <c r="L1278" s="1"/>
    </row>
    <row r="1279" spans="11:12" x14ac:dyDescent="0.25">
      <c r="K1279" s="1"/>
      <c r="L1279" s="1"/>
    </row>
    <row r="1280" spans="11:12" x14ac:dyDescent="0.25">
      <c r="K1280" s="1"/>
      <c r="L1280" s="1"/>
    </row>
    <row r="1281" spans="11:12" x14ac:dyDescent="0.25">
      <c r="K1281" s="1"/>
      <c r="L1281" s="1"/>
    </row>
    <row r="1282" spans="11:12" x14ac:dyDescent="0.25">
      <c r="K1282" s="1"/>
      <c r="L1282" s="1"/>
    </row>
    <row r="1283" spans="11:12" x14ac:dyDescent="0.25">
      <c r="K1283" s="1"/>
      <c r="L1283" s="1"/>
    </row>
    <row r="1284" spans="11:12" x14ac:dyDescent="0.25">
      <c r="K1284" s="1"/>
      <c r="L1284" s="1"/>
    </row>
    <row r="1285" spans="11:12" x14ac:dyDescent="0.25">
      <c r="K1285" s="1"/>
      <c r="L1285" s="1"/>
    </row>
    <row r="1286" spans="11:12" x14ac:dyDescent="0.25">
      <c r="K1286" s="1"/>
      <c r="L1286" s="1"/>
    </row>
    <row r="1287" spans="11:12" x14ac:dyDescent="0.25">
      <c r="K1287" s="1"/>
      <c r="L1287" s="1"/>
    </row>
    <row r="1288" spans="11:12" x14ac:dyDescent="0.25">
      <c r="K1288" s="1"/>
      <c r="L1288" s="1"/>
    </row>
    <row r="1289" spans="11:12" x14ac:dyDescent="0.25">
      <c r="K1289" s="1"/>
      <c r="L1289" s="1"/>
    </row>
    <row r="1290" spans="11:12" x14ac:dyDescent="0.25">
      <c r="K1290" s="1"/>
      <c r="L1290" s="1"/>
    </row>
    <row r="1291" spans="11:12" x14ac:dyDescent="0.25">
      <c r="K1291" s="1"/>
      <c r="L1291" s="1"/>
    </row>
    <row r="1292" spans="11:12" x14ac:dyDescent="0.25">
      <c r="K1292" s="1"/>
      <c r="L1292" s="1"/>
    </row>
    <row r="1293" spans="11:12" x14ac:dyDescent="0.25">
      <c r="K1293" s="1"/>
      <c r="L1293" s="1"/>
    </row>
    <row r="1294" spans="11:12" x14ac:dyDescent="0.25">
      <c r="K1294" s="1"/>
      <c r="L1294" s="1"/>
    </row>
    <row r="1295" spans="11:12" x14ac:dyDescent="0.25">
      <c r="K1295" s="1"/>
      <c r="L1295" s="1"/>
    </row>
    <row r="1296" spans="11:12" x14ac:dyDescent="0.25">
      <c r="K1296" s="1"/>
      <c r="L1296" s="1"/>
    </row>
    <row r="1297" spans="11:12" x14ac:dyDescent="0.25">
      <c r="K1297" s="1"/>
      <c r="L1297" s="1"/>
    </row>
    <row r="1298" spans="11:12" x14ac:dyDescent="0.25">
      <c r="K1298" s="1"/>
      <c r="L1298" s="1"/>
    </row>
    <row r="1299" spans="11:12" x14ac:dyDescent="0.25">
      <c r="K1299" s="1"/>
      <c r="L1299" s="1"/>
    </row>
    <row r="1300" spans="11:12" x14ac:dyDescent="0.25">
      <c r="K1300" s="1"/>
      <c r="L1300" s="1"/>
    </row>
    <row r="1301" spans="11:12" x14ac:dyDescent="0.25">
      <c r="K1301" s="1"/>
      <c r="L1301" s="1"/>
    </row>
    <row r="1302" spans="11:12" x14ac:dyDescent="0.25">
      <c r="K1302" s="1"/>
      <c r="L1302" s="1"/>
    </row>
    <row r="1303" spans="11:12" x14ac:dyDescent="0.25">
      <c r="K1303" s="1"/>
      <c r="L1303" s="1"/>
    </row>
    <row r="1304" spans="11:12" x14ac:dyDescent="0.25">
      <c r="K1304" s="1"/>
      <c r="L1304" s="1"/>
    </row>
    <row r="1305" spans="11:12" x14ac:dyDescent="0.25">
      <c r="K1305" s="1"/>
      <c r="L1305" s="1"/>
    </row>
    <row r="1306" spans="11:12" x14ac:dyDescent="0.25">
      <c r="K1306" s="1"/>
      <c r="L1306" s="1"/>
    </row>
    <row r="1307" spans="11:12" x14ac:dyDescent="0.25">
      <c r="K1307" s="1"/>
      <c r="L1307" s="1"/>
    </row>
    <row r="1308" spans="11:12" x14ac:dyDescent="0.25">
      <c r="K1308" s="1"/>
      <c r="L1308" s="1"/>
    </row>
    <row r="1309" spans="11:12" x14ac:dyDescent="0.25">
      <c r="K1309" s="1"/>
      <c r="L1309" s="1"/>
    </row>
    <row r="1310" spans="11:12" x14ac:dyDescent="0.25">
      <c r="K1310" s="1"/>
      <c r="L1310" s="1"/>
    </row>
    <row r="1311" spans="11:12" x14ac:dyDescent="0.25">
      <c r="K1311" s="1"/>
      <c r="L1311" s="1"/>
    </row>
    <row r="1312" spans="11:12" x14ac:dyDescent="0.25">
      <c r="K1312" s="1"/>
      <c r="L1312" s="1"/>
    </row>
    <row r="1313" spans="11:12" x14ac:dyDescent="0.25">
      <c r="K1313" s="1"/>
      <c r="L1313" s="1"/>
    </row>
    <row r="1314" spans="11:12" x14ac:dyDescent="0.25">
      <c r="K1314" s="1"/>
      <c r="L1314" s="1"/>
    </row>
    <row r="1315" spans="11:12" x14ac:dyDescent="0.25">
      <c r="K1315" s="1"/>
      <c r="L1315" s="1"/>
    </row>
    <row r="1316" spans="11:12" x14ac:dyDescent="0.25">
      <c r="K1316" s="1"/>
      <c r="L1316" s="1"/>
    </row>
    <row r="1317" spans="11:12" x14ac:dyDescent="0.25">
      <c r="K1317" s="1"/>
      <c r="L1317" s="1"/>
    </row>
    <row r="1318" spans="11:12" x14ac:dyDescent="0.25">
      <c r="K1318" s="1"/>
      <c r="L1318" s="1"/>
    </row>
    <row r="1319" spans="11:12" x14ac:dyDescent="0.25">
      <c r="K1319" s="1"/>
      <c r="L1319" s="1"/>
    </row>
    <row r="1320" spans="11:12" x14ac:dyDescent="0.25">
      <c r="K1320" s="1"/>
      <c r="L1320" s="1"/>
    </row>
    <row r="1321" spans="11:12" x14ac:dyDescent="0.25">
      <c r="K1321" s="1"/>
      <c r="L1321" s="1"/>
    </row>
    <row r="1322" spans="11:12" x14ac:dyDescent="0.25">
      <c r="K1322" s="1"/>
      <c r="L1322" s="1"/>
    </row>
    <row r="1323" spans="11:12" x14ac:dyDescent="0.25">
      <c r="K1323" s="1"/>
      <c r="L1323" s="1"/>
    </row>
    <row r="1324" spans="11:12" x14ac:dyDescent="0.25">
      <c r="K1324" s="1"/>
      <c r="L1324" s="1"/>
    </row>
    <row r="1325" spans="11:12" x14ac:dyDescent="0.25">
      <c r="K1325" s="1"/>
      <c r="L1325" s="1"/>
    </row>
    <row r="1326" spans="11:12" x14ac:dyDescent="0.25">
      <c r="K1326" s="1"/>
      <c r="L1326" s="1"/>
    </row>
    <row r="1327" spans="11:12" x14ac:dyDescent="0.25">
      <c r="K1327" s="1"/>
      <c r="L1327" s="1"/>
    </row>
    <row r="1328" spans="11:12" x14ac:dyDescent="0.25">
      <c r="K1328" s="1"/>
      <c r="L1328" s="1"/>
    </row>
    <row r="1329" spans="11:12" x14ac:dyDescent="0.25">
      <c r="K1329" s="1"/>
      <c r="L1329" s="1"/>
    </row>
    <row r="1330" spans="11:12" x14ac:dyDescent="0.25">
      <c r="K1330" s="1"/>
      <c r="L1330" s="1"/>
    </row>
    <row r="1331" spans="11:12" x14ac:dyDescent="0.25">
      <c r="K1331" s="1"/>
      <c r="L1331" s="1"/>
    </row>
    <row r="1332" spans="11:12" x14ac:dyDescent="0.25">
      <c r="K1332" s="1"/>
      <c r="L1332" s="1"/>
    </row>
    <row r="1333" spans="11:12" x14ac:dyDescent="0.25">
      <c r="K1333" s="1"/>
      <c r="L1333" s="1"/>
    </row>
    <row r="1334" spans="11:12" x14ac:dyDescent="0.25">
      <c r="K1334" s="1"/>
      <c r="L1334" s="1"/>
    </row>
    <row r="1335" spans="11:12" x14ac:dyDescent="0.25">
      <c r="K1335" s="1"/>
      <c r="L1335" s="1"/>
    </row>
    <row r="1336" spans="11:12" x14ac:dyDescent="0.25">
      <c r="K1336" s="1"/>
      <c r="L1336" s="1"/>
    </row>
    <row r="1337" spans="11:12" x14ac:dyDescent="0.25">
      <c r="K1337" s="1"/>
      <c r="L1337" s="1"/>
    </row>
    <row r="1338" spans="11:12" x14ac:dyDescent="0.25">
      <c r="K1338" s="1"/>
      <c r="L1338" s="1"/>
    </row>
    <row r="1339" spans="11:12" x14ac:dyDescent="0.25">
      <c r="K1339" s="1"/>
      <c r="L1339" s="1"/>
    </row>
    <row r="1340" spans="11:12" x14ac:dyDescent="0.25">
      <c r="K1340" s="1"/>
      <c r="L1340" s="1"/>
    </row>
    <row r="1341" spans="11:12" x14ac:dyDescent="0.25">
      <c r="K1341" s="1"/>
      <c r="L1341" s="1"/>
    </row>
    <row r="1342" spans="11:12" x14ac:dyDescent="0.25">
      <c r="K1342" s="1"/>
      <c r="L1342" s="1"/>
    </row>
    <row r="1343" spans="11:12" x14ac:dyDescent="0.25">
      <c r="K1343" s="1"/>
      <c r="L1343" s="1"/>
    </row>
    <row r="1344" spans="11:12" x14ac:dyDescent="0.25">
      <c r="K1344" s="1"/>
      <c r="L1344" s="1"/>
    </row>
    <row r="1345" spans="11:12" x14ac:dyDescent="0.25">
      <c r="K1345" s="1"/>
      <c r="L1345" s="1"/>
    </row>
    <row r="1346" spans="11:12" x14ac:dyDescent="0.25">
      <c r="K1346" s="1"/>
      <c r="L1346" s="1"/>
    </row>
    <row r="1347" spans="11:12" x14ac:dyDescent="0.25">
      <c r="K1347" s="1"/>
      <c r="L1347" s="1"/>
    </row>
    <row r="1348" spans="11:12" x14ac:dyDescent="0.25">
      <c r="K1348" s="1"/>
      <c r="L1348" s="1"/>
    </row>
    <row r="1349" spans="11:12" x14ac:dyDescent="0.25">
      <c r="K1349" s="1"/>
      <c r="L1349" s="1"/>
    </row>
    <row r="1350" spans="11:12" x14ac:dyDescent="0.25">
      <c r="K1350" s="1"/>
      <c r="L1350" s="1"/>
    </row>
    <row r="1351" spans="11:12" x14ac:dyDescent="0.25">
      <c r="K1351" s="1"/>
      <c r="L1351" s="1"/>
    </row>
    <row r="1352" spans="11:12" x14ac:dyDescent="0.25">
      <c r="K1352" s="1"/>
      <c r="L1352" s="1"/>
    </row>
    <row r="1353" spans="11:12" x14ac:dyDescent="0.25">
      <c r="K1353" s="1"/>
      <c r="L1353" s="1"/>
    </row>
    <row r="1354" spans="11:12" x14ac:dyDescent="0.25">
      <c r="K1354" s="1"/>
      <c r="L1354" s="1"/>
    </row>
    <row r="1355" spans="11:12" x14ac:dyDescent="0.25">
      <c r="K1355" s="1"/>
      <c r="L1355" s="1"/>
    </row>
    <row r="1356" spans="11:12" x14ac:dyDescent="0.25">
      <c r="K1356" s="1"/>
      <c r="L1356" s="1"/>
    </row>
    <row r="1357" spans="11:12" x14ac:dyDescent="0.25">
      <c r="K1357" s="1"/>
      <c r="L1357" s="1"/>
    </row>
    <row r="1358" spans="11:12" x14ac:dyDescent="0.25">
      <c r="K1358" s="1"/>
      <c r="L1358" s="1"/>
    </row>
    <row r="1359" spans="11:12" x14ac:dyDescent="0.25">
      <c r="K1359" s="1"/>
      <c r="L1359" s="1"/>
    </row>
    <row r="1360" spans="11:12" x14ac:dyDescent="0.25">
      <c r="K1360" s="1"/>
      <c r="L1360" s="1"/>
    </row>
    <row r="1361" spans="11:12" x14ac:dyDescent="0.25">
      <c r="K1361" s="1"/>
      <c r="L1361" s="1"/>
    </row>
    <row r="1362" spans="11:12" x14ac:dyDescent="0.25">
      <c r="K1362" s="1"/>
      <c r="L1362" s="1"/>
    </row>
    <row r="1363" spans="11:12" x14ac:dyDescent="0.25">
      <c r="K1363" s="1"/>
      <c r="L1363" s="1"/>
    </row>
    <row r="1364" spans="11:12" x14ac:dyDescent="0.25">
      <c r="K1364" s="1"/>
      <c r="L1364" s="1"/>
    </row>
    <row r="1365" spans="11:12" x14ac:dyDescent="0.25">
      <c r="K1365" s="1"/>
      <c r="L1365" s="1"/>
    </row>
    <row r="1366" spans="11:12" x14ac:dyDescent="0.25">
      <c r="K1366" s="1"/>
      <c r="L1366" s="1"/>
    </row>
    <row r="1367" spans="11:12" x14ac:dyDescent="0.25">
      <c r="K1367" s="1"/>
      <c r="L1367" s="1"/>
    </row>
    <row r="1368" spans="11:12" x14ac:dyDescent="0.25">
      <c r="K1368" s="1"/>
      <c r="L1368" s="1"/>
    </row>
    <row r="1369" spans="11:12" x14ac:dyDescent="0.25">
      <c r="K1369" s="1"/>
      <c r="L1369" s="1"/>
    </row>
    <row r="1370" spans="11:12" x14ac:dyDescent="0.25">
      <c r="K1370" s="1"/>
      <c r="L1370" s="1"/>
    </row>
    <row r="1371" spans="11:12" x14ac:dyDescent="0.25">
      <c r="K1371" s="1"/>
      <c r="L1371" s="1"/>
    </row>
    <row r="1372" spans="11:12" x14ac:dyDescent="0.25">
      <c r="K1372" s="1"/>
      <c r="L1372" s="1"/>
    </row>
    <row r="1373" spans="11:12" x14ac:dyDescent="0.25">
      <c r="K1373" s="1"/>
      <c r="L1373" s="1"/>
    </row>
    <row r="1374" spans="11:12" x14ac:dyDescent="0.25">
      <c r="K1374" s="1"/>
      <c r="L1374" s="1"/>
    </row>
    <row r="1375" spans="11:12" x14ac:dyDescent="0.25">
      <c r="K1375" s="1"/>
      <c r="L1375" s="1"/>
    </row>
    <row r="1376" spans="11:12" x14ac:dyDescent="0.25">
      <c r="K1376" s="1"/>
      <c r="L1376" s="1"/>
    </row>
    <row r="1377" spans="11:12" x14ac:dyDescent="0.25">
      <c r="K1377" s="1"/>
      <c r="L1377" s="1"/>
    </row>
    <row r="1378" spans="11:12" x14ac:dyDescent="0.25">
      <c r="K1378" s="1"/>
      <c r="L1378" s="1"/>
    </row>
    <row r="1379" spans="11:12" x14ac:dyDescent="0.25">
      <c r="K1379" s="1"/>
      <c r="L1379" s="1"/>
    </row>
    <row r="1380" spans="11:12" x14ac:dyDescent="0.25">
      <c r="K1380" s="1"/>
      <c r="L1380" s="1"/>
    </row>
    <row r="1381" spans="11:12" x14ac:dyDescent="0.25">
      <c r="K1381" s="1"/>
      <c r="L1381" s="1"/>
    </row>
    <row r="1382" spans="11:12" x14ac:dyDescent="0.25">
      <c r="K1382" s="1"/>
      <c r="L1382" s="1"/>
    </row>
    <row r="1383" spans="11:12" x14ac:dyDescent="0.25">
      <c r="K1383" s="1"/>
      <c r="L1383" s="1"/>
    </row>
    <row r="1384" spans="11:12" x14ac:dyDescent="0.25">
      <c r="K1384" s="1"/>
      <c r="L1384" s="1"/>
    </row>
    <row r="1385" spans="11:12" x14ac:dyDescent="0.25">
      <c r="K1385" s="1"/>
      <c r="L1385" s="1"/>
    </row>
    <row r="1386" spans="11:12" x14ac:dyDescent="0.25">
      <c r="K1386" s="1"/>
      <c r="L1386" s="1"/>
    </row>
    <row r="1387" spans="11:12" x14ac:dyDescent="0.25">
      <c r="K1387" s="1"/>
      <c r="L1387" s="1"/>
    </row>
    <row r="1388" spans="11:12" x14ac:dyDescent="0.25">
      <c r="K1388" s="1"/>
      <c r="L1388" s="1"/>
    </row>
    <row r="1389" spans="11:12" x14ac:dyDescent="0.25">
      <c r="K1389" s="1"/>
      <c r="L1389" s="1"/>
    </row>
    <row r="1390" spans="11:12" x14ac:dyDescent="0.25">
      <c r="K1390" s="1"/>
      <c r="L1390" s="1"/>
    </row>
    <row r="1391" spans="11:12" x14ac:dyDescent="0.25">
      <c r="K1391" s="1"/>
      <c r="L1391" s="1"/>
    </row>
    <row r="1392" spans="11:12" x14ac:dyDescent="0.25">
      <c r="K1392" s="1"/>
      <c r="L1392" s="1"/>
    </row>
    <row r="1393" spans="11:12" x14ac:dyDescent="0.25">
      <c r="K1393" s="1"/>
      <c r="L1393" s="1"/>
    </row>
    <row r="1394" spans="11:12" x14ac:dyDescent="0.25">
      <c r="K1394" s="1"/>
      <c r="L1394" s="1"/>
    </row>
    <row r="1395" spans="11:12" x14ac:dyDescent="0.25">
      <c r="K1395" s="1"/>
      <c r="L1395" s="1"/>
    </row>
    <row r="1396" spans="11:12" x14ac:dyDescent="0.25">
      <c r="K1396" s="1"/>
      <c r="L1396" s="1"/>
    </row>
    <row r="1397" spans="11:12" x14ac:dyDescent="0.25">
      <c r="K1397" s="1"/>
      <c r="L1397" s="1"/>
    </row>
    <row r="1398" spans="11:12" x14ac:dyDescent="0.25">
      <c r="K1398" s="1"/>
      <c r="L1398" s="1"/>
    </row>
    <row r="1399" spans="11:12" x14ac:dyDescent="0.25">
      <c r="K1399" s="1"/>
      <c r="L1399" s="1"/>
    </row>
    <row r="1400" spans="11:12" x14ac:dyDescent="0.25">
      <c r="K1400" s="1"/>
      <c r="L1400" s="1"/>
    </row>
    <row r="1401" spans="11:12" x14ac:dyDescent="0.25">
      <c r="K1401" s="1"/>
      <c r="L1401" s="1"/>
    </row>
    <row r="1402" spans="11:12" x14ac:dyDescent="0.25">
      <c r="K1402" s="1"/>
      <c r="L1402" s="1"/>
    </row>
    <row r="1403" spans="11:12" x14ac:dyDescent="0.25">
      <c r="K1403" s="1"/>
      <c r="L1403" s="1"/>
    </row>
    <row r="1404" spans="11:12" x14ac:dyDescent="0.25">
      <c r="K1404" s="1"/>
      <c r="L1404" s="1"/>
    </row>
    <row r="1405" spans="11:12" x14ac:dyDescent="0.25">
      <c r="K1405" s="1"/>
      <c r="L1405" s="1"/>
    </row>
    <row r="1406" spans="11:12" x14ac:dyDescent="0.25">
      <c r="K1406" s="1"/>
      <c r="L1406" s="1"/>
    </row>
    <row r="1407" spans="11:12" x14ac:dyDescent="0.25">
      <c r="K1407" s="1"/>
      <c r="L1407" s="1"/>
    </row>
    <row r="1408" spans="11:12" x14ac:dyDescent="0.25">
      <c r="K1408" s="1"/>
      <c r="L1408" s="1"/>
    </row>
    <row r="1409" spans="11:12" x14ac:dyDescent="0.25">
      <c r="K1409" s="1"/>
      <c r="L1409" s="1"/>
    </row>
    <row r="1410" spans="11:12" x14ac:dyDescent="0.25">
      <c r="K1410" s="1"/>
      <c r="L1410" s="1"/>
    </row>
    <row r="1411" spans="11:12" x14ac:dyDescent="0.25">
      <c r="K1411" s="1"/>
      <c r="L1411" s="1"/>
    </row>
    <row r="1412" spans="11:12" x14ac:dyDescent="0.25">
      <c r="K1412" s="1"/>
      <c r="L1412" s="1"/>
    </row>
    <row r="1413" spans="11:12" x14ac:dyDescent="0.25">
      <c r="K1413" s="1"/>
      <c r="L1413" s="1"/>
    </row>
    <row r="1414" spans="11:12" x14ac:dyDescent="0.25">
      <c r="K1414" s="1"/>
      <c r="L1414" s="1"/>
    </row>
    <row r="1415" spans="11:12" x14ac:dyDescent="0.25">
      <c r="K1415" s="1"/>
      <c r="L1415" s="1"/>
    </row>
    <row r="1416" spans="11:12" x14ac:dyDescent="0.25">
      <c r="K1416" s="1"/>
      <c r="L1416" s="1"/>
    </row>
    <row r="1417" spans="11:12" x14ac:dyDescent="0.25">
      <c r="K1417" s="1"/>
      <c r="L1417" s="1"/>
    </row>
    <row r="1418" spans="11:12" x14ac:dyDescent="0.25">
      <c r="K1418" s="1"/>
      <c r="L1418" s="1"/>
    </row>
    <row r="1419" spans="11:12" x14ac:dyDescent="0.25">
      <c r="K1419" s="1"/>
      <c r="L1419" s="1"/>
    </row>
    <row r="1420" spans="11:12" x14ac:dyDescent="0.25">
      <c r="K1420" s="1"/>
      <c r="L1420" s="1"/>
    </row>
    <row r="1421" spans="11:12" x14ac:dyDescent="0.25">
      <c r="K1421" s="1"/>
      <c r="L1421" s="1"/>
    </row>
    <row r="1422" spans="11:12" x14ac:dyDescent="0.25">
      <c r="K1422" s="1"/>
      <c r="L1422" s="1"/>
    </row>
    <row r="1423" spans="11:12" x14ac:dyDescent="0.25">
      <c r="K1423" s="1"/>
      <c r="L1423" s="1"/>
    </row>
    <row r="1424" spans="11:12" x14ac:dyDescent="0.25">
      <c r="K1424" s="1"/>
      <c r="L1424" s="1"/>
    </row>
    <row r="1425" spans="11:12" x14ac:dyDescent="0.25">
      <c r="K1425" s="1"/>
      <c r="L1425" s="1"/>
    </row>
    <row r="1426" spans="11:12" x14ac:dyDescent="0.25">
      <c r="K1426" s="1"/>
      <c r="L1426" s="1"/>
    </row>
    <row r="1427" spans="11:12" x14ac:dyDescent="0.25">
      <c r="K1427" s="1"/>
      <c r="L1427" s="1"/>
    </row>
    <row r="1428" spans="11:12" x14ac:dyDescent="0.25">
      <c r="K1428" s="1"/>
      <c r="L1428" s="1"/>
    </row>
    <row r="1429" spans="11:12" x14ac:dyDescent="0.25">
      <c r="K1429" s="1"/>
      <c r="L1429" s="1"/>
    </row>
    <row r="1430" spans="11:12" x14ac:dyDescent="0.25">
      <c r="K1430" s="1"/>
      <c r="L1430" s="1"/>
    </row>
    <row r="1431" spans="11:12" x14ac:dyDescent="0.25">
      <c r="K1431" s="1"/>
      <c r="L1431" s="1"/>
    </row>
    <row r="1432" spans="11:12" x14ac:dyDescent="0.25">
      <c r="K1432" s="1"/>
      <c r="L1432" s="1"/>
    </row>
    <row r="1433" spans="11:12" x14ac:dyDescent="0.25">
      <c r="K1433" s="1"/>
      <c r="L1433" s="1"/>
    </row>
    <row r="1434" spans="11:12" x14ac:dyDescent="0.25">
      <c r="K1434" s="1"/>
      <c r="L1434" s="1"/>
    </row>
    <row r="1435" spans="11:12" x14ac:dyDescent="0.25">
      <c r="K1435" s="1"/>
      <c r="L1435" s="1"/>
    </row>
    <row r="1436" spans="11:12" x14ac:dyDescent="0.25">
      <c r="K1436" s="1"/>
      <c r="L1436" s="1"/>
    </row>
    <row r="1437" spans="11:12" x14ac:dyDescent="0.25">
      <c r="K1437" s="1"/>
      <c r="L1437" s="1"/>
    </row>
    <row r="1438" spans="11:12" x14ac:dyDescent="0.25">
      <c r="K1438" s="1"/>
      <c r="L1438" s="1"/>
    </row>
    <row r="1439" spans="11:12" x14ac:dyDescent="0.25">
      <c r="K1439" s="1"/>
      <c r="L1439" s="1"/>
    </row>
    <row r="1440" spans="11:12" x14ac:dyDescent="0.25">
      <c r="K1440" s="1"/>
      <c r="L1440" s="1"/>
    </row>
    <row r="1441" spans="11:12" x14ac:dyDescent="0.25">
      <c r="K1441" s="1"/>
      <c r="L1441" s="1"/>
    </row>
    <row r="1442" spans="11:12" x14ac:dyDescent="0.25">
      <c r="K1442" s="1"/>
      <c r="L1442" s="1"/>
    </row>
    <row r="1443" spans="11:12" x14ac:dyDescent="0.25">
      <c r="K1443" s="1"/>
      <c r="L1443" s="1"/>
    </row>
    <row r="1444" spans="11:12" x14ac:dyDescent="0.25">
      <c r="K1444" s="1"/>
      <c r="L1444" s="1"/>
    </row>
    <row r="1445" spans="11:12" x14ac:dyDescent="0.25">
      <c r="K1445" s="1"/>
      <c r="L1445" s="1"/>
    </row>
    <row r="1446" spans="11:12" x14ac:dyDescent="0.25">
      <c r="K1446" s="1"/>
      <c r="L1446" s="1"/>
    </row>
    <row r="1447" spans="11:12" x14ac:dyDescent="0.25">
      <c r="K1447" s="1"/>
      <c r="L1447" s="1"/>
    </row>
    <row r="1448" spans="11:12" x14ac:dyDescent="0.25">
      <c r="K1448" s="1"/>
      <c r="L1448" s="1"/>
    </row>
    <row r="1449" spans="11:12" x14ac:dyDescent="0.25">
      <c r="K1449" s="1"/>
      <c r="L1449" s="1"/>
    </row>
    <row r="1450" spans="11:12" x14ac:dyDescent="0.25">
      <c r="K1450" s="1"/>
      <c r="L1450" s="1"/>
    </row>
    <row r="1451" spans="11:12" x14ac:dyDescent="0.25">
      <c r="K1451" s="1"/>
      <c r="L1451" s="1"/>
    </row>
    <row r="1452" spans="11:12" x14ac:dyDescent="0.25">
      <c r="K1452" s="1"/>
      <c r="L1452" s="1"/>
    </row>
    <row r="1453" spans="11:12" x14ac:dyDescent="0.25">
      <c r="K1453" s="1"/>
      <c r="L1453" s="1"/>
    </row>
    <row r="1454" spans="11:12" x14ac:dyDescent="0.25">
      <c r="K1454" s="1"/>
      <c r="L1454" s="1"/>
    </row>
    <row r="1455" spans="11:12" x14ac:dyDescent="0.25">
      <c r="K1455" s="1"/>
      <c r="L1455" s="1"/>
    </row>
    <row r="1456" spans="11:12" x14ac:dyDescent="0.25">
      <c r="K1456" s="1"/>
      <c r="L1456" s="1"/>
    </row>
    <row r="1457" spans="11:12" x14ac:dyDescent="0.25">
      <c r="K1457" s="1"/>
      <c r="L1457" s="1"/>
    </row>
    <row r="1458" spans="11:12" x14ac:dyDescent="0.25">
      <c r="K1458" s="1"/>
      <c r="L1458" s="1"/>
    </row>
    <row r="1459" spans="11:12" x14ac:dyDescent="0.25">
      <c r="K1459" s="1"/>
      <c r="L1459" s="1"/>
    </row>
    <row r="1460" spans="11:12" x14ac:dyDescent="0.25">
      <c r="K1460" s="1"/>
      <c r="L1460" s="1"/>
    </row>
    <row r="1461" spans="11:12" x14ac:dyDescent="0.25">
      <c r="K1461" s="1"/>
      <c r="L1461" s="1"/>
    </row>
    <row r="1462" spans="11:12" x14ac:dyDescent="0.25">
      <c r="K1462" s="1"/>
      <c r="L1462" s="1"/>
    </row>
    <row r="1463" spans="11:12" x14ac:dyDescent="0.25">
      <c r="K1463" s="1"/>
      <c r="L1463" s="1"/>
    </row>
    <row r="1464" spans="11:12" x14ac:dyDescent="0.25">
      <c r="K1464" s="1"/>
      <c r="L1464" s="1"/>
    </row>
    <row r="1465" spans="11:12" x14ac:dyDescent="0.25">
      <c r="K1465" s="1"/>
      <c r="L1465" s="1"/>
    </row>
    <row r="1466" spans="11:12" x14ac:dyDescent="0.25">
      <c r="K1466" s="1"/>
      <c r="L1466" s="1"/>
    </row>
    <row r="1467" spans="11:12" x14ac:dyDescent="0.25">
      <c r="K1467" s="1"/>
      <c r="L1467" s="1"/>
    </row>
    <row r="1468" spans="11:12" x14ac:dyDescent="0.25">
      <c r="K1468" s="1"/>
      <c r="L1468" s="1"/>
    </row>
    <row r="1469" spans="11:12" x14ac:dyDescent="0.25">
      <c r="K1469" s="1"/>
      <c r="L1469" s="1"/>
    </row>
    <row r="1470" spans="11:12" x14ac:dyDescent="0.25">
      <c r="K1470" s="1"/>
      <c r="L1470" s="1"/>
    </row>
    <row r="1471" spans="11:12" x14ac:dyDescent="0.25">
      <c r="K1471" s="1"/>
      <c r="L1471" s="1"/>
    </row>
    <row r="1472" spans="11:12" x14ac:dyDescent="0.25">
      <c r="K1472" s="1"/>
      <c r="L1472" s="1"/>
    </row>
    <row r="1473" spans="11:12" x14ac:dyDescent="0.25">
      <c r="K1473" s="1"/>
      <c r="L1473" s="1"/>
    </row>
    <row r="1474" spans="11:12" x14ac:dyDescent="0.25">
      <c r="K1474" s="1"/>
      <c r="L1474" s="1"/>
    </row>
    <row r="1475" spans="11:12" x14ac:dyDescent="0.25">
      <c r="K1475" s="1"/>
      <c r="L1475" s="1"/>
    </row>
    <row r="1476" spans="11:12" x14ac:dyDescent="0.25">
      <c r="K1476" s="1"/>
      <c r="L1476" s="1"/>
    </row>
    <row r="1477" spans="11:12" x14ac:dyDescent="0.25">
      <c r="K1477" s="1"/>
      <c r="L1477" s="1"/>
    </row>
    <row r="1478" spans="11:12" x14ac:dyDescent="0.25">
      <c r="K1478" s="1"/>
      <c r="L1478" s="1"/>
    </row>
    <row r="1479" spans="11:12" x14ac:dyDescent="0.25">
      <c r="K1479" s="1"/>
      <c r="L1479" s="1"/>
    </row>
    <row r="1480" spans="11:12" x14ac:dyDescent="0.25">
      <c r="K1480" s="1"/>
      <c r="L1480" s="1"/>
    </row>
    <row r="1481" spans="11:12" x14ac:dyDescent="0.25">
      <c r="K1481" s="1"/>
      <c r="L1481" s="1"/>
    </row>
    <row r="1482" spans="11:12" x14ac:dyDescent="0.25">
      <c r="K1482" s="1"/>
      <c r="L1482" s="1"/>
    </row>
    <row r="1483" spans="11:12" x14ac:dyDescent="0.25">
      <c r="K1483" s="1"/>
      <c r="L1483" s="1"/>
    </row>
    <row r="1484" spans="11:12" x14ac:dyDescent="0.25">
      <c r="K1484" s="1"/>
      <c r="L1484" s="1"/>
    </row>
    <row r="1485" spans="11:12" x14ac:dyDescent="0.25">
      <c r="K1485" s="1"/>
      <c r="L1485" s="1"/>
    </row>
    <row r="1486" spans="11:12" x14ac:dyDescent="0.25">
      <c r="K1486" s="1"/>
      <c r="L1486" s="1"/>
    </row>
    <row r="1487" spans="11:12" x14ac:dyDescent="0.25">
      <c r="K1487" s="1"/>
      <c r="L1487" s="1"/>
    </row>
    <row r="1488" spans="11:12" x14ac:dyDescent="0.25">
      <c r="K1488" s="1"/>
      <c r="L1488" s="1"/>
    </row>
    <row r="1489" spans="11:12" x14ac:dyDescent="0.25">
      <c r="K1489" s="1"/>
      <c r="L1489" s="1"/>
    </row>
    <row r="1490" spans="11:12" x14ac:dyDescent="0.25">
      <c r="K1490" s="1"/>
      <c r="L1490" s="1"/>
    </row>
    <row r="1491" spans="11:12" x14ac:dyDescent="0.25">
      <c r="K1491" s="1"/>
      <c r="L1491" s="1"/>
    </row>
    <row r="1492" spans="11:12" x14ac:dyDescent="0.25">
      <c r="K1492" s="1"/>
      <c r="L1492" s="1"/>
    </row>
    <row r="1493" spans="11:12" x14ac:dyDescent="0.25">
      <c r="K1493" s="1"/>
      <c r="L1493" s="1"/>
    </row>
    <row r="1494" spans="11:12" x14ac:dyDescent="0.25">
      <c r="K1494" s="1"/>
      <c r="L1494" s="1"/>
    </row>
    <row r="1495" spans="11:12" x14ac:dyDescent="0.25">
      <c r="K1495" s="1"/>
      <c r="L1495" s="1"/>
    </row>
    <row r="1496" spans="11:12" x14ac:dyDescent="0.25">
      <c r="K1496" s="1"/>
      <c r="L1496" s="1"/>
    </row>
    <row r="1497" spans="11:12" x14ac:dyDescent="0.25">
      <c r="K1497" s="1"/>
      <c r="L1497" s="1"/>
    </row>
    <row r="1498" spans="11:12" x14ac:dyDescent="0.25">
      <c r="K1498" s="1"/>
      <c r="L1498" s="1"/>
    </row>
    <row r="1499" spans="11:12" x14ac:dyDescent="0.25">
      <c r="K1499" s="1"/>
      <c r="L1499" s="1"/>
    </row>
    <row r="1500" spans="11:12" x14ac:dyDescent="0.25">
      <c r="K1500" s="1"/>
      <c r="L1500" s="1"/>
    </row>
    <row r="1501" spans="11:12" x14ac:dyDescent="0.25">
      <c r="K1501" s="1"/>
      <c r="L1501" s="1"/>
    </row>
    <row r="1502" spans="11:12" x14ac:dyDescent="0.25">
      <c r="K1502" s="1"/>
      <c r="L1502" s="1"/>
    </row>
    <row r="1503" spans="11:12" x14ac:dyDescent="0.25">
      <c r="K1503" s="1"/>
      <c r="L1503" s="1"/>
    </row>
    <row r="1504" spans="11:12" x14ac:dyDescent="0.25">
      <c r="K1504" s="1"/>
      <c r="L1504" s="1"/>
    </row>
    <row r="1505" spans="11:12" x14ac:dyDescent="0.25">
      <c r="K1505" s="1"/>
      <c r="L1505" s="1"/>
    </row>
    <row r="1506" spans="11:12" x14ac:dyDescent="0.25">
      <c r="K1506" s="1"/>
      <c r="L1506" s="1"/>
    </row>
    <row r="1507" spans="11:12" x14ac:dyDescent="0.25">
      <c r="K1507" s="1"/>
      <c r="L1507" s="1"/>
    </row>
    <row r="1508" spans="11:12" x14ac:dyDescent="0.25">
      <c r="K1508" s="1"/>
      <c r="L1508" s="1"/>
    </row>
    <row r="1509" spans="11:12" x14ac:dyDescent="0.25">
      <c r="K1509" s="1"/>
      <c r="L1509" s="1"/>
    </row>
    <row r="1510" spans="11:12" x14ac:dyDescent="0.25">
      <c r="K1510" s="1"/>
      <c r="L1510" s="1"/>
    </row>
    <row r="1511" spans="11:12" x14ac:dyDescent="0.25">
      <c r="K1511" s="1"/>
      <c r="L1511" s="1"/>
    </row>
    <row r="1512" spans="11:12" x14ac:dyDescent="0.25">
      <c r="K1512" s="1"/>
      <c r="L1512" s="1"/>
    </row>
    <row r="1513" spans="11:12" x14ac:dyDescent="0.25">
      <c r="K1513" s="1"/>
      <c r="L1513" s="1"/>
    </row>
    <row r="1514" spans="11:12" x14ac:dyDescent="0.25">
      <c r="K1514" s="1"/>
      <c r="L1514" s="1"/>
    </row>
    <row r="1515" spans="11:12" x14ac:dyDescent="0.25">
      <c r="K1515" s="1"/>
      <c r="L1515" s="1"/>
    </row>
    <row r="1516" spans="11:12" x14ac:dyDescent="0.25">
      <c r="K1516" s="1"/>
      <c r="L1516" s="1"/>
    </row>
    <row r="1517" spans="11:12" x14ac:dyDescent="0.25">
      <c r="K1517" s="1"/>
      <c r="L1517" s="1"/>
    </row>
    <row r="1518" spans="11:12" x14ac:dyDescent="0.25">
      <c r="K1518" s="1"/>
      <c r="L1518" s="1"/>
    </row>
    <row r="1519" spans="11:12" x14ac:dyDescent="0.25">
      <c r="K1519" s="1"/>
      <c r="L1519" s="1"/>
    </row>
    <row r="1520" spans="11:12" x14ac:dyDescent="0.25">
      <c r="K1520" s="1"/>
      <c r="L1520" s="1"/>
    </row>
    <row r="1521" spans="11:12" x14ac:dyDescent="0.25">
      <c r="K1521" s="1"/>
      <c r="L1521" s="1"/>
    </row>
    <row r="1522" spans="11:12" x14ac:dyDescent="0.25">
      <c r="K1522" s="1"/>
      <c r="L1522" s="1"/>
    </row>
    <row r="1523" spans="11:12" x14ac:dyDescent="0.25">
      <c r="K1523" s="1"/>
      <c r="L1523" s="1"/>
    </row>
    <row r="1524" spans="11:12" x14ac:dyDescent="0.25">
      <c r="K1524" s="1"/>
      <c r="L1524" s="1"/>
    </row>
    <row r="1525" spans="11:12" x14ac:dyDescent="0.25">
      <c r="K1525" s="1"/>
      <c r="L1525" s="1"/>
    </row>
    <row r="1526" spans="11:12" x14ac:dyDescent="0.25">
      <c r="K1526" s="1"/>
      <c r="L1526" s="1"/>
    </row>
    <row r="1527" spans="11:12" x14ac:dyDescent="0.25">
      <c r="K1527" s="1"/>
      <c r="L1527" s="1"/>
    </row>
    <row r="1528" spans="11:12" x14ac:dyDescent="0.25">
      <c r="K1528" s="1"/>
      <c r="L1528" s="1"/>
    </row>
    <row r="1529" spans="11:12" x14ac:dyDescent="0.25">
      <c r="K1529" s="1"/>
      <c r="L1529" s="1"/>
    </row>
    <row r="1530" spans="11:12" x14ac:dyDescent="0.25">
      <c r="K1530" s="1"/>
      <c r="L1530" s="1"/>
    </row>
    <row r="1531" spans="11:12" x14ac:dyDescent="0.25">
      <c r="K1531" s="1"/>
      <c r="L1531" s="1"/>
    </row>
    <row r="1532" spans="11:12" x14ac:dyDescent="0.25">
      <c r="K1532" s="1"/>
      <c r="L1532" s="1"/>
    </row>
    <row r="1533" spans="11:12" x14ac:dyDescent="0.25">
      <c r="K1533" s="1"/>
      <c r="L1533" s="1"/>
    </row>
    <row r="1534" spans="11:12" x14ac:dyDescent="0.25">
      <c r="K1534" s="1"/>
      <c r="L1534" s="1"/>
    </row>
    <row r="1535" spans="11:12" x14ac:dyDescent="0.25">
      <c r="K1535" s="1"/>
      <c r="L1535" s="1"/>
    </row>
    <row r="1536" spans="11:12" x14ac:dyDescent="0.25">
      <c r="K1536" s="1"/>
      <c r="L1536" s="1"/>
    </row>
    <row r="1537" spans="11:12" x14ac:dyDescent="0.25">
      <c r="K1537" s="1"/>
      <c r="L1537" s="1"/>
    </row>
    <row r="1538" spans="11:12" x14ac:dyDescent="0.25">
      <c r="K1538" s="1"/>
      <c r="L1538" s="1"/>
    </row>
    <row r="1539" spans="11:12" x14ac:dyDescent="0.25">
      <c r="K1539" s="1"/>
      <c r="L1539" s="1"/>
    </row>
    <row r="1540" spans="11:12" x14ac:dyDescent="0.25">
      <c r="K1540" s="1"/>
      <c r="L1540" s="1"/>
    </row>
    <row r="1541" spans="11:12" x14ac:dyDescent="0.25">
      <c r="K1541" s="1"/>
      <c r="L1541" s="1"/>
    </row>
    <row r="1542" spans="11:12" x14ac:dyDescent="0.25">
      <c r="K1542" s="1"/>
      <c r="L1542" s="1"/>
    </row>
    <row r="1543" spans="11:12" x14ac:dyDescent="0.25">
      <c r="K1543" s="1"/>
      <c r="L1543" s="1"/>
    </row>
    <row r="1544" spans="11:12" x14ac:dyDescent="0.25">
      <c r="K1544" s="1"/>
      <c r="L1544" s="1"/>
    </row>
    <row r="1545" spans="11:12" x14ac:dyDescent="0.25">
      <c r="K1545" s="1"/>
      <c r="L1545" s="1"/>
    </row>
    <row r="1546" spans="11:12" x14ac:dyDescent="0.25">
      <c r="K1546" s="1"/>
      <c r="L1546" s="1"/>
    </row>
    <row r="1547" spans="11:12" x14ac:dyDescent="0.25">
      <c r="K1547" s="1"/>
      <c r="L1547" s="1"/>
    </row>
    <row r="1548" spans="11:12" x14ac:dyDescent="0.25">
      <c r="K1548" s="1"/>
      <c r="L1548" s="1"/>
    </row>
    <row r="1549" spans="11:12" x14ac:dyDescent="0.25">
      <c r="K1549" s="1"/>
      <c r="L1549" s="1"/>
    </row>
    <row r="1550" spans="11:12" x14ac:dyDescent="0.25">
      <c r="K1550" s="1"/>
      <c r="L1550" s="1"/>
    </row>
    <row r="1551" spans="11:12" x14ac:dyDescent="0.25">
      <c r="K1551" s="1"/>
      <c r="L1551" s="1"/>
    </row>
    <row r="1552" spans="11:12" x14ac:dyDescent="0.25">
      <c r="K1552" s="1"/>
      <c r="L1552" s="1"/>
    </row>
    <row r="1553" spans="11:12" x14ac:dyDescent="0.25">
      <c r="K1553" s="1"/>
      <c r="L1553" s="1"/>
    </row>
    <row r="1554" spans="11:12" x14ac:dyDescent="0.25">
      <c r="K1554" s="1"/>
      <c r="L1554" s="1"/>
    </row>
    <row r="1555" spans="11:12" x14ac:dyDescent="0.25">
      <c r="K1555" s="1"/>
      <c r="L1555" s="1"/>
    </row>
    <row r="1556" spans="11:12" x14ac:dyDescent="0.25">
      <c r="K1556" s="1"/>
      <c r="L1556" s="1"/>
    </row>
    <row r="1557" spans="11:12" x14ac:dyDescent="0.25">
      <c r="K1557" s="1"/>
      <c r="L1557" s="1"/>
    </row>
    <row r="1558" spans="11:12" x14ac:dyDescent="0.25">
      <c r="K1558" s="1"/>
      <c r="L1558" s="1"/>
    </row>
    <row r="1559" spans="11:12" x14ac:dyDescent="0.25">
      <c r="K1559" s="1"/>
      <c r="L1559" s="1"/>
    </row>
    <row r="1560" spans="11:12" x14ac:dyDescent="0.25">
      <c r="K1560" s="1"/>
      <c r="L1560" s="1"/>
    </row>
    <row r="1561" spans="11:12" x14ac:dyDescent="0.25">
      <c r="K1561" s="1"/>
      <c r="L1561" s="1"/>
    </row>
    <row r="1562" spans="11:12" x14ac:dyDescent="0.25">
      <c r="K1562" s="1"/>
      <c r="L1562" s="1"/>
    </row>
    <row r="1563" spans="11:12" x14ac:dyDescent="0.25">
      <c r="K1563" s="1"/>
      <c r="L1563" s="1"/>
    </row>
    <row r="1564" spans="11:12" x14ac:dyDescent="0.25">
      <c r="K1564" s="1"/>
      <c r="L1564" s="1"/>
    </row>
    <row r="1565" spans="11:12" x14ac:dyDescent="0.25">
      <c r="K1565" s="1"/>
      <c r="L1565" s="1"/>
    </row>
    <row r="1566" spans="11:12" x14ac:dyDescent="0.25">
      <c r="K1566" s="1"/>
      <c r="L1566" s="1"/>
    </row>
    <row r="1567" spans="11:12" x14ac:dyDescent="0.25">
      <c r="K1567" s="1"/>
      <c r="L1567" s="1"/>
    </row>
    <row r="1568" spans="11:12" x14ac:dyDescent="0.25">
      <c r="K1568" s="1"/>
      <c r="L1568" s="1"/>
    </row>
    <row r="1569" spans="11:12" x14ac:dyDescent="0.25">
      <c r="K1569" s="1"/>
      <c r="L1569" s="1"/>
    </row>
    <row r="1570" spans="11:12" x14ac:dyDescent="0.25">
      <c r="K1570" s="1"/>
      <c r="L1570" s="1"/>
    </row>
    <row r="1571" spans="11:12" x14ac:dyDescent="0.25">
      <c r="K1571" s="1"/>
      <c r="L1571" s="1"/>
    </row>
    <row r="1572" spans="11:12" x14ac:dyDescent="0.25">
      <c r="K1572" s="1"/>
      <c r="L1572" s="1"/>
    </row>
    <row r="1573" spans="11:12" x14ac:dyDescent="0.25">
      <c r="K1573" s="1"/>
      <c r="L1573" s="1"/>
    </row>
    <row r="1574" spans="11:12" x14ac:dyDescent="0.25">
      <c r="K1574" s="1"/>
      <c r="L1574" s="1"/>
    </row>
    <row r="1575" spans="11:12" x14ac:dyDescent="0.25">
      <c r="K1575" s="1"/>
      <c r="L1575" s="1"/>
    </row>
    <row r="1576" spans="11:12" x14ac:dyDescent="0.25">
      <c r="K1576" s="1"/>
      <c r="L1576" s="1"/>
    </row>
    <row r="1577" spans="11:12" x14ac:dyDescent="0.25">
      <c r="K1577" s="1"/>
      <c r="L1577" s="1"/>
    </row>
    <row r="1578" spans="11:12" x14ac:dyDescent="0.25">
      <c r="K1578" s="1"/>
      <c r="L1578" s="1"/>
    </row>
    <row r="1579" spans="11:12" x14ac:dyDescent="0.25">
      <c r="K1579" s="1"/>
      <c r="L1579" s="1"/>
    </row>
    <row r="1580" spans="11:12" x14ac:dyDescent="0.25">
      <c r="K1580" s="1"/>
      <c r="L1580" s="1"/>
    </row>
    <row r="1581" spans="11:12" x14ac:dyDescent="0.25">
      <c r="K1581" s="1"/>
      <c r="L1581" s="1"/>
    </row>
    <row r="1582" spans="11:12" x14ac:dyDescent="0.25">
      <c r="K1582" s="1"/>
      <c r="L1582" s="1"/>
    </row>
    <row r="1583" spans="11:12" x14ac:dyDescent="0.25">
      <c r="K1583" s="1"/>
      <c r="L1583" s="1"/>
    </row>
    <row r="1584" spans="11:12" x14ac:dyDescent="0.25">
      <c r="K1584" s="1"/>
      <c r="L1584" s="1"/>
    </row>
    <row r="1585" spans="11:12" x14ac:dyDescent="0.25">
      <c r="K1585" s="1"/>
      <c r="L1585" s="1"/>
    </row>
    <row r="1586" spans="11:12" x14ac:dyDescent="0.25">
      <c r="K1586" s="1"/>
      <c r="L1586" s="1"/>
    </row>
    <row r="1587" spans="11:12" x14ac:dyDescent="0.25">
      <c r="K1587" s="1"/>
      <c r="L1587" s="1"/>
    </row>
    <row r="1588" spans="11:12" x14ac:dyDescent="0.25">
      <c r="K1588" s="1"/>
      <c r="L1588" s="1"/>
    </row>
    <row r="1589" spans="11:12" x14ac:dyDescent="0.25">
      <c r="K1589" s="1"/>
      <c r="L1589" s="1"/>
    </row>
    <row r="1590" spans="11:12" x14ac:dyDescent="0.25">
      <c r="K1590" s="1"/>
      <c r="L1590" s="1"/>
    </row>
    <row r="1591" spans="11:12" x14ac:dyDescent="0.25">
      <c r="K1591" s="1"/>
      <c r="L1591" s="1"/>
    </row>
    <row r="1592" spans="11:12" x14ac:dyDescent="0.25">
      <c r="K1592" s="1"/>
      <c r="L1592" s="1"/>
    </row>
    <row r="1593" spans="11:12" x14ac:dyDescent="0.25">
      <c r="K1593" s="1"/>
      <c r="L1593" s="1"/>
    </row>
    <row r="1594" spans="11:12" x14ac:dyDescent="0.25">
      <c r="K1594" s="1"/>
      <c r="L1594" s="1"/>
    </row>
    <row r="1595" spans="11:12" x14ac:dyDescent="0.25">
      <c r="K1595" s="1"/>
      <c r="L1595" s="1"/>
    </row>
    <row r="1596" spans="11:12" x14ac:dyDescent="0.25">
      <c r="K1596" s="1"/>
      <c r="L1596" s="1"/>
    </row>
    <row r="1597" spans="11:12" x14ac:dyDescent="0.25">
      <c r="K1597" s="1"/>
      <c r="L1597" s="1"/>
    </row>
    <row r="1598" spans="11:12" x14ac:dyDescent="0.25">
      <c r="K1598" s="1"/>
      <c r="L1598" s="1"/>
    </row>
    <row r="1599" spans="11:12" x14ac:dyDescent="0.25">
      <c r="K1599" s="1"/>
      <c r="L1599" s="1"/>
    </row>
    <row r="1600" spans="11:12" x14ac:dyDescent="0.25">
      <c r="K1600" s="1"/>
      <c r="L1600" s="1"/>
    </row>
    <row r="1601" spans="11:12" x14ac:dyDescent="0.25">
      <c r="K1601" s="1"/>
      <c r="L1601" s="1"/>
    </row>
    <row r="1602" spans="11:12" x14ac:dyDescent="0.25">
      <c r="K1602" s="1"/>
      <c r="L1602" s="1"/>
    </row>
    <row r="1603" spans="11:12" x14ac:dyDescent="0.25">
      <c r="K1603" s="1"/>
      <c r="L1603" s="1"/>
    </row>
    <row r="1604" spans="11:12" x14ac:dyDescent="0.25">
      <c r="K1604" s="1"/>
      <c r="L1604" s="1"/>
    </row>
    <row r="1605" spans="11:12" x14ac:dyDescent="0.25">
      <c r="K1605" s="1"/>
      <c r="L1605" s="1"/>
    </row>
    <row r="1606" spans="11:12" x14ac:dyDescent="0.25">
      <c r="K1606" s="1"/>
      <c r="L1606" s="1"/>
    </row>
    <row r="1607" spans="11:12" x14ac:dyDescent="0.25">
      <c r="K1607" s="1"/>
      <c r="L1607" s="1"/>
    </row>
    <row r="1608" spans="11:12" x14ac:dyDescent="0.25">
      <c r="K1608" s="1"/>
      <c r="L1608" s="1"/>
    </row>
    <row r="1609" spans="11:12" x14ac:dyDescent="0.25">
      <c r="K1609" s="1"/>
      <c r="L1609" s="1"/>
    </row>
    <row r="1610" spans="11:12" x14ac:dyDescent="0.25">
      <c r="K1610" s="1"/>
      <c r="L1610" s="1"/>
    </row>
  </sheetData>
  <pageMargins left="0.7" right="0.7" top="0.75" bottom="0.75" header="0.3" footer="0.3"/>
  <pageSetup orientation="portrait" r:id="rId1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5ED3A-D778-4CDD-B7E5-E771FE5F9685}">
  <dimension ref="A1"/>
  <sheetViews>
    <sheetView showGridLines="0" tabSelected="1" zoomScale="60" zoomScaleNormal="60" workbookViewId="0">
      <selection activeCell="Y37" sqref="Y37"/>
    </sheetView>
  </sheetViews>
  <sheetFormatPr defaultRowHeight="15" x14ac:dyDescent="0.25"/>
  <cols>
    <col min="1" max="16384" width="9.140625" style="13"/>
  </cols>
  <sheetData>
    <row r="1" s="13" customFormat="1"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2C8909-78C9-443C-BF4F-2BDE24BF88E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Complaints(Joined)</vt:lpstr>
      <vt:lpstr>metrobank_accounts</vt:lpstr>
      <vt:lpstr>complaints</vt:lpstr>
      <vt:lpstr>priority system</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2025-10-02T13:26:11Z</dcterms:created>
  <dcterms:modified xsi:type="dcterms:W3CDTF">2025-10-10T11:02:11Z</dcterms:modified>
</cp:coreProperties>
</file>