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/>
  <xr:revisionPtr revIDLastSave="0" documentId="13_ncr:1_{08206603-16E6-4119-A9E6-1ECAC2261CAB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Q1" sheetId="20" r:id="rId1"/>
    <sheet name="Q2 " sheetId="21" r:id="rId2"/>
    <sheet name="Q3" sheetId="22" r:id="rId3"/>
    <sheet name="Q4" sheetId="23" r:id="rId4"/>
    <sheet name="All" sheetId="24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4" l="1"/>
  <c r="P6" i="24"/>
  <c r="P7" i="24"/>
  <c r="P8" i="24"/>
  <c r="P10" i="24"/>
  <c r="P11" i="24"/>
  <c r="P12" i="24"/>
  <c r="P13" i="24"/>
  <c r="P14" i="24"/>
  <c r="P15" i="24"/>
  <c r="P16" i="24"/>
  <c r="P17" i="24"/>
  <c r="P19" i="24"/>
  <c r="P20" i="24"/>
  <c r="P21" i="24"/>
  <c r="P22" i="24"/>
  <c r="P23" i="24"/>
  <c r="P24" i="24"/>
  <c r="P25" i="24"/>
  <c r="P26" i="24"/>
  <c r="P27" i="24"/>
  <c r="P29" i="24"/>
  <c r="P30" i="24"/>
  <c r="P31" i="24"/>
  <c r="P32" i="24"/>
  <c r="P33" i="24"/>
  <c r="P34" i="24"/>
  <c r="P35" i="24"/>
  <c r="P36" i="24"/>
  <c r="P37" i="24"/>
  <c r="P38" i="24"/>
  <c r="P39" i="24"/>
  <c r="P40" i="24"/>
  <c r="P41" i="24"/>
  <c r="P43" i="24"/>
  <c r="P44" i="24"/>
  <c r="P45" i="24"/>
  <c r="P46" i="24"/>
  <c r="P47" i="24"/>
  <c r="P48" i="24"/>
  <c r="P49" i="24"/>
  <c r="P50" i="24"/>
  <c r="P51" i="24"/>
  <c r="P52" i="24"/>
  <c r="P53" i="24"/>
  <c r="P54" i="24"/>
  <c r="P55" i="24"/>
  <c r="P56" i="24"/>
  <c r="P57" i="24"/>
  <c r="P59" i="24"/>
  <c r="P60" i="24"/>
  <c r="P61" i="24"/>
  <c r="P62" i="24"/>
  <c r="P63" i="24"/>
  <c r="P64" i="24"/>
  <c r="P65" i="24"/>
  <c r="P67" i="24"/>
  <c r="P68" i="24"/>
  <c r="P69" i="24"/>
  <c r="M5" i="24"/>
  <c r="M6" i="24"/>
  <c r="M7" i="24"/>
  <c r="M8" i="24"/>
  <c r="M10" i="24"/>
  <c r="M11" i="24"/>
  <c r="M12" i="24"/>
  <c r="M13" i="24"/>
  <c r="M14" i="24"/>
  <c r="M15" i="24"/>
  <c r="M16" i="24"/>
  <c r="M17" i="24"/>
  <c r="M19" i="24"/>
  <c r="M20" i="24"/>
  <c r="M21" i="24"/>
  <c r="M22" i="24"/>
  <c r="M23" i="24"/>
  <c r="M24" i="24"/>
  <c r="M25" i="24"/>
  <c r="M26" i="24"/>
  <c r="M27" i="24"/>
  <c r="M29" i="24"/>
  <c r="M30" i="24"/>
  <c r="M31" i="24"/>
  <c r="M32" i="24"/>
  <c r="M33" i="24"/>
  <c r="M34" i="24"/>
  <c r="M35" i="24"/>
  <c r="M36" i="24"/>
  <c r="M37" i="24"/>
  <c r="M38" i="24"/>
  <c r="M39" i="24"/>
  <c r="M40" i="24"/>
  <c r="M41" i="24"/>
  <c r="M43" i="24"/>
  <c r="M44" i="24"/>
  <c r="M45" i="24"/>
  <c r="M46" i="24"/>
  <c r="M47" i="24"/>
  <c r="M48" i="24"/>
  <c r="M49" i="24"/>
  <c r="M50" i="24"/>
  <c r="M51" i="24"/>
  <c r="M52" i="24"/>
  <c r="M53" i="24"/>
  <c r="M54" i="24"/>
  <c r="M55" i="24"/>
  <c r="M56" i="24"/>
  <c r="M57" i="24"/>
  <c r="M59" i="24"/>
  <c r="M60" i="24"/>
  <c r="M61" i="24"/>
  <c r="M62" i="24"/>
  <c r="M63" i="24"/>
  <c r="M64" i="24"/>
  <c r="M65" i="24"/>
  <c r="M67" i="24"/>
  <c r="M68" i="24"/>
  <c r="M69" i="24"/>
  <c r="J5" i="24"/>
  <c r="J6" i="24"/>
  <c r="J7" i="24"/>
  <c r="J8" i="24"/>
  <c r="J10" i="24"/>
  <c r="J11" i="24"/>
  <c r="J12" i="24"/>
  <c r="J13" i="24"/>
  <c r="J14" i="24"/>
  <c r="J15" i="24"/>
  <c r="J16" i="24"/>
  <c r="J17" i="24"/>
  <c r="J19" i="24"/>
  <c r="J20" i="24"/>
  <c r="J21" i="24"/>
  <c r="J22" i="24"/>
  <c r="J23" i="24"/>
  <c r="J24" i="24"/>
  <c r="J25" i="24"/>
  <c r="J26" i="24"/>
  <c r="J27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3" i="24"/>
  <c r="J44" i="24"/>
  <c r="J45" i="24"/>
  <c r="J46" i="24"/>
  <c r="J47" i="24"/>
  <c r="J48" i="24"/>
  <c r="J49" i="24"/>
  <c r="J50" i="24"/>
  <c r="J51" i="24"/>
  <c r="J52" i="24"/>
  <c r="J53" i="24"/>
  <c r="J54" i="24"/>
  <c r="J55" i="24"/>
  <c r="J56" i="24"/>
  <c r="J57" i="24"/>
  <c r="J59" i="24"/>
  <c r="J60" i="24"/>
  <c r="J61" i="24"/>
  <c r="J62" i="24"/>
  <c r="J63" i="24"/>
  <c r="J64" i="24"/>
  <c r="J65" i="24"/>
  <c r="J67" i="24"/>
  <c r="J68" i="24"/>
  <c r="J69" i="24"/>
  <c r="G5" i="24"/>
  <c r="G6" i="24"/>
  <c r="G7" i="24"/>
  <c r="G8" i="24"/>
  <c r="G10" i="24"/>
  <c r="G11" i="24"/>
  <c r="G12" i="24"/>
  <c r="G13" i="24"/>
  <c r="G14" i="24"/>
  <c r="G15" i="24"/>
  <c r="G16" i="24"/>
  <c r="G17" i="24"/>
  <c r="G19" i="24"/>
  <c r="G20" i="24"/>
  <c r="G21" i="24"/>
  <c r="G22" i="24"/>
  <c r="G23" i="24"/>
  <c r="G24" i="24"/>
  <c r="G25" i="24"/>
  <c r="G26" i="24"/>
  <c r="G27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9" i="24"/>
  <c r="G60" i="24"/>
  <c r="G61" i="24"/>
  <c r="G62" i="24"/>
  <c r="G63" i="24"/>
  <c r="G64" i="24"/>
  <c r="G65" i="24"/>
  <c r="G67" i="24"/>
  <c r="G68" i="24"/>
  <c r="G69" i="24"/>
  <c r="D5" i="24"/>
  <c r="D6" i="24"/>
  <c r="D7" i="24"/>
  <c r="D8" i="24"/>
  <c r="D10" i="24"/>
  <c r="D11" i="24"/>
  <c r="D12" i="24"/>
  <c r="D13" i="24"/>
  <c r="D14" i="24"/>
  <c r="D15" i="24"/>
  <c r="D16" i="24"/>
  <c r="D17" i="24"/>
  <c r="D19" i="24"/>
  <c r="D20" i="24"/>
  <c r="D21" i="24"/>
  <c r="D22" i="24"/>
  <c r="D23" i="24"/>
  <c r="D24" i="24"/>
  <c r="D25" i="24"/>
  <c r="D26" i="24"/>
  <c r="D27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9" i="24"/>
  <c r="D60" i="24"/>
  <c r="D61" i="24"/>
  <c r="D62" i="24"/>
  <c r="D63" i="24"/>
  <c r="D64" i="24"/>
  <c r="D65" i="24"/>
  <c r="D67" i="24"/>
  <c r="D68" i="24"/>
  <c r="D69" i="24"/>
  <c r="D4" i="24"/>
  <c r="G4" i="24"/>
  <c r="C4" i="24"/>
  <c r="Q6" i="24" l="1"/>
  <c r="Q8" i="24"/>
  <c r="Q10" i="24"/>
  <c r="Q11" i="24"/>
  <c r="Q12" i="24"/>
  <c r="Q15" i="24"/>
  <c r="Q17" i="24"/>
  <c r="Q18" i="24"/>
  <c r="Q19" i="24"/>
  <c r="Q20" i="24"/>
  <c r="Q21" i="24"/>
  <c r="Q22" i="24"/>
  <c r="Q24" i="24"/>
  <c r="Q25" i="24"/>
  <c r="Q26" i="24"/>
  <c r="Q27" i="24"/>
  <c r="Q28" i="24"/>
  <c r="Q29" i="24"/>
  <c r="Q30" i="24"/>
  <c r="Q31" i="24"/>
  <c r="Q33" i="24"/>
  <c r="Q34" i="24"/>
  <c r="Q35" i="24"/>
  <c r="Q36" i="24"/>
  <c r="Q38" i="24"/>
  <c r="Q39" i="24"/>
  <c r="Q40" i="24"/>
  <c r="Q41" i="24"/>
  <c r="Q43" i="24"/>
  <c r="Q44" i="24"/>
  <c r="Q45" i="24"/>
  <c r="Q46" i="24"/>
  <c r="Q47" i="24"/>
  <c r="Q49" i="24"/>
  <c r="Q50" i="24"/>
  <c r="Q51" i="24"/>
  <c r="Q52" i="24"/>
  <c r="Q53" i="24"/>
  <c r="Q54" i="24"/>
  <c r="Q55" i="24"/>
  <c r="Q56" i="24"/>
  <c r="Q57" i="24"/>
  <c r="Q58" i="24"/>
  <c r="Q59" i="24"/>
  <c r="Q60" i="24"/>
  <c r="Q61" i="24"/>
  <c r="Q62" i="24"/>
  <c r="Q63" i="24"/>
  <c r="Q64" i="24"/>
  <c r="Q67" i="24"/>
  <c r="Q68" i="24"/>
  <c r="Q69" i="24"/>
  <c r="Q7" i="24"/>
  <c r="Q13" i="24"/>
  <c r="Q14" i="24"/>
  <c r="Q32" i="24"/>
  <c r="Q5" i="24"/>
  <c r="O65" i="24"/>
  <c r="L65" i="24"/>
  <c r="I65" i="24"/>
  <c r="F65" i="24"/>
  <c r="C65" i="24"/>
  <c r="O48" i="24"/>
  <c r="L48" i="24"/>
  <c r="I48" i="24"/>
  <c r="F48" i="24"/>
  <c r="C48" i="24"/>
  <c r="O37" i="24"/>
  <c r="L37" i="24"/>
  <c r="I37" i="24"/>
  <c r="F37" i="24"/>
  <c r="C37" i="24"/>
  <c r="O23" i="24"/>
  <c r="L23" i="24"/>
  <c r="I23" i="24"/>
  <c r="F23" i="24"/>
  <c r="C23" i="24"/>
  <c r="O16" i="24"/>
  <c r="L16" i="24"/>
  <c r="I16" i="24"/>
  <c r="F16" i="24"/>
  <c r="C16" i="24"/>
  <c r="O4" i="24"/>
  <c r="P4" i="24" s="1"/>
  <c r="L4" i="24"/>
  <c r="M4" i="24" s="1"/>
  <c r="I4" i="24"/>
  <c r="J4" i="24" s="1"/>
  <c r="F4" i="24"/>
  <c r="S6" i="22"/>
  <c r="S7" i="22"/>
  <c r="S9" i="22"/>
  <c r="S10" i="22"/>
  <c r="S11" i="22"/>
  <c r="S12" i="22"/>
  <c r="S13" i="22"/>
  <c r="S14" i="22"/>
  <c r="S15" i="22"/>
  <c r="S16" i="22"/>
  <c r="S17" i="22"/>
  <c r="S19" i="22"/>
  <c r="S20" i="22"/>
  <c r="S21" i="22"/>
  <c r="S22" i="22"/>
  <c r="S23" i="22"/>
  <c r="S24" i="22"/>
  <c r="S25" i="22"/>
  <c r="S26" i="22"/>
  <c r="S28" i="22"/>
  <c r="S29" i="22"/>
  <c r="S30" i="22"/>
  <c r="S31" i="22"/>
  <c r="S32" i="22"/>
  <c r="S33" i="22"/>
  <c r="S34" i="22"/>
  <c r="S35" i="22"/>
  <c r="S36" i="22"/>
  <c r="S37" i="22"/>
  <c r="S38" i="22"/>
  <c r="S39" i="22"/>
  <c r="S40" i="22"/>
  <c r="S42" i="22"/>
  <c r="S43" i="22"/>
  <c r="S44" i="22"/>
  <c r="S45" i="22"/>
  <c r="S46" i="22"/>
  <c r="S47" i="22"/>
  <c r="S48" i="22"/>
  <c r="S49" i="22"/>
  <c r="S50" i="22"/>
  <c r="S51" i="22"/>
  <c r="S52" i="22"/>
  <c r="S53" i="22"/>
  <c r="S54" i="22"/>
  <c r="S55" i="22"/>
  <c r="S56" i="22"/>
  <c r="S58" i="22"/>
  <c r="S59" i="22"/>
  <c r="S60" i="22"/>
  <c r="S61" i="22"/>
  <c r="S62" i="22"/>
  <c r="S63" i="22"/>
  <c r="S64" i="22"/>
  <c r="S66" i="22"/>
  <c r="S67" i="22"/>
  <c r="S68" i="22"/>
  <c r="R6" i="22"/>
  <c r="R7" i="22"/>
  <c r="R8" i="22"/>
  <c r="R9" i="22"/>
  <c r="R10" i="22"/>
  <c r="R11" i="22"/>
  <c r="R12" i="22"/>
  <c r="R13" i="22"/>
  <c r="R14" i="22"/>
  <c r="R15" i="22"/>
  <c r="R16" i="22"/>
  <c r="R17" i="22"/>
  <c r="R18" i="22"/>
  <c r="R19" i="22"/>
  <c r="R20" i="22"/>
  <c r="R21" i="22"/>
  <c r="R22" i="22"/>
  <c r="R23" i="22"/>
  <c r="R24" i="22"/>
  <c r="R25" i="22"/>
  <c r="R26" i="22"/>
  <c r="R27" i="22"/>
  <c r="R28" i="22"/>
  <c r="R29" i="22"/>
  <c r="R30" i="22"/>
  <c r="R31" i="22"/>
  <c r="R32" i="22"/>
  <c r="R33" i="22"/>
  <c r="R34" i="22"/>
  <c r="R35" i="22"/>
  <c r="R36" i="22"/>
  <c r="R37" i="22"/>
  <c r="R38" i="22"/>
  <c r="R39" i="22"/>
  <c r="R40" i="22"/>
  <c r="R41" i="22"/>
  <c r="R42" i="22"/>
  <c r="R43" i="22"/>
  <c r="R44" i="22"/>
  <c r="R45" i="22"/>
  <c r="R46" i="22"/>
  <c r="R47" i="22"/>
  <c r="R48" i="22"/>
  <c r="R49" i="22"/>
  <c r="R50" i="22"/>
  <c r="R51" i="22"/>
  <c r="R52" i="22"/>
  <c r="R53" i="22"/>
  <c r="R54" i="22"/>
  <c r="R55" i="22"/>
  <c r="R56" i="22"/>
  <c r="R57" i="22"/>
  <c r="R58" i="22"/>
  <c r="R59" i="22"/>
  <c r="R60" i="22"/>
  <c r="R61" i="22"/>
  <c r="R62" i="22"/>
  <c r="R63" i="22"/>
  <c r="R64" i="22"/>
  <c r="R65" i="22"/>
  <c r="R66" i="22"/>
  <c r="R67" i="22"/>
  <c r="R68" i="22"/>
  <c r="Q6" i="22"/>
  <c r="Q7" i="22"/>
  <c r="Q8" i="22"/>
  <c r="Q9" i="22"/>
  <c r="Q10" i="22"/>
  <c r="Q11" i="22"/>
  <c r="Q12" i="22"/>
  <c r="Q13" i="22"/>
  <c r="Q14" i="22"/>
  <c r="Q15" i="22"/>
  <c r="Q16" i="22"/>
  <c r="Q17" i="22"/>
  <c r="Q18" i="22"/>
  <c r="Q19" i="22"/>
  <c r="Q20" i="22"/>
  <c r="Q21" i="22"/>
  <c r="Q22" i="22"/>
  <c r="Q23" i="22"/>
  <c r="Q24" i="22"/>
  <c r="Q25" i="22"/>
  <c r="Q26" i="22"/>
  <c r="Q27" i="22"/>
  <c r="Q28" i="22"/>
  <c r="Q29" i="22"/>
  <c r="Q30" i="22"/>
  <c r="Q31" i="22"/>
  <c r="Q32" i="22"/>
  <c r="Q33" i="22"/>
  <c r="Q34" i="22"/>
  <c r="Q35" i="22"/>
  <c r="Q36" i="22"/>
  <c r="Q37" i="22"/>
  <c r="Q38" i="22"/>
  <c r="Q39" i="22"/>
  <c r="Q40" i="22"/>
  <c r="Q41" i="22"/>
  <c r="Q42" i="22"/>
  <c r="Q43" i="22"/>
  <c r="Q44" i="22"/>
  <c r="Q45" i="22"/>
  <c r="Q46" i="22"/>
  <c r="Q47" i="22"/>
  <c r="Q48" i="22"/>
  <c r="Q49" i="22"/>
  <c r="Q50" i="22"/>
  <c r="Q51" i="22"/>
  <c r="Q52" i="22"/>
  <c r="Q53" i="22"/>
  <c r="Q54" i="22"/>
  <c r="Q55" i="22"/>
  <c r="Q56" i="22"/>
  <c r="Q57" i="22"/>
  <c r="Q58" i="22"/>
  <c r="Q59" i="22"/>
  <c r="Q60" i="22"/>
  <c r="Q61" i="22"/>
  <c r="Q62" i="22"/>
  <c r="Q63" i="22"/>
  <c r="Q64" i="22"/>
  <c r="Q65" i="22"/>
  <c r="Q66" i="22"/>
  <c r="Q67" i="22"/>
  <c r="Q68" i="22"/>
  <c r="S5" i="22"/>
  <c r="S4" i="22"/>
  <c r="S3" i="22"/>
  <c r="R5" i="22"/>
  <c r="R4" i="22"/>
  <c r="R3" i="22"/>
  <c r="Q5" i="22"/>
  <c r="Q4" i="22"/>
  <c r="Q3" i="22"/>
  <c r="Q65" i="24" l="1"/>
  <c r="Q48" i="24"/>
  <c r="Q37" i="24"/>
  <c r="Q23" i="24"/>
  <c r="Q16" i="24"/>
  <c r="Q4" i="24"/>
  <c r="L3" i="24"/>
  <c r="M3" i="24" s="1"/>
  <c r="O3" i="24"/>
  <c r="P3" i="24" s="1"/>
  <c r="I3" i="24"/>
  <c r="J3" i="24" s="1"/>
  <c r="F3" i="24"/>
  <c r="G3" i="24" s="1"/>
  <c r="C3" i="24"/>
  <c r="D3" i="24" s="1"/>
  <c r="Q8" i="21"/>
  <c r="Q7" i="21"/>
  <c r="S7" i="21" s="1"/>
  <c r="Q6" i="21"/>
  <c r="S6" i="21" s="1"/>
  <c r="Q5" i="21"/>
  <c r="S5" i="21" s="1"/>
  <c r="S9" i="21"/>
  <c r="S10" i="21"/>
  <c r="S11" i="21"/>
  <c r="S12" i="21"/>
  <c r="S13" i="21"/>
  <c r="S14" i="21"/>
  <c r="S15" i="21"/>
  <c r="S16" i="21"/>
  <c r="S18" i="21"/>
  <c r="S20" i="21"/>
  <c r="S22" i="21"/>
  <c r="S23" i="21"/>
  <c r="S24" i="21"/>
  <c r="S25" i="21"/>
  <c r="S26" i="21"/>
  <c r="S27" i="21"/>
  <c r="S28" i="21"/>
  <c r="S30" i="21"/>
  <c r="S31" i="21"/>
  <c r="S32" i="21"/>
  <c r="S33" i="21"/>
  <c r="S34" i="21"/>
  <c r="S35" i="21"/>
  <c r="S36" i="21"/>
  <c r="S37" i="21"/>
  <c r="S38" i="21"/>
  <c r="S39" i="21"/>
  <c r="S40" i="21"/>
  <c r="S41" i="21"/>
  <c r="S43" i="21"/>
  <c r="S44" i="21"/>
  <c r="S45" i="21"/>
  <c r="S46" i="21"/>
  <c r="S47" i="21"/>
  <c r="S48" i="21"/>
  <c r="S49" i="21"/>
  <c r="S50" i="21"/>
  <c r="S51" i="21"/>
  <c r="S52" i="21"/>
  <c r="S53" i="21"/>
  <c r="S54" i="21"/>
  <c r="S55" i="21"/>
  <c r="S56" i="21"/>
  <c r="S57" i="21"/>
  <c r="S59" i="21"/>
  <c r="S60" i="21"/>
  <c r="S61" i="21"/>
  <c r="S62" i="21"/>
  <c r="S63" i="21"/>
  <c r="S64" i="21"/>
  <c r="S65" i="21"/>
  <c r="S67" i="21"/>
  <c r="S68" i="21"/>
  <c r="S69" i="21"/>
  <c r="R6" i="21"/>
  <c r="R7" i="21"/>
  <c r="R8" i="21"/>
  <c r="R9" i="21"/>
  <c r="R10" i="21"/>
  <c r="R11" i="21"/>
  <c r="R12" i="21"/>
  <c r="R13" i="21"/>
  <c r="R14" i="21"/>
  <c r="R15" i="21"/>
  <c r="R16" i="21"/>
  <c r="R17" i="21"/>
  <c r="R18" i="21"/>
  <c r="R19" i="21"/>
  <c r="R20" i="21"/>
  <c r="R21" i="21"/>
  <c r="R22" i="21"/>
  <c r="R23" i="21"/>
  <c r="R24" i="21"/>
  <c r="R25" i="21"/>
  <c r="R26" i="21"/>
  <c r="R27" i="21"/>
  <c r="R28" i="21"/>
  <c r="R29" i="21"/>
  <c r="R30" i="21"/>
  <c r="R31" i="21"/>
  <c r="R32" i="21"/>
  <c r="R33" i="21"/>
  <c r="R34" i="21"/>
  <c r="R35" i="21"/>
  <c r="R36" i="21"/>
  <c r="R37" i="21"/>
  <c r="R38" i="21"/>
  <c r="R39" i="21"/>
  <c r="R40" i="21"/>
  <c r="R41" i="21"/>
  <c r="R42" i="21"/>
  <c r="R43" i="21"/>
  <c r="R44" i="21"/>
  <c r="R45" i="21"/>
  <c r="R46" i="21"/>
  <c r="R47" i="21"/>
  <c r="R48" i="21"/>
  <c r="R49" i="21"/>
  <c r="R50" i="21"/>
  <c r="R51" i="21"/>
  <c r="R52" i="21"/>
  <c r="R53" i="21"/>
  <c r="R54" i="21"/>
  <c r="R55" i="21"/>
  <c r="R56" i="21"/>
  <c r="R57" i="21"/>
  <c r="R58" i="21"/>
  <c r="R59" i="21"/>
  <c r="R60" i="21"/>
  <c r="R61" i="21"/>
  <c r="R62" i="21"/>
  <c r="R63" i="21"/>
  <c r="R64" i="21"/>
  <c r="R65" i="21"/>
  <c r="R66" i="21"/>
  <c r="R67" i="21"/>
  <c r="R68" i="21"/>
  <c r="R69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Q26" i="21"/>
  <c r="Q27" i="21"/>
  <c r="Q28" i="21"/>
  <c r="Q29" i="21"/>
  <c r="Q30" i="21"/>
  <c r="Q31" i="21"/>
  <c r="Q32" i="21"/>
  <c r="Q33" i="21"/>
  <c r="Q34" i="21"/>
  <c r="Q35" i="21"/>
  <c r="Q36" i="21"/>
  <c r="Q37" i="21"/>
  <c r="Q38" i="21"/>
  <c r="Q39" i="21"/>
  <c r="Q40" i="21"/>
  <c r="Q41" i="21"/>
  <c r="Q42" i="21"/>
  <c r="Q43" i="21"/>
  <c r="Q44" i="21"/>
  <c r="Q45" i="21"/>
  <c r="Q46" i="21"/>
  <c r="Q47" i="21"/>
  <c r="Q48" i="21"/>
  <c r="Q49" i="21"/>
  <c r="Q50" i="21"/>
  <c r="Q51" i="21"/>
  <c r="Q52" i="21"/>
  <c r="Q53" i="21"/>
  <c r="Q54" i="21"/>
  <c r="Q55" i="21"/>
  <c r="Q56" i="21"/>
  <c r="Q57" i="21"/>
  <c r="Q58" i="21"/>
  <c r="Q59" i="21"/>
  <c r="Q60" i="21"/>
  <c r="Q61" i="21"/>
  <c r="Q62" i="21"/>
  <c r="Q63" i="21"/>
  <c r="Q64" i="21"/>
  <c r="Q65" i="21"/>
  <c r="Q66" i="21"/>
  <c r="Q67" i="21"/>
  <c r="Q68" i="21"/>
  <c r="Q69" i="21"/>
  <c r="S4" i="21"/>
  <c r="S3" i="21"/>
  <c r="R3" i="21"/>
  <c r="Q3" i="21"/>
  <c r="R5" i="21"/>
  <c r="R4" i="21"/>
  <c r="Q4" i="21"/>
  <c r="Q3" i="24" l="1"/>
  <c r="S3" i="20"/>
  <c r="S8" i="20"/>
  <c r="S7" i="20"/>
  <c r="S6" i="20"/>
  <c r="S4" i="20"/>
  <c r="S5" i="20"/>
  <c r="S10" i="20"/>
  <c r="S11" i="20"/>
  <c r="S12" i="20"/>
  <c r="S13" i="20"/>
  <c r="S14" i="20"/>
  <c r="S16" i="20"/>
  <c r="S17" i="20"/>
  <c r="S18" i="20"/>
  <c r="S19" i="20"/>
  <c r="S21" i="20"/>
  <c r="S22" i="20"/>
  <c r="S23" i="20"/>
  <c r="S24" i="20"/>
  <c r="S25" i="20"/>
  <c r="S26" i="20"/>
  <c r="S27" i="20"/>
  <c r="S28" i="20"/>
  <c r="S31" i="20"/>
  <c r="S33" i="20"/>
  <c r="S35" i="20"/>
  <c r="S37" i="20"/>
  <c r="S39" i="20"/>
  <c r="S40" i="20"/>
  <c r="S41" i="20"/>
  <c r="S42" i="20"/>
  <c r="S43" i="20"/>
  <c r="S46" i="20"/>
  <c r="S47" i="20"/>
  <c r="S48" i="20"/>
  <c r="S49" i="20"/>
  <c r="S50" i="20"/>
  <c r="S51" i="20"/>
  <c r="S52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6" i="20"/>
  <c r="S77" i="20"/>
  <c r="S78" i="20"/>
  <c r="S86" i="20"/>
  <c r="S88" i="20"/>
  <c r="S90" i="20"/>
  <c r="S91" i="20"/>
  <c r="R7" i="20"/>
  <c r="R6" i="20"/>
  <c r="R5" i="20"/>
  <c r="R4" i="20"/>
  <c r="R3" i="20"/>
  <c r="Q6" i="20"/>
  <c r="Q5" i="20"/>
  <c r="Q4" i="20"/>
  <c r="Q3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</calcChain>
</file>

<file path=xl/sharedStrings.xml><?xml version="1.0" encoding="utf-8"?>
<sst xmlns="http://schemas.openxmlformats.org/spreadsheetml/2006/main" count="502" uniqueCount="107">
  <si>
    <t>Target</t>
  </si>
  <si>
    <t>Sales</t>
  </si>
  <si>
    <t>Khalid Mohammed Al Mukzoom</t>
  </si>
  <si>
    <t>Dhofar</t>
  </si>
  <si>
    <t>Salalah Main Outlet</t>
  </si>
  <si>
    <t>Ali Said Ali Alaamri</t>
  </si>
  <si>
    <t>Mohammed Salim Mattar Jadad</t>
  </si>
  <si>
    <t>Khalid Awadh Abdullah BooDhar</t>
  </si>
  <si>
    <t xml:space="preserve">Amur Sami Saad Al Shahari </t>
  </si>
  <si>
    <t>Bader Tayaa Mahmood</t>
  </si>
  <si>
    <t>Mohammed Ahmed Al Hadeed</t>
  </si>
  <si>
    <t>Mohammed Ahmed Salim Bajri</t>
  </si>
  <si>
    <t>Ahmed Ali Jamaan Kidash Al Shahri</t>
  </si>
  <si>
    <t xml:space="preserve">Ahmed Mohsin Aideed </t>
  </si>
  <si>
    <t>Haithm Mana Hassan Al-Rawas</t>
  </si>
  <si>
    <t>Ahmed Aqeel Abdulla Barham Ba Omar</t>
  </si>
  <si>
    <t xml:space="preserve">Adel Ramas Issa Al Hadhri   </t>
  </si>
  <si>
    <t>Thumrit Outlet</t>
  </si>
  <si>
    <t>Ahmed Habata AL Shashai</t>
  </si>
  <si>
    <t>Mazin Mohammed AL Shashai</t>
  </si>
  <si>
    <t>Majd Abdulghafour Al Balushi</t>
  </si>
  <si>
    <t>Saadah Outlet</t>
  </si>
  <si>
    <t>Bakhit Masoud Ali al Mashani</t>
  </si>
  <si>
    <t>Lith Khalid Ahmed Omar Al Rawas</t>
  </si>
  <si>
    <t>Abdullah Ali Said Al Yafai</t>
  </si>
  <si>
    <t>Saleh Salem Mohammed Al Yafai</t>
  </si>
  <si>
    <t>Abdullah Musallam Said Al Maashani</t>
  </si>
  <si>
    <t xml:space="preserve">Masha'al Al Saidi </t>
  </si>
  <si>
    <t>Mirbat Outlet</t>
  </si>
  <si>
    <t>Amina Ali Abdullah Al Amri</t>
  </si>
  <si>
    <t>Fayiza Abdulla Mohd Al-Amri</t>
  </si>
  <si>
    <t>Lulu Salalah Outlet</t>
  </si>
  <si>
    <t>Mohammed Musalam Mohammed Al Awaid</t>
  </si>
  <si>
    <t>AQEEL ALWAI BA OMAR</t>
  </si>
  <si>
    <t>Said Mohammed Al Hilali</t>
  </si>
  <si>
    <t>Ahmed Salim Ahmed Al Ghassani</t>
  </si>
  <si>
    <t>Salim Bakhit Al Jahfali</t>
  </si>
  <si>
    <t>Zaina Awadh bait balal</t>
  </si>
  <si>
    <t>Sameh Said Mahad Al Rawas</t>
  </si>
  <si>
    <t>Salalah Airport Outlet</t>
  </si>
  <si>
    <t>AL Muatamed AL yafai</t>
  </si>
  <si>
    <t>Aseel Alnoobi</t>
  </si>
  <si>
    <t>Said Mohammed Ahmed Bamakhlif</t>
  </si>
  <si>
    <t>Amer Zaki Al Shanfari</t>
  </si>
  <si>
    <t>Salim Ahmed AL Barami</t>
  </si>
  <si>
    <t>Ahmed Khalid Ahmed Bait Omani</t>
  </si>
  <si>
    <t>Awqad Outlet</t>
  </si>
  <si>
    <t>Hafidh Mohammed Ahmed Shamas</t>
  </si>
  <si>
    <t>Hamed Mohammed Ahmed Al Shahri</t>
  </si>
  <si>
    <t>SAID MUSALLAM KASHOB</t>
  </si>
  <si>
    <t>Mohammed Amer Bakhit Kashob</t>
  </si>
  <si>
    <t>Samyah Mahmood Ali bait Dashisha</t>
  </si>
  <si>
    <t>KHALID BASIL ALRAWAS</t>
  </si>
  <si>
    <t>Ahmed Mohammed BuDhar</t>
  </si>
  <si>
    <t>Mohammed Mussalam Al Rawas</t>
  </si>
  <si>
    <t>Ayman Said Bamakhalif</t>
  </si>
  <si>
    <t xml:space="preserve">Ayman Said Al-Ansy </t>
  </si>
  <si>
    <t>Musallam Khalid Said Kashoob</t>
  </si>
  <si>
    <t>Muhnad Alghribi</t>
  </si>
  <si>
    <t xml:space="preserve">Mohammed Tawirsh Jadad </t>
  </si>
  <si>
    <t>Salim Al Amri</t>
  </si>
  <si>
    <t>Mohammed Ahmed Mohammed AlShahri</t>
  </si>
  <si>
    <t>Thabit Amur Salim AL Mesheikhi</t>
  </si>
  <si>
    <t>Plan</t>
  </si>
  <si>
    <t>Hayyak Plus</t>
  </si>
  <si>
    <t>HBB</t>
  </si>
  <si>
    <t>HBB Upgrade</t>
  </si>
  <si>
    <t>Outlet/CSR</t>
  </si>
  <si>
    <t>Bakhit Mohamed Hassan Tabook</t>
  </si>
  <si>
    <t>Shihab Khalid Awad Fadil</t>
  </si>
  <si>
    <t>Sami Abdullah Salim Al-Rawas</t>
  </si>
  <si>
    <t>AMER AHMED ZABANOOT</t>
  </si>
  <si>
    <t>Aziza issa ahmed al awaid</t>
  </si>
  <si>
    <t>Ali Hassan  Al-Rawas</t>
  </si>
  <si>
    <t>Abdullah  Naji Al Fadhil</t>
  </si>
  <si>
    <t>Bakheet Salim Masan</t>
  </si>
  <si>
    <t xml:space="preserve">Maha Saleh AL Masahli </t>
  </si>
  <si>
    <t>Huda Muslim Alamri</t>
  </si>
  <si>
    <t xml:space="preserve">Tariq Omar Hassan Alrashdi </t>
  </si>
  <si>
    <t>Amer Mohammed Musallam Al Amri</t>
  </si>
  <si>
    <t>Baqati Upgrade</t>
  </si>
  <si>
    <t xml:space="preserve">Baqati </t>
  </si>
  <si>
    <t xml:space="preserve">Ahmed Shamas </t>
  </si>
  <si>
    <t>Achived %</t>
  </si>
  <si>
    <t xml:space="preserve">Tasnim Ali AL Marhoon </t>
  </si>
  <si>
    <t>ASRAR SAID ALMASHIKI</t>
  </si>
  <si>
    <t>AHOOD MOHAMMED ALBARAAMI</t>
  </si>
  <si>
    <t>HALA MUSOUD QATAN</t>
  </si>
  <si>
    <t>Kuthar Ali salim Qatan</t>
  </si>
  <si>
    <t>Abdulaziz Hassan Ahmed Kashoob</t>
  </si>
  <si>
    <t>BASIL AHMED AL KATHIRI</t>
  </si>
  <si>
    <t>BRIKA SAID ALMASHIKI</t>
  </si>
  <si>
    <t>DHIKRA SAID QATAN</t>
  </si>
  <si>
    <t>NOOR SAID ALMAASHANI</t>
  </si>
  <si>
    <t>MUNA NASIB SAFRAR</t>
  </si>
  <si>
    <t>Salim Suhail Salim al kathairi</t>
  </si>
  <si>
    <t>MOHAMMED KASHOOB</t>
  </si>
  <si>
    <t xml:space="preserve">Amar Mubarak Musallam alshahri </t>
  </si>
  <si>
    <t>JAMILA SAID ALAMRI</t>
  </si>
  <si>
    <t>All Services</t>
  </si>
  <si>
    <t>Hazem Hamid Issa Salmin</t>
  </si>
  <si>
    <t>Khalid Said Salim AL Mashani</t>
  </si>
  <si>
    <t xml:space="preserve">Ahmed Amer Said Al Amri </t>
  </si>
  <si>
    <t>Basil Ahmed Muslim Al Kithiri</t>
  </si>
  <si>
    <t>Row Labels</t>
  </si>
  <si>
    <t>Grand Total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</si>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</sst>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color theme="1"/>
      <name val="Tahoma"/>
      <family val="2"/>
    </font>
    <font>
      <b/>
      <sz val="8"/>
      <color theme="1"/>
      <name val="Tahoma"/>
      <family val="2"/>
    </font>
    <font>
      <sz val="10"/>
      <color theme="1"/>
      <name val="Tahoma"/>
      <family val="2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9" fontId="1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</cellStyleXfs>
  <cellXfs count="79">
    <xf numFmtId="0" fontId="0" fillId="0" borderId="0" xfId="0"/>
    <xf numFmtId="0" fontId="6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/>
    </xf>
    <xf numFmtId="9" fontId="6" fillId="4" borderId="1" xfId="1" applyFont="1" applyFill="1" applyBorder="1" applyAlignment="1">
      <alignment horizontal="center"/>
    </xf>
    <xf numFmtId="0" fontId="0" fillId="0" borderId="1" xfId="0" applyBorder="1" applyAlignment="1">
      <alignment horizontal="left" indent="2"/>
    </xf>
    <xf numFmtId="0" fontId="0" fillId="0" borderId="1" xfId="0" applyBorder="1"/>
    <xf numFmtId="1" fontId="2" fillId="0" borderId="1" xfId="0" applyNumberFormat="1" applyFont="1" applyBorder="1"/>
    <xf numFmtId="9" fontId="2" fillId="0" borderId="1" xfId="0" applyNumberFormat="1" applyFont="1" applyBorder="1"/>
    <xf numFmtId="0" fontId="2" fillId="0" borderId="1" xfId="0" applyFont="1" applyBorder="1" applyAlignment="1">
      <alignment horizontal="left" indent="1"/>
    </xf>
    <xf numFmtId="1" fontId="0" fillId="0" borderId="1" xfId="0" applyNumberFormat="1" applyBorder="1"/>
    <xf numFmtId="0" fontId="2" fillId="10" borderId="1" xfId="0" applyFont="1" applyFill="1" applyBorder="1" applyAlignment="1">
      <alignment horizontal="left"/>
    </xf>
    <xf numFmtId="1" fontId="2" fillId="10" borderId="1" xfId="0" applyNumberFormat="1" applyFont="1" applyFill="1" applyBorder="1"/>
    <xf numFmtId="9" fontId="2" fillId="10" borderId="1" xfId="0" applyNumberFormat="1" applyFont="1" applyFill="1" applyBorder="1"/>
    <xf numFmtId="0" fontId="2" fillId="0" borderId="1" xfId="0" applyFont="1" applyBorder="1"/>
    <xf numFmtId="0" fontId="2" fillId="10" borderId="1" xfId="0" applyFont="1" applyFill="1" applyBorder="1"/>
    <xf numFmtId="9" fontId="0" fillId="0" borderId="1" xfId="0" applyNumberFormat="1" applyBorder="1"/>
    <xf numFmtId="9" fontId="0" fillId="0" borderId="1" xfId="1" applyFont="1" applyBorder="1"/>
    <xf numFmtId="9" fontId="2" fillId="10" borderId="1" xfId="1" applyFont="1" applyFill="1" applyBorder="1"/>
    <xf numFmtId="9" fontId="2" fillId="0" borderId="1" xfId="1" applyFont="1" applyBorder="1"/>
    <xf numFmtId="0" fontId="2" fillId="5" borderId="1" xfId="8" applyFont="1" applyFill="1" applyBorder="1" applyAlignment="1">
      <alignment horizontal="center" vertical="center"/>
    </xf>
    <xf numFmtId="0" fontId="1" fillId="0" borderId="0" xfId="8"/>
    <xf numFmtId="0" fontId="5" fillId="9" borderId="1" xfId="8" applyFont="1" applyFill="1" applyBorder="1" applyAlignment="1">
      <alignment horizontal="center"/>
    </xf>
    <xf numFmtId="0" fontId="6" fillId="4" borderId="1" xfId="8" applyFont="1" applyFill="1" applyBorder="1" applyAlignment="1">
      <alignment horizontal="center"/>
    </xf>
    <xf numFmtId="9" fontId="6" fillId="4" borderId="1" xfId="9" applyFont="1" applyFill="1" applyBorder="1" applyAlignment="1">
      <alignment horizontal="center"/>
    </xf>
    <xf numFmtId="0" fontId="2" fillId="10" borderId="1" xfId="8" applyFont="1" applyFill="1" applyBorder="1" applyAlignment="1">
      <alignment horizontal="left"/>
    </xf>
    <xf numFmtId="1" fontId="2" fillId="10" borderId="1" xfId="8" applyNumberFormat="1" applyFont="1" applyFill="1" applyBorder="1"/>
    <xf numFmtId="0" fontId="2" fillId="10" borderId="1" xfId="8" applyFont="1" applyFill="1" applyBorder="1"/>
    <xf numFmtId="9" fontId="2" fillId="10" borderId="1" xfId="8" applyNumberFormat="1" applyFont="1" applyFill="1" applyBorder="1"/>
    <xf numFmtId="0" fontId="2" fillId="0" borderId="1" xfId="8" applyFont="1" applyBorder="1" applyAlignment="1">
      <alignment horizontal="left" indent="1"/>
    </xf>
    <xf numFmtId="1" fontId="2" fillId="0" borderId="1" xfId="8" applyNumberFormat="1" applyFont="1" applyBorder="1"/>
    <xf numFmtId="0" fontId="2" fillId="0" borderId="1" xfId="8" applyFont="1" applyBorder="1"/>
    <xf numFmtId="9" fontId="2" fillId="0" borderId="1" xfId="8" applyNumberFormat="1" applyFont="1" applyBorder="1"/>
    <xf numFmtId="0" fontId="1" fillId="0" borderId="1" xfId="8" applyBorder="1" applyAlignment="1">
      <alignment horizontal="left" indent="2"/>
    </xf>
    <xf numFmtId="1" fontId="1" fillId="0" borderId="1" xfId="8" applyNumberFormat="1" applyBorder="1"/>
    <xf numFmtId="0" fontId="1" fillId="0" borderId="1" xfId="8" applyBorder="1"/>
    <xf numFmtId="9" fontId="1" fillId="0" borderId="1" xfId="8" applyNumberFormat="1" applyBorder="1"/>
    <xf numFmtId="0" fontId="2" fillId="5" borderId="1" xfId="10" applyFont="1" applyFill="1" applyBorder="1" applyAlignment="1">
      <alignment horizontal="center" vertical="center"/>
    </xf>
    <xf numFmtId="0" fontId="5" fillId="9" borderId="1" xfId="10" applyFont="1" applyFill="1" applyBorder="1" applyAlignment="1">
      <alignment horizontal="center"/>
    </xf>
    <xf numFmtId="0" fontId="6" fillId="4" borderId="1" xfId="10" applyFont="1" applyFill="1" applyBorder="1" applyAlignment="1">
      <alignment horizontal="center"/>
    </xf>
    <xf numFmtId="9" fontId="6" fillId="4" borderId="1" xfId="11" applyFont="1" applyFill="1" applyBorder="1" applyAlignment="1">
      <alignment horizontal="center"/>
    </xf>
    <xf numFmtId="0" fontId="2" fillId="10" borderId="1" xfId="10" applyFont="1" applyFill="1" applyBorder="1" applyAlignment="1">
      <alignment horizontal="left"/>
    </xf>
    <xf numFmtId="1" fontId="2" fillId="10" borderId="1" xfId="10" applyNumberFormat="1" applyFont="1" applyFill="1" applyBorder="1"/>
    <xf numFmtId="0" fontId="2" fillId="10" borderId="1" xfId="10" applyFont="1" applyFill="1" applyBorder="1"/>
    <xf numFmtId="9" fontId="2" fillId="10" borderId="1" xfId="10" applyNumberFormat="1" applyFont="1" applyFill="1" applyBorder="1"/>
    <xf numFmtId="0" fontId="2" fillId="0" borderId="1" xfId="10" applyFont="1" applyBorder="1" applyAlignment="1">
      <alignment horizontal="left" indent="1"/>
    </xf>
    <xf numFmtId="1" fontId="2" fillId="0" borderId="1" xfId="10" applyNumberFormat="1" applyFont="1" applyBorder="1"/>
    <xf numFmtId="0" fontId="2" fillId="0" borderId="1" xfId="10" applyFont="1" applyBorder="1"/>
    <xf numFmtId="9" fontId="2" fillId="0" borderId="1" xfId="10" applyNumberFormat="1" applyFont="1" applyBorder="1"/>
    <xf numFmtId="0" fontId="7" fillId="0" borderId="1" xfId="10" applyBorder="1" applyAlignment="1">
      <alignment horizontal="left" indent="2"/>
    </xf>
    <xf numFmtId="1" fontId="7" fillId="0" borderId="1" xfId="10" applyNumberFormat="1" applyBorder="1"/>
    <xf numFmtId="0" fontId="7" fillId="0" borderId="1" xfId="10" applyBorder="1"/>
    <xf numFmtId="9" fontId="7" fillId="0" borderId="1" xfId="10" applyNumberFormat="1" applyBorder="1"/>
    <xf numFmtId="0" fontId="0" fillId="0" borderId="0" xfId="0" pivotButton="1"/>
    <xf numFmtId="0" fontId="0" fillId="0" borderId="0" xfId="0" applyAlignment="1">
      <alignment horizontal="left"/>
    </xf>
    <xf numFmtId="1" fontId="4" fillId="0" borderId="1" xfId="0" applyNumberFormat="1" applyFont="1" applyBorder="1"/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/>
    <xf numFmtId="0" fontId="0" fillId="0" borderId="1" xfId="0" applyBorder="1" applyAlignment="1">
      <alignment horizontal="left"/>
    </xf>
    <xf numFmtId="9" fontId="4" fillId="0" borderId="1" xfId="1" applyFont="1" applyBorder="1"/>
    <xf numFmtId="0" fontId="2" fillId="0" borderId="0" xfId="0" applyFont="1"/>
    <xf numFmtId="0" fontId="0" fillId="0" borderId="1" xfId="0" applyBorder="1" applyAlignment="1">
      <alignment horizontal="center"/>
    </xf>
    <xf numFmtId="9" fontId="8" fillId="0" borderId="1" xfId="0" applyNumberFormat="1" applyFont="1" applyBorder="1"/>
    <xf numFmtId="0" fontId="2" fillId="11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2" fillId="3" borderId="1" xfId="8" applyFont="1" applyFill="1" applyBorder="1" applyAlignment="1">
      <alignment horizontal="center" vertical="center"/>
    </xf>
    <xf numFmtId="0" fontId="2" fillId="2" borderId="1" xfId="8" applyFont="1" applyFill="1" applyBorder="1" applyAlignment="1">
      <alignment horizontal="center" vertical="center"/>
    </xf>
    <xf numFmtId="0" fontId="2" fillId="6" borderId="1" xfId="8" applyFont="1" applyFill="1" applyBorder="1" applyAlignment="1">
      <alignment horizontal="center" vertical="center"/>
    </xf>
    <xf numFmtId="0" fontId="2" fillId="7" borderId="1" xfId="8" applyFont="1" applyFill="1" applyBorder="1" applyAlignment="1">
      <alignment horizontal="center" vertical="center"/>
    </xf>
    <xf numFmtId="0" fontId="4" fillId="8" borderId="1" xfId="8" applyFont="1" applyFill="1" applyBorder="1" applyAlignment="1">
      <alignment horizontal="center" vertical="center"/>
    </xf>
    <xf numFmtId="0" fontId="2" fillId="3" borderId="1" xfId="10" applyFont="1" applyFill="1" applyBorder="1" applyAlignment="1">
      <alignment horizontal="center" vertical="center"/>
    </xf>
    <xf numFmtId="0" fontId="2" fillId="2" borderId="1" xfId="10" applyFont="1" applyFill="1" applyBorder="1" applyAlignment="1">
      <alignment horizontal="center" vertical="center"/>
    </xf>
    <xf numFmtId="0" fontId="2" fillId="6" borderId="1" xfId="10" applyFont="1" applyFill="1" applyBorder="1" applyAlignment="1">
      <alignment horizontal="center" vertical="center"/>
    </xf>
    <xf numFmtId="0" fontId="2" fillId="7" borderId="1" xfId="10" applyFont="1" applyFill="1" applyBorder="1" applyAlignment="1">
      <alignment horizontal="center" vertical="center"/>
    </xf>
    <xf numFmtId="0" fontId="4" fillId="8" borderId="1" xfId="10" applyFont="1" applyFill="1" applyBorder="1" applyAlignment="1">
      <alignment horizontal="center" vertical="center"/>
    </xf>
  </cellXfs>
  <cellStyles count="12">
    <cellStyle name="Normal" xfId="0" builtinId="0"/>
    <cellStyle name="Normal 17" xfId="6" xr:uid="{00000000-0005-0000-0000-000001000000}"/>
    <cellStyle name="Normal 2" xfId="10" xr:uid="{7801F3D2-74AF-4079-98AC-908FE0490F27}"/>
    <cellStyle name="Normal 2 2" xfId="3" xr:uid="{00000000-0005-0000-0000-000002000000}"/>
    <cellStyle name="Normal 3 2" xfId="7" xr:uid="{00000000-0005-0000-0000-000003000000}"/>
    <cellStyle name="Normal 4" xfId="8" xr:uid="{E3E8F467-2113-4A07-A88C-FFBCADAB1775}"/>
    <cellStyle name="Normal 4 2" xfId="5" xr:uid="{00000000-0005-0000-0000-000004000000}"/>
    <cellStyle name="Normal 6" xfId="4" xr:uid="{00000000-0005-0000-0000-000005000000}"/>
    <cellStyle name="Normal 7" xfId="2" xr:uid="{00000000-0005-0000-0000-000006000000}"/>
    <cellStyle name="Percent" xfId="1" builtinId="5"/>
    <cellStyle name="Percent 2" xfId="9" xr:uid="{3B583DE6-9B83-48B6-8969-62FC90212AB5}"/>
    <cellStyle name="Percent 3" xfId="11" xr:uid="{F5ACE4C4-FF97-43DE-A774-DE6FE221B8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291.468000231478" createdVersion="8" refreshedVersion="8" minRefreshableVersion="3" recordCount="15" xr:uid="{DB9FE90D-1925-4D30-B9ED-74695C568F49}">
  <cacheSource type="worksheet">
    <worksheetSource ref="A1:A16" sheet="Q4"/>
  </cacheSource>
  <cacheFields count="1">
    <cacheField name="Thumrit Outlet" numFmtId="0">
      <sharedItems count="6">
        <s v="Ahmed Habata AL Shashai"/>
        <s v="Bakheet Salim Masan"/>
        <s v="Maha Saleh AL Masahli "/>
        <s v="Majd Abdulghafour Al Balushi"/>
        <s v="Mazin Mohammed AL Shashai"/>
        <s v="Thumrit Outl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</r>
  <r>
    <x v="1"/>
  </r>
  <r>
    <x v="2"/>
  </r>
  <r>
    <x v="3"/>
  </r>
  <r>
    <x v="4"/>
  </r>
  <r>
    <x v="5"/>
  </r>
  <r>
    <x v="0"/>
  </r>
  <r>
    <x v="1"/>
  </r>
  <r>
    <x v="3"/>
  </r>
  <r>
    <x v="4"/>
  </r>
  <r>
    <x v="5"/>
  </r>
  <r>
    <x v="0"/>
  </r>
  <r>
    <x v="1"/>
  </r>
  <r>
    <x v="3"/>
  </r>
  <r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C0B950-CD43-4A22-BD14-8A998A116A3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:E8" firstHeaderRow="1" firstDataRow="1" firstDataCol="1"/>
  <pivotFields count="1"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91"/>
  <sheetViews>
    <sheetView topLeftCell="A55" zoomScale="81" workbookViewId="0">
      <selection activeCell="A24" sqref="A24:P24"/>
    </sheetView>
  </sheetViews>
  <sheetFormatPr defaultRowHeight="15" x14ac:dyDescent="0.25"/>
  <cols>
    <col min="1" max="1" width="47" bestFit="1" customWidth="1"/>
    <col min="2" max="2" width="9.5703125" bestFit="1" customWidth="1"/>
  </cols>
  <sheetData>
    <row r="1" spans="1:19" x14ac:dyDescent="0.25">
      <c r="A1" s="2" t="s">
        <v>63</v>
      </c>
      <c r="B1" s="64" t="s">
        <v>81</v>
      </c>
      <c r="C1" s="64"/>
      <c r="D1" s="64"/>
      <c r="E1" s="65" t="s">
        <v>80</v>
      </c>
      <c r="F1" s="65"/>
      <c r="G1" s="65"/>
      <c r="H1" s="66" t="s">
        <v>64</v>
      </c>
      <c r="I1" s="66"/>
      <c r="J1" s="66"/>
      <c r="K1" s="67" t="s">
        <v>65</v>
      </c>
      <c r="L1" s="67"/>
      <c r="M1" s="67"/>
      <c r="N1" s="68" t="s">
        <v>66</v>
      </c>
      <c r="O1" s="68"/>
      <c r="P1" s="68"/>
      <c r="Q1" s="63" t="s">
        <v>99</v>
      </c>
      <c r="R1" s="63"/>
      <c r="S1" s="63"/>
    </row>
    <row r="2" spans="1:19" x14ac:dyDescent="0.25">
      <c r="A2" s="3" t="s">
        <v>67</v>
      </c>
      <c r="B2" s="1" t="s">
        <v>0</v>
      </c>
      <c r="C2" s="1" t="s">
        <v>1</v>
      </c>
      <c r="D2" s="1" t="s">
        <v>83</v>
      </c>
      <c r="E2" s="1" t="s">
        <v>0</v>
      </c>
      <c r="F2" s="1" t="s">
        <v>1</v>
      </c>
      <c r="G2" s="1" t="s">
        <v>83</v>
      </c>
      <c r="H2" s="1" t="s">
        <v>0</v>
      </c>
      <c r="I2" s="1" t="s">
        <v>1</v>
      </c>
      <c r="J2" s="4" t="s">
        <v>83</v>
      </c>
      <c r="K2" s="1" t="s">
        <v>0</v>
      </c>
      <c r="L2" s="1" t="s">
        <v>1</v>
      </c>
      <c r="M2" s="4" t="s">
        <v>83</v>
      </c>
      <c r="N2" s="1" t="s">
        <v>0</v>
      </c>
      <c r="O2" s="1" t="s">
        <v>1</v>
      </c>
      <c r="P2" s="4" t="s">
        <v>83</v>
      </c>
      <c r="Q2" s="1" t="s">
        <v>0</v>
      </c>
      <c r="R2" s="1" t="s">
        <v>1</v>
      </c>
      <c r="S2" s="1" t="s">
        <v>83</v>
      </c>
    </row>
    <row r="3" spans="1:19" x14ac:dyDescent="0.25">
      <c r="A3" s="11" t="s">
        <v>3</v>
      </c>
      <c r="B3" s="12">
        <v>4555.6629898664969</v>
      </c>
      <c r="C3" s="15">
        <v>3707</v>
      </c>
      <c r="D3" s="13">
        <v>0.81371251741969464</v>
      </c>
      <c r="E3" s="12">
        <v>1674.7000027636686</v>
      </c>
      <c r="F3" s="15">
        <v>1177</v>
      </c>
      <c r="G3" s="13">
        <v>0.70281244286001032</v>
      </c>
      <c r="H3" s="12">
        <v>11173.612091157043</v>
      </c>
      <c r="I3" s="15">
        <v>10315</v>
      </c>
      <c r="J3" s="13">
        <v>0.92315715955124655</v>
      </c>
      <c r="K3" s="12">
        <v>2065.0984442206509</v>
      </c>
      <c r="L3" s="15">
        <v>1498</v>
      </c>
      <c r="M3" s="13">
        <v>0.72538914752092187</v>
      </c>
      <c r="N3" s="12">
        <v>577.40498411784404</v>
      </c>
      <c r="O3" s="15">
        <v>337</v>
      </c>
      <c r="P3" s="13">
        <v>0.58364581060010523</v>
      </c>
      <c r="Q3" s="12">
        <f t="shared" ref="Q3:R6" si="0">SUM(B3,E3,H3,K3,N3)</f>
        <v>20046.478512125705</v>
      </c>
      <c r="R3" s="15">
        <f t="shared" si="0"/>
        <v>17034</v>
      </c>
      <c r="S3" s="18">
        <f>R3/Q3</f>
        <v>0.84972530161327242</v>
      </c>
    </row>
    <row r="4" spans="1:19" x14ac:dyDescent="0.25">
      <c r="A4" s="9" t="s">
        <v>46</v>
      </c>
      <c r="B4" s="7">
        <v>837.04421971626982</v>
      </c>
      <c r="C4" s="14">
        <v>600</v>
      </c>
      <c r="D4" s="8">
        <v>0.71680800830735092</v>
      </c>
      <c r="E4" s="7">
        <v>304.49090959339435</v>
      </c>
      <c r="F4" s="14">
        <v>192</v>
      </c>
      <c r="G4" s="8">
        <v>0.63056069639776613</v>
      </c>
      <c r="H4" s="7">
        <v>1852.3510415795197</v>
      </c>
      <c r="I4" s="14">
        <v>1762</v>
      </c>
      <c r="J4" s="8">
        <v>0.9512235858369068</v>
      </c>
      <c r="K4" s="7">
        <v>405.98787945785915</v>
      </c>
      <c r="L4" s="14">
        <v>327</v>
      </c>
      <c r="M4" s="8">
        <v>0.80544276453933406</v>
      </c>
      <c r="N4" s="7">
        <v>91.347272878018288</v>
      </c>
      <c r="O4" s="14">
        <v>52</v>
      </c>
      <c r="P4" s="8">
        <v>0.56925618424798341</v>
      </c>
      <c r="Q4" s="7">
        <f t="shared" si="0"/>
        <v>3491.221323225061</v>
      </c>
      <c r="R4" s="7">
        <f t="shared" si="0"/>
        <v>2933</v>
      </c>
      <c r="S4" s="19">
        <f>R4/Q4</f>
        <v>0.84010715118186874</v>
      </c>
    </row>
    <row r="5" spans="1:19" x14ac:dyDescent="0.25">
      <c r="A5" s="5" t="s">
        <v>74</v>
      </c>
      <c r="B5" s="10">
        <v>93.004913301807775</v>
      </c>
      <c r="C5" s="6">
        <v>88</v>
      </c>
      <c r="D5" s="16">
        <v>0.94618657096570302</v>
      </c>
      <c r="E5" s="10">
        <v>33.832323288154925</v>
      </c>
      <c r="F5" s="6">
        <v>40</v>
      </c>
      <c r="G5" s="16">
        <v>1.1823013057458116</v>
      </c>
      <c r="H5" s="10">
        <v>205.81678239772441</v>
      </c>
      <c r="I5" s="6">
        <v>283</v>
      </c>
      <c r="J5" s="16">
        <v>1.3750093491070383</v>
      </c>
      <c r="K5" s="10">
        <v>45.109764384206564</v>
      </c>
      <c r="L5" s="6">
        <v>61</v>
      </c>
      <c r="M5" s="16">
        <v>1.3522571184467722</v>
      </c>
      <c r="N5" s="10">
        <v>10.149696986446477</v>
      </c>
      <c r="O5" s="6">
        <v>8</v>
      </c>
      <c r="P5" s="16">
        <v>0.78820087049720777</v>
      </c>
      <c r="Q5" s="10">
        <f t="shared" si="0"/>
        <v>387.91348035834017</v>
      </c>
      <c r="R5" s="10">
        <f t="shared" si="0"/>
        <v>480</v>
      </c>
      <c r="S5" s="17">
        <f t="shared" ref="S5:S67" si="1">R5/Q5</f>
        <v>1.2373893259821589</v>
      </c>
    </row>
    <row r="6" spans="1:19" x14ac:dyDescent="0.25">
      <c r="A6" s="5" t="s">
        <v>5</v>
      </c>
      <c r="B6" s="10">
        <v>93.004913301807775</v>
      </c>
      <c r="C6" s="6">
        <v>68</v>
      </c>
      <c r="D6" s="16">
        <v>0.73114416847349784</v>
      </c>
      <c r="E6" s="10">
        <v>33.832323288154925</v>
      </c>
      <c r="F6" s="6">
        <v>18</v>
      </c>
      <c r="G6" s="16">
        <v>0.5320355875856152</v>
      </c>
      <c r="H6" s="10">
        <v>205.81678239772441</v>
      </c>
      <c r="I6" s="6">
        <v>135</v>
      </c>
      <c r="J6" s="16">
        <v>0.6559231877365731</v>
      </c>
      <c r="K6" s="10">
        <v>45.109764384206564</v>
      </c>
      <c r="L6" s="6">
        <v>36</v>
      </c>
      <c r="M6" s="16">
        <v>0.79805338137842297</v>
      </c>
      <c r="N6" s="10">
        <v>10.149696986446477</v>
      </c>
      <c r="O6" s="6">
        <v>7</v>
      </c>
      <c r="P6" s="16">
        <v>0.68967576168505684</v>
      </c>
      <c r="Q6" s="10">
        <f t="shared" si="0"/>
        <v>387.91348035834017</v>
      </c>
      <c r="R6" s="10">
        <f t="shared" si="0"/>
        <v>264</v>
      </c>
      <c r="S6" s="17">
        <f>R6/Q6</f>
        <v>0.68056412929018739</v>
      </c>
    </row>
    <row r="7" spans="1:19" x14ac:dyDescent="0.25">
      <c r="A7" s="5" t="s">
        <v>71</v>
      </c>
      <c r="B7" s="10">
        <v>93.004913301807775</v>
      </c>
      <c r="C7" s="6">
        <v>48</v>
      </c>
      <c r="D7" s="16">
        <v>0.51610176598129254</v>
      </c>
      <c r="E7" s="10">
        <v>33.832323288154925</v>
      </c>
      <c r="F7" s="6">
        <v>15</v>
      </c>
      <c r="G7" s="16">
        <v>0.44336298965467935</v>
      </c>
      <c r="H7" s="10">
        <v>205.81678239772441</v>
      </c>
      <c r="I7" s="6">
        <v>108</v>
      </c>
      <c r="J7" s="16">
        <v>0.52473855018925852</v>
      </c>
      <c r="K7" s="10">
        <v>45.109764384206564</v>
      </c>
      <c r="L7" s="6">
        <v>34</v>
      </c>
      <c r="M7" s="16">
        <v>0.75371708241295499</v>
      </c>
      <c r="N7" s="10">
        <v>10.149696986446477</v>
      </c>
      <c r="O7" s="6">
        <v>6</v>
      </c>
      <c r="P7" s="16">
        <v>0.59115065287290591</v>
      </c>
      <c r="Q7" s="10">
        <f t="shared" ref="Q7:Q67" si="2">SUM(B7,E7,H7,K7,N7)</f>
        <v>387.91348035834017</v>
      </c>
      <c r="R7" s="10">
        <f>SUM(C7,F7,I7,L7,O7)</f>
        <v>211</v>
      </c>
      <c r="S7" s="17">
        <f>R7/Q7</f>
        <v>0.543935724546324</v>
      </c>
    </row>
    <row r="8" spans="1:19" x14ac:dyDescent="0.25">
      <c r="A8" s="5" t="s">
        <v>9</v>
      </c>
      <c r="B8" s="10">
        <v>93.004913301807775</v>
      </c>
      <c r="C8" s="6">
        <v>64</v>
      </c>
      <c r="D8" s="16">
        <v>0.68813568797505675</v>
      </c>
      <c r="E8" s="10">
        <v>33.832323288154925</v>
      </c>
      <c r="F8" s="6">
        <v>19</v>
      </c>
      <c r="G8" s="16">
        <v>0.56159312022926056</v>
      </c>
      <c r="H8" s="10">
        <v>205.81678239772441</v>
      </c>
      <c r="I8" s="6">
        <v>206</v>
      </c>
      <c r="J8" s="16">
        <v>1.0008901975832152</v>
      </c>
      <c r="K8" s="10">
        <v>45.109764384206564</v>
      </c>
      <c r="L8" s="6">
        <v>38</v>
      </c>
      <c r="M8" s="16">
        <v>0.84238968034389083</v>
      </c>
      <c r="N8" s="10">
        <v>10.149696986446477</v>
      </c>
      <c r="O8" s="6">
        <v>3</v>
      </c>
      <c r="P8" s="16">
        <v>0.29557532643645296</v>
      </c>
      <c r="Q8" s="10">
        <f t="shared" si="2"/>
        <v>387.91348035834017</v>
      </c>
      <c r="R8" s="10">
        <f t="shared" ref="R8:R67" si="3">SUM(C8,F8,I8,L8,O8)</f>
        <v>330</v>
      </c>
      <c r="S8" s="17">
        <f>R8/Q8</f>
        <v>0.85070516161273424</v>
      </c>
    </row>
    <row r="9" spans="1:19" x14ac:dyDescent="0.25">
      <c r="A9" s="5" t="s">
        <v>2</v>
      </c>
      <c r="B9" s="10">
        <v>0</v>
      </c>
      <c r="C9" s="6">
        <v>0</v>
      </c>
      <c r="D9" s="16">
        <v>0</v>
      </c>
      <c r="E9" s="10">
        <v>0</v>
      </c>
      <c r="F9" s="6">
        <v>0</v>
      </c>
      <c r="G9" s="16">
        <v>0</v>
      </c>
      <c r="H9" s="10">
        <v>0</v>
      </c>
      <c r="I9" s="6">
        <v>1</v>
      </c>
      <c r="J9" s="16">
        <v>0</v>
      </c>
      <c r="K9" s="10">
        <v>0</v>
      </c>
      <c r="L9" s="6">
        <v>0</v>
      </c>
      <c r="M9" s="16">
        <v>0</v>
      </c>
      <c r="N9" s="10">
        <v>0</v>
      </c>
      <c r="O9" s="6">
        <v>0</v>
      </c>
      <c r="P9" s="16">
        <v>0</v>
      </c>
      <c r="Q9" s="10">
        <f t="shared" si="2"/>
        <v>0</v>
      </c>
      <c r="R9" s="10">
        <f t="shared" si="3"/>
        <v>1</v>
      </c>
      <c r="S9" s="17">
        <v>0</v>
      </c>
    </row>
    <row r="10" spans="1:19" x14ac:dyDescent="0.25">
      <c r="A10" s="5" t="s">
        <v>54</v>
      </c>
      <c r="B10" s="10">
        <v>93.004913301807775</v>
      </c>
      <c r="C10" s="6">
        <v>42</v>
      </c>
      <c r="D10" s="16">
        <v>0.45158904523363097</v>
      </c>
      <c r="E10" s="10">
        <v>33.832323288154925</v>
      </c>
      <c r="F10" s="6">
        <v>14</v>
      </c>
      <c r="G10" s="16">
        <v>0.41380545701103411</v>
      </c>
      <c r="H10" s="10">
        <v>205.81678239772441</v>
      </c>
      <c r="I10" s="6">
        <v>164</v>
      </c>
      <c r="J10" s="16">
        <v>0.79682520584294803</v>
      </c>
      <c r="K10" s="10">
        <v>45.109764384206564</v>
      </c>
      <c r="L10" s="6">
        <v>35</v>
      </c>
      <c r="M10" s="16">
        <v>0.77588523189568892</v>
      </c>
      <c r="N10" s="10">
        <v>10.149696986446477</v>
      </c>
      <c r="O10" s="6">
        <v>12</v>
      </c>
      <c r="P10" s="16">
        <v>1.1823013057458118</v>
      </c>
      <c r="Q10" s="10">
        <f t="shared" si="2"/>
        <v>387.91348035834017</v>
      </c>
      <c r="R10" s="10">
        <f t="shared" si="3"/>
        <v>267</v>
      </c>
      <c r="S10" s="17">
        <f t="shared" si="1"/>
        <v>0.68829781257757594</v>
      </c>
    </row>
    <row r="11" spans="1:19" x14ac:dyDescent="0.25">
      <c r="A11" s="5" t="s">
        <v>58</v>
      </c>
      <c r="B11" s="10">
        <v>93.004913301807775</v>
      </c>
      <c r="C11" s="6">
        <v>68</v>
      </c>
      <c r="D11" s="16">
        <v>0.73114416847349784</v>
      </c>
      <c r="E11" s="10">
        <v>33.832323288154925</v>
      </c>
      <c r="F11" s="6">
        <v>15</v>
      </c>
      <c r="G11" s="16">
        <v>0.44336298965467935</v>
      </c>
      <c r="H11" s="10">
        <v>205.81678239772441</v>
      </c>
      <c r="I11" s="6">
        <v>227</v>
      </c>
      <c r="J11" s="16">
        <v>1.1029226934533489</v>
      </c>
      <c r="K11" s="10">
        <v>45.109764384206564</v>
      </c>
      <c r="L11" s="6">
        <v>27</v>
      </c>
      <c r="M11" s="16">
        <v>0.59854003603381722</v>
      </c>
      <c r="N11" s="10">
        <v>10.149696986446477</v>
      </c>
      <c r="O11" s="6">
        <v>6</v>
      </c>
      <c r="P11" s="16">
        <v>0.59115065287290591</v>
      </c>
      <c r="Q11" s="10">
        <f t="shared" si="2"/>
        <v>387.91348035834017</v>
      </c>
      <c r="R11" s="10">
        <f t="shared" si="3"/>
        <v>343</v>
      </c>
      <c r="S11" s="17">
        <f t="shared" si="1"/>
        <v>0.8842177891914178</v>
      </c>
    </row>
    <row r="12" spans="1:19" x14ac:dyDescent="0.25">
      <c r="A12" s="5" t="s">
        <v>70</v>
      </c>
      <c r="B12" s="10">
        <v>93.004913301807775</v>
      </c>
      <c r="C12" s="6">
        <v>67</v>
      </c>
      <c r="D12" s="16">
        <v>0.72039204834888748</v>
      </c>
      <c r="E12" s="10">
        <v>33.832323288154925</v>
      </c>
      <c r="F12" s="6">
        <v>25</v>
      </c>
      <c r="G12" s="16">
        <v>0.73893831609113225</v>
      </c>
      <c r="H12" s="10">
        <v>205.81678239772441</v>
      </c>
      <c r="I12" s="6">
        <v>206</v>
      </c>
      <c r="J12" s="16">
        <v>1.0008901975832152</v>
      </c>
      <c r="K12" s="10">
        <v>45.109764384206564</v>
      </c>
      <c r="L12" s="6">
        <v>24</v>
      </c>
      <c r="M12" s="16">
        <v>0.53203558758561531</v>
      </c>
      <c r="N12" s="10">
        <v>10.149696986446477</v>
      </c>
      <c r="O12" s="6">
        <v>4</v>
      </c>
      <c r="P12" s="16">
        <v>0.39410043524860389</v>
      </c>
      <c r="Q12" s="10">
        <f t="shared" si="2"/>
        <v>387.91348035834017</v>
      </c>
      <c r="R12" s="10">
        <f t="shared" si="3"/>
        <v>326</v>
      </c>
      <c r="S12" s="17">
        <f t="shared" si="1"/>
        <v>0.84039358389621632</v>
      </c>
    </row>
    <row r="13" spans="1:19" x14ac:dyDescent="0.25">
      <c r="A13" s="5" t="s">
        <v>51</v>
      </c>
      <c r="B13" s="10">
        <v>93.004913301807775</v>
      </c>
      <c r="C13" s="6">
        <v>89</v>
      </c>
      <c r="D13" s="16">
        <v>0.95693869109031326</v>
      </c>
      <c r="E13" s="10">
        <v>33.832323288154925</v>
      </c>
      <c r="F13" s="6">
        <v>32</v>
      </c>
      <c r="G13" s="16">
        <v>0.94584104459664931</v>
      </c>
      <c r="H13" s="10">
        <v>205.81678239772441</v>
      </c>
      <c r="I13" s="6">
        <v>280</v>
      </c>
      <c r="J13" s="16">
        <v>1.3604332782684478</v>
      </c>
      <c r="K13" s="10">
        <v>45.109764384206564</v>
      </c>
      <c r="L13" s="6">
        <v>42</v>
      </c>
      <c r="M13" s="16">
        <v>0.93106227827482679</v>
      </c>
      <c r="N13" s="10">
        <v>10.149696986446477</v>
      </c>
      <c r="O13" s="6">
        <v>4</v>
      </c>
      <c r="P13" s="16">
        <v>0.39410043524860389</v>
      </c>
      <c r="Q13" s="10">
        <f t="shared" si="2"/>
        <v>387.91348035834017</v>
      </c>
      <c r="R13" s="10">
        <f t="shared" si="3"/>
        <v>447</v>
      </c>
      <c r="S13" s="17">
        <f t="shared" si="1"/>
        <v>1.1523188098208856</v>
      </c>
    </row>
    <row r="14" spans="1:19" x14ac:dyDescent="0.25">
      <c r="A14" s="5" t="s">
        <v>78</v>
      </c>
      <c r="B14" s="10">
        <v>93.004913301807775</v>
      </c>
      <c r="C14" s="6">
        <v>66</v>
      </c>
      <c r="D14" s="16">
        <v>0.70963992822427724</v>
      </c>
      <c r="E14" s="10">
        <v>33.832323288154925</v>
      </c>
      <c r="F14" s="6">
        <v>14</v>
      </c>
      <c r="G14" s="16">
        <v>0.41380545701103411</v>
      </c>
      <c r="H14" s="10">
        <v>205.81678239772441</v>
      </c>
      <c r="I14" s="6">
        <v>152</v>
      </c>
      <c r="J14" s="16">
        <v>0.73852092248858603</v>
      </c>
      <c r="K14" s="10">
        <v>45.109764384206564</v>
      </c>
      <c r="L14" s="6">
        <v>30</v>
      </c>
      <c r="M14" s="16">
        <v>0.66504448448201914</v>
      </c>
      <c r="N14" s="10">
        <v>10.149696986446477</v>
      </c>
      <c r="O14" s="6">
        <v>2</v>
      </c>
      <c r="P14" s="16">
        <v>0.19705021762430194</v>
      </c>
      <c r="Q14" s="10">
        <f t="shared" si="2"/>
        <v>387.91348035834017</v>
      </c>
      <c r="R14" s="10">
        <f t="shared" si="3"/>
        <v>264</v>
      </c>
      <c r="S14" s="17">
        <f t="shared" si="1"/>
        <v>0.68056412929018739</v>
      </c>
    </row>
    <row r="15" spans="1:19" x14ac:dyDescent="0.25">
      <c r="A15" s="5" t="s">
        <v>95</v>
      </c>
      <c r="B15" s="10">
        <v>0</v>
      </c>
      <c r="C15" s="6">
        <v>0</v>
      </c>
      <c r="D15" s="16">
        <v>0</v>
      </c>
      <c r="E15" s="10">
        <v>0</v>
      </c>
      <c r="F15" s="6">
        <v>0</v>
      </c>
      <c r="G15" s="16">
        <v>0</v>
      </c>
      <c r="H15" s="10">
        <v>0</v>
      </c>
      <c r="I15" s="6">
        <v>0</v>
      </c>
      <c r="J15" s="16">
        <v>0</v>
      </c>
      <c r="K15" s="10">
        <v>0</v>
      </c>
      <c r="L15" s="6">
        <v>0</v>
      </c>
      <c r="M15" s="16">
        <v>0</v>
      </c>
      <c r="N15" s="10">
        <v>0</v>
      </c>
      <c r="O15" s="6">
        <v>0</v>
      </c>
      <c r="P15" s="16">
        <v>0</v>
      </c>
      <c r="Q15" s="10">
        <f t="shared" si="2"/>
        <v>0</v>
      </c>
      <c r="R15" s="10">
        <f t="shared" si="3"/>
        <v>0</v>
      </c>
      <c r="S15" s="17">
        <v>0</v>
      </c>
    </row>
    <row r="16" spans="1:19" x14ac:dyDescent="0.25">
      <c r="A16" s="9" t="s">
        <v>31</v>
      </c>
      <c r="B16" s="7">
        <v>841.77750548252243</v>
      </c>
      <c r="C16" s="14">
        <v>732</v>
      </c>
      <c r="D16" s="8">
        <v>0.86958845446981159</v>
      </c>
      <c r="E16" s="7">
        <v>372.15555616970425</v>
      </c>
      <c r="F16" s="14">
        <v>205</v>
      </c>
      <c r="G16" s="8">
        <v>0.55084492654066208</v>
      </c>
      <c r="H16" s="7">
        <v>2046.8072053543044</v>
      </c>
      <c r="I16" s="14">
        <v>2154</v>
      </c>
      <c r="J16" s="8">
        <v>1.0523707334844663</v>
      </c>
      <c r="K16" s="7">
        <v>257.88850857837485</v>
      </c>
      <c r="L16" s="14">
        <v>178</v>
      </c>
      <c r="M16" s="8">
        <v>0.69022075074703859</v>
      </c>
      <c r="N16" s="7">
        <v>111.6466668509112</v>
      </c>
      <c r="O16" s="14">
        <v>33</v>
      </c>
      <c r="P16" s="8">
        <v>0.29557532643645307</v>
      </c>
      <c r="Q16" s="7">
        <f t="shared" si="2"/>
        <v>3630.2754424358172</v>
      </c>
      <c r="R16" s="7">
        <f t="shared" si="3"/>
        <v>3302</v>
      </c>
      <c r="S16" s="19">
        <f t="shared" si="1"/>
        <v>0.90957285538213783</v>
      </c>
    </row>
    <row r="17" spans="1:19" x14ac:dyDescent="0.25">
      <c r="A17" s="5" t="s">
        <v>53</v>
      </c>
      <c r="B17" s="10">
        <v>76.525227771138418</v>
      </c>
      <c r="C17" s="6">
        <v>47</v>
      </c>
      <c r="D17" s="16">
        <v>0.61417654502854169</v>
      </c>
      <c r="E17" s="10">
        <v>33.832323288154925</v>
      </c>
      <c r="F17" s="6">
        <v>13</v>
      </c>
      <c r="G17" s="16">
        <v>0.3842479243673888</v>
      </c>
      <c r="H17" s="10">
        <v>186.07338230493676</v>
      </c>
      <c r="I17" s="6">
        <v>117</v>
      </c>
      <c r="J17" s="16">
        <v>0.62878418476996667</v>
      </c>
      <c r="K17" s="10">
        <v>23.444409870761351</v>
      </c>
      <c r="L17" s="6">
        <v>11</v>
      </c>
      <c r="M17" s="16">
        <v>0.46919500472130149</v>
      </c>
      <c r="N17" s="10">
        <v>10.149696986446475</v>
      </c>
      <c r="O17" s="6">
        <v>3</v>
      </c>
      <c r="P17" s="16">
        <v>0.29557532643645296</v>
      </c>
      <c r="Q17" s="10">
        <f t="shared" si="2"/>
        <v>330.02504022143796</v>
      </c>
      <c r="R17" s="10">
        <f t="shared" si="3"/>
        <v>191</v>
      </c>
      <c r="S17" s="17">
        <f t="shared" si="1"/>
        <v>0.57874396400904649</v>
      </c>
    </row>
    <row r="18" spans="1:19" x14ac:dyDescent="0.25">
      <c r="A18" s="5" t="s">
        <v>35</v>
      </c>
      <c r="B18" s="10">
        <v>76.525227771138418</v>
      </c>
      <c r="C18" s="6">
        <v>80</v>
      </c>
      <c r="D18" s="16">
        <v>1.0454068851549645</v>
      </c>
      <c r="E18" s="10">
        <v>33.832323288154925</v>
      </c>
      <c r="F18" s="6">
        <v>17</v>
      </c>
      <c r="G18" s="16">
        <v>0.50247805494196995</v>
      </c>
      <c r="H18" s="10">
        <v>186.07338230493676</v>
      </c>
      <c r="I18" s="6">
        <v>195</v>
      </c>
      <c r="J18" s="16">
        <v>1.0479736412832779</v>
      </c>
      <c r="K18" s="10">
        <v>23.444409870761351</v>
      </c>
      <c r="L18" s="6">
        <v>23</v>
      </c>
      <c r="M18" s="16">
        <v>0.98104410078090321</v>
      </c>
      <c r="N18" s="10">
        <v>10.149696986446475</v>
      </c>
      <c r="O18" s="6">
        <v>4</v>
      </c>
      <c r="P18" s="16">
        <v>0.394100435248604</v>
      </c>
      <c r="Q18" s="10">
        <f t="shared" si="2"/>
        <v>330.02504022143796</v>
      </c>
      <c r="R18" s="10">
        <f t="shared" si="3"/>
        <v>319</v>
      </c>
      <c r="S18" s="17">
        <f t="shared" si="1"/>
        <v>0.96659332208840743</v>
      </c>
    </row>
    <row r="19" spans="1:19" x14ac:dyDescent="0.25">
      <c r="A19" s="5" t="s">
        <v>41</v>
      </c>
      <c r="B19" s="10">
        <v>76.525227771138418</v>
      </c>
      <c r="C19" s="6">
        <v>68</v>
      </c>
      <c r="D19" s="16">
        <v>0.88859585238171979</v>
      </c>
      <c r="E19" s="10">
        <v>33.832323288154925</v>
      </c>
      <c r="F19" s="6">
        <v>17</v>
      </c>
      <c r="G19" s="16">
        <v>0.50247805494196995</v>
      </c>
      <c r="H19" s="10">
        <v>186.07338230493676</v>
      </c>
      <c r="I19" s="6">
        <v>198</v>
      </c>
      <c r="J19" s="16">
        <v>1.0640963126876359</v>
      </c>
      <c r="K19" s="10">
        <v>23.444409870761351</v>
      </c>
      <c r="L19" s="6">
        <v>13</v>
      </c>
      <c r="M19" s="16">
        <v>0.55450318739790183</v>
      </c>
      <c r="N19" s="10">
        <v>10.149696986446475</v>
      </c>
      <c r="O19" s="6">
        <v>1</v>
      </c>
      <c r="P19" s="16">
        <v>9.8525108812150999E-2</v>
      </c>
      <c r="Q19" s="10">
        <f t="shared" si="2"/>
        <v>330.02504022143796</v>
      </c>
      <c r="R19" s="10">
        <f t="shared" si="3"/>
        <v>297</v>
      </c>
      <c r="S19" s="17">
        <f t="shared" si="1"/>
        <v>0.89993171366851721</v>
      </c>
    </row>
    <row r="20" spans="1:19" x14ac:dyDescent="0.25">
      <c r="A20" s="5" t="s">
        <v>47</v>
      </c>
      <c r="B20" s="10">
        <v>0</v>
      </c>
      <c r="C20" s="6">
        <v>6</v>
      </c>
      <c r="D20" s="16">
        <v>0</v>
      </c>
      <c r="E20" s="10">
        <v>0</v>
      </c>
      <c r="F20" s="6">
        <v>2</v>
      </c>
      <c r="G20" s="16">
        <v>0</v>
      </c>
      <c r="H20" s="10">
        <v>0</v>
      </c>
      <c r="I20" s="6">
        <v>8</v>
      </c>
      <c r="J20" s="16">
        <v>0</v>
      </c>
      <c r="K20" s="10">
        <v>0</v>
      </c>
      <c r="L20" s="6">
        <v>2</v>
      </c>
      <c r="M20" s="16">
        <v>0</v>
      </c>
      <c r="N20" s="10">
        <v>0</v>
      </c>
      <c r="O20" s="6">
        <v>0</v>
      </c>
      <c r="P20" s="16">
        <v>0</v>
      </c>
      <c r="Q20" s="10">
        <f t="shared" si="2"/>
        <v>0</v>
      </c>
      <c r="R20" s="10">
        <f t="shared" si="3"/>
        <v>18</v>
      </c>
      <c r="S20" s="17">
        <v>0</v>
      </c>
    </row>
    <row r="21" spans="1:19" x14ac:dyDescent="0.25">
      <c r="A21" s="5" t="s">
        <v>7</v>
      </c>
      <c r="B21" s="10">
        <v>76.525227771138418</v>
      </c>
      <c r="C21" s="6">
        <v>81</v>
      </c>
      <c r="D21" s="16">
        <v>1.0584744712194016</v>
      </c>
      <c r="E21" s="10">
        <v>33.832323288154925</v>
      </c>
      <c r="F21" s="6">
        <v>23</v>
      </c>
      <c r="G21" s="16">
        <v>0.67982325080384176</v>
      </c>
      <c r="H21" s="10">
        <v>186.07338230493676</v>
      </c>
      <c r="I21" s="6">
        <v>279</v>
      </c>
      <c r="J21" s="16">
        <v>1.4994084406053052</v>
      </c>
      <c r="K21" s="10">
        <v>23.444409870761351</v>
      </c>
      <c r="L21" s="6">
        <v>25</v>
      </c>
      <c r="M21" s="16">
        <v>1.0663522834575034</v>
      </c>
      <c r="N21" s="10">
        <v>10.149696986446475</v>
      </c>
      <c r="O21" s="6">
        <v>4</v>
      </c>
      <c r="P21" s="16">
        <v>0.394100435248604</v>
      </c>
      <c r="Q21" s="10">
        <f t="shared" si="2"/>
        <v>330.02504022143796</v>
      </c>
      <c r="R21" s="10">
        <f t="shared" si="3"/>
        <v>412</v>
      </c>
      <c r="S21" s="17">
        <f t="shared" si="1"/>
        <v>1.2483901213179431</v>
      </c>
    </row>
    <row r="22" spans="1:19" x14ac:dyDescent="0.25">
      <c r="A22" s="5" t="s">
        <v>52</v>
      </c>
      <c r="B22" s="10">
        <v>76.525227771138418</v>
      </c>
      <c r="C22" s="6">
        <v>77</v>
      </c>
      <c r="D22" s="16">
        <v>1.0062041269616533</v>
      </c>
      <c r="E22" s="10">
        <v>33.832323288154925</v>
      </c>
      <c r="F22" s="6">
        <v>24</v>
      </c>
      <c r="G22" s="16">
        <v>0.70938078344748701</v>
      </c>
      <c r="H22" s="10">
        <v>186.07338230493676</v>
      </c>
      <c r="I22" s="6">
        <v>156</v>
      </c>
      <c r="J22" s="16">
        <v>0.83837891302662226</v>
      </c>
      <c r="K22" s="10">
        <v>23.444409870761351</v>
      </c>
      <c r="L22" s="6">
        <v>14</v>
      </c>
      <c r="M22" s="16">
        <v>0.59715727873620195</v>
      </c>
      <c r="N22" s="10">
        <v>10.149696986446475</v>
      </c>
      <c r="O22" s="6">
        <v>2</v>
      </c>
      <c r="P22" s="16">
        <v>0.197050217624302</v>
      </c>
      <c r="Q22" s="10">
        <f t="shared" si="2"/>
        <v>330.02504022143796</v>
      </c>
      <c r="R22" s="10">
        <f t="shared" si="3"/>
        <v>273</v>
      </c>
      <c r="S22" s="17">
        <f t="shared" si="1"/>
        <v>0.82720995902863703</v>
      </c>
    </row>
    <row r="23" spans="1:19" x14ac:dyDescent="0.25">
      <c r="A23" s="5" t="s">
        <v>61</v>
      </c>
      <c r="B23" s="10">
        <v>76.525227771138418</v>
      </c>
      <c r="C23" s="6">
        <v>62</v>
      </c>
      <c r="D23" s="16">
        <v>0.81019033599509749</v>
      </c>
      <c r="E23" s="10">
        <v>33.832323288154925</v>
      </c>
      <c r="F23" s="6">
        <v>11</v>
      </c>
      <c r="G23" s="16">
        <v>0.3251328590800982</v>
      </c>
      <c r="H23" s="10">
        <v>186.07338230493676</v>
      </c>
      <c r="I23" s="6">
        <v>191</v>
      </c>
      <c r="J23" s="16">
        <v>1.0264767460774669</v>
      </c>
      <c r="K23" s="10">
        <v>23.444409870761351</v>
      </c>
      <c r="L23" s="6">
        <v>11</v>
      </c>
      <c r="M23" s="16">
        <v>0.46919500472130149</v>
      </c>
      <c r="N23" s="10">
        <v>10.149696986446475</v>
      </c>
      <c r="O23" s="6">
        <v>7</v>
      </c>
      <c r="P23" s="16">
        <v>0.68967576168505695</v>
      </c>
      <c r="Q23" s="10">
        <f t="shared" si="2"/>
        <v>330.02504022143796</v>
      </c>
      <c r="R23" s="10">
        <f t="shared" si="3"/>
        <v>282</v>
      </c>
      <c r="S23" s="17">
        <f t="shared" si="1"/>
        <v>0.85448061701859213</v>
      </c>
    </row>
    <row r="24" spans="1:19" x14ac:dyDescent="0.25">
      <c r="A24" s="5" t="s">
        <v>50</v>
      </c>
      <c r="B24" s="10">
        <v>76.525227771138418</v>
      </c>
      <c r="C24" s="6">
        <v>72</v>
      </c>
      <c r="D24" s="16">
        <v>0.94086619663946802</v>
      </c>
      <c r="E24" s="10">
        <v>33.832323288154925</v>
      </c>
      <c r="F24" s="6">
        <v>22</v>
      </c>
      <c r="G24" s="16">
        <v>0.6502657181601964</v>
      </c>
      <c r="H24" s="10">
        <v>186.07338230493676</v>
      </c>
      <c r="I24" s="6">
        <v>172</v>
      </c>
      <c r="J24" s="16">
        <v>0.92436649384986558</v>
      </c>
      <c r="K24" s="10">
        <v>23.444409870761351</v>
      </c>
      <c r="L24" s="6">
        <v>20</v>
      </c>
      <c r="M24" s="16">
        <v>0.85308182676600275</v>
      </c>
      <c r="N24" s="10">
        <v>10.149696986446475</v>
      </c>
      <c r="O24" s="6">
        <v>3</v>
      </c>
      <c r="P24" s="16">
        <v>0.29557532643645296</v>
      </c>
      <c r="Q24" s="10">
        <f t="shared" si="2"/>
        <v>330.02504022143796</v>
      </c>
      <c r="R24" s="10">
        <f t="shared" si="3"/>
        <v>289</v>
      </c>
      <c r="S24" s="17">
        <f t="shared" si="1"/>
        <v>0.87569112878855715</v>
      </c>
    </row>
    <row r="25" spans="1:19" x14ac:dyDescent="0.25">
      <c r="A25" s="5" t="s">
        <v>6</v>
      </c>
      <c r="B25" s="10">
        <v>76.525227771138418</v>
      </c>
      <c r="C25" s="6">
        <v>40</v>
      </c>
      <c r="D25" s="16">
        <v>0.52270344257748225</v>
      </c>
      <c r="E25" s="10">
        <v>33.832323288154925</v>
      </c>
      <c r="F25" s="6">
        <v>12</v>
      </c>
      <c r="G25" s="16">
        <v>0.3546903917237435</v>
      </c>
      <c r="H25" s="10">
        <v>186.07338230493676</v>
      </c>
      <c r="I25" s="6">
        <v>174</v>
      </c>
      <c r="J25" s="16">
        <v>0.93511494145277096</v>
      </c>
      <c r="K25" s="10">
        <v>23.444409870761351</v>
      </c>
      <c r="L25" s="6">
        <v>16</v>
      </c>
      <c r="M25" s="16">
        <v>0.68246546141280218</v>
      </c>
      <c r="N25" s="10">
        <v>10.149696986446475</v>
      </c>
      <c r="O25" s="6">
        <v>2</v>
      </c>
      <c r="P25" s="16">
        <v>0.197050217624302</v>
      </c>
      <c r="Q25" s="10">
        <f t="shared" si="2"/>
        <v>330.02504022143796</v>
      </c>
      <c r="R25" s="10">
        <f t="shared" si="3"/>
        <v>244</v>
      </c>
      <c r="S25" s="17">
        <f t="shared" si="1"/>
        <v>0.7393378388387819</v>
      </c>
    </row>
    <row r="26" spans="1:19" x14ac:dyDescent="0.25">
      <c r="A26" s="5" t="s">
        <v>42</v>
      </c>
      <c r="B26" s="10">
        <v>76.525227771138418</v>
      </c>
      <c r="C26" s="6">
        <v>69</v>
      </c>
      <c r="D26" s="16">
        <v>0.90166343844615693</v>
      </c>
      <c r="E26" s="10">
        <v>33.832323288154925</v>
      </c>
      <c r="F26" s="6">
        <v>16</v>
      </c>
      <c r="G26" s="16">
        <v>0.47292052229832465</v>
      </c>
      <c r="H26" s="10">
        <v>186.07338230493676</v>
      </c>
      <c r="I26" s="6">
        <v>224</v>
      </c>
      <c r="J26" s="16">
        <v>1.2038261315254062</v>
      </c>
      <c r="K26" s="10">
        <v>23.444409870761351</v>
      </c>
      <c r="L26" s="6">
        <v>15</v>
      </c>
      <c r="M26" s="16">
        <v>0.63981137007450206</v>
      </c>
      <c r="N26" s="10">
        <v>10.149696986446475</v>
      </c>
      <c r="O26" s="6">
        <v>1</v>
      </c>
      <c r="P26" s="16">
        <v>9.8525108812150999E-2</v>
      </c>
      <c r="Q26" s="10">
        <f t="shared" si="2"/>
        <v>330.02504022143796</v>
      </c>
      <c r="R26" s="10">
        <f t="shared" si="3"/>
        <v>325</v>
      </c>
      <c r="S26" s="17">
        <f t="shared" si="1"/>
        <v>0.98477376074837752</v>
      </c>
    </row>
    <row r="27" spans="1:19" x14ac:dyDescent="0.25">
      <c r="A27" s="5" t="s">
        <v>25</v>
      </c>
      <c r="B27" s="10">
        <v>76.525227771138418</v>
      </c>
      <c r="C27" s="6">
        <v>65</v>
      </c>
      <c r="D27" s="16">
        <v>0.84939309418840869</v>
      </c>
      <c r="E27" s="10">
        <v>33.832323288154925</v>
      </c>
      <c r="F27" s="6">
        <v>33</v>
      </c>
      <c r="G27" s="16">
        <v>0.97539857724029466</v>
      </c>
      <c r="H27" s="10">
        <v>186.07338230493676</v>
      </c>
      <c r="I27" s="6">
        <v>244</v>
      </c>
      <c r="J27" s="16">
        <v>1.3113106075544605</v>
      </c>
      <c r="K27" s="10">
        <v>23.444409870761351</v>
      </c>
      <c r="L27" s="6">
        <v>14</v>
      </c>
      <c r="M27" s="16">
        <v>0.59715727873620195</v>
      </c>
      <c r="N27" s="10">
        <v>10.149696986446475</v>
      </c>
      <c r="O27" s="6">
        <v>4</v>
      </c>
      <c r="P27" s="16">
        <v>0.394100435248604</v>
      </c>
      <c r="Q27" s="10">
        <f t="shared" si="2"/>
        <v>330.02504022143796</v>
      </c>
      <c r="R27" s="10">
        <f t="shared" si="3"/>
        <v>360</v>
      </c>
      <c r="S27" s="17">
        <f t="shared" si="1"/>
        <v>1.0908263195982026</v>
      </c>
    </row>
    <row r="28" spans="1:19" x14ac:dyDescent="0.25">
      <c r="A28" s="5" t="s">
        <v>38</v>
      </c>
      <c r="B28" s="10">
        <v>76.525227771138418</v>
      </c>
      <c r="C28" s="6">
        <v>65</v>
      </c>
      <c r="D28" s="16">
        <v>0.84939309418840869</v>
      </c>
      <c r="E28" s="10">
        <v>33.832323288154925</v>
      </c>
      <c r="F28" s="6">
        <v>15</v>
      </c>
      <c r="G28" s="16">
        <v>0.44336298965467935</v>
      </c>
      <c r="H28" s="10">
        <v>186.07338230493676</v>
      </c>
      <c r="I28" s="6">
        <v>196</v>
      </c>
      <c r="J28" s="16">
        <v>1.0533478650847306</v>
      </c>
      <c r="K28" s="10">
        <v>23.444409870761351</v>
      </c>
      <c r="L28" s="6">
        <v>14</v>
      </c>
      <c r="M28" s="16">
        <v>0.59715727873620195</v>
      </c>
      <c r="N28" s="10">
        <v>10.149696986446475</v>
      </c>
      <c r="O28" s="6">
        <v>2</v>
      </c>
      <c r="P28" s="16">
        <v>0.197050217624302</v>
      </c>
      <c r="Q28" s="10">
        <f t="shared" si="2"/>
        <v>330.02504022143796</v>
      </c>
      <c r="R28" s="10">
        <f t="shared" si="3"/>
        <v>292</v>
      </c>
      <c r="S28" s="17">
        <f t="shared" si="1"/>
        <v>0.88478134811854225</v>
      </c>
    </row>
    <row r="29" spans="1:19" x14ac:dyDescent="0.25">
      <c r="A29" s="5" t="s">
        <v>96</v>
      </c>
      <c r="B29" s="10">
        <v>0</v>
      </c>
      <c r="C29" s="6">
        <v>0</v>
      </c>
      <c r="D29" s="16">
        <v>0</v>
      </c>
      <c r="E29" s="10">
        <v>0</v>
      </c>
      <c r="F29" s="6">
        <v>0</v>
      </c>
      <c r="G29" s="16">
        <v>0</v>
      </c>
      <c r="H29" s="10">
        <v>0</v>
      </c>
      <c r="I29" s="6">
        <v>0</v>
      </c>
      <c r="J29" s="16">
        <v>0</v>
      </c>
      <c r="K29" s="10">
        <v>0</v>
      </c>
      <c r="L29" s="6">
        <v>0</v>
      </c>
      <c r="M29" s="16">
        <v>0</v>
      </c>
      <c r="N29" s="10">
        <v>0</v>
      </c>
      <c r="O29" s="6">
        <v>0</v>
      </c>
      <c r="P29" s="16">
        <v>0</v>
      </c>
      <c r="Q29" s="10">
        <f t="shared" si="2"/>
        <v>0</v>
      </c>
      <c r="R29" s="10">
        <f t="shared" si="3"/>
        <v>0</v>
      </c>
      <c r="S29" s="17">
        <v>0</v>
      </c>
    </row>
    <row r="30" spans="1:19" x14ac:dyDescent="0.25">
      <c r="A30" s="5" t="s">
        <v>97</v>
      </c>
      <c r="B30" s="10">
        <v>0</v>
      </c>
      <c r="C30" s="6">
        <v>0</v>
      </c>
      <c r="D30" s="16">
        <v>0</v>
      </c>
      <c r="E30" s="10">
        <v>0</v>
      </c>
      <c r="F30" s="6">
        <v>0</v>
      </c>
      <c r="G30" s="16">
        <v>0</v>
      </c>
      <c r="H30" s="10">
        <v>0</v>
      </c>
      <c r="I30" s="6">
        <v>0</v>
      </c>
      <c r="J30" s="16">
        <v>0</v>
      </c>
      <c r="K30" s="10">
        <v>0</v>
      </c>
      <c r="L30" s="6">
        <v>0</v>
      </c>
      <c r="M30" s="16">
        <v>0</v>
      </c>
      <c r="N30" s="10">
        <v>0</v>
      </c>
      <c r="O30" s="6">
        <v>0</v>
      </c>
      <c r="P30" s="16">
        <v>0</v>
      </c>
      <c r="Q30" s="10">
        <f t="shared" si="2"/>
        <v>0</v>
      </c>
      <c r="R30" s="10">
        <f t="shared" si="3"/>
        <v>0</v>
      </c>
      <c r="S30" s="17">
        <v>0</v>
      </c>
    </row>
    <row r="31" spans="1:19" x14ac:dyDescent="0.25">
      <c r="A31" s="9" t="s">
        <v>28</v>
      </c>
      <c r="B31" s="7">
        <v>197.3032803616922</v>
      </c>
      <c r="C31" s="14">
        <v>115</v>
      </c>
      <c r="D31" s="8">
        <v>0.58285903705799735</v>
      </c>
      <c r="E31" s="7">
        <v>60.898181918678858</v>
      </c>
      <c r="F31" s="14">
        <v>64</v>
      </c>
      <c r="G31" s="8">
        <v>1.0509344939962773</v>
      </c>
      <c r="H31" s="7">
        <v>412.33521291725924</v>
      </c>
      <c r="I31" s="14">
        <v>368</v>
      </c>
      <c r="J31" s="8">
        <v>0.89247774255419776</v>
      </c>
      <c r="K31" s="7">
        <v>142.09575781025066</v>
      </c>
      <c r="L31" s="14">
        <v>80</v>
      </c>
      <c r="M31" s="8">
        <v>0.5630006217837199</v>
      </c>
      <c r="N31" s="7">
        <v>30.449090959339429</v>
      </c>
      <c r="O31" s="14">
        <v>33</v>
      </c>
      <c r="P31" s="8">
        <v>1.0837761969336608</v>
      </c>
      <c r="Q31" s="7">
        <f t="shared" si="2"/>
        <v>843.08152396722039</v>
      </c>
      <c r="R31" s="7">
        <f t="shared" si="3"/>
        <v>660</v>
      </c>
      <c r="S31" s="19">
        <f t="shared" si="1"/>
        <v>0.78284244315341123</v>
      </c>
    </row>
    <row r="32" spans="1:19" x14ac:dyDescent="0.25">
      <c r="A32" s="5" t="s">
        <v>79</v>
      </c>
      <c r="B32" s="10">
        <v>0</v>
      </c>
      <c r="C32" s="6">
        <v>0</v>
      </c>
      <c r="D32" s="16">
        <v>0</v>
      </c>
      <c r="E32" s="10">
        <v>0</v>
      </c>
      <c r="F32" s="6">
        <v>0</v>
      </c>
      <c r="G32" s="16">
        <v>0</v>
      </c>
      <c r="H32" s="10">
        <v>0</v>
      </c>
      <c r="I32" s="6">
        <v>0</v>
      </c>
      <c r="J32" s="16">
        <v>0</v>
      </c>
      <c r="K32" s="10">
        <v>0</v>
      </c>
      <c r="L32" s="6">
        <v>0</v>
      </c>
      <c r="M32" s="16">
        <v>0</v>
      </c>
      <c r="N32" s="10">
        <v>0</v>
      </c>
      <c r="O32" s="6">
        <v>0</v>
      </c>
      <c r="P32" s="16">
        <v>0</v>
      </c>
      <c r="Q32" s="10">
        <f t="shared" si="2"/>
        <v>0</v>
      </c>
      <c r="R32" s="10">
        <f t="shared" si="3"/>
        <v>0</v>
      </c>
      <c r="S32" s="17">
        <v>0</v>
      </c>
    </row>
    <row r="33" spans="1:19" x14ac:dyDescent="0.25">
      <c r="A33" s="5" t="s">
        <v>29</v>
      </c>
      <c r="B33" s="10">
        <v>65.767760120564063</v>
      </c>
      <c r="C33" s="6">
        <v>35</v>
      </c>
      <c r="D33" s="16">
        <v>0.53217564253121508</v>
      </c>
      <c r="E33" s="10">
        <v>20.299393972892954</v>
      </c>
      <c r="F33" s="6">
        <v>13</v>
      </c>
      <c r="G33" s="16">
        <v>0.64041320727898132</v>
      </c>
      <c r="H33" s="10">
        <v>137.44507097241976</v>
      </c>
      <c r="I33" s="6">
        <v>128</v>
      </c>
      <c r="J33" s="16">
        <v>0.93128112266524976</v>
      </c>
      <c r="K33" s="10">
        <v>47.365252603416884</v>
      </c>
      <c r="L33" s="6">
        <v>24</v>
      </c>
      <c r="M33" s="16">
        <v>0.50670055960534799</v>
      </c>
      <c r="N33" s="10">
        <v>10.149696986446477</v>
      </c>
      <c r="O33" s="6">
        <v>12</v>
      </c>
      <c r="P33" s="16">
        <v>1.1823013057458118</v>
      </c>
      <c r="Q33" s="10">
        <f t="shared" si="2"/>
        <v>281.02717465574017</v>
      </c>
      <c r="R33" s="10">
        <f t="shared" si="3"/>
        <v>212</v>
      </c>
      <c r="S33" s="17">
        <f t="shared" si="1"/>
        <v>0.75437544522055977</v>
      </c>
    </row>
    <row r="34" spans="1:19" x14ac:dyDescent="0.25">
      <c r="A34" s="5" t="s">
        <v>22</v>
      </c>
      <c r="B34" s="10">
        <v>0</v>
      </c>
      <c r="C34" s="6">
        <v>17</v>
      </c>
      <c r="D34" s="16">
        <v>0</v>
      </c>
      <c r="E34" s="10">
        <v>0</v>
      </c>
      <c r="F34" s="6">
        <v>28</v>
      </c>
      <c r="G34" s="16">
        <v>0</v>
      </c>
      <c r="H34" s="10">
        <v>0</v>
      </c>
      <c r="I34" s="6">
        <v>59</v>
      </c>
      <c r="J34" s="16">
        <v>0</v>
      </c>
      <c r="K34" s="10">
        <v>0</v>
      </c>
      <c r="L34" s="6">
        <v>20</v>
      </c>
      <c r="M34" s="16">
        <v>0</v>
      </c>
      <c r="N34" s="10">
        <v>0</v>
      </c>
      <c r="O34" s="6">
        <v>12</v>
      </c>
      <c r="P34" s="16">
        <v>0</v>
      </c>
      <c r="Q34" s="10">
        <f t="shared" si="2"/>
        <v>0</v>
      </c>
      <c r="R34" s="10">
        <f t="shared" si="3"/>
        <v>136</v>
      </c>
      <c r="S34" s="17">
        <v>0</v>
      </c>
    </row>
    <row r="35" spans="1:19" x14ac:dyDescent="0.25">
      <c r="A35" s="5" t="s">
        <v>30</v>
      </c>
      <c r="B35" s="10">
        <v>65.767760120564063</v>
      </c>
      <c r="C35" s="6">
        <v>45</v>
      </c>
      <c r="D35" s="16">
        <v>0.68422582611156213</v>
      </c>
      <c r="E35" s="10">
        <v>20.299393972892954</v>
      </c>
      <c r="F35" s="6">
        <v>14</v>
      </c>
      <c r="G35" s="16">
        <v>0.68967576168505684</v>
      </c>
      <c r="H35" s="10">
        <v>137.44507097241976</v>
      </c>
      <c r="I35" s="6">
        <v>116</v>
      </c>
      <c r="J35" s="16">
        <v>0.84397351741538262</v>
      </c>
      <c r="K35" s="10">
        <v>47.365252603416884</v>
      </c>
      <c r="L35" s="6">
        <v>19</v>
      </c>
      <c r="M35" s="16">
        <v>0.4011379430209005</v>
      </c>
      <c r="N35" s="10">
        <v>10.149696986446477</v>
      </c>
      <c r="O35" s="6">
        <v>4</v>
      </c>
      <c r="P35" s="16">
        <v>0.39410043524860389</v>
      </c>
      <c r="Q35" s="10">
        <f t="shared" si="2"/>
        <v>281.02717465574017</v>
      </c>
      <c r="R35" s="10">
        <f t="shared" si="3"/>
        <v>198</v>
      </c>
      <c r="S35" s="17">
        <f t="shared" si="1"/>
        <v>0.70455819883807003</v>
      </c>
    </row>
    <row r="36" spans="1:19" x14ac:dyDescent="0.25">
      <c r="A36" s="5" t="s">
        <v>77</v>
      </c>
      <c r="B36" s="10">
        <v>0</v>
      </c>
      <c r="C36" s="6">
        <v>0</v>
      </c>
      <c r="D36" s="16">
        <v>0</v>
      </c>
      <c r="E36" s="10">
        <v>0</v>
      </c>
      <c r="F36" s="6">
        <v>0</v>
      </c>
      <c r="G36" s="16">
        <v>0</v>
      </c>
      <c r="H36" s="10">
        <v>0</v>
      </c>
      <c r="I36" s="6">
        <v>0</v>
      </c>
      <c r="J36" s="16">
        <v>0</v>
      </c>
      <c r="K36" s="10">
        <v>0</v>
      </c>
      <c r="L36" s="6">
        <v>0</v>
      </c>
      <c r="M36" s="16">
        <v>0</v>
      </c>
      <c r="N36" s="10">
        <v>0</v>
      </c>
      <c r="O36" s="6">
        <v>0</v>
      </c>
      <c r="P36" s="16">
        <v>0</v>
      </c>
      <c r="Q36" s="10">
        <f t="shared" si="2"/>
        <v>0</v>
      </c>
      <c r="R36" s="10">
        <f t="shared" si="3"/>
        <v>0</v>
      </c>
      <c r="S36" s="17">
        <v>0</v>
      </c>
    </row>
    <row r="37" spans="1:19" x14ac:dyDescent="0.25">
      <c r="A37" s="5" t="s">
        <v>32</v>
      </c>
      <c r="B37" s="10">
        <v>65.767760120564063</v>
      </c>
      <c r="C37" s="6">
        <v>16</v>
      </c>
      <c r="D37" s="16">
        <v>0.24328029372855545</v>
      </c>
      <c r="E37" s="10">
        <v>20.299393972892954</v>
      </c>
      <c r="F37" s="6">
        <v>9</v>
      </c>
      <c r="G37" s="16">
        <v>0.44336298965467941</v>
      </c>
      <c r="H37" s="10">
        <v>137.44507097241976</v>
      </c>
      <c r="I37" s="6">
        <v>54</v>
      </c>
      <c r="J37" s="16">
        <v>0.39288422362440223</v>
      </c>
      <c r="K37" s="10">
        <v>47.365252603416884</v>
      </c>
      <c r="L37" s="6">
        <v>15</v>
      </c>
      <c r="M37" s="16">
        <v>0.31668784975334247</v>
      </c>
      <c r="N37" s="10">
        <v>10.149696986446477</v>
      </c>
      <c r="O37" s="6">
        <v>5</v>
      </c>
      <c r="P37" s="16">
        <v>0.49262554406075487</v>
      </c>
      <c r="Q37" s="10">
        <f t="shared" si="2"/>
        <v>281.02717465574017</v>
      </c>
      <c r="R37" s="10">
        <f t="shared" si="3"/>
        <v>99</v>
      </c>
      <c r="S37" s="17">
        <f t="shared" si="1"/>
        <v>0.35227909941903501</v>
      </c>
    </row>
    <row r="38" spans="1:19" x14ac:dyDescent="0.25">
      <c r="A38" s="5" t="s">
        <v>98</v>
      </c>
      <c r="B38" s="10">
        <v>0</v>
      </c>
      <c r="C38" s="6">
        <v>2</v>
      </c>
      <c r="D38" s="16">
        <v>0</v>
      </c>
      <c r="E38" s="10">
        <v>0</v>
      </c>
      <c r="F38" s="6">
        <v>0</v>
      </c>
      <c r="G38" s="16">
        <v>0</v>
      </c>
      <c r="H38" s="10">
        <v>0</v>
      </c>
      <c r="I38" s="6">
        <v>11</v>
      </c>
      <c r="J38" s="16">
        <v>0</v>
      </c>
      <c r="K38" s="10">
        <v>0</v>
      </c>
      <c r="L38" s="6">
        <v>2</v>
      </c>
      <c r="M38" s="16">
        <v>0</v>
      </c>
      <c r="N38" s="10">
        <v>0</v>
      </c>
      <c r="O38" s="6">
        <v>0</v>
      </c>
      <c r="P38" s="16">
        <v>0</v>
      </c>
      <c r="Q38" s="10">
        <f t="shared" si="2"/>
        <v>0</v>
      </c>
      <c r="R38" s="10">
        <f t="shared" si="3"/>
        <v>15</v>
      </c>
      <c r="S38" s="17">
        <v>0</v>
      </c>
    </row>
    <row r="39" spans="1:19" x14ac:dyDescent="0.25">
      <c r="A39" s="9" t="s">
        <v>21</v>
      </c>
      <c r="B39" s="7">
        <v>1076.1997110637758</v>
      </c>
      <c r="C39" s="14">
        <v>816</v>
      </c>
      <c r="D39" s="8">
        <v>0.75822358212066432</v>
      </c>
      <c r="E39" s="7">
        <v>372.15555616970425</v>
      </c>
      <c r="F39" s="14">
        <v>271</v>
      </c>
      <c r="G39" s="8">
        <v>0.72819012240253389</v>
      </c>
      <c r="H39" s="7">
        <v>2222.8212498954235</v>
      </c>
      <c r="I39" s="14">
        <v>2247</v>
      </c>
      <c r="J39" s="8">
        <v>1.0108775053800272</v>
      </c>
      <c r="K39" s="7">
        <v>487.18545534943081</v>
      </c>
      <c r="L39" s="14">
        <v>333</v>
      </c>
      <c r="M39" s="8">
        <v>0.68351794238429753</v>
      </c>
      <c r="N39" s="7">
        <v>111.6466668509112</v>
      </c>
      <c r="O39" s="14">
        <v>83</v>
      </c>
      <c r="P39" s="8">
        <v>0.74341673012804854</v>
      </c>
      <c r="Q39" s="7">
        <f t="shared" si="2"/>
        <v>4270.0086393292449</v>
      </c>
      <c r="R39" s="7">
        <f t="shared" si="3"/>
        <v>3750</v>
      </c>
      <c r="S39" s="19">
        <f t="shared" si="1"/>
        <v>0.87821836364927575</v>
      </c>
    </row>
    <row r="40" spans="1:19" x14ac:dyDescent="0.25">
      <c r="A40" s="5" t="s">
        <v>15</v>
      </c>
      <c r="B40" s="10">
        <v>97.836337369434148</v>
      </c>
      <c r="C40" s="6">
        <v>103</v>
      </c>
      <c r="D40" s="16">
        <v>1.0527785766454814</v>
      </c>
      <c r="E40" s="10">
        <v>33.832323288154925</v>
      </c>
      <c r="F40" s="6">
        <v>35</v>
      </c>
      <c r="G40" s="16">
        <v>1.0345136425275852</v>
      </c>
      <c r="H40" s="10">
        <v>202.07465908140213</v>
      </c>
      <c r="I40" s="6">
        <v>206</v>
      </c>
      <c r="J40" s="16">
        <v>1.0194252012421638</v>
      </c>
      <c r="K40" s="10">
        <v>44.289586849948257</v>
      </c>
      <c r="L40" s="6">
        <v>40</v>
      </c>
      <c r="M40" s="16">
        <v>0.90314683077805069</v>
      </c>
      <c r="N40" s="10">
        <v>10.149696986446475</v>
      </c>
      <c r="O40" s="6">
        <v>9</v>
      </c>
      <c r="P40" s="16">
        <v>0.88672597930935892</v>
      </c>
      <c r="Q40" s="10">
        <f t="shared" si="2"/>
        <v>388.18260357538594</v>
      </c>
      <c r="R40" s="10">
        <f t="shared" si="3"/>
        <v>393</v>
      </c>
      <c r="S40" s="17">
        <f t="shared" si="1"/>
        <v>1.0124101296148851</v>
      </c>
    </row>
    <row r="41" spans="1:19" x14ac:dyDescent="0.25">
      <c r="A41" s="5" t="s">
        <v>13</v>
      </c>
      <c r="B41" s="10">
        <v>97.836337369434148</v>
      </c>
      <c r="C41" s="6">
        <v>63</v>
      </c>
      <c r="D41" s="16">
        <v>0.64393252746277019</v>
      </c>
      <c r="E41" s="10">
        <v>33.832323288154925</v>
      </c>
      <c r="F41" s="6">
        <v>29</v>
      </c>
      <c r="G41" s="16">
        <v>0.85716844666571346</v>
      </c>
      <c r="H41" s="10">
        <v>202.07465908140213</v>
      </c>
      <c r="I41" s="6">
        <v>195</v>
      </c>
      <c r="J41" s="16">
        <v>0.96498987496224242</v>
      </c>
      <c r="K41" s="10">
        <v>44.289586849948257</v>
      </c>
      <c r="L41" s="6">
        <v>37</v>
      </c>
      <c r="M41" s="16">
        <v>0.83541081846969689</v>
      </c>
      <c r="N41" s="10">
        <v>10.149696986446475</v>
      </c>
      <c r="O41" s="6">
        <v>4</v>
      </c>
      <c r="P41" s="16">
        <v>0.394100435248604</v>
      </c>
      <c r="Q41" s="10">
        <f t="shared" si="2"/>
        <v>388.18260357538594</v>
      </c>
      <c r="R41" s="10">
        <f t="shared" si="3"/>
        <v>328</v>
      </c>
      <c r="S41" s="17">
        <f t="shared" si="1"/>
        <v>0.84496316161242313</v>
      </c>
    </row>
    <row r="42" spans="1:19" x14ac:dyDescent="0.25">
      <c r="A42" s="5" t="s">
        <v>73</v>
      </c>
      <c r="B42" s="10">
        <v>97.836337369434148</v>
      </c>
      <c r="C42" s="6">
        <v>80</v>
      </c>
      <c r="D42" s="16">
        <v>0.81769209836542245</v>
      </c>
      <c r="E42" s="10">
        <v>33.832323288154925</v>
      </c>
      <c r="F42" s="6">
        <v>23</v>
      </c>
      <c r="G42" s="16">
        <v>0.67982325080384176</v>
      </c>
      <c r="H42" s="10">
        <v>202.07465908140213</v>
      </c>
      <c r="I42" s="6">
        <v>146</v>
      </c>
      <c r="J42" s="16">
        <v>0.72250523971531999</v>
      </c>
      <c r="K42" s="10">
        <v>44.289586849948257</v>
      </c>
      <c r="L42" s="6">
        <v>29</v>
      </c>
      <c r="M42" s="16">
        <v>0.6547814523140868</v>
      </c>
      <c r="N42" s="10">
        <v>10.149696986446475</v>
      </c>
      <c r="O42" s="6">
        <v>4</v>
      </c>
      <c r="P42" s="16">
        <v>0.394100435248604</v>
      </c>
      <c r="Q42" s="10">
        <f t="shared" si="2"/>
        <v>388.18260357538594</v>
      </c>
      <c r="R42" s="10">
        <f t="shared" si="3"/>
        <v>282</v>
      </c>
      <c r="S42" s="17">
        <f t="shared" si="1"/>
        <v>0.72646223041068081</v>
      </c>
    </row>
    <row r="43" spans="1:19" x14ac:dyDescent="0.25">
      <c r="A43" s="5" t="s">
        <v>43</v>
      </c>
      <c r="B43" s="10">
        <v>97.836337369434148</v>
      </c>
      <c r="C43" s="6">
        <v>53</v>
      </c>
      <c r="D43" s="16">
        <v>0.54172101516709237</v>
      </c>
      <c r="E43" s="10">
        <v>33.832323288154925</v>
      </c>
      <c r="F43" s="6">
        <v>18</v>
      </c>
      <c r="G43" s="16">
        <v>0.5320355875856152</v>
      </c>
      <c r="H43" s="10">
        <v>202.07465908140213</v>
      </c>
      <c r="I43" s="6">
        <v>139</v>
      </c>
      <c r="J43" s="16">
        <v>0.6878645775371881</v>
      </c>
      <c r="K43" s="10">
        <v>44.289586849948257</v>
      </c>
      <c r="L43" s="6">
        <v>16</v>
      </c>
      <c r="M43" s="16">
        <v>0.3612587323112203</v>
      </c>
      <c r="N43" s="10">
        <v>10.149696986446475</v>
      </c>
      <c r="O43" s="6">
        <v>8</v>
      </c>
      <c r="P43" s="16">
        <v>0.78820087049720799</v>
      </c>
      <c r="Q43" s="10">
        <f t="shared" si="2"/>
        <v>388.18260357538594</v>
      </c>
      <c r="R43" s="10">
        <f t="shared" si="3"/>
        <v>234</v>
      </c>
      <c r="S43" s="17">
        <f t="shared" si="1"/>
        <v>0.60280908480886286</v>
      </c>
    </row>
    <row r="44" spans="1:19" x14ac:dyDescent="0.25">
      <c r="A44" s="5" t="s">
        <v>72</v>
      </c>
      <c r="B44" s="10">
        <v>0</v>
      </c>
      <c r="C44" s="6">
        <v>23</v>
      </c>
      <c r="D44" s="16">
        <v>0</v>
      </c>
      <c r="E44" s="10">
        <v>0</v>
      </c>
      <c r="F44" s="6">
        <v>7</v>
      </c>
      <c r="G44" s="16">
        <v>0</v>
      </c>
      <c r="H44" s="10">
        <v>0</v>
      </c>
      <c r="I44" s="6">
        <v>106</v>
      </c>
      <c r="J44" s="16">
        <v>0</v>
      </c>
      <c r="K44" s="10">
        <v>0</v>
      </c>
      <c r="L44" s="6">
        <v>4</v>
      </c>
      <c r="M44" s="16">
        <v>0</v>
      </c>
      <c r="N44" s="10">
        <v>0</v>
      </c>
      <c r="O44" s="6">
        <v>0</v>
      </c>
      <c r="P44" s="16">
        <v>0</v>
      </c>
      <c r="Q44" s="10">
        <f t="shared" si="2"/>
        <v>0</v>
      </c>
      <c r="R44" s="10">
        <f t="shared" si="3"/>
        <v>140</v>
      </c>
      <c r="S44" s="17">
        <v>0</v>
      </c>
    </row>
    <row r="45" spans="1:19" x14ac:dyDescent="0.25">
      <c r="A45" s="5" t="s">
        <v>68</v>
      </c>
      <c r="B45" s="10">
        <v>0</v>
      </c>
      <c r="C45" s="6">
        <v>3</v>
      </c>
      <c r="D45" s="16">
        <v>0</v>
      </c>
      <c r="E45" s="10">
        <v>0</v>
      </c>
      <c r="F45" s="6">
        <v>1</v>
      </c>
      <c r="G45" s="16">
        <v>0</v>
      </c>
      <c r="H45" s="10">
        <v>0</v>
      </c>
      <c r="I45" s="6">
        <v>7</v>
      </c>
      <c r="J45" s="16">
        <v>0</v>
      </c>
      <c r="K45" s="10">
        <v>0</v>
      </c>
      <c r="L45" s="6">
        <v>2</v>
      </c>
      <c r="M45" s="16">
        <v>0</v>
      </c>
      <c r="N45" s="10">
        <v>0</v>
      </c>
      <c r="O45" s="6">
        <v>0</v>
      </c>
      <c r="P45" s="16">
        <v>0</v>
      </c>
      <c r="Q45" s="10">
        <f t="shared" si="2"/>
        <v>0</v>
      </c>
      <c r="R45" s="10">
        <f t="shared" si="3"/>
        <v>13</v>
      </c>
      <c r="S45" s="17">
        <v>0</v>
      </c>
    </row>
    <row r="46" spans="1:19" x14ac:dyDescent="0.25">
      <c r="A46" s="5" t="s">
        <v>23</v>
      </c>
      <c r="B46" s="10">
        <v>97.836337369434148</v>
      </c>
      <c r="C46" s="6">
        <v>62</v>
      </c>
      <c r="D46" s="16">
        <v>0.63371137623320239</v>
      </c>
      <c r="E46" s="10">
        <v>33.832323288154925</v>
      </c>
      <c r="F46" s="6">
        <v>20</v>
      </c>
      <c r="G46" s="16">
        <v>0.5911506528729058</v>
      </c>
      <c r="H46" s="10">
        <v>202.07465908140213</v>
      </c>
      <c r="I46" s="6">
        <v>189</v>
      </c>
      <c r="J46" s="16">
        <v>0.93529787880955795</v>
      </c>
      <c r="K46" s="10">
        <v>44.289586849948257</v>
      </c>
      <c r="L46" s="6">
        <v>18</v>
      </c>
      <c r="M46" s="16">
        <v>0.40641607385012285</v>
      </c>
      <c r="N46" s="10">
        <v>10.149696986446475</v>
      </c>
      <c r="O46" s="6">
        <v>9</v>
      </c>
      <c r="P46" s="16">
        <v>0.88672597930935892</v>
      </c>
      <c r="Q46" s="10">
        <f t="shared" si="2"/>
        <v>388.18260357538594</v>
      </c>
      <c r="R46" s="10">
        <f t="shared" si="3"/>
        <v>298</v>
      </c>
      <c r="S46" s="17">
        <f t="shared" si="1"/>
        <v>0.76767994561128683</v>
      </c>
    </row>
    <row r="47" spans="1:19" x14ac:dyDescent="0.25">
      <c r="A47" s="5" t="s">
        <v>27</v>
      </c>
      <c r="B47" s="10">
        <v>97.836337369434148</v>
      </c>
      <c r="C47" s="6">
        <v>50</v>
      </c>
      <c r="D47" s="16">
        <v>0.51105756147838899</v>
      </c>
      <c r="E47" s="10">
        <v>33.832323288154925</v>
      </c>
      <c r="F47" s="6">
        <v>14</v>
      </c>
      <c r="G47" s="16">
        <v>0.41380545701103411</v>
      </c>
      <c r="H47" s="10">
        <v>202.07465908140213</v>
      </c>
      <c r="I47" s="6">
        <v>153</v>
      </c>
      <c r="J47" s="16">
        <v>0.75714590189345177</v>
      </c>
      <c r="K47" s="10">
        <v>44.289586849948257</v>
      </c>
      <c r="L47" s="6">
        <v>23</v>
      </c>
      <c r="M47" s="16">
        <v>0.5193094276973792</v>
      </c>
      <c r="N47" s="10">
        <v>10.149696986446475</v>
      </c>
      <c r="O47" s="6">
        <v>6</v>
      </c>
      <c r="P47" s="16">
        <v>0.59115065287290591</v>
      </c>
      <c r="Q47" s="10">
        <f t="shared" si="2"/>
        <v>388.18260357538594</v>
      </c>
      <c r="R47" s="10">
        <f t="shared" si="3"/>
        <v>246</v>
      </c>
      <c r="S47" s="17">
        <f t="shared" si="1"/>
        <v>0.63372237120931729</v>
      </c>
    </row>
    <row r="48" spans="1:19" x14ac:dyDescent="0.25">
      <c r="A48" s="5" t="s">
        <v>57</v>
      </c>
      <c r="B48" s="10">
        <v>97.836337369434148</v>
      </c>
      <c r="C48" s="6">
        <v>73</v>
      </c>
      <c r="D48" s="16">
        <v>0.74614403975844801</v>
      </c>
      <c r="E48" s="10">
        <v>33.832323288154925</v>
      </c>
      <c r="F48" s="6">
        <v>25</v>
      </c>
      <c r="G48" s="16">
        <v>0.73893831609113225</v>
      </c>
      <c r="H48" s="10">
        <v>202.07465908140213</v>
      </c>
      <c r="I48" s="6">
        <v>148</v>
      </c>
      <c r="J48" s="16">
        <v>0.73240257176621471</v>
      </c>
      <c r="K48" s="10">
        <v>44.289586849948257</v>
      </c>
      <c r="L48" s="6">
        <v>27</v>
      </c>
      <c r="M48" s="16">
        <v>0.60962411077518419</v>
      </c>
      <c r="N48" s="10">
        <v>10.149696986446475</v>
      </c>
      <c r="O48" s="6">
        <v>10</v>
      </c>
      <c r="P48" s="16">
        <v>0.98525108812150997</v>
      </c>
      <c r="Q48" s="10">
        <f t="shared" si="2"/>
        <v>388.18260357538594</v>
      </c>
      <c r="R48" s="10">
        <f t="shared" si="3"/>
        <v>283</v>
      </c>
      <c r="S48" s="17">
        <f t="shared" si="1"/>
        <v>0.72903833761071868</v>
      </c>
    </row>
    <row r="49" spans="1:19" x14ac:dyDescent="0.25">
      <c r="A49" s="5" t="s">
        <v>49</v>
      </c>
      <c r="B49" s="10">
        <v>97.836337369434148</v>
      </c>
      <c r="C49" s="6">
        <v>60</v>
      </c>
      <c r="D49" s="16">
        <v>0.61326907377406681</v>
      </c>
      <c r="E49" s="10">
        <v>33.832323288154925</v>
      </c>
      <c r="F49" s="6">
        <v>26</v>
      </c>
      <c r="G49" s="16">
        <v>0.76849584873477761</v>
      </c>
      <c r="H49" s="10">
        <v>202.07465908140213</v>
      </c>
      <c r="I49" s="6">
        <v>210</v>
      </c>
      <c r="J49" s="16">
        <v>1.0392198653439533</v>
      </c>
      <c r="K49" s="10">
        <v>44.289586849948257</v>
      </c>
      <c r="L49" s="6">
        <v>35</v>
      </c>
      <c r="M49" s="16">
        <v>0.7902534769307944</v>
      </c>
      <c r="N49" s="10">
        <v>10.149696986446475</v>
      </c>
      <c r="O49" s="6">
        <v>12</v>
      </c>
      <c r="P49" s="16">
        <v>1.1823013057458118</v>
      </c>
      <c r="Q49" s="10">
        <f t="shared" si="2"/>
        <v>388.18260357538594</v>
      </c>
      <c r="R49" s="10">
        <f t="shared" si="3"/>
        <v>343</v>
      </c>
      <c r="S49" s="17">
        <f t="shared" si="1"/>
        <v>0.88360476961299128</v>
      </c>
    </row>
    <row r="50" spans="1:19" x14ac:dyDescent="0.25">
      <c r="A50" s="5" t="s">
        <v>60</v>
      </c>
      <c r="B50" s="10">
        <v>97.836337369434148</v>
      </c>
      <c r="C50" s="6">
        <v>76</v>
      </c>
      <c r="D50" s="16">
        <v>0.77680749344715128</v>
      </c>
      <c r="E50" s="10">
        <v>33.832323288154925</v>
      </c>
      <c r="F50" s="6">
        <v>28</v>
      </c>
      <c r="G50" s="16">
        <v>0.82761091402206821</v>
      </c>
      <c r="H50" s="10">
        <v>202.07465908140213</v>
      </c>
      <c r="I50" s="6">
        <v>219</v>
      </c>
      <c r="J50" s="16">
        <v>1.08375785957298</v>
      </c>
      <c r="K50" s="10">
        <v>44.289586849948257</v>
      </c>
      <c r="L50" s="6">
        <v>22</v>
      </c>
      <c r="M50" s="16">
        <v>0.4967307569279279</v>
      </c>
      <c r="N50" s="10">
        <v>10.149696986446475</v>
      </c>
      <c r="O50" s="6">
        <v>5</v>
      </c>
      <c r="P50" s="16">
        <v>0.49262554406075498</v>
      </c>
      <c r="Q50" s="10">
        <f t="shared" si="2"/>
        <v>388.18260357538594</v>
      </c>
      <c r="R50" s="10">
        <f t="shared" si="3"/>
        <v>350</v>
      </c>
      <c r="S50" s="17">
        <f t="shared" si="1"/>
        <v>0.90163752001325637</v>
      </c>
    </row>
    <row r="51" spans="1:19" x14ac:dyDescent="0.25">
      <c r="A51" s="5" t="s">
        <v>62</v>
      </c>
      <c r="B51" s="10">
        <v>97.836337369434148</v>
      </c>
      <c r="C51" s="6">
        <v>92</v>
      </c>
      <c r="D51" s="16">
        <v>0.94034591312023574</v>
      </c>
      <c r="E51" s="10">
        <v>33.832323288154925</v>
      </c>
      <c r="F51" s="6">
        <v>18</v>
      </c>
      <c r="G51" s="16">
        <v>0.5320355875856152</v>
      </c>
      <c r="H51" s="10">
        <v>202.07465908140213</v>
      </c>
      <c r="I51" s="6">
        <v>258</v>
      </c>
      <c r="J51" s="16">
        <v>1.2767558345654284</v>
      </c>
      <c r="K51" s="10">
        <v>44.289586849948257</v>
      </c>
      <c r="L51" s="6">
        <v>45</v>
      </c>
      <c r="M51" s="16">
        <v>1.0160401846253071</v>
      </c>
      <c r="N51" s="10">
        <v>10.149696986446475</v>
      </c>
      <c r="O51" s="6">
        <v>10</v>
      </c>
      <c r="P51" s="16">
        <v>0.98525108812150997</v>
      </c>
      <c r="Q51" s="10">
        <f t="shared" si="2"/>
        <v>388.18260357538594</v>
      </c>
      <c r="R51" s="10">
        <f t="shared" si="3"/>
        <v>423</v>
      </c>
      <c r="S51" s="17">
        <f t="shared" si="1"/>
        <v>1.0896933456160212</v>
      </c>
    </row>
    <row r="52" spans="1:19" x14ac:dyDescent="0.25">
      <c r="A52" s="5" t="s">
        <v>37</v>
      </c>
      <c r="B52" s="10">
        <v>97.836337369434148</v>
      </c>
      <c r="C52" s="6">
        <v>78</v>
      </c>
      <c r="D52" s="16">
        <v>0.79724979590628686</v>
      </c>
      <c r="E52" s="10">
        <v>33.832323288154925</v>
      </c>
      <c r="F52" s="6">
        <v>25</v>
      </c>
      <c r="G52" s="16">
        <v>0.73893831609113225</v>
      </c>
      <c r="H52" s="10">
        <v>202.07465908140213</v>
      </c>
      <c r="I52" s="6">
        <v>265</v>
      </c>
      <c r="J52" s="16">
        <v>1.3113964967435601</v>
      </c>
      <c r="K52" s="10">
        <v>44.289586849948257</v>
      </c>
      <c r="L52" s="6">
        <v>34</v>
      </c>
      <c r="M52" s="16">
        <v>0.76767480616134309</v>
      </c>
      <c r="N52" s="10">
        <v>10.149696986446475</v>
      </c>
      <c r="O52" s="6">
        <v>6</v>
      </c>
      <c r="P52" s="16">
        <v>0.59115065287290591</v>
      </c>
      <c r="Q52" s="10">
        <f t="shared" si="2"/>
        <v>388.18260357538594</v>
      </c>
      <c r="R52" s="10">
        <f t="shared" si="3"/>
        <v>408</v>
      </c>
      <c r="S52" s="17">
        <f t="shared" si="1"/>
        <v>1.0510517376154531</v>
      </c>
    </row>
    <row r="53" spans="1:19" x14ac:dyDescent="0.25">
      <c r="A53" s="5" t="s">
        <v>91</v>
      </c>
      <c r="B53" s="10">
        <v>0</v>
      </c>
      <c r="C53" s="6">
        <v>0</v>
      </c>
      <c r="D53" s="16">
        <v>0</v>
      </c>
      <c r="E53" s="10">
        <v>0</v>
      </c>
      <c r="F53" s="6">
        <v>0</v>
      </c>
      <c r="G53" s="16">
        <v>0</v>
      </c>
      <c r="H53" s="10">
        <v>0</v>
      </c>
      <c r="I53" s="6">
        <v>0</v>
      </c>
      <c r="J53" s="16">
        <v>0</v>
      </c>
      <c r="K53" s="10">
        <v>0</v>
      </c>
      <c r="L53" s="6">
        <v>0</v>
      </c>
      <c r="M53" s="16">
        <v>0</v>
      </c>
      <c r="N53" s="10">
        <v>0</v>
      </c>
      <c r="O53" s="6">
        <v>0</v>
      </c>
      <c r="P53" s="16">
        <v>0</v>
      </c>
      <c r="Q53" s="10">
        <f t="shared" si="2"/>
        <v>0</v>
      </c>
      <c r="R53" s="10">
        <f t="shared" si="3"/>
        <v>0</v>
      </c>
      <c r="S53" s="17">
        <v>0</v>
      </c>
    </row>
    <row r="54" spans="1:19" x14ac:dyDescent="0.25">
      <c r="A54" s="5" t="s">
        <v>92</v>
      </c>
      <c r="B54" s="10">
        <v>0</v>
      </c>
      <c r="C54" s="6">
        <v>0</v>
      </c>
      <c r="D54" s="16">
        <v>0</v>
      </c>
      <c r="E54" s="10">
        <v>0</v>
      </c>
      <c r="F54" s="6">
        <v>0</v>
      </c>
      <c r="G54" s="16">
        <v>0</v>
      </c>
      <c r="H54" s="10">
        <v>0</v>
      </c>
      <c r="I54" s="6">
        <v>0</v>
      </c>
      <c r="J54" s="16">
        <v>0</v>
      </c>
      <c r="K54" s="10">
        <v>0</v>
      </c>
      <c r="L54" s="6">
        <v>0</v>
      </c>
      <c r="M54" s="16">
        <v>0</v>
      </c>
      <c r="N54" s="10">
        <v>0</v>
      </c>
      <c r="O54" s="6">
        <v>0</v>
      </c>
      <c r="P54" s="16">
        <v>0</v>
      </c>
      <c r="Q54" s="10">
        <f t="shared" si="2"/>
        <v>0</v>
      </c>
      <c r="R54" s="10">
        <f t="shared" si="3"/>
        <v>0</v>
      </c>
      <c r="S54" s="17">
        <v>0</v>
      </c>
    </row>
    <row r="55" spans="1:19" x14ac:dyDescent="0.25">
      <c r="A55" s="5" t="s">
        <v>93</v>
      </c>
      <c r="B55" s="10">
        <v>0</v>
      </c>
      <c r="C55" s="6">
        <v>0</v>
      </c>
      <c r="D55" s="16">
        <v>0</v>
      </c>
      <c r="E55" s="10">
        <v>0</v>
      </c>
      <c r="F55" s="6">
        <v>0</v>
      </c>
      <c r="G55" s="16">
        <v>0</v>
      </c>
      <c r="H55" s="10">
        <v>0</v>
      </c>
      <c r="I55" s="6">
        <v>0</v>
      </c>
      <c r="J55" s="16">
        <v>0</v>
      </c>
      <c r="K55" s="10">
        <v>0</v>
      </c>
      <c r="L55" s="6">
        <v>1</v>
      </c>
      <c r="M55" s="16">
        <v>0</v>
      </c>
      <c r="N55" s="10">
        <v>0</v>
      </c>
      <c r="O55" s="6">
        <v>0</v>
      </c>
      <c r="P55" s="16">
        <v>0</v>
      </c>
      <c r="Q55" s="10">
        <f t="shared" si="2"/>
        <v>0</v>
      </c>
      <c r="R55" s="10">
        <f t="shared" si="3"/>
        <v>1</v>
      </c>
      <c r="S55" s="17">
        <v>0</v>
      </c>
    </row>
    <row r="56" spans="1:19" x14ac:dyDescent="0.25">
      <c r="A56" s="5" t="s">
        <v>94</v>
      </c>
      <c r="B56" s="10">
        <v>0</v>
      </c>
      <c r="C56" s="6">
        <v>0</v>
      </c>
      <c r="D56" s="16">
        <v>0</v>
      </c>
      <c r="E56" s="10">
        <v>0</v>
      </c>
      <c r="F56" s="6">
        <v>2</v>
      </c>
      <c r="G56" s="16">
        <v>0</v>
      </c>
      <c r="H56" s="10">
        <v>0</v>
      </c>
      <c r="I56" s="6">
        <v>6</v>
      </c>
      <c r="J56" s="16">
        <v>0</v>
      </c>
      <c r="K56" s="10">
        <v>0</v>
      </c>
      <c r="L56" s="6">
        <v>0</v>
      </c>
      <c r="M56" s="16">
        <v>0</v>
      </c>
      <c r="N56" s="10">
        <v>0</v>
      </c>
      <c r="O56" s="6">
        <v>0</v>
      </c>
      <c r="P56" s="16">
        <v>0</v>
      </c>
      <c r="Q56" s="10">
        <f t="shared" si="2"/>
        <v>0</v>
      </c>
      <c r="R56" s="10">
        <f t="shared" si="3"/>
        <v>8</v>
      </c>
      <c r="S56" s="17">
        <v>0</v>
      </c>
    </row>
    <row r="57" spans="1:19" x14ac:dyDescent="0.25">
      <c r="A57" s="9" t="s">
        <v>39</v>
      </c>
      <c r="B57" s="7">
        <v>209.26105492906746</v>
      </c>
      <c r="C57" s="14">
        <v>150</v>
      </c>
      <c r="D57" s="8">
        <v>0.71680800830735092</v>
      </c>
      <c r="E57" s="7">
        <v>94.730505206833783</v>
      </c>
      <c r="F57" s="14">
        <v>48</v>
      </c>
      <c r="G57" s="8">
        <v>0.50670055960534788</v>
      </c>
      <c r="H57" s="7">
        <v>1768.1532669622688</v>
      </c>
      <c r="I57" s="14">
        <v>969</v>
      </c>
      <c r="J57" s="8">
        <v>0.54802941470383171</v>
      </c>
      <c r="K57" s="7">
        <v>94.730505206833783</v>
      </c>
      <c r="L57" s="14">
        <v>43</v>
      </c>
      <c r="M57" s="8">
        <v>0.45391925131312416</v>
      </c>
      <c r="N57" s="7">
        <v>47.365252603416891</v>
      </c>
      <c r="O57" s="14">
        <v>19</v>
      </c>
      <c r="P57" s="8">
        <v>0.40113794302090039</v>
      </c>
      <c r="Q57" s="7">
        <f t="shared" si="2"/>
        <v>2214.2405849084207</v>
      </c>
      <c r="R57" s="7">
        <f t="shared" si="3"/>
        <v>1229</v>
      </c>
      <c r="S57" s="19">
        <f t="shared" si="1"/>
        <v>0.55504357041257579</v>
      </c>
    </row>
    <row r="58" spans="1:19" x14ac:dyDescent="0.25">
      <c r="A58" s="5" t="s">
        <v>24</v>
      </c>
      <c r="B58" s="10">
        <v>29.894436418438211</v>
      </c>
      <c r="C58" s="6">
        <v>13</v>
      </c>
      <c r="D58" s="16">
        <v>0.43486352503979286</v>
      </c>
      <c r="E58" s="10">
        <v>13.532929315261969</v>
      </c>
      <c r="F58" s="6">
        <v>9</v>
      </c>
      <c r="G58" s="16">
        <v>0.66504448448201914</v>
      </c>
      <c r="H58" s="10">
        <v>252.59332385175267</v>
      </c>
      <c r="I58" s="6">
        <v>169</v>
      </c>
      <c r="J58" s="16">
        <v>0.669059646640488</v>
      </c>
      <c r="K58" s="10">
        <v>13.532929315261969</v>
      </c>
      <c r="L58" s="6">
        <v>2</v>
      </c>
      <c r="M58" s="16">
        <v>0.14778766321822648</v>
      </c>
      <c r="N58" s="10">
        <v>6.7664646576309844</v>
      </c>
      <c r="O58" s="6">
        <v>0</v>
      </c>
      <c r="P58" s="16">
        <v>0</v>
      </c>
      <c r="Q58" s="10">
        <f t="shared" si="2"/>
        <v>316.3200835583458</v>
      </c>
      <c r="R58" s="10">
        <f t="shared" si="3"/>
        <v>193</v>
      </c>
      <c r="S58" s="17">
        <f t="shared" si="1"/>
        <v>0.61014146755686727</v>
      </c>
    </row>
    <row r="59" spans="1:19" x14ac:dyDescent="0.25">
      <c r="A59" s="5" t="s">
        <v>40</v>
      </c>
      <c r="B59" s="10">
        <v>29.894436418438211</v>
      </c>
      <c r="C59" s="6">
        <v>45</v>
      </c>
      <c r="D59" s="16">
        <v>1.5052968174454369</v>
      </c>
      <c r="E59" s="10">
        <v>13.532929315261969</v>
      </c>
      <c r="F59" s="6">
        <v>3</v>
      </c>
      <c r="G59" s="16">
        <v>0.2216814948273397</v>
      </c>
      <c r="H59" s="10">
        <v>252.59332385175267</v>
      </c>
      <c r="I59" s="6">
        <v>124</v>
      </c>
      <c r="J59" s="16">
        <v>0.49090766972438177</v>
      </c>
      <c r="K59" s="10">
        <v>13.532929315261969</v>
      </c>
      <c r="L59" s="6">
        <v>15</v>
      </c>
      <c r="M59" s="16">
        <v>1.1084074741366985</v>
      </c>
      <c r="N59" s="10">
        <v>6.7664646576309844</v>
      </c>
      <c r="O59" s="6">
        <v>6</v>
      </c>
      <c r="P59" s="16">
        <v>0.88672597930935881</v>
      </c>
      <c r="Q59" s="10">
        <f t="shared" si="2"/>
        <v>316.3200835583458</v>
      </c>
      <c r="R59" s="10">
        <f t="shared" si="3"/>
        <v>193</v>
      </c>
      <c r="S59" s="17">
        <f t="shared" si="1"/>
        <v>0.61014146755686727</v>
      </c>
    </row>
    <row r="60" spans="1:19" x14ac:dyDescent="0.25">
      <c r="A60" s="5" t="s">
        <v>8</v>
      </c>
      <c r="B60" s="10">
        <v>29.894436418438211</v>
      </c>
      <c r="C60" s="6">
        <v>11</v>
      </c>
      <c r="D60" s="16">
        <v>0.36796144426444011</v>
      </c>
      <c r="E60" s="10">
        <v>13.532929315261969</v>
      </c>
      <c r="F60" s="6">
        <v>4</v>
      </c>
      <c r="G60" s="16">
        <v>0.29557532643645296</v>
      </c>
      <c r="H60" s="10">
        <v>252.59332385175267</v>
      </c>
      <c r="I60" s="6">
        <v>114</v>
      </c>
      <c r="J60" s="16">
        <v>0.45131834152080258</v>
      </c>
      <c r="K60" s="10">
        <v>13.532929315261969</v>
      </c>
      <c r="L60" s="6">
        <v>3</v>
      </c>
      <c r="M60" s="16">
        <v>0.2216814948273397</v>
      </c>
      <c r="N60" s="10">
        <v>6.7664646576309844</v>
      </c>
      <c r="O60" s="6">
        <v>0</v>
      </c>
      <c r="P60" s="16">
        <v>0</v>
      </c>
      <c r="Q60" s="10">
        <f t="shared" si="2"/>
        <v>316.3200835583458</v>
      </c>
      <c r="R60" s="10">
        <f t="shared" si="3"/>
        <v>132</v>
      </c>
      <c r="S60" s="17">
        <f t="shared" si="1"/>
        <v>0.41729882755184705</v>
      </c>
    </row>
    <row r="61" spans="1:19" x14ac:dyDescent="0.25">
      <c r="A61" s="5" t="s">
        <v>10</v>
      </c>
      <c r="B61" s="10">
        <v>29.894436418438211</v>
      </c>
      <c r="C61" s="6">
        <v>27</v>
      </c>
      <c r="D61" s="16">
        <v>0.90317809046726205</v>
      </c>
      <c r="E61" s="10">
        <v>13.532929315261969</v>
      </c>
      <c r="F61" s="6">
        <v>11</v>
      </c>
      <c r="G61" s="16">
        <v>0.81283214770024559</v>
      </c>
      <c r="H61" s="10">
        <v>252.59332385175267</v>
      </c>
      <c r="I61" s="6">
        <v>150</v>
      </c>
      <c r="J61" s="16">
        <v>0.5938399230536876</v>
      </c>
      <c r="K61" s="10">
        <v>13.532929315261969</v>
      </c>
      <c r="L61" s="6">
        <v>10</v>
      </c>
      <c r="M61" s="16">
        <v>0.73893831609113236</v>
      </c>
      <c r="N61" s="10">
        <v>6.7664646576309844</v>
      </c>
      <c r="O61" s="6">
        <v>4</v>
      </c>
      <c r="P61" s="16">
        <v>0.59115065287290591</v>
      </c>
      <c r="Q61" s="10">
        <f t="shared" si="2"/>
        <v>316.3200835583458</v>
      </c>
      <c r="R61" s="10">
        <f t="shared" si="3"/>
        <v>202</v>
      </c>
      <c r="S61" s="17">
        <f t="shared" si="1"/>
        <v>0.63859366034449327</v>
      </c>
    </row>
    <row r="62" spans="1:19" x14ac:dyDescent="0.25">
      <c r="A62" s="5" t="s">
        <v>34</v>
      </c>
      <c r="B62" s="10">
        <v>29.894436418438211</v>
      </c>
      <c r="C62" s="6">
        <v>4</v>
      </c>
      <c r="D62" s="16">
        <v>0.13380416155070549</v>
      </c>
      <c r="E62" s="10">
        <v>13.532929315261969</v>
      </c>
      <c r="F62" s="6">
        <v>1</v>
      </c>
      <c r="G62" s="16">
        <v>7.3893831609113239E-2</v>
      </c>
      <c r="H62" s="10">
        <v>252.59332385175267</v>
      </c>
      <c r="I62" s="6">
        <v>127</v>
      </c>
      <c r="J62" s="16">
        <v>0.50278446818545552</v>
      </c>
      <c r="K62" s="10">
        <v>13.532929315261969</v>
      </c>
      <c r="L62" s="6">
        <v>0</v>
      </c>
      <c r="M62" s="16">
        <v>0</v>
      </c>
      <c r="N62" s="10">
        <v>6.7664646576309844</v>
      </c>
      <c r="O62" s="6">
        <v>0</v>
      </c>
      <c r="P62" s="16">
        <v>0</v>
      </c>
      <c r="Q62" s="10">
        <f t="shared" si="2"/>
        <v>316.3200835583458</v>
      </c>
      <c r="R62" s="10">
        <f t="shared" si="3"/>
        <v>132</v>
      </c>
      <c r="S62" s="17">
        <f t="shared" si="1"/>
        <v>0.41729882755184705</v>
      </c>
    </row>
    <row r="63" spans="1:19" x14ac:dyDescent="0.25">
      <c r="A63" s="5" t="s">
        <v>44</v>
      </c>
      <c r="B63" s="10">
        <v>29.894436418438211</v>
      </c>
      <c r="C63" s="6">
        <v>28</v>
      </c>
      <c r="D63" s="16">
        <v>0.93662913085493837</v>
      </c>
      <c r="E63" s="10">
        <v>13.532929315261969</v>
      </c>
      <c r="F63" s="6">
        <v>10</v>
      </c>
      <c r="G63" s="16">
        <v>0.73893831609113236</v>
      </c>
      <c r="H63" s="10">
        <v>252.59332385175267</v>
      </c>
      <c r="I63" s="6">
        <v>129</v>
      </c>
      <c r="J63" s="16">
        <v>0.51070233382617136</v>
      </c>
      <c r="K63" s="10">
        <v>13.532929315261969</v>
      </c>
      <c r="L63" s="6">
        <v>9</v>
      </c>
      <c r="M63" s="16">
        <v>0.66504448448201914</v>
      </c>
      <c r="N63" s="10">
        <v>6.7664646576309844</v>
      </c>
      <c r="O63" s="6">
        <v>6</v>
      </c>
      <c r="P63" s="16">
        <v>0.88672597930935881</v>
      </c>
      <c r="Q63" s="10">
        <f t="shared" si="2"/>
        <v>316.3200835583458</v>
      </c>
      <c r="R63" s="10">
        <f t="shared" si="3"/>
        <v>182</v>
      </c>
      <c r="S63" s="17">
        <f t="shared" si="1"/>
        <v>0.57536656526088004</v>
      </c>
    </row>
    <row r="64" spans="1:19" x14ac:dyDescent="0.25">
      <c r="A64" s="5" t="s">
        <v>36</v>
      </c>
      <c r="B64" s="10">
        <v>29.894436418438211</v>
      </c>
      <c r="C64" s="6">
        <v>22</v>
      </c>
      <c r="D64" s="16">
        <v>0.73592288852888021</v>
      </c>
      <c r="E64" s="10">
        <v>13.532929315261969</v>
      </c>
      <c r="F64" s="6">
        <v>10</v>
      </c>
      <c r="G64" s="16">
        <v>0.73893831609113236</v>
      </c>
      <c r="H64" s="10">
        <v>252.59332385175267</v>
      </c>
      <c r="I64" s="6">
        <v>156</v>
      </c>
      <c r="J64" s="16">
        <v>0.61759351997583511</v>
      </c>
      <c r="K64" s="10">
        <v>13.532929315261969</v>
      </c>
      <c r="L64" s="6">
        <v>4</v>
      </c>
      <c r="M64" s="16">
        <v>0.29557532643645296</v>
      </c>
      <c r="N64" s="10">
        <v>6.7664646576309844</v>
      </c>
      <c r="O64" s="6">
        <v>3</v>
      </c>
      <c r="P64" s="16">
        <v>0.44336298965467941</v>
      </c>
      <c r="Q64" s="10">
        <f t="shared" si="2"/>
        <v>316.3200835583458</v>
      </c>
      <c r="R64" s="10">
        <f t="shared" si="3"/>
        <v>195</v>
      </c>
      <c r="S64" s="17">
        <f t="shared" si="1"/>
        <v>0.6164641770652286</v>
      </c>
    </row>
    <row r="65" spans="1:19" x14ac:dyDescent="0.25">
      <c r="A65" s="9" t="s">
        <v>4</v>
      </c>
      <c r="B65" s="7">
        <v>1169.8689451748821</v>
      </c>
      <c r="C65" s="14">
        <v>1061</v>
      </c>
      <c r="D65" s="8">
        <v>0.90693919551936863</v>
      </c>
      <c r="E65" s="7">
        <v>409.37111178667442</v>
      </c>
      <c r="F65" s="14">
        <v>339</v>
      </c>
      <c r="G65" s="8">
        <v>0.82809946828064118</v>
      </c>
      <c r="H65" s="7">
        <v>2408.0563540533758</v>
      </c>
      <c r="I65" s="14">
        <v>2401</v>
      </c>
      <c r="J65" s="8">
        <v>0.99706968898734527</v>
      </c>
      <c r="K65" s="7">
        <v>529.75779548702576</v>
      </c>
      <c r="L65" s="14">
        <v>384</v>
      </c>
      <c r="M65" s="8">
        <v>0.72485955519913536</v>
      </c>
      <c r="N65" s="7">
        <v>153.93707096110487</v>
      </c>
      <c r="O65" s="14">
        <v>91</v>
      </c>
      <c r="P65" s="8">
        <v>0.59115065287290602</v>
      </c>
      <c r="Q65" s="7">
        <f t="shared" si="2"/>
        <v>4670.9912774630629</v>
      </c>
      <c r="R65" s="7">
        <f t="shared" si="3"/>
        <v>4276</v>
      </c>
      <c r="S65" s="19">
        <f t="shared" si="1"/>
        <v>0.91543737635117295</v>
      </c>
    </row>
    <row r="66" spans="1:19" x14ac:dyDescent="0.25">
      <c r="A66" s="5" t="s">
        <v>26</v>
      </c>
      <c r="B66" s="10">
        <v>97.489078764573506</v>
      </c>
      <c r="C66" s="6">
        <v>85</v>
      </c>
      <c r="D66" s="16">
        <v>0.87189253480655615</v>
      </c>
      <c r="E66" s="10">
        <v>34.114259315556211</v>
      </c>
      <c r="F66" s="6">
        <v>19</v>
      </c>
      <c r="G66" s="16">
        <v>0.5569518547728205</v>
      </c>
      <c r="H66" s="10">
        <v>200.67136283778132</v>
      </c>
      <c r="I66" s="6">
        <v>159</v>
      </c>
      <c r="J66" s="16">
        <v>0.79234026096953547</v>
      </c>
      <c r="K66" s="10">
        <v>44.146482957252147</v>
      </c>
      <c r="L66" s="6">
        <v>39</v>
      </c>
      <c r="M66" s="16">
        <v>0.88342258289894615</v>
      </c>
      <c r="N66" s="10">
        <v>12.828089246758742</v>
      </c>
      <c r="O66" s="6">
        <v>3</v>
      </c>
      <c r="P66" s="16">
        <v>0.2338617967409298</v>
      </c>
      <c r="Q66" s="10">
        <f t="shared" si="2"/>
        <v>389.24927312192193</v>
      </c>
      <c r="R66" s="10">
        <f t="shared" si="3"/>
        <v>305</v>
      </c>
      <c r="S66" s="17">
        <f t="shared" si="1"/>
        <v>0.78355958780292156</v>
      </c>
    </row>
    <row r="67" spans="1:19" x14ac:dyDescent="0.25">
      <c r="A67" s="5" t="s">
        <v>16</v>
      </c>
      <c r="B67" s="10">
        <v>97.489078764573506</v>
      </c>
      <c r="C67" s="6">
        <v>102</v>
      </c>
      <c r="D67" s="16">
        <v>1.0462710417678673</v>
      </c>
      <c r="E67" s="10">
        <v>34.114259315556211</v>
      </c>
      <c r="F67" s="6">
        <v>23</v>
      </c>
      <c r="G67" s="16">
        <v>0.67420487683025632</v>
      </c>
      <c r="H67" s="10">
        <v>200.67136283778132</v>
      </c>
      <c r="I67" s="6">
        <v>180</v>
      </c>
      <c r="J67" s="16">
        <v>0.89698897468249306</v>
      </c>
      <c r="K67" s="10">
        <v>44.146482957252147</v>
      </c>
      <c r="L67" s="6">
        <v>25</v>
      </c>
      <c r="M67" s="16">
        <v>0.56629652749932446</v>
      </c>
      <c r="N67" s="10">
        <v>12.828089246758742</v>
      </c>
      <c r="O67" s="6">
        <v>7</v>
      </c>
      <c r="P67" s="16">
        <v>0.54567752572883621</v>
      </c>
      <c r="Q67" s="10">
        <f t="shared" si="2"/>
        <v>389.24927312192193</v>
      </c>
      <c r="R67" s="10">
        <f t="shared" si="3"/>
        <v>337</v>
      </c>
      <c r="S67" s="17">
        <f t="shared" si="1"/>
        <v>0.86576911832650683</v>
      </c>
    </row>
    <row r="68" spans="1:19" x14ac:dyDescent="0.25">
      <c r="A68" s="5" t="s">
        <v>12</v>
      </c>
      <c r="B68" s="10">
        <v>97.489078764573506</v>
      </c>
      <c r="C68" s="6">
        <v>107</v>
      </c>
      <c r="D68" s="16">
        <v>1.0975588379329588</v>
      </c>
      <c r="E68" s="10">
        <v>34.114259315556211</v>
      </c>
      <c r="F68" s="6">
        <v>36</v>
      </c>
      <c r="G68" s="16">
        <v>1.0552771985169229</v>
      </c>
      <c r="H68" s="10">
        <v>200.67136283778132</v>
      </c>
      <c r="I68" s="6">
        <v>245</v>
      </c>
      <c r="J68" s="16">
        <v>1.2209016599845044</v>
      </c>
      <c r="K68" s="10">
        <v>44.146482957252147</v>
      </c>
      <c r="L68" s="6">
        <v>31</v>
      </c>
      <c r="M68" s="16">
        <v>0.70220769409916239</v>
      </c>
      <c r="N68" s="10">
        <v>12.828089246758742</v>
      </c>
      <c r="O68" s="6">
        <v>4</v>
      </c>
      <c r="P68" s="16">
        <v>0.31181572898790638</v>
      </c>
      <c r="Q68" s="10">
        <f t="shared" ref="Q68:Q91" si="4">SUM(B68,E68,H68,K68,N68)</f>
        <v>389.24927312192193</v>
      </c>
      <c r="R68" s="10">
        <f t="shared" ref="R68:R91" si="5">SUM(C68,F68,I68,L68,O68)</f>
        <v>423</v>
      </c>
      <c r="S68" s="17">
        <f t="shared" ref="S68:S91" si="6">R68/Q68</f>
        <v>1.0867072316086421</v>
      </c>
    </row>
    <row r="69" spans="1:19" x14ac:dyDescent="0.25">
      <c r="A69" s="5" t="s">
        <v>45</v>
      </c>
      <c r="B69" s="10">
        <v>97.489078764573506</v>
      </c>
      <c r="C69" s="6">
        <v>96</v>
      </c>
      <c r="D69" s="16">
        <v>0.98472568636975755</v>
      </c>
      <c r="E69" s="10">
        <v>34.114259315556211</v>
      </c>
      <c r="F69" s="6">
        <v>24</v>
      </c>
      <c r="G69" s="16">
        <v>0.70351813234461535</v>
      </c>
      <c r="H69" s="10">
        <v>200.67136283778132</v>
      </c>
      <c r="I69" s="6">
        <v>132</v>
      </c>
      <c r="J69" s="16">
        <v>0.65779191476716159</v>
      </c>
      <c r="K69" s="10">
        <v>44.146482957252147</v>
      </c>
      <c r="L69" s="6">
        <v>22</v>
      </c>
      <c r="M69" s="16">
        <v>0.49834094419940556</v>
      </c>
      <c r="N69" s="10">
        <v>12.828089246758742</v>
      </c>
      <c r="O69" s="6">
        <v>2</v>
      </c>
      <c r="P69" s="16">
        <v>0.15590786449395319</v>
      </c>
      <c r="Q69" s="10">
        <f t="shared" si="4"/>
        <v>389.24927312192193</v>
      </c>
      <c r="R69" s="10">
        <f t="shared" si="5"/>
        <v>276</v>
      </c>
      <c r="S69" s="17">
        <f t="shared" si="6"/>
        <v>0.70905720076592249</v>
      </c>
    </row>
    <row r="70" spans="1:19" x14ac:dyDescent="0.25">
      <c r="A70" s="5" t="s">
        <v>82</v>
      </c>
      <c r="B70" s="10">
        <v>97.489078764573506</v>
      </c>
      <c r="C70" s="6">
        <v>0</v>
      </c>
      <c r="D70" s="16">
        <v>0</v>
      </c>
      <c r="E70" s="10">
        <v>34.114259315556211</v>
      </c>
      <c r="F70" s="6">
        <v>0</v>
      </c>
      <c r="G70" s="16">
        <v>0</v>
      </c>
      <c r="H70" s="10">
        <v>200.67136283778132</v>
      </c>
      <c r="I70" s="6">
        <v>0</v>
      </c>
      <c r="J70" s="16">
        <v>0</v>
      </c>
      <c r="K70" s="10">
        <v>44.146482957252147</v>
      </c>
      <c r="L70" s="6">
        <v>2</v>
      </c>
      <c r="M70" s="16">
        <v>4.530372219994596E-2</v>
      </c>
      <c r="N70" s="10">
        <v>12.828089246758742</v>
      </c>
      <c r="O70" s="6">
        <v>0</v>
      </c>
      <c r="P70" s="16">
        <v>0</v>
      </c>
      <c r="Q70" s="10">
        <f t="shared" si="4"/>
        <v>389.24927312192193</v>
      </c>
      <c r="R70" s="10">
        <f t="shared" si="5"/>
        <v>2</v>
      </c>
      <c r="S70" s="17">
        <f t="shared" si="6"/>
        <v>5.1380956577240762E-3</v>
      </c>
    </row>
    <row r="71" spans="1:19" x14ac:dyDescent="0.25">
      <c r="A71" s="5" t="s">
        <v>33</v>
      </c>
      <c r="B71" s="10">
        <v>97.489078764573506</v>
      </c>
      <c r="C71" s="6">
        <v>129</v>
      </c>
      <c r="D71" s="16">
        <v>1.3232251410593616</v>
      </c>
      <c r="E71" s="10">
        <v>34.114259315556211</v>
      </c>
      <c r="F71" s="6">
        <v>48</v>
      </c>
      <c r="G71" s="16">
        <v>1.4070362646892307</v>
      </c>
      <c r="H71" s="10">
        <v>200.67136283778132</v>
      </c>
      <c r="I71" s="6">
        <v>344</v>
      </c>
      <c r="J71" s="16">
        <v>1.7142455960598757</v>
      </c>
      <c r="K71" s="10">
        <v>44.146482957252147</v>
      </c>
      <c r="L71" s="6">
        <v>50</v>
      </c>
      <c r="M71" s="16">
        <v>1.1325930549986489</v>
      </c>
      <c r="N71" s="10">
        <v>12.828089246758742</v>
      </c>
      <c r="O71" s="6">
        <v>20</v>
      </c>
      <c r="P71" s="16">
        <v>1.559078644939532</v>
      </c>
      <c r="Q71" s="10">
        <f t="shared" si="4"/>
        <v>389.24927312192193</v>
      </c>
      <c r="R71" s="10">
        <f t="shared" si="5"/>
        <v>591</v>
      </c>
      <c r="S71" s="17">
        <f t="shared" si="6"/>
        <v>1.5183072668574644</v>
      </c>
    </row>
    <row r="72" spans="1:19" x14ac:dyDescent="0.25">
      <c r="A72" s="5" t="s">
        <v>56</v>
      </c>
      <c r="B72" s="10">
        <v>97.489078764573506</v>
      </c>
      <c r="C72" s="6">
        <v>57</v>
      </c>
      <c r="D72" s="16">
        <v>0.58468087628204357</v>
      </c>
      <c r="E72" s="10">
        <v>34.114259315556211</v>
      </c>
      <c r="F72" s="6">
        <v>14</v>
      </c>
      <c r="G72" s="16">
        <v>0.41038557720102559</v>
      </c>
      <c r="H72" s="10">
        <v>200.67136283778132</v>
      </c>
      <c r="I72" s="6">
        <v>181</v>
      </c>
      <c r="J72" s="16">
        <v>0.9019722467640624</v>
      </c>
      <c r="K72" s="10">
        <v>44.146482957252147</v>
      </c>
      <c r="L72" s="6">
        <v>2</v>
      </c>
      <c r="M72" s="16">
        <v>4.530372219994596E-2</v>
      </c>
      <c r="N72" s="10">
        <v>12.828089246758742</v>
      </c>
      <c r="O72" s="6">
        <v>3</v>
      </c>
      <c r="P72" s="16">
        <v>0.2338617967409298</v>
      </c>
      <c r="Q72" s="10">
        <f t="shared" si="4"/>
        <v>389.24927312192193</v>
      </c>
      <c r="R72" s="10">
        <f t="shared" si="5"/>
        <v>257</v>
      </c>
      <c r="S72" s="17">
        <f t="shared" si="6"/>
        <v>0.66024529201754378</v>
      </c>
    </row>
    <row r="73" spans="1:19" x14ac:dyDescent="0.25">
      <c r="A73" s="5" t="s">
        <v>55</v>
      </c>
      <c r="B73" s="10">
        <v>97.489078764573506</v>
      </c>
      <c r="C73" s="6">
        <v>108</v>
      </c>
      <c r="D73" s="16">
        <v>1.1078163971659771</v>
      </c>
      <c r="E73" s="10">
        <v>34.114259315556211</v>
      </c>
      <c r="F73" s="6">
        <v>26</v>
      </c>
      <c r="G73" s="16">
        <v>0.76214464337333321</v>
      </c>
      <c r="H73" s="10">
        <v>200.67136283778132</v>
      </c>
      <c r="I73" s="6">
        <v>200</v>
      </c>
      <c r="J73" s="16">
        <v>0.99665441631388119</v>
      </c>
      <c r="K73" s="10">
        <v>44.146482957252147</v>
      </c>
      <c r="L73" s="6">
        <v>49</v>
      </c>
      <c r="M73" s="16">
        <v>1.1099411938986761</v>
      </c>
      <c r="N73" s="10">
        <v>12.828089246758742</v>
      </c>
      <c r="O73" s="6">
        <v>10</v>
      </c>
      <c r="P73" s="16">
        <v>0.77953932246976598</v>
      </c>
      <c r="Q73" s="10">
        <f t="shared" si="4"/>
        <v>389.24927312192193</v>
      </c>
      <c r="R73" s="10">
        <f t="shared" si="5"/>
        <v>393</v>
      </c>
      <c r="S73" s="17">
        <f t="shared" si="6"/>
        <v>1.0096357967427809</v>
      </c>
    </row>
    <row r="74" spans="1:19" x14ac:dyDescent="0.25">
      <c r="A74" s="5" t="s">
        <v>14</v>
      </c>
      <c r="B74" s="10">
        <v>97.489078764573506</v>
      </c>
      <c r="C74" s="6">
        <v>92</v>
      </c>
      <c r="D74" s="16">
        <v>0.94369544943768435</v>
      </c>
      <c r="E74" s="10">
        <v>34.114259315556211</v>
      </c>
      <c r="F74" s="6">
        <v>25</v>
      </c>
      <c r="G74" s="16">
        <v>0.73283138785897428</v>
      </c>
      <c r="H74" s="10">
        <v>200.67136283778132</v>
      </c>
      <c r="I74" s="6">
        <v>244</v>
      </c>
      <c r="J74" s="16">
        <v>1.2159183879029349</v>
      </c>
      <c r="K74" s="10">
        <v>44.146482957252147</v>
      </c>
      <c r="L74" s="6">
        <v>47</v>
      </c>
      <c r="M74" s="16">
        <v>1.0646374716987301</v>
      </c>
      <c r="N74" s="10">
        <v>12.828089246758742</v>
      </c>
      <c r="O74" s="6">
        <v>5</v>
      </c>
      <c r="P74" s="16">
        <v>0.38976966123488299</v>
      </c>
      <c r="Q74" s="10">
        <f t="shared" si="4"/>
        <v>389.24927312192193</v>
      </c>
      <c r="R74" s="10">
        <f t="shared" si="5"/>
        <v>413</v>
      </c>
      <c r="S74" s="17">
        <f t="shared" si="6"/>
        <v>1.0610167533200217</v>
      </c>
    </row>
    <row r="75" spans="1:19" x14ac:dyDescent="0.25">
      <c r="A75" s="5" t="s">
        <v>48</v>
      </c>
      <c r="B75" s="10">
        <v>0</v>
      </c>
      <c r="C75" s="6">
        <v>11</v>
      </c>
      <c r="D75" s="16">
        <v>0</v>
      </c>
      <c r="E75" s="10">
        <v>0</v>
      </c>
      <c r="F75" s="6">
        <v>6</v>
      </c>
      <c r="G75" s="16">
        <v>0</v>
      </c>
      <c r="H75" s="10">
        <v>0</v>
      </c>
      <c r="I75" s="6">
        <v>25</v>
      </c>
      <c r="J75" s="16">
        <v>0</v>
      </c>
      <c r="K75" s="10">
        <v>0</v>
      </c>
      <c r="L75" s="6">
        <v>0</v>
      </c>
      <c r="M75" s="16">
        <v>0</v>
      </c>
      <c r="N75" s="10">
        <v>0</v>
      </c>
      <c r="O75" s="6">
        <v>0</v>
      </c>
      <c r="P75" s="16">
        <v>0</v>
      </c>
      <c r="Q75" s="10">
        <f t="shared" si="4"/>
        <v>0</v>
      </c>
      <c r="R75" s="10">
        <f t="shared" si="5"/>
        <v>42</v>
      </c>
      <c r="S75" s="17">
        <v>0</v>
      </c>
    </row>
    <row r="76" spans="1:19" x14ac:dyDescent="0.25">
      <c r="A76" s="5" t="s">
        <v>11</v>
      </c>
      <c r="B76" s="10">
        <v>97.489078764573506</v>
      </c>
      <c r="C76" s="6">
        <v>88</v>
      </c>
      <c r="D76" s="16">
        <v>0.90266521250561105</v>
      </c>
      <c r="E76" s="10">
        <v>34.114259315556211</v>
      </c>
      <c r="F76" s="6">
        <v>19</v>
      </c>
      <c r="G76" s="16">
        <v>0.5569518547728205</v>
      </c>
      <c r="H76" s="10">
        <v>200.67136283778132</v>
      </c>
      <c r="I76" s="6">
        <v>205</v>
      </c>
      <c r="J76" s="16">
        <v>1.0215707767217281</v>
      </c>
      <c r="K76" s="10">
        <v>44.146482957252147</v>
      </c>
      <c r="L76" s="6">
        <v>32</v>
      </c>
      <c r="M76" s="16">
        <v>0.72485955519913536</v>
      </c>
      <c r="N76" s="10">
        <v>12.828089246758742</v>
      </c>
      <c r="O76" s="6">
        <v>14</v>
      </c>
      <c r="P76" s="16">
        <v>1.0913550514576724</v>
      </c>
      <c r="Q76" s="10">
        <f t="shared" si="4"/>
        <v>389.24927312192193</v>
      </c>
      <c r="R76" s="10">
        <f t="shared" si="5"/>
        <v>358</v>
      </c>
      <c r="S76" s="17">
        <f t="shared" si="6"/>
        <v>0.91971912273260958</v>
      </c>
    </row>
    <row r="77" spans="1:19" x14ac:dyDescent="0.25">
      <c r="A77" s="5" t="s">
        <v>59</v>
      </c>
      <c r="B77" s="10">
        <v>97.489078764573506</v>
      </c>
      <c r="C77" s="6">
        <v>73</v>
      </c>
      <c r="D77" s="16">
        <v>0.74880182401033646</v>
      </c>
      <c r="E77" s="10">
        <v>34.114259315556211</v>
      </c>
      <c r="F77" s="6">
        <v>68</v>
      </c>
      <c r="G77" s="16">
        <v>1.9933013749764101</v>
      </c>
      <c r="H77" s="10">
        <v>200.67136283778132</v>
      </c>
      <c r="I77" s="6">
        <v>224</v>
      </c>
      <c r="J77" s="16">
        <v>1.1162529462715469</v>
      </c>
      <c r="K77" s="10">
        <v>44.146482957252147</v>
      </c>
      <c r="L77" s="6">
        <v>32</v>
      </c>
      <c r="M77" s="16">
        <v>0.72485955519913536</v>
      </c>
      <c r="N77" s="10">
        <v>12.828089246758742</v>
      </c>
      <c r="O77" s="6">
        <v>9</v>
      </c>
      <c r="P77" s="16">
        <v>0.70158539022278932</v>
      </c>
      <c r="Q77" s="10">
        <f t="shared" si="4"/>
        <v>389.24927312192193</v>
      </c>
      <c r="R77" s="10">
        <f t="shared" si="5"/>
        <v>406</v>
      </c>
      <c r="S77" s="17">
        <f t="shared" si="6"/>
        <v>1.0430334185179875</v>
      </c>
    </row>
    <row r="78" spans="1:19" x14ac:dyDescent="0.25">
      <c r="A78" s="5" t="s">
        <v>69</v>
      </c>
      <c r="B78" s="10">
        <v>97.489078764573506</v>
      </c>
      <c r="C78" s="6">
        <v>107</v>
      </c>
      <c r="D78" s="16">
        <v>1.0975588379329588</v>
      </c>
      <c r="E78" s="10">
        <v>34.114259315556211</v>
      </c>
      <c r="F78" s="6">
        <v>29</v>
      </c>
      <c r="G78" s="16">
        <v>0.85008440991641021</v>
      </c>
      <c r="H78" s="10">
        <v>200.67136283778132</v>
      </c>
      <c r="I78" s="6">
        <v>249</v>
      </c>
      <c r="J78" s="16">
        <v>1.240834748310782</v>
      </c>
      <c r="K78" s="10">
        <v>44.146482957252147</v>
      </c>
      <c r="L78" s="6">
        <v>51</v>
      </c>
      <c r="M78" s="16">
        <v>1.155244916098622</v>
      </c>
      <c r="N78" s="10">
        <v>12.828089246758742</v>
      </c>
      <c r="O78" s="6">
        <v>14</v>
      </c>
      <c r="P78" s="16">
        <v>1.0913550514576724</v>
      </c>
      <c r="Q78" s="10">
        <f t="shared" si="4"/>
        <v>389.24927312192193</v>
      </c>
      <c r="R78" s="10">
        <f t="shared" si="5"/>
        <v>450</v>
      </c>
      <c r="S78" s="17">
        <f t="shared" si="6"/>
        <v>1.156071522987917</v>
      </c>
    </row>
    <row r="79" spans="1:19" x14ac:dyDescent="0.25">
      <c r="A79" s="5" t="s">
        <v>84</v>
      </c>
      <c r="B79" s="10">
        <v>0</v>
      </c>
      <c r="C79" s="6">
        <v>5</v>
      </c>
      <c r="D79" s="16">
        <v>0</v>
      </c>
      <c r="E79" s="10">
        <v>0</v>
      </c>
      <c r="F79" s="6">
        <v>1</v>
      </c>
      <c r="G79" s="16">
        <v>0</v>
      </c>
      <c r="H79" s="10">
        <v>0</v>
      </c>
      <c r="I79" s="6">
        <v>12</v>
      </c>
      <c r="J79" s="16">
        <v>0</v>
      </c>
      <c r="K79" s="10">
        <v>0</v>
      </c>
      <c r="L79" s="6">
        <v>1</v>
      </c>
      <c r="M79" s="16">
        <v>0</v>
      </c>
      <c r="N79" s="10">
        <v>0</v>
      </c>
      <c r="O79" s="6">
        <v>0</v>
      </c>
      <c r="P79" s="16">
        <v>0</v>
      </c>
      <c r="Q79" s="10">
        <f t="shared" si="4"/>
        <v>0</v>
      </c>
      <c r="R79" s="10">
        <f t="shared" si="5"/>
        <v>19</v>
      </c>
      <c r="S79" s="17">
        <v>0</v>
      </c>
    </row>
    <row r="80" spans="1:19" x14ac:dyDescent="0.25">
      <c r="A80" s="5" t="s">
        <v>85</v>
      </c>
      <c r="B80" s="10">
        <v>0</v>
      </c>
      <c r="C80" s="6">
        <v>1</v>
      </c>
      <c r="D80" s="16">
        <v>0</v>
      </c>
      <c r="E80" s="10">
        <v>0</v>
      </c>
      <c r="F80" s="6">
        <v>1</v>
      </c>
      <c r="G80" s="16">
        <v>0</v>
      </c>
      <c r="H80" s="10">
        <v>0</v>
      </c>
      <c r="I80" s="6">
        <v>0</v>
      </c>
      <c r="J80" s="16">
        <v>0</v>
      </c>
      <c r="K80" s="10">
        <v>0</v>
      </c>
      <c r="L80" s="6">
        <v>1</v>
      </c>
      <c r="M80" s="16">
        <v>0</v>
      </c>
      <c r="N80" s="10">
        <v>0</v>
      </c>
      <c r="O80" s="6">
        <v>0</v>
      </c>
      <c r="P80" s="16">
        <v>0</v>
      </c>
      <c r="Q80" s="10">
        <f t="shared" si="4"/>
        <v>0</v>
      </c>
      <c r="R80" s="10">
        <f t="shared" si="5"/>
        <v>3</v>
      </c>
      <c r="S80" s="17">
        <v>0</v>
      </c>
    </row>
    <row r="81" spans="1:19" x14ac:dyDescent="0.25">
      <c r="A81" s="5" t="s">
        <v>86</v>
      </c>
      <c r="B81" s="10">
        <v>0</v>
      </c>
      <c r="C81" s="6">
        <v>0</v>
      </c>
      <c r="D81" s="16">
        <v>0</v>
      </c>
      <c r="E81" s="10">
        <v>0</v>
      </c>
      <c r="F81" s="6">
        <v>0</v>
      </c>
      <c r="G81" s="16">
        <v>0</v>
      </c>
      <c r="H81" s="10">
        <v>0</v>
      </c>
      <c r="I81" s="6">
        <v>1</v>
      </c>
      <c r="J81" s="16">
        <v>0</v>
      </c>
      <c r="K81" s="10">
        <v>0</v>
      </c>
      <c r="L81" s="6">
        <v>0</v>
      </c>
      <c r="M81" s="16">
        <v>0</v>
      </c>
      <c r="N81" s="10">
        <v>0</v>
      </c>
      <c r="O81" s="6">
        <v>0</v>
      </c>
      <c r="P81" s="16">
        <v>0</v>
      </c>
      <c r="Q81" s="10">
        <f t="shared" si="4"/>
        <v>0</v>
      </c>
      <c r="R81" s="10">
        <f t="shared" si="5"/>
        <v>1</v>
      </c>
      <c r="S81" s="17">
        <v>0</v>
      </c>
    </row>
    <row r="82" spans="1:19" x14ac:dyDescent="0.25">
      <c r="A82" s="5" t="s">
        <v>87</v>
      </c>
      <c r="B82" s="10">
        <v>0</v>
      </c>
      <c r="C82" s="6">
        <v>0</v>
      </c>
      <c r="D82" s="16">
        <v>0</v>
      </c>
      <c r="E82" s="10">
        <v>0</v>
      </c>
      <c r="F82" s="6">
        <v>0</v>
      </c>
      <c r="G82" s="16">
        <v>0</v>
      </c>
      <c r="H82" s="10">
        <v>0</v>
      </c>
      <c r="I82" s="6">
        <v>0</v>
      </c>
      <c r="J82" s="16">
        <v>0</v>
      </c>
      <c r="K82" s="10">
        <v>0</v>
      </c>
      <c r="L82" s="6">
        <v>0</v>
      </c>
      <c r="M82" s="16">
        <v>0</v>
      </c>
      <c r="N82" s="10">
        <v>0</v>
      </c>
      <c r="O82" s="6">
        <v>0</v>
      </c>
      <c r="P82" s="16">
        <v>0</v>
      </c>
      <c r="Q82" s="10">
        <f t="shared" si="4"/>
        <v>0</v>
      </c>
      <c r="R82" s="10">
        <f t="shared" si="5"/>
        <v>0</v>
      </c>
      <c r="S82" s="17">
        <v>0</v>
      </c>
    </row>
    <row r="83" spans="1:19" x14ac:dyDescent="0.25">
      <c r="A83" s="5" t="s">
        <v>88</v>
      </c>
      <c r="B83" s="10">
        <v>0</v>
      </c>
      <c r="C83" s="6">
        <v>0</v>
      </c>
      <c r="D83" s="16">
        <v>0</v>
      </c>
      <c r="E83" s="10">
        <v>0</v>
      </c>
      <c r="F83" s="6">
        <v>0</v>
      </c>
      <c r="G83" s="16">
        <v>0</v>
      </c>
      <c r="H83" s="10">
        <v>0</v>
      </c>
      <c r="I83" s="6">
        <v>0</v>
      </c>
      <c r="J83" s="16">
        <v>0</v>
      </c>
      <c r="K83" s="10">
        <v>0</v>
      </c>
      <c r="L83" s="6">
        <v>0</v>
      </c>
      <c r="M83" s="16">
        <v>0</v>
      </c>
      <c r="N83" s="10">
        <v>0</v>
      </c>
      <c r="O83" s="6">
        <v>0</v>
      </c>
      <c r="P83" s="16">
        <v>0</v>
      </c>
      <c r="Q83" s="10">
        <f t="shared" si="4"/>
        <v>0</v>
      </c>
      <c r="R83" s="10">
        <f t="shared" si="5"/>
        <v>0</v>
      </c>
      <c r="S83" s="17">
        <v>0</v>
      </c>
    </row>
    <row r="84" spans="1:19" x14ac:dyDescent="0.25">
      <c r="A84" s="5" t="s">
        <v>89</v>
      </c>
      <c r="B84" s="10">
        <v>0</v>
      </c>
      <c r="C84" s="6">
        <v>0</v>
      </c>
      <c r="D84" s="16">
        <v>0</v>
      </c>
      <c r="E84" s="10">
        <v>0</v>
      </c>
      <c r="F84" s="6">
        <v>0</v>
      </c>
      <c r="G84" s="16">
        <v>0</v>
      </c>
      <c r="H84" s="10">
        <v>0</v>
      </c>
      <c r="I84" s="6">
        <v>0</v>
      </c>
      <c r="J84" s="16">
        <v>0</v>
      </c>
      <c r="K84" s="10">
        <v>0</v>
      </c>
      <c r="L84" s="6">
        <v>0</v>
      </c>
      <c r="M84" s="16">
        <v>0</v>
      </c>
      <c r="N84" s="10">
        <v>0</v>
      </c>
      <c r="O84" s="6">
        <v>0</v>
      </c>
      <c r="P84" s="16">
        <v>0</v>
      </c>
      <c r="Q84" s="10">
        <f t="shared" si="4"/>
        <v>0</v>
      </c>
      <c r="R84" s="10">
        <f t="shared" si="5"/>
        <v>0</v>
      </c>
      <c r="S84" s="17">
        <v>0</v>
      </c>
    </row>
    <row r="85" spans="1:19" x14ac:dyDescent="0.25">
      <c r="A85" s="5" t="s">
        <v>90</v>
      </c>
      <c r="B85" s="10">
        <v>0</v>
      </c>
      <c r="C85" s="6">
        <v>0</v>
      </c>
      <c r="D85" s="16">
        <v>0</v>
      </c>
      <c r="E85" s="10">
        <v>0</v>
      </c>
      <c r="F85" s="6">
        <v>0</v>
      </c>
      <c r="G85" s="16">
        <v>0</v>
      </c>
      <c r="H85" s="10">
        <v>0</v>
      </c>
      <c r="I85" s="6">
        <v>0</v>
      </c>
      <c r="J85" s="16">
        <v>0</v>
      </c>
      <c r="K85" s="10">
        <v>0</v>
      </c>
      <c r="L85" s="6">
        <v>0</v>
      </c>
      <c r="M85" s="16">
        <v>0</v>
      </c>
      <c r="N85" s="10">
        <v>0</v>
      </c>
      <c r="O85" s="6">
        <v>0</v>
      </c>
      <c r="P85" s="16">
        <v>0</v>
      </c>
      <c r="Q85" s="10">
        <f t="shared" si="4"/>
        <v>0</v>
      </c>
      <c r="R85" s="10">
        <f t="shared" si="5"/>
        <v>0</v>
      </c>
      <c r="S85" s="17">
        <v>0</v>
      </c>
    </row>
    <row r="86" spans="1:19" x14ac:dyDescent="0.25">
      <c r="A86" s="9" t="s">
        <v>17</v>
      </c>
      <c r="B86" s="7">
        <v>224.20827313828661</v>
      </c>
      <c r="C86" s="14">
        <v>233</v>
      </c>
      <c r="D86" s="8">
        <v>1.0392123213771458</v>
      </c>
      <c r="E86" s="7">
        <v>60.898181918678858</v>
      </c>
      <c r="F86" s="14">
        <v>58</v>
      </c>
      <c r="G86" s="8">
        <v>0.95240938518412621</v>
      </c>
      <c r="H86" s="7">
        <v>463.08776039487992</v>
      </c>
      <c r="I86" s="14">
        <v>414</v>
      </c>
      <c r="J86" s="8">
        <v>0.89399901143355143</v>
      </c>
      <c r="K86" s="7">
        <v>147.45254233087519</v>
      </c>
      <c r="L86" s="14">
        <v>153</v>
      </c>
      <c r="M86" s="8">
        <v>1.0376219872606647</v>
      </c>
      <c r="N86" s="7">
        <v>31.012963014142009</v>
      </c>
      <c r="O86" s="14">
        <v>26</v>
      </c>
      <c r="P86" s="8">
        <v>0.83835910771066657</v>
      </c>
      <c r="Q86" s="7">
        <f t="shared" si="4"/>
        <v>926.65972079686253</v>
      </c>
      <c r="R86" s="7">
        <f t="shared" si="5"/>
        <v>884</v>
      </c>
      <c r="S86" s="19">
        <f t="shared" si="6"/>
        <v>0.95396398501040036</v>
      </c>
    </row>
    <row r="87" spans="1:19" x14ac:dyDescent="0.25">
      <c r="A87" s="5" t="s">
        <v>18</v>
      </c>
      <c r="B87" s="10">
        <v>0</v>
      </c>
      <c r="C87" s="6">
        <v>0</v>
      </c>
      <c r="D87" s="16">
        <v>0</v>
      </c>
      <c r="E87" s="10">
        <v>0</v>
      </c>
      <c r="F87" s="6">
        <v>0</v>
      </c>
      <c r="G87" s="16">
        <v>0</v>
      </c>
      <c r="H87" s="10">
        <v>0</v>
      </c>
      <c r="I87" s="6">
        <v>3</v>
      </c>
      <c r="J87" s="16">
        <v>0</v>
      </c>
      <c r="K87" s="10">
        <v>0</v>
      </c>
      <c r="L87" s="6">
        <v>0</v>
      </c>
      <c r="M87" s="16">
        <v>0</v>
      </c>
      <c r="N87" s="10">
        <v>0</v>
      </c>
      <c r="O87" s="6">
        <v>0</v>
      </c>
      <c r="P87" s="16">
        <v>0</v>
      </c>
      <c r="Q87" s="10">
        <f t="shared" si="4"/>
        <v>0</v>
      </c>
      <c r="R87" s="10">
        <f t="shared" si="5"/>
        <v>3</v>
      </c>
      <c r="S87" s="17">
        <v>0</v>
      </c>
    </row>
    <row r="88" spans="1:19" x14ac:dyDescent="0.25">
      <c r="A88" s="5" t="s">
        <v>75</v>
      </c>
      <c r="B88" s="10">
        <v>74.736091046095538</v>
      </c>
      <c r="C88" s="6">
        <v>71</v>
      </c>
      <c r="D88" s="16">
        <v>0.95000954701000884</v>
      </c>
      <c r="E88" s="10">
        <v>20.299393972892954</v>
      </c>
      <c r="F88" s="6">
        <v>25</v>
      </c>
      <c r="G88" s="16">
        <v>1.2315638601518872</v>
      </c>
      <c r="H88" s="10">
        <v>154.36258679829331</v>
      </c>
      <c r="I88" s="6">
        <v>136</v>
      </c>
      <c r="J88" s="16">
        <v>0.881042504021471</v>
      </c>
      <c r="K88" s="10">
        <v>49.150847443625061</v>
      </c>
      <c r="L88" s="6">
        <v>50</v>
      </c>
      <c r="M88" s="16">
        <v>1.017276458098691</v>
      </c>
      <c r="N88" s="10">
        <v>10.337654338047336</v>
      </c>
      <c r="O88" s="6">
        <v>7</v>
      </c>
      <c r="P88" s="16">
        <v>0.67713620238169225</v>
      </c>
      <c r="Q88" s="10">
        <f t="shared" si="4"/>
        <v>308.88657359895421</v>
      </c>
      <c r="R88" s="10">
        <f t="shared" si="5"/>
        <v>289</v>
      </c>
      <c r="S88" s="17">
        <f t="shared" si="6"/>
        <v>0.93561852376020027</v>
      </c>
    </row>
    <row r="89" spans="1:19" x14ac:dyDescent="0.25">
      <c r="A89" s="5" t="s">
        <v>76</v>
      </c>
      <c r="B89" s="10">
        <v>0</v>
      </c>
      <c r="C89" s="6">
        <v>0</v>
      </c>
      <c r="D89" s="16">
        <v>0</v>
      </c>
      <c r="E89" s="10">
        <v>0</v>
      </c>
      <c r="F89" s="6">
        <v>0</v>
      </c>
      <c r="G89" s="16">
        <v>0</v>
      </c>
      <c r="H89" s="10">
        <v>0</v>
      </c>
      <c r="I89" s="6">
        <v>0</v>
      </c>
      <c r="J89" s="16">
        <v>0</v>
      </c>
      <c r="K89" s="10">
        <v>0</v>
      </c>
      <c r="L89" s="6">
        <v>0</v>
      </c>
      <c r="M89" s="16">
        <v>0</v>
      </c>
      <c r="N89" s="10">
        <v>0</v>
      </c>
      <c r="O89" s="6">
        <v>0</v>
      </c>
      <c r="P89" s="16">
        <v>0</v>
      </c>
      <c r="Q89" s="10">
        <f t="shared" si="4"/>
        <v>0</v>
      </c>
      <c r="R89" s="10">
        <f t="shared" si="5"/>
        <v>0</v>
      </c>
      <c r="S89" s="17">
        <v>0</v>
      </c>
    </row>
    <row r="90" spans="1:19" x14ac:dyDescent="0.25">
      <c r="A90" s="5" t="s">
        <v>20</v>
      </c>
      <c r="B90" s="10">
        <v>74.736091046095538</v>
      </c>
      <c r="C90" s="6">
        <v>94</v>
      </c>
      <c r="D90" s="16">
        <v>1.2577591185766315</v>
      </c>
      <c r="E90" s="10">
        <v>20.299393972892954</v>
      </c>
      <c r="F90" s="6">
        <v>25</v>
      </c>
      <c r="G90" s="16">
        <v>1.2315638601518872</v>
      </c>
      <c r="H90" s="10">
        <v>154.36258679829331</v>
      </c>
      <c r="I90" s="6">
        <v>140</v>
      </c>
      <c r="J90" s="16">
        <v>0.90695551884563197</v>
      </c>
      <c r="K90" s="10">
        <v>49.150847443625061</v>
      </c>
      <c r="L90" s="6">
        <v>54</v>
      </c>
      <c r="M90" s="16">
        <v>1.0986585747465862</v>
      </c>
      <c r="N90" s="10">
        <v>10.337654338047336</v>
      </c>
      <c r="O90" s="6">
        <v>14</v>
      </c>
      <c r="P90" s="16">
        <v>1.3542724047633845</v>
      </c>
      <c r="Q90" s="10">
        <f t="shared" si="4"/>
        <v>308.88657359895421</v>
      </c>
      <c r="R90" s="10">
        <f t="shared" si="5"/>
        <v>327</v>
      </c>
      <c r="S90" s="17">
        <f t="shared" si="6"/>
        <v>1.0586410286144827</v>
      </c>
    </row>
    <row r="91" spans="1:19" x14ac:dyDescent="0.25">
      <c r="A91" s="5" t="s">
        <v>19</v>
      </c>
      <c r="B91" s="10">
        <v>74.736091046095538</v>
      </c>
      <c r="C91" s="6">
        <v>68</v>
      </c>
      <c r="D91" s="16">
        <v>0.90986829854479723</v>
      </c>
      <c r="E91" s="10">
        <v>20.299393972892954</v>
      </c>
      <c r="F91" s="6">
        <v>8</v>
      </c>
      <c r="G91" s="16">
        <v>0.39410043524860389</v>
      </c>
      <c r="H91" s="10">
        <v>154.36258679829331</v>
      </c>
      <c r="I91" s="6">
        <v>135</v>
      </c>
      <c r="J91" s="16">
        <v>0.87456425031543084</v>
      </c>
      <c r="K91" s="10">
        <v>49.150847443625061</v>
      </c>
      <c r="L91" s="6">
        <v>49</v>
      </c>
      <c r="M91" s="16">
        <v>0.99693092893671709</v>
      </c>
      <c r="N91" s="10">
        <v>10.337654338047336</v>
      </c>
      <c r="O91" s="6">
        <v>5</v>
      </c>
      <c r="P91" s="16">
        <v>0.48366871598692301</v>
      </c>
      <c r="Q91" s="10">
        <f t="shared" si="4"/>
        <v>308.88657359895421</v>
      </c>
      <c r="R91" s="10">
        <f t="shared" si="5"/>
        <v>265</v>
      </c>
      <c r="S91" s="17">
        <f t="shared" si="6"/>
        <v>0.85792009964170612</v>
      </c>
    </row>
  </sheetData>
  <mergeCells count="6"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  <pageSetup orientation="portrait" r:id="rId1"/>
  <headerFooter>
    <oddFooter>&amp;L_x000D_&amp;1#&amp;"Calibri"&amp;10&amp;K000000 Omantel - Concealed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4E453-F734-4075-B528-7226FF362D64}">
  <dimension ref="A1:S69"/>
  <sheetViews>
    <sheetView topLeftCell="A4" zoomScale="81" workbookViewId="0">
      <selection activeCell="A15" sqref="A15:P15"/>
    </sheetView>
  </sheetViews>
  <sheetFormatPr defaultColWidth="8.7109375" defaultRowHeight="15" x14ac:dyDescent="0.25"/>
  <cols>
    <col min="1" max="1" width="41.7109375" style="21" bestFit="1" customWidth="1"/>
    <col min="2" max="16384" width="8.7109375" style="21"/>
  </cols>
  <sheetData>
    <row r="1" spans="1:19" x14ac:dyDescent="0.25">
      <c r="A1" s="20" t="s">
        <v>63</v>
      </c>
      <c r="B1" s="69" t="s">
        <v>81</v>
      </c>
      <c r="C1" s="69"/>
      <c r="D1" s="69"/>
      <c r="E1" s="70" t="s">
        <v>80</v>
      </c>
      <c r="F1" s="70"/>
      <c r="G1" s="70"/>
      <c r="H1" s="71" t="s">
        <v>64</v>
      </c>
      <c r="I1" s="71"/>
      <c r="J1" s="71"/>
      <c r="K1" s="72" t="s">
        <v>65</v>
      </c>
      <c r="L1" s="72"/>
      <c r="M1" s="72"/>
      <c r="N1" s="73" t="s">
        <v>66</v>
      </c>
      <c r="O1" s="73"/>
      <c r="P1" s="73"/>
      <c r="Q1" s="63" t="s">
        <v>99</v>
      </c>
      <c r="R1" s="63"/>
      <c r="S1" s="63"/>
    </row>
    <row r="2" spans="1:19" x14ac:dyDescent="0.25">
      <c r="A2" s="22" t="s">
        <v>67</v>
      </c>
      <c r="B2" s="23" t="s">
        <v>0</v>
      </c>
      <c r="C2" s="23" t="s">
        <v>1</v>
      </c>
      <c r="D2" s="23" t="s">
        <v>83</v>
      </c>
      <c r="E2" s="23" t="s">
        <v>0</v>
      </c>
      <c r="F2" s="23" t="s">
        <v>1</v>
      </c>
      <c r="G2" s="23" t="s">
        <v>83</v>
      </c>
      <c r="H2" s="23" t="s">
        <v>0</v>
      </c>
      <c r="I2" s="23" t="s">
        <v>1</v>
      </c>
      <c r="J2" s="24" t="s">
        <v>83</v>
      </c>
      <c r="K2" s="23" t="s">
        <v>0</v>
      </c>
      <c r="L2" s="23" t="s">
        <v>1</v>
      </c>
      <c r="M2" s="24" t="s">
        <v>83</v>
      </c>
      <c r="N2" s="23" t="s">
        <v>0</v>
      </c>
      <c r="O2" s="23" t="s">
        <v>1</v>
      </c>
      <c r="P2" s="24" t="s">
        <v>83</v>
      </c>
      <c r="Q2" s="1" t="s">
        <v>0</v>
      </c>
      <c r="R2" s="1" t="s">
        <v>1</v>
      </c>
      <c r="S2" s="1" t="s">
        <v>83</v>
      </c>
    </row>
    <row r="3" spans="1:19" x14ac:dyDescent="0.25">
      <c r="A3" s="25" t="s">
        <v>3</v>
      </c>
      <c r="B3" s="26">
        <v>3060.180725593008</v>
      </c>
      <c r="C3" s="27">
        <v>3114</v>
      </c>
      <c r="D3" s="28">
        <v>1.0175869594749385</v>
      </c>
      <c r="E3" s="26">
        <v>1244.8071567362742</v>
      </c>
      <c r="F3" s="27">
        <v>1227</v>
      </c>
      <c r="G3" s="28">
        <v>0.98569484707738797</v>
      </c>
      <c r="H3" s="26">
        <v>9574.0692545804359</v>
      </c>
      <c r="I3" s="27">
        <v>9907</v>
      </c>
      <c r="J3" s="28">
        <v>1.0347742152857609</v>
      </c>
      <c r="K3" s="26">
        <v>1647.8387502123931</v>
      </c>
      <c r="L3" s="27">
        <v>1419</v>
      </c>
      <c r="M3" s="28">
        <v>0.8611279470258254</v>
      </c>
      <c r="N3" s="26">
        <v>460.65110443425067</v>
      </c>
      <c r="O3" s="27">
        <v>496</v>
      </c>
      <c r="P3" s="28">
        <v>1.0767368084554212</v>
      </c>
      <c r="Q3" s="12">
        <f t="shared" ref="Q3:R5" si="0">SUM(B3,E3,H3,K3,N3)</f>
        <v>15987.546991556363</v>
      </c>
      <c r="R3" s="15">
        <f t="shared" si="0"/>
        <v>16163</v>
      </c>
      <c r="S3" s="18">
        <f>R3/Q3</f>
        <v>1.0109743545108141</v>
      </c>
    </row>
    <row r="4" spans="1:19" x14ac:dyDescent="0.25">
      <c r="A4" s="29" t="s">
        <v>46</v>
      </c>
      <c r="B4" s="30">
        <v>673.30865067506909</v>
      </c>
      <c r="C4" s="31">
        <v>695</v>
      </c>
      <c r="D4" s="32">
        <v>1.0322160561923315</v>
      </c>
      <c r="E4" s="30">
        <v>273.88559768487318</v>
      </c>
      <c r="F4" s="31">
        <v>266</v>
      </c>
      <c r="G4" s="32">
        <v>0.97120842515440997</v>
      </c>
      <c r="H4" s="30">
        <v>1943.126579101481</v>
      </c>
      <c r="I4" s="31">
        <v>1986</v>
      </c>
      <c r="J4" s="32">
        <v>1.022064142068575</v>
      </c>
      <c r="K4" s="30">
        <v>370.18530425988217</v>
      </c>
      <c r="L4" s="31">
        <v>354</v>
      </c>
      <c r="M4" s="32">
        <v>0.95627783147080425</v>
      </c>
      <c r="N4" s="30">
        <v>104.64562760549754</v>
      </c>
      <c r="O4" s="31">
        <v>125</v>
      </c>
      <c r="P4" s="32">
        <v>1.1945076240665897</v>
      </c>
      <c r="Q4" s="7">
        <f t="shared" si="0"/>
        <v>3365.1517593268031</v>
      </c>
      <c r="R4" s="7">
        <f t="shared" si="0"/>
        <v>3426</v>
      </c>
      <c r="S4" s="19">
        <f>R4/Q4</f>
        <v>1.0180818711977999</v>
      </c>
    </row>
    <row r="5" spans="1:19" x14ac:dyDescent="0.25">
      <c r="A5" s="33" t="s">
        <v>74</v>
      </c>
      <c r="B5" s="34">
        <v>67.330865067506892</v>
      </c>
      <c r="C5" s="35">
        <v>66</v>
      </c>
      <c r="D5" s="36">
        <v>0.98023395264307767</v>
      </c>
      <c r="E5" s="34">
        <v>27.388559768487323</v>
      </c>
      <c r="F5" s="35">
        <v>29</v>
      </c>
      <c r="G5" s="36">
        <v>1.0588362529878905</v>
      </c>
      <c r="H5" s="34">
        <v>194.31265791014809</v>
      </c>
      <c r="I5" s="35">
        <v>224</v>
      </c>
      <c r="J5" s="36">
        <v>1.1527813082747271</v>
      </c>
      <c r="K5" s="34">
        <v>37.018530425988217</v>
      </c>
      <c r="L5" s="35">
        <v>42</v>
      </c>
      <c r="M5" s="36">
        <v>1.1345669186941745</v>
      </c>
      <c r="N5" s="34">
        <v>10.464562760549754</v>
      </c>
      <c r="O5" s="35">
        <v>13</v>
      </c>
      <c r="P5" s="36">
        <v>1.2422879290292534</v>
      </c>
      <c r="Q5" s="10">
        <f t="shared" si="0"/>
        <v>336.51517593268028</v>
      </c>
      <c r="R5" s="10">
        <f t="shared" si="0"/>
        <v>374</v>
      </c>
      <c r="S5" s="17">
        <f>R5/Q5</f>
        <v>1.1113911845533484</v>
      </c>
    </row>
    <row r="6" spans="1:19" x14ac:dyDescent="0.25">
      <c r="A6" s="33" t="s">
        <v>71</v>
      </c>
      <c r="B6" s="34">
        <v>67.330865067506892</v>
      </c>
      <c r="C6" s="35">
        <v>76</v>
      </c>
      <c r="D6" s="36">
        <v>1.1287542484980895</v>
      </c>
      <c r="E6" s="34">
        <v>27.388559768487323</v>
      </c>
      <c r="F6" s="35">
        <v>43</v>
      </c>
      <c r="G6" s="36">
        <v>1.5699985820165272</v>
      </c>
      <c r="H6" s="34">
        <v>194.31265791014809</v>
      </c>
      <c r="I6" s="35">
        <v>194</v>
      </c>
      <c r="J6" s="36">
        <v>0.99839095448793325</v>
      </c>
      <c r="K6" s="34">
        <v>37.018530425988217</v>
      </c>
      <c r="L6" s="35">
        <v>46</v>
      </c>
      <c r="M6" s="36">
        <v>1.2426209109507627</v>
      </c>
      <c r="N6" s="34">
        <v>10.464562760549754</v>
      </c>
      <c r="O6" s="35">
        <v>17</v>
      </c>
      <c r="P6" s="36">
        <v>1.6245303687305621</v>
      </c>
      <c r="Q6" s="10">
        <f>SUM(B6,E6,H6,K6,N6)</f>
        <v>336.51517593268028</v>
      </c>
      <c r="R6" s="10">
        <f t="shared" ref="R6:R69" si="1">SUM(C6,F6,I6,L6,O6)</f>
        <v>376</v>
      </c>
      <c r="S6" s="17">
        <f t="shared" ref="S6:S69" si="2">R6/Q6</f>
        <v>1.1173344529199438</v>
      </c>
    </row>
    <row r="7" spans="1:19" x14ac:dyDescent="0.25">
      <c r="A7" s="33" t="s">
        <v>9</v>
      </c>
      <c r="B7" s="34">
        <v>67.330865067506892</v>
      </c>
      <c r="C7" s="35">
        <v>60</v>
      </c>
      <c r="D7" s="36">
        <v>0.89112177513007051</v>
      </c>
      <c r="E7" s="34">
        <v>27.388559768487323</v>
      </c>
      <c r="F7" s="35">
        <v>24</v>
      </c>
      <c r="G7" s="36">
        <v>0.87627827833480587</v>
      </c>
      <c r="H7" s="34">
        <v>194.31265791014809</v>
      </c>
      <c r="I7" s="35">
        <v>218</v>
      </c>
      <c r="J7" s="36">
        <v>1.1219032375173683</v>
      </c>
      <c r="K7" s="34">
        <v>37.018530425988217</v>
      </c>
      <c r="L7" s="35">
        <v>42</v>
      </c>
      <c r="M7" s="36">
        <v>1.1345669186941745</v>
      </c>
      <c r="N7" s="34">
        <v>10.464562760549754</v>
      </c>
      <c r="O7" s="35">
        <v>9</v>
      </c>
      <c r="P7" s="36">
        <v>0.86004548932794467</v>
      </c>
      <c r="Q7" s="10">
        <f>SUM(B7,E7,H7,K7,N7)</f>
        <v>336.51517593268028</v>
      </c>
      <c r="R7" s="10">
        <f t="shared" si="1"/>
        <v>353</v>
      </c>
      <c r="S7" s="17">
        <f t="shared" si="2"/>
        <v>1.0489868667040962</v>
      </c>
    </row>
    <row r="8" spans="1:19" x14ac:dyDescent="0.25">
      <c r="A8" s="33" t="s">
        <v>2</v>
      </c>
      <c r="B8" s="34">
        <v>0</v>
      </c>
      <c r="C8" s="35">
        <v>1</v>
      </c>
      <c r="D8" s="36">
        <v>0</v>
      </c>
      <c r="E8" s="34">
        <v>0</v>
      </c>
      <c r="F8" s="35">
        <v>0</v>
      </c>
      <c r="G8" s="36">
        <v>0</v>
      </c>
      <c r="H8" s="34">
        <v>0</v>
      </c>
      <c r="I8" s="35">
        <v>0</v>
      </c>
      <c r="J8" s="36">
        <v>0</v>
      </c>
      <c r="K8" s="34">
        <v>0</v>
      </c>
      <c r="L8" s="35">
        <v>0</v>
      </c>
      <c r="M8" s="36">
        <v>0</v>
      </c>
      <c r="N8" s="34">
        <v>0</v>
      </c>
      <c r="O8" s="35">
        <v>0</v>
      </c>
      <c r="P8" s="36">
        <v>0</v>
      </c>
      <c r="Q8" s="10">
        <f>SUM(B8,E8,H8,K8,N8)</f>
        <v>0</v>
      </c>
      <c r="R8" s="10">
        <f t="shared" si="1"/>
        <v>1</v>
      </c>
      <c r="S8" s="17">
        <v>0</v>
      </c>
    </row>
    <row r="9" spans="1:19" x14ac:dyDescent="0.25">
      <c r="A9" s="33" t="s">
        <v>54</v>
      </c>
      <c r="B9" s="34">
        <v>67.330865067506892</v>
      </c>
      <c r="C9" s="35">
        <v>68</v>
      </c>
      <c r="D9" s="36">
        <v>1.0099380118140799</v>
      </c>
      <c r="E9" s="34">
        <v>27.388559768487323</v>
      </c>
      <c r="F9" s="35">
        <v>35</v>
      </c>
      <c r="G9" s="36">
        <v>1.2779058225715918</v>
      </c>
      <c r="H9" s="34">
        <v>194.31265791014809</v>
      </c>
      <c r="I9" s="35">
        <v>212</v>
      </c>
      <c r="J9" s="36">
        <v>1.0910251667600095</v>
      </c>
      <c r="K9" s="34">
        <v>37.018530425988217</v>
      </c>
      <c r="L9" s="35">
        <v>33</v>
      </c>
      <c r="M9" s="36">
        <v>0.89144543611685145</v>
      </c>
      <c r="N9" s="34">
        <v>10.464562760549754</v>
      </c>
      <c r="O9" s="35">
        <v>12</v>
      </c>
      <c r="P9" s="36">
        <v>1.1467273191039262</v>
      </c>
      <c r="Q9" s="10">
        <f t="shared" ref="Q9:Q69" si="3">SUM(B9,E9,H9,K9,N9)</f>
        <v>336.51517593268028</v>
      </c>
      <c r="R9" s="10">
        <f t="shared" si="1"/>
        <v>360</v>
      </c>
      <c r="S9" s="17">
        <f t="shared" si="2"/>
        <v>1.0697883059871804</v>
      </c>
    </row>
    <row r="10" spans="1:19" x14ac:dyDescent="0.25">
      <c r="A10" s="33" t="s">
        <v>6</v>
      </c>
      <c r="B10" s="34">
        <v>67.330865067506892</v>
      </c>
      <c r="C10" s="35">
        <v>31</v>
      </c>
      <c r="D10" s="36">
        <v>0.46041291715053645</v>
      </c>
      <c r="E10" s="34">
        <v>27.388559768487323</v>
      </c>
      <c r="F10" s="35">
        <v>16</v>
      </c>
      <c r="G10" s="36">
        <v>0.58418551888987058</v>
      </c>
      <c r="H10" s="34">
        <v>194.31265791014809</v>
      </c>
      <c r="I10" s="35">
        <v>194</v>
      </c>
      <c r="J10" s="36">
        <v>0.99839095448793325</v>
      </c>
      <c r="K10" s="34">
        <v>37.018530425988217</v>
      </c>
      <c r="L10" s="35">
        <v>22</v>
      </c>
      <c r="M10" s="36">
        <v>0.59429695741123423</v>
      </c>
      <c r="N10" s="34">
        <v>10.464562760549754</v>
      </c>
      <c r="O10" s="35">
        <v>6</v>
      </c>
      <c r="P10" s="36">
        <v>0.57336365955196311</v>
      </c>
      <c r="Q10" s="10">
        <f t="shared" si="3"/>
        <v>336.51517593268028</v>
      </c>
      <c r="R10" s="10">
        <f t="shared" si="1"/>
        <v>269</v>
      </c>
      <c r="S10" s="17">
        <f t="shared" si="2"/>
        <v>0.79936959530708751</v>
      </c>
    </row>
    <row r="11" spans="1:19" x14ac:dyDescent="0.25">
      <c r="A11" s="33" t="s">
        <v>58</v>
      </c>
      <c r="B11" s="34">
        <v>67.330865067506892</v>
      </c>
      <c r="C11" s="35">
        <v>55</v>
      </c>
      <c r="D11" s="36">
        <v>0.81686162720256472</v>
      </c>
      <c r="E11" s="34">
        <v>27.388559768487323</v>
      </c>
      <c r="F11" s="35">
        <v>14</v>
      </c>
      <c r="G11" s="36">
        <v>0.51116232902863679</v>
      </c>
      <c r="H11" s="34">
        <v>194.31265791014809</v>
      </c>
      <c r="I11" s="35">
        <v>232</v>
      </c>
      <c r="J11" s="36">
        <v>1.1939520692845387</v>
      </c>
      <c r="K11" s="34">
        <v>37.018530425988217</v>
      </c>
      <c r="L11" s="35">
        <v>32</v>
      </c>
      <c r="M11" s="36">
        <v>0.86443193805270446</v>
      </c>
      <c r="N11" s="34">
        <v>10.464562760549754</v>
      </c>
      <c r="O11" s="35">
        <v>4</v>
      </c>
      <c r="P11" s="36">
        <v>0.38224243970130872</v>
      </c>
      <c r="Q11" s="10">
        <f t="shared" si="3"/>
        <v>336.51517593268028</v>
      </c>
      <c r="R11" s="10">
        <f t="shared" si="1"/>
        <v>337</v>
      </c>
      <c r="S11" s="17">
        <f t="shared" si="2"/>
        <v>1.0014407197713326</v>
      </c>
    </row>
    <row r="12" spans="1:19" x14ac:dyDescent="0.25">
      <c r="A12" s="33" t="s">
        <v>70</v>
      </c>
      <c r="B12" s="34">
        <v>67.330865067506892</v>
      </c>
      <c r="C12" s="35">
        <v>51</v>
      </c>
      <c r="D12" s="36">
        <v>0.75745350886055995</v>
      </c>
      <c r="E12" s="34">
        <v>27.388559768487323</v>
      </c>
      <c r="F12" s="35">
        <v>21</v>
      </c>
      <c r="G12" s="36">
        <v>0.76674349354295512</v>
      </c>
      <c r="H12" s="34">
        <v>194.31265791014809</v>
      </c>
      <c r="I12" s="35">
        <v>159</v>
      </c>
      <c r="J12" s="36">
        <v>0.81826887507000712</v>
      </c>
      <c r="K12" s="34">
        <v>37.018530425988217</v>
      </c>
      <c r="L12" s="35">
        <v>24</v>
      </c>
      <c r="M12" s="36">
        <v>0.64832395353952832</v>
      </c>
      <c r="N12" s="34">
        <v>10.464562760549754</v>
      </c>
      <c r="O12" s="35">
        <v>9</v>
      </c>
      <c r="P12" s="36">
        <v>0.86004548932794467</v>
      </c>
      <c r="Q12" s="10">
        <f t="shared" si="3"/>
        <v>336.51517593268028</v>
      </c>
      <c r="R12" s="10">
        <f t="shared" si="1"/>
        <v>264</v>
      </c>
      <c r="S12" s="17">
        <f t="shared" si="2"/>
        <v>0.78451142439059895</v>
      </c>
    </row>
    <row r="13" spans="1:19" x14ac:dyDescent="0.25">
      <c r="A13" s="33" t="s">
        <v>51</v>
      </c>
      <c r="B13" s="34">
        <v>67.330865067506892</v>
      </c>
      <c r="C13" s="35">
        <v>51</v>
      </c>
      <c r="D13" s="36">
        <v>0.75745350886055995</v>
      </c>
      <c r="E13" s="34">
        <v>27.388559768487323</v>
      </c>
      <c r="F13" s="35">
        <v>26</v>
      </c>
      <c r="G13" s="36">
        <v>0.94930146819603967</v>
      </c>
      <c r="H13" s="34">
        <v>194.31265791014809</v>
      </c>
      <c r="I13" s="35">
        <v>203</v>
      </c>
      <c r="J13" s="36">
        <v>1.0447080606239714</v>
      </c>
      <c r="K13" s="34">
        <v>37.018530425988217</v>
      </c>
      <c r="L13" s="35">
        <v>33</v>
      </c>
      <c r="M13" s="36">
        <v>0.89144543611685145</v>
      </c>
      <c r="N13" s="34">
        <v>10.464562760549754</v>
      </c>
      <c r="O13" s="35">
        <v>7</v>
      </c>
      <c r="P13" s="36">
        <v>0.66892426947729022</v>
      </c>
      <c r="Q13" s="10">
        <f t="shared" si="3"/>
        <v>336.51517593268028</v>
      </c>
      <c r="R13" s="10">
        <f t="shared" si="1"/>
        <v>320</v>
      </c>
      <c r="S13" s="17">
        <f t="shared" si="2"/>
        <v>0.95092293865527144</v>
      </c>
    </row>
    <row r="14" spans="1:19" x14ac:dyDescent="0.25">
      <c r="A14" s="33" t="s">
        <v>78</v>
      </c>
      <c r="B14" s="34">
        <v>67.330865067506892</v>
      </c>
      <c r="C14" s="35">
        <v>69</v>
      </c>
      <c r="D14" s="36">
        <v>1.0247900413995812</v>
      </c>
      <c r="E14" s="34">
        <v>27.388559768487323</v>
      </c>
      <c r="F14" s="35">
        <v>23</v>
      </c>
      <c r="G14" s="36">
        <v>0.83976668340418892</v>
      </c>
      <c r="H14" s="34">
        <v>194.31265791014809</v>
      </c>
      <c r="I14" s="35">
        <v>203</v>
      </c>
      <c r="J14" s="36">
        <v>1.0447080606239714</v>
      </c>
      <c r="K14" s="34">
        <v>37.018530425988217</v>
      </c>
      <c r="L14" s="35">
        <v>31</v>
      </c>
      <c r="M14" s="36">
        <v>0.83741843998855736</v>
      </c>
      <c r="N14" s="34">
        <v>10.464562760549754</v>
      </c>
      <c r="O14" s="35">
        <v>7</v>
      </c>
      <c r="P14" s="36">
        <v>0.66892426947729022</v>
      </c>
      <c r="Q14" s="10">
        <f t="shared" si="3"/>
        <v>336.51517593268028</v>
      </c>
      <c r="R14" s="10">
        <f t="shared" si="1"/>
        <v>333</v>
      </c>
      <c r="S14" s="17">
        <f t="shared" si="2"/>
        <v>0.9895541830381418</v>
      </c>
    </row>
    <row r="15" spans="1:19" x14ac:dyDescent="0.25">
      <c r="A15" s="33" t="s">
        <v>100</v>
      </c>
      <c r="B15" s="34">
        <v>67.330865067506892</v>
      </c>
      <c r="C15" s="35">
        <v>167</v>
      </c>
      <c r="D15" s="36">
        <v>2.4802889407786965</v>
      </c>
      <c r="E15" s="34">
        <v>27.388559768487323</v>
      </c>
      <c r="F15" s="35">
        <v>35</v>
      </c>
      <c r="G15" s="36">
        <v>1.2779058225715918</v>
      </c>
      <c r="H15" s="34">
        <v>194.31265791014809</v>
      </c>
      <c r="I15" s="35">
        <v>147</v>
      </c>
      <c r="J15" s="36">
        <v>0.75651273355528958</v>
      </c>
      <c r="K15" s="34">
        <v>37.018530425988217</v>
      </c>
      <c r="L15" s="35">
        <v>49</v>
      </c>
      <c r="M15" s="36">
        <v>1.3236614051432036</v>
      </c>
      <c r="N15" s="34">
        <v>10.464562760549754</v>
      </c>
      <c r="O15" s="35">
        <v>41</v>
      </c>
      <c r="P15" s="36">
        <v>3.9179850069384146</v>
      </c>
      <c r="Q15" s="10">
        <f t="shared" si="3"/>
        <v>336.51517593268028</v>
      </c>
      <c r="R15" s="10">
        <f t="shared" si="1"/>
        <v>439</v>
      </c>
      <c r="S15" s="17">
        <f t="shared" si="2"/>
        <v>1.3045474064677005</v>
      </c>
    </row>
    <row r="16" spans="1:19" x14ac:dyDescent="0.25">
      <c r="A16" s="29" t="s">
        <v>28</v>
      </c>
      <c r="B16" s="30">
        <v>158.85464403528556</v>
      </c>
      <c r="C16" s="31">
        <v>117</v>
      </c>
      <c r="D16" s="32">
        <v>0.73652237685925881</v>
      </c>
      <c r="E16" s="30">
        <v>64.618209023454881</v>
      </c>
      <c r="F16" s="31">
        <v>67</v>
      </c>
      <c r="G16" s="32">
        <v>1.0368594396616686</v>
      </c>
      <c r="H16" s="30">
        <v>432.54193926210991</v>
      </c>
      <c r="I16" s="31">
        <v>353</v>
      </c>
      <c r="J16" s="32">
        <v>0.81610583381162161</v>
      </c>
      <c r="K16" s="30">
        <v>129.56485649095879</v>
      </c>
      <c r="L16" s="31">
        <v>86</v>
      </c>
      <c r="M16" s="32">
        <v>0.6637602381476122</v>
      </c>
      <c r="N16" s="30">
        <v>36.284162335574521</v>
      </c>
      <c r="O16" s="31">
        <v>34</v>
      </c>
      <c r="P16" s="32">
        <v>0.9370479518184982</v>
      </c>
      <c r="Q16" s="7">
        <f t="shared" si="3"/>
        <v>821.86381114738367</v>
      </c>
      <c r="R16" s="7">
        <f t="shared" si="1"/>
        <v>657</v>
      </c>
      <c r="S16" s="19">
        <f t="shared" si="2"/>
        <v>0.79940251789743433</v>
      </c>
    </row>
    <row r="17" spans="1:19" x14ac:dyDescent="0.25">
      <c r="A17" s="33" t="s">
        <v>79</v>
      </c>
      <c r="B17" s="34">
        <v>0</v>
      </c>
      <c r="C17" s="35">
        <v>0</v>
      </c>
      <c r="D17" s="36">
        <v>0</v>
      </c>
      <c r="E17" s="34">
        <v>0</v>
      </c>
      <c r="F17" s="35">
        <v>0</v>
      </c>
      <c r="G17" s="36">
        <v>0</v>
      </c>
      <c r="H17" s="34">
        <v>0</v>
      </c>
      <c r="I17" s="35">
        <v>0</v>
      </c>
      <c r="J17" s="36">
        <v>0</v>
      </c>
      <c r="K17" s="34">
        <v>0</v>
      </c>
      <c r="L17" s="35">
        <v>0</v>
      </c>
      <c r="M17" s="36">
        <v>0</v>
      </c>
      <c r="N17" s="34">
        <v>0</v>
      </c>
      <c r="O17" s="35">
        <v>0</v>
      </c>
      <c r="P17" s="36">
        <v>0</v>
      </c>
      <c r="Q17" s="10">
        <f t="shared" si="3"/>
        <v>0</v>
      </c>
      <c r="R17" s="10">
        <f t="shared" si="1"/>
        <v>0</v>
      </c>
      <c r="S17" s="17">
        <v>0</v>
      </c>
    </row>
    <row r="18" spans="1:19" x14ac:dyDescent="0.25">
      <c r="A18" s="33" t="s">
        <v>29</v>
      </c>
      <c r="B18" s="34">
        <v>39.71366100882139</v>
      </c>
      <c r="C18" s="35">
        <v>35</v>
      </c>
      <c r="D18" s="36">
        <v>0.88130882701107893</v>
      </c>
      <c r="E18" s="34">
        <v>16.15455225586372</v>
      </c>
      <c r="F18" s="35">
        <v>13</v>
      </c>
      <c r="G18" s="36">
        <v>0.80472672928965316</v>
      </c>
      <c r="H18" s="34">
        <v>108.13548481552748</v>
      </c>
      <c r="I18" s="35">
        <v>196</v>
      </c>
      <c r="J18" s="36">
        <v>1.8125410020065478</v>
      </c>
      <c r="K18" s="34">
        <v>32.391214122739697</v>
      </c>
      <c r="L18" s="35">
        <v>42</v>
      </c>
      <c r="M18" s="36">
        <v>1.2966479070790564</v>
      </c>
      <c r="N18" s="34">
        <v>9.0710405838936303</v>
      </c>
      <c r="O18" s="35">
        <v>25</v>
      </c>
      <c r="P18" s="36">
        <v>2.756023387701465</v>
      </c>
      <c r="Q18" s="10">
        <f t="shared" si="3"/>
        <v>205.46595278684592</v>
      </c>
      <c r="R18" s="10">
        <f t="shared" si="1"/>
        <v>311</v>
      </c>
      <c r="S18" s="17">
        <f t="shared" si="2"/>
        <v>1.5136327736140158</v>
      </c>
    </row>
    <row r="19" spans="1:19" x14ac:dyDescent="0.25">
      <c r="A19" s="33" t="s">
        <v>22</v>
      </c>
      <c r="B19" s="34">
        <v>0</v>
      </c>
      <c r="C19" s="35">
        <v>32</v>
      </c>
      <c r="D19" s="36">
        <v>0</v>
      </c>
      <c r="E19" s="34">
        <v>0</v>
      </c>
      <c r="F19" s="35">
        <v>38</v>
      </c>
      <c r="G19" s="36">
        <v>0</v>
      </c>
      <c r="H19" s="34">
        <v>0</v>
      </c>
      <c r="I19" s="35">
        <v>33</v>
      </c>
      <c r="J19" s="36">
        <v>0</v>
      </c>
      <c r="K19" s="34">
        <v>0</v>
      </c>
      <c r="L19" s="35">
        <v>25</v>
      </c>
      <c r="M19" s="36">
        <v>0</v>
      </c>
      <c r="N19" s="34">
        <v>0</v>
      </c>
      <c r="O19" s="35">
        <v>6</v>
      </c>
      <c r="P19" s="36">
        <v>0</v>
      </c>
      <c r="Q19" s="10">
        <f t="shared" si="3"/>
        <v>0</v>
      </c>
      <c r="R19" s="10">
        <f t="shared" si="1"/>
        <v>134</v>
      </c>
      <c r="S19" s="17">
        <v>0</v>
      </c>
    </row>
    <row r="20" spans="1:19" x14ac:dyDescent="0.25">
      <c r="A20" s="33" t="s">
        <v>30</v>
      </c>
      <c r="B20" s="34">
        <v>39.71366100882139</v>
      </c>
      <c r="C20" s="35">
        <v>31</v>
      </c>
      <c r="D20" s="36">
        <v>0.78058781820981271</v>
      </c>
      <c r="E20" s="34">
        <v>16.15455225586372</v>
      </c>
      <c r="F20" s="35">
        <v>6</v>
      </c>
      <c r="G20" s="36">
        <v>0.37141233659522455</v>
      </c>
      <c r="H20" s="34">
        <v>108.13548481552748</v>
      </c>
      <c r="I20" s="35">
        <v>80</v>
      </c>
      <c r="J20" s="36">
        <v>0.73981265388022355</v>
      </c>
      <c r="K20" s="34">
        <v>32.391214122739697</v>
      </c>
      <c r="L20" s="35">
        <v>14</v>
      </c>
      <c r="M20" s="36">
        <v>0.43221596902635212</v>
      </c>
      <c r="N20" s="34">
        <v>9.0710405838936303</v>
      </c>
      <c r="O20" s="35">
        <v>1</v>
      </c>
      <c r="P20" s="36">
        <v>0.11024093550805861</v>
      </c>
      <c r="Q20" s="10">
        <f t="shared" si="3"/>
        <v>205.46595278684592</v>
      </c>
      <c r="R20" s="10">
        <f t="shared" si="1"/>
        <v>132</v>
      </c>
      <c r="S20" s="17">
        <f t="shared" si="2"/>
        <v>0.64244220616414816</v>
      </c>
    </row>
    <row r="21" spans="1:19" x14ac:dyDescent="0.25">
      <c r="A21" s="33" t="s">
        <v>77</v>
      </c>
      <c r="B21" s="34">
        <v>0</v>
      </c>
      <c r="C21" s="35">
        <v>0</v>
      </c>
      <c r="D21" s="36">
        <v>0</v>
      </c>
      <c r="E21" s="34">
        <v>0</v>
      </c>
      <c r="F21" s="35">
        <v>0</v>
      </c>
      <c r="G21" s="36">
        <v>0</v>
      </c>
      <c r="H21" s="34">
        <v>0</v>
      </c>
      <c r="I21" s="35">
        <v>0</v>
      </c>
      <c r="J21" s="36">
        <v>0</v>
      </c>
      <c r="K21" s="34">
        <v>0</v>
      </c>
      <c r="L21" s="35">
        <v>0</v>
      </c>
      <c r="M21" s="36">
        <v>0</v>
      </c>
      <c r="N21" s="34">
        <v>0</v>
      </c>
      <c r="O21" s="35">
        <v>0</v>
      </c>
      <c r="P21" s="36">
        <v>0</v>
      </c>
      <c r="Q21" s="10">
        <f t="shared" si="3"/>
        <v>0</v>
      </c>
      <c r="R21" s="10">
        <f t="shared" si="1"/>
        <v>0</v>
      </c>
      <c r="S21" s="17">
        <v>0</v>
      </c>
    </row>
    <row r="22" spans="1:19" x14ac:dyDescent="0.25">
      <c r="A22" s="33" t="s">
        <v>32</v>
      </c>
      <c r="B22" s="34">
        <v>39.71366100882139</v>
      </c>
      <c r="C22" s="35">
        <v>19</v>
      </c>
      <c r="D22" s="36">
        <v>0.47842479180601427</v>
      </c>
      <c r="E22" s="34">
        <v>16.15455225586372</v>
      </c>
      <c r="F22" s="35">
        <v>10</v>
      </c>
      <c r="G22" s="36">
        <v>0.61902056099204095</v>
      </c>
      <c r="H22" s="34">
        <v>108.13548481552748</v>
      </c>
      <c r="I22" s="35">
        <v>44</v>
      </c>
      <c r="J22" s="36">
        <v>0.40689695963412298</v>
      </c>
      <c r="K22" s="34">
        <v>32.391214122739697</v>
      </c>
      <c r="L22" s="35">
        <v>5</v>
      </c>
      <c r="M22" s="36">
        <v>0.15436284608084003</v>
      </c>
      <c r="N22" s="34">
        <v>9.0710405838936303</v>
      </c>
      <c r="O22" s="35">
        <v>2</v>
      </c>
      <c r="P22" s="36">
        <v>0.22048187101611721</v>
      </c>
      <c r="Q22" s="10">
        <f t="shared" si="3"/>
        <v>205.46595278684592</v>
      </c>
      <c r="R22" s="10">
        <f t="shared" si="1"/>
        <v>80</v>
      </c>
      <c r="S22" s="17">
        <f t="shared" si="2"/>
        <v>0.38935891282675644</v>
      </c>
    </row>
    <row r="23" spans="1:19" x14ac:dyDescent="0.25">
      <c r="A23" s="33" t="s">
        <v>101</v>
      </c>
      <c r="B23" s="34">
        <v>39.71366100882139</v>
      </c>
      <c r="C23" s="35">
        <v>0</v>
      </c>
      <c r="D23" s="36">
        <v>0</v>
      </c>
      <c r="E23" s="34">
        <v>16.15455225586372</v>
      </c>
      <c r="F23" s="35">
        <v>0</v>
      </c>
      <c r="G23" s="36">
        <v>0</v>
      </c>
      <c r="H23" s="34">
        <v>108.13548481552748</v>
      </c>
      <c r="I23" s="35">
        <v>0</v>
      </c>
      <c r="J23" s="36">
        <v>0</v>
      </c>
      <c r="K23" s="34">
        <v>32.391214122739697</v>
      </c>
      <c r="L23" s="35">
        <v>0</v>
      </c>
      <c r="M23" s="36">
        <v>0</v>
      </c>
      <c r="N23" s="34">
        <v>9.0710405838936303</v>
      </c>
      <c r="O23" s="35">
        <v>0</v>
      </c>
      <c r="P23" s="36">
        <v>0</v>
      </c>
      <c r="Q23" s="10">
        <f t="shared" si="3"/>
        <v>205.46595278684592</v>
      </c>
      <c r="R23" s="10">
        <f t="shared" si="1"/>
        <v>0</v>
      </c>
      <c r="S23" s="17">
        <f t="shared" si="2"/>
        <v>0</v>
      </c>
    </row>
    <row r="24" spans="1:19" x14ac:dyDescent="0.25">
      <c r="A24" s="29" t="s">
        <v>21</v>
      </c>
      <c r="B24" s="30">
        <v>789.20770219060842</v>
      </c>
      <c r="C24" s="31">
        <v>817</v>
      </c>
      <c r="D24" s="32">
        <v>1.0352154416793555</v>
      </c>
      <c r="E24" s="30">
        <v>321.03051549280207</v>
      </c>
      <c r="F24" s="31">
        <v>351</v>
      </c>
      <c r="G24" s="32">
        <v>1.09335400549444</v>
      </c>
      <c r="H24" s="30">
        <v>2331.7518949217774</v>
      </c>
      <c r="I24" s="31">
        <v>2614</v>
      </c>
      <c r="J24" s="32">
        <v>1.1210455133296637</v>
      </c>
      <c r="K24" s="30">
        <v>444.22236511185861</v>
      </c>
      <c r="L24" s="31">
        <v>392</v>
      </c>
      <c r="M24" s="32">
        <v>0.88244093676213575</v>
      </c>
      <c r="N24" s="30">
        <v>114.1110612582561</v>
      </c>
      <c r="O24" s="31">
        <v>124</v>
      </c>
      <c r="P24" s="32">
        <v>1.0866606500080063</v>
      </c>
      <c r="Q24" s="7">
        <f t="shared" si="3"/>
        <v>4000.3235389753027</v>
      </c>
      <c r="R24" s="7">
        <f t="shared" si="1"/>
        <v>4298</v>
      </c>
      <c r="S24" s="19">
        <f t="shared" si="2"/>
        <v>1.0744130963719369</v>
      </c>
    </row>
    <row r="25" spans="1:19" x14ac:dyDescent="0.25">
      <c r="A25" s="33" t="s">
        <v>15</v>
      </c>
      <c r="B25" s="34">
        <v>65.767308515884054</v>
      </c>
      <c r="C25" s="35">
        <v>79</v>
      </c>
      <c r="D25" s="36">
        <v>1.2012046985459348</v>
      </c>
      <c r="E25" s="34">
        <v>26.7525429577335</v>
      </c>
      <c r="F25" s="35">
        <v>26</v>
      </c>
      <c r="G25" s="36">
        <v>0.9718702271061691</v>
      </c>
      <c r="H25" s="34">
        <v>194.31265791014812</v>
      </c>
      <c r="I25" s="35">
        <v>203</v>
      </c>
      <c r="J25" s="36">
        <v>1.0447080606239711</v>
      </c>
      <c r="K25" s="34">
        <v>37.018530425988217</v>
      </c>
      <c r="L25" s="35">
        <v>46</v>
      </c>
      <c r="M25" s="36">
        <v>1.2426209109507627</v>
      </c>
      <c r="N25" s="34">
        <v>9.5092551048546756</v>
      </c>
      <c r="O25" s="35">
        <v>13</v>
      </c>
      <c r="P25" s="36">
        <v>1.3670892048487819</v>
      </c>
      <c r="Q25" s="10">
        <f t="shared" si="3"/>
        <v>333.36029491460857</v>
      </c>
      <c r="R25" s="10">
        <f t="shared" si="1"/>
        <v>367</v>
      </c>
      <c r="S25" s="17">
        <f t="shared" si="2"/>
        <v>1.1009109530995835</v>
      </c>
    </row>
    <row r="26" spans="1:19" x14ac:dyDescent="0.25">
      <c r="A26" s="33" t="s">
        <v>13</v>
      </c>
      <c r="B26" s="34">
        <v>65.767308515884054</v>
      </c>
      <c r="C26" s="35">
        <v>68</v>
      </c>
      <c r="D26" s="36">
        <v>1.0339483481154883</v>
      </c>
      <c r="E26" s="34">
        <v>26.7525429577335</v>
      </c>
      <c r="F26" s="35">
        <v>47</v>
      </c>
      <c r="G26" s="36">
        <v>1.7568423336149979</v>
      </c>
      <c r="H26" s="34">
        <v>194.31265791014812</v>
      </c>
      <c r="I26" s="35">
        <v>219</v>
      </c>
      <c r="J26" s="36">
        <v>1.1270495826435944</v>
      </c>
      <c r="K26" s="34">
        <v>37.018530425988217</v>
      </c>
      <c r="L26" s="35">
        <v>37</v>
      </c>
      <c r="M26" s="36">
        <v>0.99949942837343952</v>
      </c>
      <c r="N26" s="34">
        <v>9.5092551048546756</v>
      </c>
      <c r="O26" s="35">
        <v>8</v>
      </c>
      <c r="P26" s="36">
        <v>0.84128566452232745</v>
      </c>
      <c r="Q26" s="10">
        <f t="shared" si="3"/>
        <v>333.36029491460857</v>
      </c>
      <c r="R26" s="10">
        <f t="shared" si="1"/>
        <v>379</v>
      </c>
      <c r="S26" s="17">
        <f t="shared" si="2"/>
        <v>1.1369080414843111</v>
      </c>
    </row>
    <row r="27" spans="1:19" x14ac:dyDescent="0.25">
      <c r="A27" s="33" t="s">
        <v>73</v>
      </c>
      <c r="B27" s="34">
        <v>65.767308515884054</v>
      </c>
      <c r="C27" s="35">
        <v>66</v>
      </c>
      <c r="D27" s="36">
        <v>1.0035381025826797</v>
      </c>
      <c r="E27" s="34">
        <v>26.7525429577335</v>
      </c>
      <c r="F27" s="35">
        <v>33</v>
      </c>
      <c r="G27" s="36">
        <v>1.2335275959424454</v>
      </c>
      <c r="H27" s="34">
        <v>194.31265791014812</v>
      </c>
      <c r="I27" s="35">
        <v>206</v>
      </c>
      <c r="J27" s="36">
        <v>1.0601470960026507</v>
      </c>
      <c r="K27" s="34">
        <v>37.018530425988217</v>
      </c>
      <c r="L27" s="35">
        <v>26</v>
      </c>
      <c r="M27" s="36">
        <v>0.7023509496678223</v>
      </c>
      <c r="N27" s="34">
        <v>9.5092551048546756</v>
      </c>
      <c r="O27" s="35">
        <v>6</v>
      </c>
      <c r="P27" s="36">
        <v>0.63096424839174559</v>
      </c>
      <c r="Q27" s="10">
        <f t="shared" si="3"/>
        <v>333.36029491460857</v>
      </c>
      <c r="R27" s="10">
        <f t="shared" si="1"/>
        <v>337</v>
      </c>
      <c r="S27" s="17">
        <f t="shared" si="2"/>
        <v>1.0109182321377648</v>
      </c>
    </row>
    <row r="28" spans="1:19" x14ac:dyDescent="0.25">
      <c r="A28" s="33" t="s">
        <v>43</v>
      </c>
      <c r="B28" s="34">
        <v>65.767308515884054</v>
      </c>
      <c r="C28" s="35">
        <v>29</v>
      </c>
      <c r="D28" s="36">
        <v>0.44094856022572293</v>
      </c>
      <c r="E28" s="34">
        <v>26.7525429577335</v>
      </c>
      <c r="F28" s="35">
        <v>15</v>
      </c>
      <c r="G28" s="36">
        <v>0.56069436179202059</v>
      </c>
      <c r="H28" s="34">
        <v>194.31265791014812</v>
      </c>
      <c r="I28" s="35">
        <v>152</v>
      </c>
      <c r="J28" s="36">
        <v>0.78224445918642183</v>
      </c>
      <c r="K28" s="34">
        <v>37.018530425988217</v>
      </c>
      <c r="L28" s="35">
        <v>9</v>
      </c>
      <c r="M28" s="36">
        <v>0.24312148257732311</v>
      </c>
      <c r="N28" s="34">
        <v>9.5092551048546756</v>
      </c>
      <c r="O28" s="35">
        <v>2</v>
      </c>
      <c r="P28" s="36">
        <v>0.21032141613058186</v>
      </c>
      <c r="Q28" s="10">
        <f t="shared" si="3"/>
        <v>333.36029491460857</v>
      </c>
      <c r="R28" s="10">
        <f t="shared" si="1"/>
        <v>207</v>
      </c>
      <c r="S28" s="17">
        <f t="shared" si="2"/>
        <v>0.62094977463654988</v>
      </c>
    </row>
    <row r="29" spans="1:19" x14ac:dyDescent="0.25">
      <c r="A29" s="33" t="s">
        <v>68</v>
      </c>
      <c r="B29" s="34">
        <v>0</v>
      </c>
      <c r="C29" s="35">
        <v>3</v>
      </c>
      <c r="D29" s="36">
        <v>0</v>
      </c>
      <c r="E29" s="34">
        <v>0</v>
      </c>
      <c r="F29" s="35">
        <v>3</v>
      </c>
      <c r="G29" s="36">
        <v>0</v>
      </c>
      <c r="H29" s="34">
        <v>0</v>
      </c>
      <c r="I29" s="35">
        <v>24</v>
      </c>
      <c r="J29" s="36">
        <v>0</v>
      </c>
      <c r="K29" s="34">
        <v>0</v>
      </c>
      <c r="L29" s="35">
        <v>0</v>
      </c>
      <c r="M29" s="36">
        <v>0</v>
      </c>
      <c r="N29" s="34">
        <v>0</v>
      </c>
      <c r="O29" s="35">
        <v>1</v>
      </c>
      <c r="P29" s="36">
        <v>0</v>
      </c>
      <c r="Q29" s="10">
        <f t="shared" si="3"/>
        <v>0</v>
      </c>
      <c r="R29" s="10">
        <f t="shared" si="1"/>
        <v>31</v>
      </c>
      <c r="S29" s="17">
        <v>0</v>
      </c>
    </row>
    <row r="30" spans="1:19" x14ac:dyDescent="0.25">
      <c r="A30" s="33" t="s">
        <v>7</v>
      </c>
      <c r="B30" s="34">
        <v>65.767308515884054</v>
      </c>
      <c r="C30" s="35">
        <v>84</v>
      </c>
      <c r="D30" s="36">
        <v>1.277230312377956</v>
      </c>
      <c r="E30" s="34">
        <v>26.7525429577335</v>
      </c>
      <c r="F30" s="35">
        <v>21</v>
      </c>
      <c r="G30" s="36">
        <v>0.78497210650882887</v>
      </c>
      <c r="H30" s="34">
        <v>194.31265791014812</v>
      </c>
      <c r="I30" s="35">
        <v>292</v>
      </c>
      <c r="J30" s="36">
        <v>1.502732776858126</v>
      </c>
      <c r="K30" s="34">
        <v>37.018530425988217</v>
      </c>
      <c r="L30" s="35">
        <v>34</v>
      </c>
      <c r="M30" s="36">
        <v>0.91845893418099844</v>
      </c>
      <c r="N30" s="34">
        <v>9.5092551048546756</v>
      </c>
      <c r="O30" s="35">
        <v>10</v>
      </c>
      <c r="P30" s="36">
        <v>1.0516070806529092</v>
      </c>
      <c r="Q30" s="10">
        <f t="shared" si="3"/>
        <v>333.36029491460857</v>
      </c>
      <c r="R30" s="10">
        <f t="shared" si="1"/>
        <v>441</v>
      </c>
      <c r="S30" s="17">
        <f t="shared" si="2"/>
        <v>1.3228929981387367</v>
      </c>
    </row>
    <row r="31" spans="1:19" x14ac:dyDescent="0.25">
      <c r="A31" s="33" t="s">
        <v>23</v>
      </c>
      <c r="B31" s="34">
        <v>65.767308515884054</v>
      </c>
      <c r="C31" s="35">
        <v>47</v>
      </c>
      <c r="D31" s="36">
        <v>0.71464077002099924</v>
      </c>
      <c r="E31" s="34">
        <v>26.7525429577335</v>
      </c>
      <c r="F31" s="35">
        <v>25</v>
      </c>
      <c r="G31" s="36">
        <v>0.93449060298670106</v>
      </c>
      <c r="H31" s="34">
        <v>194.31265791014812</v>
      </c>
      <c r="I31" s="35">
        <v>205</v>
      </c>
      <c r="J31" s="36">
        <v>1.0550007508764241</v>
      </c>
      <c r="K31" s="34">
        <v>37.018530425988217</v>
      </c>
      <c r="L31" s="35">
        <v>20</v>
      </c>
      <c r="M31" s="36">
        <v>0.54026996128294025</v>
      </c>
      <c r="N31" s="34">
        <v>9.5092551048546756</v>
      </c>
      <c r="O31" s="35">
        <v>12</v>
      </c>
      <c r="P31" s="36">
        <v>1.2619284967834912</v>
      </c>
      <c r="Q31" s="10">
        <f t="shared" si="3"/>
        <v>333.36029491460857</v>
      </c>
      <c r="R31" s="10">
        <f t="shared" si="1"/>
        <v>309</v>
      </c>
      <c r="S31" s="17">
        <f t="shared" si="2"/>
        <v>0.92692502590673387</v>
      </c>
    </row>
    <row r="32" spans="1:19" x14ac:dyDescent="0.25">
      <c r="A32" s="33" t="s">
        <v>27</v>
      </c>
      <c r="B32" s="34">
        <v>65.767308515884054</v>
      </c>
      <c r="C32" s="35">
        <v>81</v>
      </c>
      <c r="D32" s="36">
        <v>1.2316149440787434</v>
      </c>
      <c r="E32" s="34">
        <v>26.7525429577335</v>
      </c>
      <c r="F32" s="35">
        <v>37</v>
      </c>
      <c r="G32" s="36">
        <v>1.3830460924203174</v>
      </c>
      <c r="H32" s="34">
        <v>194.31265791014812</v>
      </c>
      <c r="I32" s="35">
        <v>231</v>
      </c>
      <c r="J32" s="36">
        <v>1.1888057241583121</v>
      </c>
      <c r="K32" s="34">
        <v>37.018530425988217</v>
      </c>
      <c r="L32" s="35">
        <v>29</v>
      </c>
      <c r="M32" s="36">
        <v>0.78339144386026338</v>
      </c>
      <c r="N32" s="34">
        <v>9.5092551048546756</v>
      </c>
      <c r="O32" s="35">
        <v>6</v>
      </c>
      <c r="P32" s="36">
        <v>0.63096424839174559</v>
      </c>
      <c r="Q32" s="10">
        <f t="shared" si="3"/>
        <v>333.36029491460857</v>
      </c>
      <c r="R32" s="10">
        <f t="shared" si="1"/>
        <v>384</v>
      </c>
      <c r="S32" s="17">
        <f t="shared" si="2"/>
        <v>1.151906828311281</v>
      </c>
    </row>
    <row r="33" spans="1:19" x14ac:dyDescent="0.25">
      <c r="A33" s="33" t="s">
        <v>57</v>
      </c>
      <c r="B33" s="34">
        <v>65.767308515884054</v>
      </c>
      <c r="C33" s="35">
        <v>71</v>
      </c>
      <c r="D33" s="36">
        <v>1.0795637164147009</v>
      </c>
      <c r="E33" s="34">
        <v>26.7525429577335</v>
      </c>
      <c r="F33" s="35">
        <v>30</v>
      </c>
      <c r="G33" s="36">
        <v>1.1213887235840412</v>
      </c>
      <c r="H33" s="34">
        <v>194.31265791014812</v>
      </c>
      <c r="I33" s="35">
        <v>202</v>
      </c>
      <c r="J33" s="36">
        <v>1.0395617154977448</v>
      </c>
      <c r="K33" s="34">
        <v>37.018530425988217</v>
      </c>
      <c r="L33" s="35">
        <v>39</v>
      </c>
      <c r="M33" s="36">
        <v>1.0535264245017335</v>
      </c>
      <c r="N33" s="34">
        <v>9.5092551048546756</v>
      </c>
      <c r="O33" s="35">
        <v>12</v>
      </c>
      <c r="P33" s="36">
        <v>1.2619284967834912</v>
      </c>
      <c r="Q33" s="10">
        <f t="shared" si="3"/>
        <v>333.36029491460857</v>
      </c>
      <c r="R33" s="10">
        <f t="shared" si="1"/>
        <v>354</v>
      </c>
      <c r="S33" s="17">
        <f t="shared" si="2"/>
        <v>1.061914107349462</v>
      </c>
    </row>
    <row r="34" spans="1:19" x14ac:dyDescent="0.25">
      <c r="A34" s="33" t="s">
        <v>49</v>
      </c>
      <c r="B34" s="34">
        <v>65.767308515884054</v>
      </c>
      <c r="C34" s="35">
        <v>52</v>
      </c>
      <c r="D34" s="36">
        <v>0.79066638385302046</v>
      </c>
      <c r="E34" s="34">
        <v>26.7525429577335</v>
      </c>
      <c r="F34" s="35">
        <v>30</v>
      </c>
      <c r="G34" s="36">
        <v>1.1213887235840412</v>
      </c>
      <c r="H34" s="34">
        <v>194.31265791014812</v>
      </c>
      <c r="I34" s="35">
        <v>199</v>
      </c>
      <c r="J34" s="36">
        <v>1.0241226801190655</v>
      </c>
      <c r="K34" s="34">
        <v>37.018530425988217</v>
      </c>
      <c r="L34" s="35">
        <v>36</v>
      </c>
      <c r="M34" s="36">
        <v>0.97248593030929242</v>
      </c>
      <c r="N34" s="34">
        <v>9.5092551048546756</v>
      </c>
      <c r="O34" s="35">
        <v>11</v>
      </c>
      <c r="P34" s="36">
        <v>1.1567677887182002</v>
      </c>
      <c r="Q34" s="10">
        <f t="shared" si="3"/>
        <v>333.36029491460857</v>
      </c>
      <c r="R34" s="10">
        <f t="shared" si="1"/>
        <v>328</v>
      </c>
      <c r="S34" s="17">
        <f t="shared" si="2"/>
        <v>0.98392041584921919</v>
      </c>
    </row>
    <row r="35" spans="1:19" x14ac:dyDescent="0.25">
      <c r="A35" s="33" t="s">
        <v>60</v>
      </c>
      <c r="B35" s="34">
        <v>65.767308515884054</v>
      </c>
      <c r="C35" s="35">
        <v>53</v>
      </c>
      <c r="D35" s="36">
        <v>0.80587150661942464</v>
      </c>
      <c r="E35" s="34">
        <v>26.7525429577335</v>
      </c>
      <c r="F35" s="35">
        <v>15</v>
      </c>
      <c r="G35" s="36">
        <v>0.56069436179202059</v>
      </c>
      <c r="H35" s="34">
        <v>194.31265791014812</v>
      </c>
      <c r="I35" s="35">
        <v>183</v>
      </c>
      <c r="J35" s="36">
        <v>0.94178115809944207</v>
      </c>
      <c r="K35" s="34">
        <v>37.018530425988217</v>
      </c>
      <c r="L35" s="35">
        <v>32</v>
      </c>
      <c r="M35" s="36">
        <v>0.86443193805270446</v>
      </c>
      <c r="N35" s="34">
        <v>9.5092551048546756</v>
      </c>
      <c r="O35" s="35">
        <v>19</v>
      </c>
      <c r="P35" s="36">
        <v>1.9980534532405276</v>
      </c>
      <c r="Q35" s="10">
        <f t="shared" si="3"/>
        <v>333.36029491460857</v>
      </c>
      <c r="R35" s="10">
        <f t="shared" si="1"/>
        <v>302</v>
      </c>
      <c r="S35" s="17">
        <f t="shared" si="2"/>
        <v>0.90592672434897614</v>
      </c>
    </row>
    <row r="36" spans="1:19" x14ac:dyDescent="0.25">
      <c r="A36" s="33" t="s">
        <v>62</v>
      </c>
      <c r="B36" s="34">
        <v>65.767308515884054</v>
      </c>
      <c r="C36" s="35">
        <v>108</v>
      </c>
      <c r="D36" s="36">
        <v>1.6421532587716579</v>
      </c>
      <c r="E36" s="34">
        <v>26.7525429577335</v>
      </c>
      <c r="F36" s="35">
        <v>33</v>
      </c>
      <c r="G36" s="36">
        <v>1.2335275959424454</v>
      </c>
      <c r="H36" s="34">
        <v>194.31265791014812</v>
      </c>
      <c r="I36" s="35">
        <v>233</v>
      </c>
      <c r="J36" s="36">
        <v>1.199098414410765</v>
      </c>
      <c r="K36" s="34">
        <v>37.018530425988217</v>
      </c>
      <c r="L36" s="35">
        <v>45</v>
      </c>
      <c r="M36" s="36">
        <v>1.2156074128866157</v>
      </c>
      <c r="N36" s="34">
        <v>9.5092551048546756</v>
      </c>
      <c r="O36" s="35">
        <v>13</v>
      </c>
      <c r="P36" s="36">
        <v>1.3670892048487819</v>
      </c>
      <c r="Q36" s="10">
        <f t="shared" si="3"/>
        <v>333.36029491460857</v>
      </c>
      <c r="R36" s="10">
        <f t="shared" si="1"/>
        <v>432</v>
      </c>
      <c r="S36" s="17">
        <f t="shared" si="2"/>
        <v>1.2958951818501911</v>
      </c>
    </row>
    <row r="37" spans="1:19" x14ac:dyDescent="0.25">
      <c r="A37" s="33" t="s">
        <v>37</v>
      </c>
      <c r="B37" s="34">
        <v>65.767308515884054</v>
      </c>
      <c r="C37" s="35">
        <v>76</v>
      </c>
      <c r="D37" s="36">
        <v>1.1555893302467222</v>
      </c>
      <c r="E37" s="34">
        <v>26.7525429577335</v>
      </c>
      <c r="F37" s="35">
        <v>36</v>
      </c>
      <c r="G37" s="36">
        <v>1.3456664683008495</v>
      </c>
      <c r="H37" s="34">
        <v>194.31265791014812</v>
      </c>
      <c r="I37" s="35">
        <v>265</v>
      </c>
      <c r="J37" s="36">
        <v>1.3637814584500116</v>
      </c>
      <c r="K37" s="34">
        <v>37.018530425988217</v>
      </c>
      <c r="L37" s="35">
        <v>39</v>
      </c>
      <c r="M37" s="36">
        <v>1.0535264245017335</v>
      </c>
      <c r="N37" s="34">
        <v>9.5092551048546756</v>
      </c>
      <c r="O37" s="35">
        <v>11</v>
      </c>
      <c r="P37" s="36">
        <v>1.1567677887182002</v>
      </c>
      <c r="Q37" s="10">
        <f t="shared" si="3"/>
        <v>333.36029491460857</v>
      </c>
      <c r="R37" s="10">
        <f t="shared" si="1"/>
        <v>427</v>
      </c>
      <c r="S37" s="17">
        <f t="shared" si="2"/>
        <v>1.2808963950232213</v>
      </c>
    </row>
    <row r="38" spans="1:19" x14ac:dyDescent="0.25">
      <c r="A38" s="29" t="s">
        <v>39</v>
      </c>
      <c r="B38" s="30">
        <v>164.73064489883566</v>
      </c>
      <c r="C38" s="31">
        <v>171</v>
      </c>
      <c r="D38" s="32">
        <v>1.0380582198595438</v>
      </c>
      <c r="E38" s="30">
        <v>67.008423387842882</v>
      </c>
      <c r="F38" s="31">
        <v>82</v>
      </c>
      <c r="G38" s="32">
        <v>1.2237267473879558</v>
      </c>
      <c r="H38" s="30">
        <v>1854.8026436877772</v>
      </c>
      <c r="I38" s="31">
        <v>1595</v>
      </c>
      <c r="J38" s="32">
        <v>0.85992976418707845</v>
      </c>
      <c r="K38" s="30">
        <v>86.376570993972507</v>
      </c>
      <c r="L38" s="31">
        <v>36</v>
      </c>
      <c r="M38" s="32">
        <v>0.41677968441826818</v>
      </c>
      <c r="N38" s="30">
        <v>21.560154431283419</v>
      </c>
      <c r="O38" s="31">
        <v>23</v>
      </c>
      <c r="P38" s="32">
        <v>1.0667827112883472</v>
      </c>
      <c r="Q38" s="7">
        <f t="shared" si="3"/>
        <v>2194.4784373997118</v>
      </c>
      <c r="R38" s="7">
        <f t="shared" si="1"/>
        <v>1907</v>
      </c>
      <c r="S38" s="19">
        <f t="shared" si="2"/>
        <v>0.86899919703000061</v>
      </c>
    </row>
    <row r="39" spans="1:19" x14ac:dyDescent="0.25">
      <c r="A39" s="33" t="s">
        <v>24</v>
      </c>
      <c r="B39" s="34">
        <v>20.591330612354461</v>
      </c>
      <c r="C39" s="35">
        <v>25</v>
      </c>
      <c r="D39" s="36">
        <v>1.2141031811222733</v>
      </c>
      <c r="E39" s="34">
        <v>8.376052923480362</v>
      </c>
      <c r="F39" s="35">
        <v>20</v>
      </c>
      <c r="G39" s="36">
        <v>2.3877595070984499</v>
      </c>
      <c r="H39" s="34">
        <v>231.85033046097215</v>
      </c>
      <c r="I39" s="35">
        <v>234</v>
      </c>
      <c r="J39" s="36">
        <v>1.0092717984690978</v>
      </c>
      <c r="K39" s="34">
        <v>10.797071374246563</v>
      </c>
      <c r="L39" s="35">
        <v>4</v>
      </c>
      <c r="M39" s="36">
        <v>0.3704708305940162</v>
      </c>
      <c r="N39" s="34">
        <v>2.6950193039104269</v>
      </c>
      <c r="O39" s="35">
        <v>6</v>
      </c>
      <c r="P39" s="36">
        <v>2.2263291366017688</v>
      </c>
      <c r="Q39" s="10">
        <f t="shared" si="3"/>
        <v>274.30980467496397</v>
      </c>
      <c r="R39" s="10">
        <f t="shared" si="1"/>
        <v>289</v>
      </c>
      <c r="S39" s="17">
        <f t="shared" si="2"/>
        <v>1.0535533002272477</v>
      </c>
    </row>
    <row r="40" spans="1:19" x14ac:dyDescent="0.25">
      <c r="A40" s="33" t="s">
        <v>40</v>
      </c>
      <c r="B40" s="34">
        <v>20.591330612354461</v>
      </c>
      <c r="C40" s="35">
        <v>26</v>
      </c>
      <c r="D40" s="36">
        <v>1.2626673083671642</v>
      </c>
      <c r="E40" s="34">
        <v>8.376052923480362</v>
      </c>
      <c r="F40" s="35">
        <v>8</v>
      </c>
      <c r="G40" s="36">
        <v>0.95510380283938001</v>
      </c>
      <c r="H40" s="34">
        <v>231.85033046097215</v>
      </c>
      <c r="I40" s="35">
        <v>186</v>
      </c>
      <c r="J40" s="36">
        <v>0.80224168596261614</v>
      </c>
      <c r="K40" s="34">
        <v>10.797071374246563</v>
      </c>
      <c r="L40" s="35">
        <v>7</v>
      </c>
      <c r="M40" s="36">
        <v>0.64832395353952832</v>
      </c>
      <c r="N40" s="34">
        <v>2.6950193039104269</v>
      </c>
      <c r="O40" s="35">
        <v>6</v>
      </c>
      <c r="P40" s="36">
        <v>2.2263291366017688</v>
      </c>
      <c r="Q40" s="10">
        <f t="shared" si="3"/>
        <v>274.30980467496397</v>
      </c>
      <c r="R40" s="10">
        <f t="shared" si="1"/>
        <v>233</v>
      </c>
      <c r="S40" s="17">
        <f t="shared" si="2"/>
        <v>0.84940456385103369</v>
      </c>
    </row>
    <row r="41" spans="1:19" x14ac:dyDescent="0.25">
      <c r="A41" s="33" t="s">
        <v>8</v>
      </c>
      <c r="B41" s="34">
        <v>20.591330612354461</v>
      </c>
      <c r="C41" s="35">
        <v>17</v>
      </c>
      <c r="D41" s="36">
        <v>0.82559016316314582</v>
      </c>
      <c r="E41" s="34">
        <v>8.376052923480362</v>
      </c>
      <c r="F41" s="35">
        <v>6</v>
      </c>
      <c r="G41" s="36">
        <v>0.71632785212953498</v>
      </c>
      <c r="H41" s="34">
        <v>231.85033046097215</v>
      </c>
      <c r="I41" s="35">
        <v>149</v>
      </c>
      <c r="J41" s="36">
        <v>0.64265597423887</v>
      </c>
      <c r="K41" s="34">
        <v>10.797071374246563</v>
      </c>
      <c r="L41" s="35">
        <v>2</v>
      </c>
      <c r="M41" s="36">
        <v>0.1852354152970081</v>
      </c>
      <c r="N41" s="34">
        <v>2.6950193039104269</v>
      </c>
      <c r="O41" s="35">
        <v>1</v>
      </c>
      <c r="P41" s="36">
        <v>0.37105485610029476</v>
      </c>
      <c r="Q41" s="10">
        <f t="shared" si="3"/>
        <v>274.30980467496397</v>
      </c>
      <c r="R41" s="10">
        <f t="shared" si="1"/>
        <v>175</v>
      </c>
      <c r="S41" s="17">
        <f t="shared" si="2"/>
        <v>0.63796480117566901</v>
      </c>
    </row>
    <row r="42" spans="1:19" x14ac:dyDescent="0.25">
      <c r="A42" s="33" t="s">
        <v>47</v>
      </c>
      <c r="B42" s="34">
        <v>0</v>
      </c>
      <c r="C42" s="35">
        <v>1</v>
      </c>
      <c r="D42" s="36">
        <v>0</v>
      </c>
      <c r="E42" s="34">
        <v>0</v>
      </c>
      <c r="F42" s="35">
        <v>0</v>
      </c>
      <c r="G42" s="36">
        <v>0</v>
      </c>
      <c r="H42" s="34">
        <v>0</v>
      </c>
      <c r="I42" s="35">
        <v>0</v>
      </c>
      <c r="J42" s="36">
        <v>0</v>
      </c>
      <c r="K42" s="34">
        <v>0</v>
      </c>
      <c r="L42" s="35">
        <v>0</v>
      </c>
      <c r="M42" s="36">
        <v>0</v>
      </c>
      <c r="N42" s="34">
        <v>0</v>
      </c>
      <c r="O42" s="35">
        <v>0</v>
      </c>
      <c r="P42" s="36">
        <v>0</v>
      </c>
      <c r="Q42" s="10">
        <f t="shared" si="3"/>
        <v>0</v>
      </c>
      <c r="R42" s="10">
        <f t="shared" si="1"/>
        <v>1</v>
      </c>
      <c r="S42" s="17">
        <v>0</v>
      </c>
    </row>
    <row r="43" spans="1:19" x14ac:dyDescent="0.25">
      <c r="A43" s="33" t="s">
        <v>10</v>
      </c>
      <c r="B43" s="34">
        <v>20.591330612354461</v>
      </c>
      <c r="C43" s="35">
        <v>15</v>
      </c>
      <c r="D43" s="36">
        <v>0.72846190867336402</v>
      </c>
      <c r="E43" s="34">
        <v>8.376052923480362</v>
      </c>
      <c r="F43" s="35">
        <v>10</v>
      </c>
      <c r="G43" s="36">
        <v>1.1938797535492249</v>
      </c>
      <c r="H43" s="34">
        <v>231.85033046097215</v>
      </c>
      <c r="I43" s="35">
        <v>76</v>
      </c>
      <c r="J43" s="36">
        <v>0.3277976781352625</v>
      </c>
      <c r="K43" s="34">
        <v>10.797071374246563</v>
      </c>
      <c r="L43" s="35">
        <v>5</v>
      </c>
      <c r="M43" s="36">
        <v>0.46308853824252022</v>
      </c>
      <c r="N43" s="34">
        <v>2.6950193039104269</v>
      </c>
      <c r="O43" s="35">
        <v>5</v>
      </c>
      <c r="P43" s="36">
        <v>1.8552742805014739</v>
      </c>
      <c r="Q43" s="10">
        <f t="shared" si="3"/>
        <v>274.30980467496397</v>
      </c>
      <c r="R43" s="10">
        <f t="shared" si="1"/>
        <v>111</v>
      </c>
      <c r="S43" s="17">
        <f t="shared" si="2"/>
        <v>0.40465195960285294</v>
      </c>
    </row>
    <row r="44" spans="1:19" x14ac:dyDescent="0.25">
      <c r="A44" s="33" t="s">
        <v>42</v>
      </c>
      <c r="B44" s="34">
        <v>20.591330612354461</v>
      </c>
      <c r="C44" s="35">
        <v>42</v>
      </c>
      <c r="D44" s="36">
        <v>2.039693344285419</v>
      </c>
      <c r="E44" s="34">
        <v>8.376052923480362</v>
      </c>
      <c r="F44" s="35">
        <v>11</v>
      </c>
      <c r="G44" s="36">
        <v>1.3132677289041474</v>
      </c>
      <c r="H44" s="34">
        <v>231.85033046097215</v>
      </c>
      <c r="I44" s="35">
        <v>222</v>
      </c>
      <c r="J44" s="36">
        <v>0.95751427034247738</v>
      </c>
      <c r="K44" s="34">
        <v>10.797071374246563</v>
      </c>
      <c r="L44" s="35">
        <v>8</v>
      </c>
      <c r="M44" s="36">
        <v>0.7409416611880324</v>
      </c>
      <c r="N44" s="34">
        <v>2.6950193039104269</v>
      </c>
      <c r="O44" s="35">
        <v>1</v>
      </c>
      <c r="P44" s="36">
        <v>0.37105485610029476</v>
      </c>
      <c r="Q44" s="10">
        <f t="shared" si="3"/>
        <v>274.30980467496397</v>
      </c>
      <c r="R44" s="10">
        <f t="shared" si="1"/>
        <v>284</v>
      </c>
      <c r="S44" s="17">
        <f t="shared" si="2"/>
        <v>1.0353257344793714</v>
      </c>
    </row>
    <row r="45" spans="1:19" x14ac:dyDescent="0.25">
      <c r="A45" s="33" t="s">
        <v>34</v>
      </c>
      <c r="B45" s="34">
        <v>20.591330612354461</v>
      </c>
      <c r="C45" s="35">
        <v>5</v>
      </c>
      <c r="D45" s="36">
        <v>0.24282063622445466</v>
      </c>
      <c r="E45" s="34">
        <v>8.376052923480362</v>
      </c>
      <c r="F45" s="35">
        <v>5</v>
      </c>
      <c r="G45" s="36">
        <v>0.59693987677461247</v>
      </c>
      <c r="H45" s="34">
        <v>231.85033046097215</v>
      </c>
      <c r="I45" s="35">
        <v>277</v>
      </c>
      <c r="J45" s="36">
        <v>1.1947362742561543</v>
      </c>
      <c r="K45" s="34">
        <v>10.797071374246563</v>
      </c>
      <c r="L45" s="35">
        <v>0</v>
      </c>
      <c r="M45" s="36">
        <v>0</v>
      </c>
      <c r="N45" s="34">
        <v>2.6950193039104269</v>
      </c>
      <c r="O45" s="35">
        <v>0</v>
      </c>
      <c r="P45" s="36">
        <v>0</v>
      </c>
      <c r="Q45" s="10">
        <f t="shared" si="3"/>
        <v>274.30980467496397</v>
      </c>
      <c r="R45" s="10">
        <f t="shared" si="1"/>
        <v>287</v>
      </c>
      <c r="S45" s="17">
        <f t="shared" si="2"/>
        <v>1.0462622739280971</v>
      </c>
    </row>
    <row r="46" spans="1:19" x14ac:dyDescent="0.25">
      <c r="A46" s="33" t="s">
        <v>44</v>
      </c>
      <c r="B46" s="34">
        <v>20.591330612354461</v>
      </c>
      <c r="C46" s="35">
        <v>24</v>
      </c>
      <c r="D46" s="36">
        <v>1.1655390538773824</v>
      </c>
      <c r="E46" s="34">
        <v>8.376052923480362</v>
      </c>
      <c r="F46" s="35">
        <v>15</v>
      </c>
      <c r="G46" s="36">
        <v>1.7908196303238375</v>
      </c>
      <c r="H46" s="34">
        <v>231.85033046097215</v>
      </c>
      <c r="I46" s="35">
        <v>248</v>
      </c>
      <c r="J46" s="36">
        <v>1.0696555812834883</v>
      </c>
      <c r="K46" s="34">
        <v>10.797071374246563</v>
      </c>
      <c r="L46" s="35">
        <v>6</v>
      </c>
      <c r="M46" s="36">
        <v>0.55570624589102424</v>
      </c>
      <c r="N46" s="34">
        <v>2.6950193039104269</v>
      </c>
      <c r="O46" s="35">
        <v>3</v>
      </c>
      <c r="P46" s="36">
        <v>1.1131645683008844</v>
      </c>
      <c r="Q46" s="10">
        <f t="shared" si="3"/>
        <v>274.30980467496397</v>
      </c>
      <c r="R46" s="10">
        <f t="shared" si="1"/>
        <v>296</v>
      </c>
      <c r="S46" s="17">
        <f t="shared" si="2"/>
        <v>1.0790718922742746</v>
      </c>
    </row>
    <row r="47" spans="1:19" x14ac:dyDescent="0.25">
      <c r="A47" s="33" t="s">
        <v>36</v>
      </c>
      <c r="B47" s="34">
        <v>20.591330612354461</v>
      </c>
      <c r="C47" s="35">
        <v>16</v>
      </c>
      <c r="D47" s="36">
        <v>0.77702603591825492</v>
      </c>
      <c r="E47" s="34">
        <v>8.376052923480362</v>
      </c>
      <c r="F47" s="35">
        <v>7</v>
      </c>
      <c r="G47" s="36">
        <v>0.8357158274844575</v>
      </c>
      <c r="H47" s="34">
        <v>231.85033046097215</v>
      </c>
      <c r="I47" s="35">
        <v>203</v>
      </c>
      <c r="J47" s="36">
        <v>0.87556485080866175</v>
      </c>
      <c r="K47" s="34">
        <v>10.797071374246563</v>
      </c>
      <c r="L47" s="35">
        <v>4</v>
      </c>
      <c r="M47" s="36">
        <v>0.3704708305940162</v>
      </c>
      <c r="N47" s="34">
        <v>2.6950193039104269</v>
      </c>
      <c r="O47" s="35">
        <v>1</v>
      </c>
      <c r="P47" s="36">
        <v>0.37105485610029476</v>
      </c>
      <c r="Q47" s="10">
        <f t="shared" si="3"/>
        <v>274.30980467496397</v>
      </c>
      <c r="R47" s="10">
        <f t="shared" si="1"/>
        <v>231</v>
      </c>
      <c r="S47" s="17">
        <f t="shared" si="2"/>
        <v>0.84211353755188312</v>
      </c>
    </row>
    <row r="48" spans="1:19" x14ac:dyDescent="0.25">
      <c r="A48" s="29" t="s">
        <v>4</v>
      </c>
      <c r="B48" s="30">
        <v>1042.6862222009941</v>
      </c>
      <c r="C48" s="31">
        <v>1120</v>
      </c>
      <c r="D48" s="32">
        <v>1.0741486519653105</v>
      </c>
      <c r="E48" s="30">
        <v>424.13941790140166</v>
      </c>
      <c r="F48" s="31">
        <v>363</v>
      </c>
      <c r="G48" s="32">
        <v>0.85585065824838158</v>
      </c>
      <c r="H48" s="30">
        <v>2526.0645528319255</v>
      </c>
      <c r="I48" s="31">
        <v>2851</v>
      </c>
      <c r="J48" s="32">
        <v>1.1286330734516643</v>
      </c>
      <c r="K48" s="30">
        <v>483.04040743355466</v>
      </c>
      <c r="L48" s="31">
        <v>427</v>
      </c>
      <c r="M48" s="32">
        <v>0.88398401754564726</v>
      </c>
      <c r="N48" s="30">
        <v>141.9815047913786</v>
      </c>
      <c r="O48" s="31">
        <v>146</v>
      </c>
      <c r="P48" s="32">
        <v>1.028302948433502</v>
      </c>
      <c r="Q48" s="7">
        <f t="shared" si="3"/>
        <v>4617.9121051592547</v>
      </c>
      <c r="R48" s="7">
        <f t="shared" si="1"/>
        <v>4907</v>
      </c>
      <c r="S48" s="19">
        <f t="shared" si="2"/>
        <v>1.062601428580195</v>
      </c>
    </row>
    <row r="49" spans="1:19" x14ac:dyDescent="0.25">
      <c r="A49" s="33" t="s">
        <v>26</v>
      </c>
      <c r="B49" s="34">
        <v>69.512414813399616</v>
      </c>
      <c r="C49" s="35">
        <v>112</v>
      </c>
      <c r="D49" s="36">
        <v>1.6112229779479654</v>
      </c>
      <c r="E49" s="34">
        <v>28.275961193426777</v>
      </c>
      <c r="F49" s="35">
        <v>18</v>
      </c>
      <c r="G49" s="36">
        <v>0.63658313423433344</v>
      </c>
      <c r="H49" s="34">
        <v>168.40430352212834</v>
      </c>
      <c r="I49" s="35">
        <v>159</v>
      </c>
      <c r="J49" s="36">
        <v>0.94415639431154674</v>
      </c>
      <c r="K49" s="34">
        <v>32.202693828903641</v>
      </c>
      <c r="L49" s="35">
        <v>34</v>
      </c>
      <c r="M49" s="36">
        <v>1.0558122926189231</v>
      </c>
      <c r="N49" s="34">
        <v>9.4654336527585698</v>
      </c>
      <c r="O49" s="35">
        <v>18</v>
      </c>
      <c r="P49" s="36">
        <v>1.9016561375140111</v>
      </c>
      <c r="Q49" s="10">
        <f t="shared" si="3"/>
        <v>307.86080701061695</v>
      </c>
      <c r="R49" s="10">
        <f t="shared" si="1"/>
        <v>341</v>
      </c>
      <c r="S49" s="17">
        <f t="shared" si="2"/>
        <v>1.1076434292210513</v>
      </c>
    </row>
    <row r="50" spans="1:19" x14ac:dyDescent="0.25">
      <c r="A50" s="33" t="s">
        <v>16</v>
      </c>
      <c r="B50" s="34">
        <v>69.512414813399616</v>
      </c>
      <c r="C50" s="35">
        <v>66</v>
      </c>
      <c r="D50" s="36">
        <v>0.94947068343362251</v>
      </c>
      <c r="E50" s="34">
        <v>28.275961193426777</v>
      </c>
      <c r="F50" s="35">
        <v>13</v>
      </c>
      <c r="G50" s="36">
        <v>0.45975448583590744</v>
      </c>
      <c r="H50" s="34">
        <v>168.40430352212834</v>
      </c>
      <c r="I50" s="35">
        <v>147</v>
      </c>
      <c r="J50" s="36">
        <v>0.87289930794841109</v>
      </c>
      <c r="K50" s="34">
        <v>32.202693828903641</v>
      </c>
      <c r="L50" s="35">
        <v>18</v>
      </c>
      <c r="M50" s="36">
        <v>0.55895944903354755</v>
      </c>
      <c r="N50" s="34">
        <v>9.4654336527585698</v>
      </c>
      <c r="O50" s="35">
        <v>10</v>
      </c>
      <c r="P50" s="36">
        <v>1.0564756319522284</v>
      </c>
      <c r="Q50" s="10">
        <f t="shared" si="3"/>
        <v>307.86080701061695</v>
      </c>
      <c r="R50" s="10">
        <f t="shared" si="1"/>
        <v>254</v>
      </c>
      <c r="S50" s="17">
        <f t="shared" si="2"/>
        <v>0.82504818481568032</v>
      </c>
    </row>
    <row r="51" spans="1:19" x14ac:dyDescent="0.25">
      <c r="A51" s="33" t="s">
        <v>12</v>
      </c>
      <c r="B51" s="34">
        <v>69.512414813399616</v>
      </c>
      <c r="C51" s="35">
        <v>84</v>
      </c>
      <c r="D51" s="36">
        <v>1.2084172334609742</v>
      </c>
      <c r="E51" s="34">
        <v>28.275961193426777</v>
      </c>
      <c r="F51" s="35">
        <v>30</v>
      </c>
      <c r="G51" s="36">
        <v>1.0609718903905556</v>
      </c>
      <c r="H51" s="34">
        <v>168.40430352212834</v>
      </c>
      <c r="I51" s="35">
        <v>222</v>
      </c>
      <c r="J51" s="36">
        <v>1.3182560977180087</v>
      </c>
      <c r="K51" s="34">
        <v>32.202693828903641</v>
      </c>
      <c r="L51" s="35">
        <v>40</v>
      </c>
      <c r="M51" s="36">
        <v>1.242132108963439</v>
      </c>
      <c r="N51" s="34">
        <v>9.4654336527585698</v>
      </c>
      <c r="O51" s="35">
        <v>7</v>
      </c>
      <c r="P51" s="36">
        <v>0.73953294236655986</v>
      </c>
      <c r="Q51" s="10">
        <f t="shared" si="3"/>
        <v>307.86080701061695</v>
      </c>
      <c r="R51" s="10">
        <f t="shared" si="1"/>
        <v>383</v>
      </c>
      <c r="S51" s="17">
        <f t="shared" si="2"/>
        <v>1.244068719623644</v>
      </c>
    </row>
    <row r="52" spans="1:19" x14ac:dyDescent="0.25">
      <c r="A52" s="33" t="s">
        <v>45</v>
      </c>
      <c r="B52" s="34">
        <v>69.512414813399616</v>
      </c>
      <c r="C52" s="35">
        <v>66</v>
      </c>
      <c r="D52" s="36">
        <v>0.94947068343362251</v>
      </c>
      <c r="E52" s="34">
        <v>28.275961193426777</v>
      </c>
      <c r="F52" s="35">
        <v>16</v>
      </c>
      <c r="G52" s="36">
        <v>0.56585167487496302</v>
      </c>
      <c r="H52" s="34">
        <v>168.40430352212834</v>
      </c>
      <c r="I52" s="35">
        <v>182</v>
      </c>
      <c r="J52" s="36">
        <v>1.0807324765075565</v>
      </c>
      <c r="K52" s="34">
        <v>32.202693828903641</v>
      </c>
      <c r="L52" s="35">
        <v>20</v>
      </c>
      <c r="M52" s="36">
        <v>0.62106605448171948</v>
      </c>
      <c r="N52" s="34">
        <v>9.4654336527585698</v>
      </c>
      <c r="O52" s="35">
        <v>7</v>
      </c>
      <c r="P52" s="36">
        <v>0.73953294236655986</v>
      </c>
      <c r="Q52" s="10">
        <f t="shared" si="3"/>
        <v>307.86080701061695</v>
      </c>
      <c r="R52" s="10">
        <f t="shared" si="1"/>
        <v>291</v>
      </c>
      <c r="S52" s="17">
        <f t="shared" si="2"/>
        <v>0.9452323692179645</v>
      </c>
    </row>
    <row r="53" spans="1:19" x14ac:dyDescent="0.25">
      <c r="A53" s="33" t="s">
        <v>82</v>
      </c>
      <c r="B53" s="34">
        <v>69.512414813399616</v>
      </c>
      <c r="C53" s="35">
        <v>116</v>
      </c>
      <c r="D53" s="36">
        <v>1.6687666557318215</v>
      </c>
      <c r="E53" s="34">
        <v>28.275961193426777</v>
      </c>
      <c r="F53" s="35">
        <v>31</v>
      </c>
      <c r="G53" s="36">
        <v>1.0963376200702408</v>
      </c>
      <c r="H53" s="34">
        <v>168.40430352212834</v>
      </c>
      <c r="I53" s="35">
        <v>209</v>
      </c>
      <c r="J53" s="36">
        <v>1.2410609208246117</v>
      </c>
      <c r="K53" s="34">
        <v>32.202693828903641</v>
      </c>
      <c r="L53" s="35">
        <v>36</v>
      </c>
      <c r="M53" s="36">
        <v>1.1179188980670951</v>
      </c>
      <c r="N53" s="34">
        <v>9.4654336527585698</v>
      </c>
      <c r="O53" s="35">
        <v>18</v>
      </c>
      <c r="P53" s="36">
        <v>1.9016561375140111</v>
      </c>
      <c r="Q53" s="10">
        <f t="shared" si="3"/>
        <v>307.86080701061695</v>
      </c>
      <c r="R53" s="10">
        <f t="shared" si="1"/>
        <v>410</v>
      </c>
      <c r="S53" s="17">
        <f t="shared" si="2"/>
        <v>1.3317706920253107</v>
      </c>
    </row>
    <row r="54" spans="1:19" x14ac:dyDescent="0.25">
      <c r="A54" s="33" t="s">
        <v>33</v>
      </c>
      <c r="B54" s="34">
        <v>69.512414813399616</v>
      </c>
      <c r="C54" s="35">
        <v>88</v>
      </c>
      <c r="D54" s="36">
        <v>1.26596091124483</v>
      </c>
      <c r="E54" s="34">
        <v>28.275961193426777</v>
      </c>
      <c r="F54" s="35">
        <v>59</v>
      </c>
      <c r="G54" s="36">
        <v>2.086578051101426</v>
      </c>
      <c r="H54" s="34">
        <v>168.40430352212834</v>
      </c>
      <c r="I54" s="35">
        <v>257</v>
      </c>
      <c r="J54" s="36">
        <v>1.5260892662771541</v>
      </c>
      <c r="K54" s="34">
        <v>32.202693828903641</v>
      </c>
      <c r="L54" s="35">
        <v>43</v>
      </c>
      <c r="M54" s="36">
        <v>1.3352920171356968</v>
      </c>
      <c r="N54" s="34">
        <v>9.4654336527585698</v>
      </c>
      <c r="O54" s="35">
        <v>17</v>
      </c>
      <c r="P54" s="36">
        <v>1.7960085743187884</v>
      </c>
      <c r="Q54" s="10">
        <f t="shared" si="3"/>
        <v>307.86080701061695</v>
      </c>
      <c r="R54" s="10">
        <f t="shared" si="1"/>
        <v>464</v>
      </c>
      <c r="S54" s="17">
        <f t="shared" si="2"/>
        <v>1.5071746368286445</v>
      </c>
    </row>
    <row r="55" spans="1:19" x14ac:dyDescent="0.25">
      <c r="A55" s="33" t="s">
        <v>56</v>
      </c>
      <c r="B55" s="34">
        <v>69.512414813399616</v>
      </c>
      <c r="C55" s="35">
        <v>48</v>
      </c>
      <c r="D55" s="36">
        <v>0.69052413340627095</v>
      </c>
      <c r="E55" s="34">
        <v>28.275961193426777</v>
      </c>
      <c r="F55" s="35">
        <v>12</v>
      </c>
      <c r="G55" s="36">
        <v>0.42438875615622224</v>
      </c>
      <c r="H55" s="34">
        <v>168.40430352212834</v>
      </c>
      <c r="I55" s="35">
        <v>171</v>
      </c>
      <c r="J55" s="36">
        <v>1.0154134806746822</v>
      </c>
      <c r="K55" s="34">
        <v>32.202693828903641</v>
      </c>
      <c r="L55" s="35">
        <v>5</v>
      </c>
      <c r="M55" s="36">
        <v>0.15526651362042987</v>
      </c>
      <c r="N55" s="34">
        <v>9.4654336527585698</v>
      </c>
      <c r="O55" s="35">
        <v>6</v>
      </c>
      <c r="P55" s="36">
        <v>0.63388537917133703</v>
      </c>
      <c r="Q55" s="10">
        <f t="shared" si="3"/>
        <v>307.86080701061695</v>
      </c>
      <c r="R55" s="10">
        <f t="shared" si="1"/>
        <v>242</v>
      </c>
      <c r="S55" s="17">
        <f t="shared" si="2"/>
        <v>0.78606953041493954</v>
      </c>
    </row>
    <row r="56" spans="1:19" x14ac:dyDescent="0.25">
      <c r="A56" s="33" t="s">
        <v>55</v>
      </c>
      <c r="B56" s="34">
        <v>69.512414813399616</v>
      </c>
      <c r="C56" s="35">
        <v>68</v>
      </c>
      <c r="D56" s="36">
        <v>0.97824252232555053</v>
      </c>
      <c r="E56" s="34">
        <v>28.275961193426777</v>
      </c>
      <c r="F56" s="35">
        <v>16</v>
      </c>
      <c r="G56" s="36">
        <v>0.56585167487496302</v>
      </c>
      <c r="H56" s="34">
        <v>168.40430352212834</v>
      </c>
      <c r="I56" s="35">
        <v>185</v>
      </c>
      <c r="J56" s="36">
        <v>1.0985467480983404</v>
      </c>
      <c r="K56" s="34">
        <v>32.202693828903641</v>
      </c>
      <c r="L56" s="35">
        <v>35</v>
      </c>
      <c r="M56" s="36">
        <v>1.0868655953430091</v>
      </c>
      <c r="N56" s="34">
        <v>9.4654336527585698</v>
      </c>
      <c r="O56" s="35">
        <v>11</v>
      </c>
      <c r="P56" s="36">
        <v>1.1621231951474513</v>
      </c>
      <c r="Q56" s="10">
        <f t="shared" si="3"/>
        <v>307.86080701061695</v>
      </c>
      <c r="R56" s="10">
        <f t="shared" si="1"/>
        <v>315</v>
      </c>
      <c r="S56" s="17">
        <f t="shared" si="2"/>
        <v>1.023189678019446</v>
      </c>
    </row>
    <row r="57" spans="1:19" x14ac:dyDescent="0.25">
      <c r="A57" s="33" t="s">
        <v>14</v>
      </c>
      <c r="B57" s="34">
        <v>69.512414813399616</v>
      </c>
      <c r="C57" s="35">
        <v>74</v>
      </c>
      <c r="D57" s="36">
        <v>1.0645580390013343</v>
      </c>
      <c r="E57" s="34">
        <v>28.275961193426777</v>
      </c>
      <c r="F57" s="35">
        <v>12</v>
      </c>
      <c r="G57" s="36">
        <v>0.42438875615622224</v>
      </c>
      <c r="H57" s="34">
        <v>168.40430352212834</v>
      </c>
      <c r="I57" s="35">
        <v>179</v>
      </c>
      <c r="J57" s="36">
        <v>1.0629182049167727</v>
      </c>
      <c r="K57" s="34">
        <v>32.202693828903641</v>
      </c>
      <c r="L57" s="35">
        <v>32</v>
      </c>
      <c r="M57" s="36">
        <v>0.99370568717075114</v>
      </c>
      <c r="N57" s="34">
        <v>9.4654336527585698</v>
      </c>
      <c r="O57" s="35">
        <v>6</v>
      </c>
      <c r="P57" s="36">
        <v>0.63388537917133703</v>
      </c>
      <c r="Q57" s="10">
        <f t="shared" si="3"/>
        <v>307.86080701061695</v>
      </c>
      <c r="R57" s="10">
        <f t="shared" si="1"/>
        <v>303</v>
      </c>
      <c r="S57" s="17">
        <f t="shared" si="2"/>
        <v>0.98421102361870527</v>
      </c>
    </row>
    <row r="58" spans="1:19" x14ac:dyDescent="0.25">
      <c r="A58" s="33" t="s">
        <v>48</v>
      </c>
      <c r="B58" s="34">
        <v>0</v>
      </c>
      <c r="C58" s="35">
        <v>10</v>
      </c>
      <c r="D58" s="36">
        <v>0</v>
      </c>
      <c r="E58" s="34">
        <v>0</v>
      </c>
      <c r="F58" s="35">
        <v>5</v>
      </c>
      <c r="G58" s="36">
        <v>0</v>
      </c>
      <c r="H58" s="34">
        <v>0</v>
      </c>
      <c r="I58" s="35">
        <v>56</v>
      </c>
      <c r="J58" s="36">
        <v>0</v>
      </c>
      <c r="K58" s="34">
        <v>0</v>
      </c>
      <c r="L58" s="35">
        <v>2</v>
      </c>
      <c r="M58" s="36">
        <v>0</v>
      </c>
      <c r="N58" s="34">
        <v>0</v>
      </c>
      <c r="O58" s="35">
        <v>0</v>
      </c>
      <c r="P58" s="36">
        <v>0</v>
      </c>
      <c r="Q58" s="10">
        <f t="shared" si="3"/>
        <v>0</v>
      </c>
      <c r="R58" s="10">
        <f t="shared" si="1"/>
        <v>73</v>
      </c>
      <c r="S58" s="17">
        <v>0</v>
      </c>
    </row>
    <row r="59" spans="1:19" x14ac:dyDescent="0.25">
      <c r="A59" s="33" t="s">
        <v>52</v>
      </c>
      <c r="B59" s="34">
        <v>69.512414813399616</v>
      </c>
      <c r="C59" s="35">
        <v>52</v>
      </c>
      <c r="D59" s="36">
        <v>0.74806781119012689</v>
      </c>
      <c r="E59" s="34">
        <v>28.275961193426777</v>
      </c>
      <c r="F59" s="35">
        <v>16</v>
      </c>
      <c r="G59" s="36">
        <v>0.56585167487496302</v>
      </c>
      <c r="H59" s="34">
        <v>168.40430352212834</v>
      </c>
      <c r="I59" s="35">
        <v>199</v>
      </c>
      <c r="J59" s="36">
        <v>1.1816800155219986</v>
      </c>
      <c r="K59" s="34">
        <v>32.202693828903641</v>
      </c>
      <c r="L59" s="35">
        <v>14</v>
      </c>
      <c r="M59" s="36">
        <v>0.43474623813720364</v>
      </c>
      <c r="N59" s="34">
        <v>9.4654336527585698</v>
      </c>
      <c r="O59" s="35">
        <v>3</v>
      </c>
      <c r="P59" s="36">
        <v>0.31694268958566851</v>
      </c>
      <c r="Q59" s="10">
        <f t="shared" si="3"/>
        <v>307.86080701061695</v>
      </c>
      <c r="R59" s="10">
        <f t="shared" si="1"/>
        <v>284</v>
      </c>
      <c r="S59" s="17">
        <f t="shared" si="2"/>
        <v>0.92249482081753242</v>
      </c>
    </row>
    <row r="60" spans="1:19" x14ac:dyDescent="0.25">
      <c r="A60" s="33" t="s">
        <v>11</v>
      </c>
      <c r="B60" s="34">
        <v>69.512414813399616</v>
      </c>
      <c r="C60" s="35">
        <v>70</v>
      </c>
      <c r="D60" s="36">
        <v>1.0070143612174784</v>
      </c>
      <c r="E60" s="34">
        <v>28.275961193426777</v>
      </c>
      <c r="F60" s="35">
        <v>19</v>
      </c>
      <c r="G60" s="36">
        <v>0.67194886391401853</v>
      </c>
      <c r="H60" s="34">
        <v>168.40430352212834</v>
      </c>
      <c r="I60" s="35">
        <v>193</v>
      </c>
      <c r="J60" s="36">
        <v>1.1460514723404309</v>
      </c>
      <c r="K60" s="34">
        <v>32.202693828903641</v>
      </c>
      <c r="L60" s="35">
        <v>43</v>
      </c>
      <c r="M60" s="36">
        <v>1.3352920171356968</v>
      </c>
      <c r="N60" s="34">
        <v>9.4654336527585698</v>
      </c>
      <c r="O60" s="35">
        <v>14</v>
      </c>
      <c r="P60" s="36">
        <v>1.4790658847331197</v>
      </c>
      <c r="Q60" s="10">
        <f t="shared" si="3"/>
        <v>307.86080701061695</v>
      </c>
      <c r="R60" s="10">
        <f t="shared" si="1"/>
        <v>339</v>
      </c>
      <c r="S60" s="17">
        <f t="shared" si="2"/>
        <v>1.1011469868209278</v>
      </c>
    </row>
    <row r="61" spans="1:19" x14ac:dyDescent="0.25">
      <c r="A61" s="33" t="s">
        <v>50</v>
      </c>
      <c r="B61" s="34">
        <v>69.512414813399616</v>
      </c>
      <c r="C61" s="35">
        <v>68</v>
      </c>
      <c r="D61" s="36">
        <v>0.97824252232555053</v>
      </c>
      <c r="E61" s="34">
        <v>28.275961193426777</v>
      </c>
      <c r="F61" s="35">
        <v>17</v>
      </c>
      <c r="G61" s="36">
        <v>0.60121740455464823</v>
      </c>
      <c r="H61" s="34">
        <v>168.40430352212834</v>
      </c>
      <c r="I61" s="35">
        <v>169</v>
      </c>
      <c r="J61" s="36">
        <v>1.0035372996141596</v>
      </c>
      <c r="K61" s="34">
        <v>32.202693828903641</v>
      </c>
      <c r="L61" s="35">
        <v>29</v>
      </c>
      <c r="M61" s="36">
        <v>0.9005457789984932</v>
      </c>
      <c r="N61" s="34">
        <v>9.4654336527585698</v>
      </c>
      <c r="O61" s="35">
        <v>7</v>
      </c>
      <c r="P61" s="36">
        <v>0.73953294236655986</v>
      </c>
      <c r="Q61" s="10">
        <f t="shared" si="3"/>
        <v>307.86080701061695</v>
      </c>
      <c r="R61" s="10">
        <f t="shared" si="1"/>
        <v>290</v>
      </c>
      <c r="S61" s="17">
        <f t="shared" si="2"/>
        <v>0.94198414801790276</v>
      </c>
    </row>
    <row r="62" spans="1:19" x14ac:dyDescent="0.25">
      <c r="A62" s="33" t="s">
        <v>59</v>
      </c>
      <c r="B62" s="34">
        <v>69.512414813399616</v>
      </c>
      <c r="C62" s="35">
        <v>41</v>
      </c>
      <c r="D62" s="36">
        <v>0.58982269728452308</v>
      </c>
      <c r="E62" s="34">
        <v>28.275961193426777</v>
      </c>
      <c r="F62" s="35">
        <v>31</v>
      </c>
      <c r="G62" s="36">
        <v>1.0963376200702408</v>
      </c>
      <c r="H62" s="34">
        <v>168.40430352212834</v>
      </c>
      <c r="I62" s="35">
        <v>128</v>
      </c>
      <c r="J62" s="36">
        <v>0.76007558787344642</v>
      </c>
      <c r="K62" s="34">
        <v>32.202693828903641</v>
      </c>
      <c r="L62" s="35">
        <v>13</v>
      </c>
      <c r="M62" s="36">
        <v>0.40369293541311768</v>
      </c>
      <c r="N62" s="34">
        <v>9.4654336527585698</v>
      </c>
      <c r="O62" s="35">
        <v>7</v>
      </c>
      <c r="P62" s="36">
        <v>0.73953294236655986</v>
      </c>
      <c r="Q62" s="10">
        <f t="shared" si="3"/>
        <v>307.86080701061695</v>
      </c>
      <c r="R62" s="10">
        <f t="shared" si="1"/>
        <v>220</v>
      </c>
      <c r="S62" s="17">
        <f t="shared" si="2"/>
        <v>0.71460866401358136</v>
      </c>
    </row>
    <row r="63" spans="1:19" x14ac:dyDescent="0.25">
      <c r="A63" s="33" t="s">
        <v>25</v>
      </c>
      <c r="B63" s="34">
        <v>69.512414813399616</v>
      </c>
      <c r="C63" s="35">
        <v>67</v>
      </c>
      <c r="D63" s="36">
        <v>0.96385660287958652</v>
      </c>
      <c r="E63" s="34">
        <v>28.275961193426777</v>
      </c>
      <c r="F63" s="35">
        <v>22</v>
      </c>
      <c r="G63" s="36">
        <v>0.77804605295307416</v>
      </c>
      <c r="H63" s="34">
        <v>168.40430352212834</v>
      </c>
      <c r="I63" s="35">
        <v>200</v>
      </c>
      <c r="J63" s="36">
        <v>1.1876181060522599</v>
      </c>
      <c r="K63" s="34">
        <v>32.202693828903641</v>
      </c>
      <c r="L63" s="35">
        <v>23</v>
      </c>
      <c r="M63" s="36">
        <v>0.71422596265397742</v>
      </c>
      <c r="N63" s="34">
        <v>9.4654336527585698</v>
      </c>
      <c r="O63" s="35">
        <v>3</v>
      </c>
      <c r="P63" s="36">
        <v>0.31694268958566851</v>
      </c>
      <c r="Q63" s="10">
        <f t="shared" si="3"/>
        <v>307.86080701061695</v>
      </c>
      <c r="R63" s="10">
        <f t="shared" si="1"/>
        <v>315</v>
      </c>
      <c r="S63" s="17">
        <f t="shared" si="2"/>
        <v>1.023189678019446</v>
      </c>
    </row>
    <row r="64" spans="1:19" x14ac:dyDescent="0.25">
      <c r="A64" s="33" t="s">
        <v>69</v>
      </c>
      <c r="B64" s="34">
        <v>69.512414813399616</v>
      </c>
      <c r="C64" s="35">
        <v>90</v>
      </c>
      <c r="D64" s="36">
        <v>1.294732750136758</v>
      </c>
      <c r="E64" s="34">
        <v>28.275961193426777</v>
      </c>
      <c r="F64" s="35">
        <v>46</v>
      </c>
      <c r="G64" s="36">
        <v>1.6268235652655187</v>
      </c>
      <c r="H64" s="34">
        <v>168.40430352212834</v>
      </c>
      <c r="I64" s="35">
        <v>195</v>
      </c>
      <c r="J64" s="36">
        <v>1.1579276534009535</v>
      </c>
      <c r="K64" s="34">
        <v>32.202693828903641</v>
      </c>
      <c r="L64" s="35">
        <v>40</v>
      </c>
      <c r="M64" s="36">
        <v>1.242132108963439</v>
      </c>
      <c r="N64" s="34">
        <v>9.4654336527585698</v>
      </c>
      <c r="O64" s="35">
        <v>12</v>
      </c>
      <c r="P64" s="36">
        <v>1.2677707583426741</v>
      </c>
      <c r="Q64" s="10">
        <f t="shared" si="3"/>
        <v>307.86080701061695</v>
      </c>
      <c r="R64" s="10">
        <f t="shared" si="1"/>
        <v>383</v>
      </c>
      <c r="S64" s="17">
        <f t="shared" si="2"/>
        <v>1.244068719623644</v>
      </c>
    </row>
    <row r="65" spans="1:19" x14ac:dyDescent="0.25">
      <c r="A65" s="29" t="s">
        <v>17</v>
      </c>
      <c r="B65" s="30">
        <v>231.39286159221439</v>
      </c>
      <c r="C65" s="31">
        <v>194</v>
      </c>
      <c r="D65" s="32">
        <v>0.83840097168549588</v>
      </c>
      <c r="E65" s="30">
        <v>94.124993245899859</v>
      </c>
      <c r="F65" s="31">
        <v>98</v>
      </c>
      <c r="G65" s="32">
        <v>1.04116873340938</v>
      </c>
      <c r="H65" s="30">
        <v>485.7816447753703</v>
      </c>
      <c r="I65" s="31">
        <v>508</v>
      </c>
      <c r="J65" s="32">
        <v>1.0457373296492165</v>
      </c>
      <c r="K65" s="30">
        <v>134.44924592216557</v>
      </c>
      <c r="L65" s="31">
        <v>124</v>
      </c>
      <c r="M65" s="32">
        <v>0.92228111172735938</v>
      </c>
      <c r="N65" s="30">
        <v>42.068594012260313</v>
      </c>
      <c r="O65" s="31">
        <v>44</v>
      </c>
      <c r="P65" s="32">
        <v>1.045910875632706</v>
      </c>
      <c r="Q65" s="7">
        <f t="shared" si="3"/>
        <v>987.81733954791048</v>
      </c>
      <c r="R65" s="7">
        <f t="shared" si="1"/>
        <v>968</v>
      </c>
      <c r="S65" s="19">
        <f t="shared" si="2"/>
        <v>0.97993825502498244</v>
      </c>
    </row>
    <row r="66" spans="1:19" x14ac:dyDescent="0.25">
      <c r="A66" s="33" t="s">
        <v>18</v>
      </c>
      <c r="B66" s="34">
        <v>0</v>
      </c>
      <c r="C66" s="35">
        <v>2</v>
      </c>
      <c r="D66" s="36">
        <v>0</v>
      </c>
      <c r="E66" s="34">
        <v>0</v>
      </c>
      <c r="F66" s="35">
        <v>1</v>
      </c>
      <c r="G66" s="36">
        <v>0</v>
      </c>
      <c r="H66" s="34">
        <v>0</v>
      </c>
      <c r="I66" s="35">
        <v>4</v>
      </c>
      <c r="J66" s="36">
        <v>0</v>
      </c>
      <c r="K66" s="34">
        <v>0</v>
      </c>
      <c r="L66" s="35">
        <v>0</v>
      </c>
      <c r="M66" s="36">
        <v>0</v>
      </c>
      <c r="N66" s="34">
        <v>0</v>
      </c>
      <c r="O66" s="35">
        <v>0</v>
      </c>
      <c r="P66" s="36">
        <v>0</v>
      </c>
      <c r="Q66" s="10">
        <f t="shared" si="3"/>
        <v>0</v>
      </c>
      <c r="R66" s="10">
        <f t="shared" si="1"/>
        <v>7</v>
      </c>
      <c r="S66" s="17">
        <v>0</v>
      </c>
    </row>
    <row r="67" spans="1:19" x14ac:dyDescent="0.25">
      <c r="A67" s="33" t="s">
        <v>75</v>
      </c>
      <c r="B67" s="34">
        <v>77.130953864071458</v>
      </c>
      <c r="C67" s="35">
        <v>60</v>
      </c>
      <c r="D67" s="36">
        <v>0.77789780878035708</v>
      </c>
      <c r="E67" s="34">
        <v>31.374997748633287</v>
      </c>
      <c r="F67" s="35">
        <v>40</v>
      </c>
      <c r="G67" s="36">
        <v>1.2749004898890366</v>
      </c>
      <c r="H67" s="34">
        <v>161.92721492512342</v>
      </c>
      <c r="I67" s="35">
        <v>179</v>
      </c>
      <c r="J67" s="36">
        <v>1.1054349331134434</v>
      </c>
      <c r="K67" s="34">
        <v>44.816415307388525</v>
      </c>
      <c r="L67" s="35">
        <v>42</v>
      </c>
      <c r="M67" s="36">
        <v>0.93715661352941348</v>
      </c>
      <c r="N67" s="34">
        <v>14.022864670753437</v>
      </c>
      <c r="O67" s="35">
        <v>17</v>
      </c>
      <c r="P67" s="36">
        <v>1.2123057876651822</v>
      </c>
      <c r="Q67" s="10">
        <f t="shared" si="3"/>
        <v>329.27244651597016</v>
      </c>
      <c r="R67" s="10">
        <f t="shared" si="1"/>
        <v>338</v>
      </c>
      <c r="S67" s="17">
        <f t="shared" si="2"/>
        <v>1.0265055687968307</v>
      </c>
    </row>
    <row r="68" spans="1:19" x14ac:dyDescent="0.25">
      <c r="A68" s="33" t="s">
        <v>20</v>
      </c>
      <c r="B68" s="34">
        <v>77.130953864071458</v>
      </c>
      <c r="C68" s="35">
        <v>64</v>
      </c>
      <c r="D68" s="36">
        <v>0.82975766269904749</v>
      </c>
      <c r="E68" s="34">
        <v>31.374997748633287</v>
      </c>
      <c r="F68" s="35">
        <v>32</v>
      </c>
      <c r="G68" s="36">
        <v>1.0199203919112294</v>
      </c>
      <c r="H68" s="34">
        <v>161.92721492512342</v>
      </c>
      <c r="I68" s="35">
        <v>174</v>
      </c>
      <c r="J68" s="36">
        <v>1.0745568623560848</v>
      </c>
      <c r="K68" s="34">
        <v>44.816415307388525</v>
      </c>
      <c r="L68" s="35">
        <v>41</v>
      </c>
      <c r="M68" s="36">
        <v>0.91484336082633222</v>
      </c>
      <c r="N68" s="34">
        <v>14.022864670753437</v>
      </c>
      <c r="O68" s="35">
        <v>16</v>
      </c>
      <c r="P68" s="36">
        <v>1.1409936825084066</v>
      </c>
      <c r="Q68" s="10">
        <f t="shared" si="3"/>
        <v>329.27244651597016</v>
      </c>
      <c r="R68" s="10">
        <f t="shared" si="1"/>
        <v>327</v>
      </c>
      <c r="S68" s="17">
        <f t="shared" si="2"/>
        <v>0.99309858283007002</v>
      </c>
    </row>
    <row r="69" spans="1:19" x14ac:dyDescent="0.25">
      <c r="A69" s="33" t="s">
        <v>19</v>
      </c>
      <c r="B69" s="34">
        <v>77.130953864071458</v>
      </c>
      <c r="C69" s="35">
        <v>68</v>
      </c>
      <c r="D69" s="36">
        <v>0.88161751661773802</v>
      </c>
      <c r="E69" s="34">
        <v>31.374997748633287</v>
      </c>
      <c r="F69" s="35">
        <v>25</v>
      </c>
      <c r="G69" s="36">
        <v>0.79681280618064787</v>
      </c>
      <c r="H69" s="34">
        <v>161.92721492512342</v>
      </c>
      <c r="I69" s="35">
        <v>151</v>
      </c>
      <c r="J69" s="36">
        <v>0.93251773687223449</v>
      </c>
      <c r="K69" s="34">
        <v>44.816415307388525</v>
      </c>
      <c r="L69" s="35">
        <v>41</v>
      </c>
      <c r="M69" s="36">
        <v>0.91484336082633222</v>
      </c>
      <c r="N69" s="34">
        <v>14.022864670753437</v>
      </c>
      <c r="O69" s="35">
        <v>11</v>
      </c>
      <c r="P69" s="36">
        <v>0.78443315672452962</v>
      </c>
      <c r="Q69" s="10">
        <f t="shared" si="3"/>
        <v>329.27244651597016</v>
      </c>
      <c r="R69" s="10">
        <f t="shared" si="1"/>
        <v>296</v>
      </c>
      <c r="S69" s="17">
        <f t="shared" si="2"/>
        <v>0.89895162237828974</v>
      </c>
    </row>
  </sheetData>
  <mergeCells count="6"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  <pageSetup orientation="portrait" r:id="rId1"/>
  <headerFooter>
    <oddFooter>&amp;L_x000D_&amp;1#&amp;"Calibri"&amp;10&amp;K000000 Omantel - Concealed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476F8-4969-4F1B-8D3C-3B78CA8875C5}">
  <dimension ref="A1:S68"/>
  <sheetViews>
    <sheetView topLeftCell="A34" zoomScale="81" workbookViewId="0">
      <selection activeCell="A47" sqref="A47:S47"/>
    </sheetView>
  </sheetViews>
  <sheetFormatPr defaultColWidth="8.7109375" defaultRowHeight="15" x14ac:dyDescent="0.25"/>
  <cols>
    <col min="1" max="1" width="39.5703125" style="21" bestFit="1" customWidth="1"/>
    <col min="2" max="16384" width="8.7109375" style="21"/>
  </cols>
  <sheetData>
    <row r="1" spans="1:19" x14ac:dyDescent="0.25">
      <c r="A1" s="37" t="s">
        <v>63</v>
      </c>
      <c r="B1" s="74" t="s">
        <v>81</v>
      </c>
      <c r="C1" s="74"/>
      <c r="D1" s="74"/>
      <c r="E1" s="75" t="s">
        <v>80</v>
      </c>
      <c r="F1" s="75"/>
      <c r="G1" s="75"/>
      <c r="H1" s="76" t="s">
        <v>64</v>
      </c>
      <c r="I1" s="76"/>
      <c r="J1" s="76"/>
      <c r="K1" s="77" t="s">
        <v>65</v>
      </c>
      <c r="L1" s="77"/>
      <c r="M1" s="77"/>
      <c r="N1" s="78" t="s">
        <v>66</v>
      </c>
      <c r="O1" s="78"/>
      <c r="P1" s="78"/>
      <c r="Q1" s="63" t="s">
        <v>99</v>
      </c>
      <c r="R1" s="63"/>
      <c r="S1" s="63"/>
    </row>
    <row r="2" spans="1:19" x14ac:dyDescent="0.25">
      <c r="A2" s="38" t="s">
        <v>67</v>
      </c>
      <c r="B2" s="39" t="s">
        <v>0</v>
      </c>
      <c r="C2" s="39" t="s">
        <v>1</v>
      </c>
      <c r="D2" s="39" t="s">
        <v>83</v>
      </c>
      <c r="E2" s="39" t="s">
        <v>0</v>
      </c>
      <c r="F2" s="39" t="s">
        <v>1</v>
      </c>
      <c r="G2" s="39" t="s">
        <v>83</v>
      </c>
      <c r="H2" s="39" t="s">
        <v>0</v>
      </c>
      <c r="I2" s="39" t="s">
        <v>1</v>
      </c>
      <c r="J2" s="40" t="s">
        <v>83</v>
      </c>
      <c r="K2" s="39" t="s">
        <v>0</v>
      </c>
      <c r="L2" s="39" t="s">
        <v>1</v>
      </c>
      <c r="M2" s="40" t="s">
        <v>83</v>
      </c>
      <c r="N2" s="39" t="s">
        <v>0</v>
      </c>
      <c r="O2" s="39" t="s">
        <v>1</v>
      </c>
      <c r="P2" s="40" t="s">
        <v>83</v>
      </c>
      <c r="Q2" s="1" t="s">
        <v>0</v>
      </c>
      <c r="R2" s="1" t="s">
        <v>1</v>
      </c>
      <c r="S2" s="1" t="s">
        <v>83</v>
      </c>
    </row>
    <row r="3" spans="1:19" x14ac:dyDescent="0.25">
      <c r="A3" s="41" t="s">
        <v>3</v>
      </c>
      <c r="B3" s="42">
        <v>3193.3915082303915</v>
      </c>
      <c r="C3" s="43">
        <v>3070</v>
      </c>
      <c r="D3" s="44">
        <v>0.96136035687689025</v>
      </c>
      <c r="E3" s="42">
        <v>1150.6835810467735</v>
      </c>
      <c r="F3" s="43">
        <v>1566</v>
      </c>
      <c r="G3" s="44">
        <v>1.3609301686354249</v>
      </c>
      <c r="H3" s="42">
        <v>10667.091960177364</v>
      </c>
      <c r="I3" s="43">
        <v>19300</v>
      </c>
      <c r="J3" s="44">
        <v>1.8093028608032264</v>
      </c>
      <c r="K3" s="42">
        <v>1523.2407556632925</v>
      </c>
      <c r="L3" s="43">
        <v>2119</v>
      </c>
      <c r="M3" s="44">
        <v>1.3911129886209519</v>
      </c>
      <c r="N3" s="42">
        <v>425.81990278182076</v>
      </c>
      <c r="O3" s="43">
        <v>489</v>
      </c>
      <c r="P3" s="44">
        <v>1.1483728139653235</v>
      </c>
      <c r="Q3" s="12">
        <f t="shared" ref="Q3:R5" si="0">SUM(B3,E3,H3,K3,N3)</f>
        <v>16960.227707899641</v>
      </c>
      <c r="R3" s="15">
        <f t="shared" si="0"/>
        <v>26544</v>
      </c>
      <c r="S3" s="18">
        <f>R3/Q3</f>
        <v>1.5650733266768866</v>
      </c>
    </row>
    <row r="4" spans="1:19" x14ac:dyDescent="0.25">
      <c r="A4" s="45" t="s">
        <v>46</v>
      </c>
      <c r="B4" s="46">
        <v>702.61802170758074</v>
      </c>
      <c r="C4" s="47">
        <v>636</v>
      </c>
      <c r="D4" s="48">
        <v>0.90518600484274769</v>
      </c>
      <c r="E4" s="46">
        <v>253.1762921153699</v>
      </c>
      <c r="F4" s="47">
        <v>319</v>
      </c>
      <c r="G4" s="48">
        <v>1.2599915945314299</v>
      </c>
      <c r="H4" s="46">
        <v>2164.9634401405506</v>
      </c>
      <c r="I4" s="47">
        <v>3529</v>
      </c>
      <c r="J4" s="48">
        <v>1.630050620979953</v>
      </c>
      <c r="K4" s="46">
        <v>342.19449113184731</v>
      </c>
      <c r="L4" s="47">
        <v>575</v>
      </c>
      <c r="M4" s="48">
        <v>1.6803309664574726</v>
      </c>
      <c r="N4" s="46">
        <v>96.733060106829114</v>
      </c>
      <c r="O4" s="47">
        <v>90</v>
      </c>
      <c r="P4" s="48">
        <v>0.93039546046208688</v>
      </c>
      <c r="Q4" s="7">
        <f t="shared" si="0"/>
        <v>3559.6853052021779</v>
      </c>
      <c r="R4" s="7">
        <f t="shared" si="0"/>
        <v>5149</v>
      </c>
      <c r="S4" s="19">
        <f>R4/Q4</f>
        <v>1.4464761793620278</v>
      </c>
    </row>
    <row r="5" spans="1:19" x14ac:dyDescent="0.25">
      <c r="A5" s="49" t="s">
        <v>74</v>
      </c>
      <c r="B5" s="50">
        <v>70.261802170758074</v>
      </c>
      <c r="C5" s="51">
        <v>54</v>
      </c>
      <c r="D5" s="52">
        <v>0.76855415505516311</v>
      </c>
      <c r="E5" s="50">
        <v>25.317629211536985</v>
      </c>
      <c r="F5" s="51">
        <v>30</v>
      </c>
      <c r="G5" s="52">
        <v>1.1849450732270503</v>
      </c>
      <c r="H5" s="50">
        <v>216.49634401405507</v>
      </c>
      <c r="I5" s="51">
        <v>312</v>
      </c>
      <c r="J5" s="52">
        <v>1.441132881115742</v>
      </c>
      <c r="K5" s="50">
        <v>34.219449113184723</v>
      </c>
      <c r="L5" s="51">
        <v>61</v>
      </c>
      <c r="M5" s="52">
        <v>1.7826119818070583</v>
      </c>
      <c r="N5" s="50">
        <v>9.6733060106829125</v>
      </c>
      <c r="O5" s="51">
        <v>3</v>
      </c>
      <c r="P5" s="52">
        <v>0.3101318201540289</v>
      </c>
      <c r="Q5" s="10">
        <f t="shared" si="0"/>
        <v>355.96853052021777</v>
      </c>
      <c r="R5" s="10">
        <f t="shared" si="0"/>
        <v>460</v>
      </c>
      <c r="S5" s="17">
        <f>R5/Q5</f>
        <v>1.2922490629375274</v>
      </c>
    </row>
    <row r="6" spans="1:19" x14ac:dyDescent="0.25">
      <c r="A6" s="49" t="s">
        <v>71</v>
      </c>
      <c r="B6" s="50">
        <v>70.261802170758074</v>
      </c>
      <c r="C6" s="51">
        <v>75</v>
      </c>
      <c r="D6" s="52">
        <v>1.0674363264655045</v>
      </c>
      <c r="E6" s="50">
        <v>25.317629211536985</v>
      </c>
      <c r="F6" s="51">
        <v>53</v>
      </c>
      <c r="G6" s="52">
        <v>2.0934029627011221</v>
      </c>
      <c r="H6" s="50">
        <v>216.49634401405507</v>
      </c>
      <c r="I6" s="51">
        <v>302</v>
      </c>
      <c r="J6" s="52">
        <v>1.3949427246697246</v>
      </c>
      <c r="K6" s="50">
        <v>34.219449113184723</v>
      </c>
      <c r="L6" s="51">
        <v>59</v>
      </c>
      <c r="M6" s="52">
        <v>1.7241656873215809</v>
      </c>
      <c r="N6" s="50">
        <v>9.6733060106829125</v>
      </c>
      <c r="O6" s="51">
        <v>19</v>
      </c>
      <c r="P6" s="52">
        <v>1.9641681943088498</v>
      </c>
      <c r="Q6" s="10">
        <f t="shared" ref="Q6:Q68" si="1">SUM(B6,E6,H6,K6,N6)</f>
        <v>355.96853052021777</v>
      </c>
      <c r="R6" s="10">
        <f t="shared" ref="R6:R68" si="2">SUM(C6,F6,I6,L6,O6)</f>
        <v>508</v>
      </c>
      <c r="S6" s="17">
        <f t="shared" ref="S6:S68" si="3">R6/Q6</f>
        <v>1.427092443417965</v>
      </c>
    </row>
    <row r="7" spans="1:19" x14ac:dyDescent="0.25">
      <c r="A7" s="49" t="s">
        <v>9</v>
      </c>
      <c r="B7" s="50">
        <v>70.261802170758074</v>
      </c>
      <c r="C7" s="51">
        <v>50</v>
      </c>
      <c r="D7" s="52">
        <v>0.71162421764366957</v>
      </c>
      <c r="E7" s="50">
        <v>25.317629211536985</v>
      </c>
      <c r="F7" s="51">
        <v>26</v>
      </c>
      <c r="G7" s="52">
        <v>1.0269523967967769</v>
      </c>
      <c r="H7" s="50">
        <v>216.49634401405507</v>
      </c>
      <c r="I7" s="51">
        <v>433</v>
      </c>
      <c r="J7" s="52">
        <v>2.000033774112552</v>
      </c>
      <c r="K7" s="50">
        <v>34.219449113184723</v>
      </c>
      <c r="L7" s="51">
        <v>63</v>
      </c>
      <c r="M7" s="52">
        <v>1.8410582762925356</v>
      </c>
      <c r="N7" s="50">
        <v>9.6733060106829125</v>
      </c>
      <c r="O7" s="51">
        <v>7</v>
      </c>
      <c r="P7" s="52">
        <v>0.7236409136927342</v>
      </c>
      <c r="Q7" s="10">
        <f t="shared" si="1"/>
        <v>355.96853052021777</v>
      </c>
      <c r="R7" s="10">
        <f t="shared" si="2"/>
        <v>579</v>
      </c>
      <c r="S7" s="17">
        <f t="shared" si="3"/>
        <v>1.6265482770452788</v>
      </c>
    </row>
    <row r="8" spans="1:19" x14ac:dyDescent="0.25">
      <c r="A8" s="49" t="s">
        <v>2</v>
      </c>
      <c r="B8" s="50">
        <v>0</v>
      </c>
      <c r="C8" s="51">
        <v>0</v>
      </c>
      <c r="D8" s="52">
        <v>0</v>
      </c>
      <c r="E8" s="50">
        <v>0</v>
      </c>
      <c r="F8" s="51">
        <v>2</v>
      </c>
      <c r="G8" s="52">
        <v>0</v>
      </c>
      <c r="H8" s="50">
        <v>0</v>
      </c>
      <c r="I8" s="51">
        <v>4</v>
      </c>
      <c r="J8" s="52">
        <v>0</v>
      </c>
      <c r="K8" s="50">
        <v>0</v>
      </c>
      <c r="L8" s="51">
        <v>0</v>
      </c>
      <c r="M8" s="52">
        <v>0</v>
      </c>
      <c r="N8" s="50">
        <v>0</v>
      </c>
      <c r="O8" s="51">
        <v>0</v>
      </c>
      <c r="P8" s="52">
        <v>0</v>
      </c>
      <c r="Q8" s="10">
        <f t="shared" si="1"/>
        <v>0</v>
      </c>
      <c r="R8" s="10">
        <f t="shared" si="2"/>
        <v>6</v>
      </c>
      <c r="S8" s="17">
        <v>0</v>
      </c>
    </row>
    <row r="9" spans="1:19" x14ac:dyDescent="0.25">
      <c r="A9" s="49" t="s">
        <v>54</v>
      </c>
      <c r="B9" s="50">
        <v>70.261802170758074</v>
      </c>
      <c r="C9" s="51">
        <v>75</v>
      </c>
      <c r="D9" s="52">
        <v>1.0674363264655045</v>
      </c>
      <c r="E9" s="50">
        <v>25.317629211536985</v>
      </c>
      <c r="F9" s="51">
        <v>49</v>
      </c>
      <c r="G9" s="52">
        <v>1.9354102862708487</v>
      </c>
      <c r="H9" s="50">
        <v>216.49634401405507</v>
      </c>
      <c r="I9" s="51">
        <v>358</v>
      </c>
      <c r="J9" s="52">
        <v>1.6536076007674219</v>
      </c>
      <c r="K9" s="50">
        <v>34.219449113184723</v>
      </c>
      <c r="L9" s="51">
        <v>58</v>
      </c>
      <c r="M9" s="52">
        <v>1.6949425400788423</v>
      </c>
      <c r="N9" s="50">
        <v>9.6733060106829125</v>
      </c>
      <c r="O9" s="51">
        <v>20</v>
      </c>
      <c r="P9" s="52">
        <v>2.0675454676935261</v>
      </c>
      <c r="Q9" s="10">
        <f t="shared" si="1"/>
        <v>355.96853052021777</v>
      </c>
      <c r="R9" s="10">
        <f t="shared" si="2"/>
        <v>560</v>
      </c>
      <c r="S9" s="17">
        <f t="shared" si="3"/>
        <v>1.5731727722717723</v>
      </c>
    </row>
    <row r="10" spans="1:19" x14ac:dyDescent="0.25">
      <c r="A10" s="49" t="s">
        <v>6</v>
      </c>
      <c r="B10" s="50">
        <v>70.261802170758074</v>
      </c>
      <c r="C10" s="51">
        <v>49</v>
      </c>
      <c r="D10" s="52">
        <v>0.69739173329079618</v>
      </c>
      <c r="E10" s="50">
        <v>25.317629211536985</v>
      </c>
      <c r="F10" s="51">
        <v>37</v>
      </c>
      <c r="G10" s="52">
        <v>1.4614322569800287</v>
      </c>
      <c r="H10" s="50">
        <v>216.49634401405507</v>
      </c>
      <c r="I10" s="51">
        <v>307</v>
      </c>
      <c r="J10" s="52">
        <v>1.4180378028927332</v>
      </c>
      <c r="K10" s="50">
        <v>34.219449113184723</v>
      </c>
      <c r="L10" s="51">
        <v>47</v>
      </c>
      <c r="M10" s="52">
        <v>1.3734879204087169</v>
      </c>
      <c r="N10" s="50">
        <v>9.6733060106829125</v>
      </c>
      <c r="O10" s="51">
        <v>7</v>
      </c>
      <c r="P10" s="52">
        <v>0.7236409136927342</v>
      </c>
      <c r="Q10" s="10">
        <f t="shared" si="1"/>
        <v>355.96853052021777</v>
      </c>
      <c r="R10" s="10">
        <f t="shared" si="2"/>
        <v>447</v>
      </c>
      <c r="S10" s="17">
        <f t="shared" si="3"/>
        <v>1.2557289807240755</v>
      </c>
    </row>
    <row r="11" spans="1:19" x14ac:dyDescent="0.25">
      <c r="A11" s="49" t="s">
        <v>58</v>
      </c>
      <c r="B11" s="50">
        <v>70.261802170758074</v>
      </c>
      <c r="C11" s="51">
        <v>37</v>
      </c>
      <c r="D11" s="52">
        <v>0.52660192105631554</v>
      </c>
      <c r="E11" s="50">
        <v>25.317629211536985</v>
      </c>
      <c r="F11" s="51">
        <v>19</v>
      </c>
      <c r="G11" s="52">
        <v>0.75046521304379854</v>
      </c>
      <c r="H11" s="50">
        <v>216.49634401405507</v>
      </c>
      <c r="I11" s="51">
        <v>357</v>
      </c>
      <c r="J11" s="52">
        <v>1.6489885851228201</v>
      </c>
      <c r="K11" s="50">
        <v>34.219449113184723</v>
      </c>
      <c r="L11" s="51">
        <v>49</v>
      </c>
      <c r="M11" s="52">
        <v>1.4319342148941943</v>
      </c>
      <c r="N11" s="50">
        <v>9.6733060106829125</v>
      </c>
      <c r="O11" s="51">
        <v>3</v>
      </c>
      <c r="P11" s="52">
        <v>0.3101318201540289</v>
      </c>
      <c r="Q11" s="10">
        <f t="shared" si="1"/>
        <v>355.96853052021777</v>
      </c>
      <c r="R11" s="10">
        <f t="shared" si="2"/>
        <v>465</v>
      </c>
      <c r="S11" s="17">
        <f t="shared" si="3"/>
        <v>1.3062952484042396</v>
      </c>
    </row>
    <row r="12" spans="1:19" x14ac:dyDescent="0.25">
      <c r="A12" s="49" t="s">
        <v>70</v>
      </c>
      <c r="B12" s="50">
        <v>70.261802170758074</v>
      </c>
      <c r="C12" s="51">
        <v>71</v>
      </c>
      <c r="D12" s="52">
        <v>1.0105063890540109</v>
      </c>
      <c r="E12" s="50">
        <v>25.317629211536985</v>
      </c>
      <c r="F12" s="51">
        <v>27</v>
      </c>
      <c r="G12" s="52">
        <v>1.0664505659043453</v>
      </c>
      <c r="H12" s="50">
        <v>216.49634401405507</v>
      </c>
      <c r="I12" s="51">
        <v>393</v>
      </c>
      <c r="J12" s="52">
        <v>1.8152731483284827</v>
      </c>
      <c r="K12" s="50">
        <v>34.219449113184723</v>
      </c>
      <c r="L12" s="51">
        <v>70</v>
      </c>
      <c r="M12" s="52">
        <v>2.0456203069917063</v>
      </c>
      <c r="N12" s="50">
        <v>9.6733060106829125</v>
      </c>
      <c r="O12" s="51">
        <v>8</v>
      </c>
      <c r="P12" s="52">
        <v>0.82701818707741048</v>
      </c>
      <c r="Q12" s="10">
        <f t="shared" si="1"/>
        <v>355.96853052021777</v>
      </c>
      <c r="R12" s="10">
        <f t="shared" si="2"/>
        <v>569</v>
      </c>
      <c r="S12" s="17">
        <f t="shared" si="3"/>
        <v>1.5984559061118544</v>
      </c>
    </row>
    <row r="13" spans="1:19" x14ac:dyDescent="0.25">
      <c r="A13" s="49" t="s">
        <v>51</v>
      </c>
      <c r="B13" s="50">
        <v>70.261802170758074</v>
      </c>
      <c r="C13" s="51">
        <v>50</v>
      </c>
      <c r="D13" s="52">
        <v>0.71162421764366957</v>
      </c>
      <c r="E13" s="50">
        <v>25.317629211536985</v>
      </c>
      <c r="F13" s="51">
        <v>18</v>
      </c>
      <c r="G13" s="52">
        <v>0.71096704393623011</v>
      </c>
      <c r="H13" s="50">
        <v>216.49634401405507</v>
      </c>
      <c r="I13" s="51">
        <v>322</v>
      </c>
      <c r="J13" s="52">
        <v>1.4873230375617594</v>
      </c>
      <c r="K13" s="50">
        <v>34.219449113184723</v>
      </c>
      <c r="L13" s="51">
        <v>52</v>
      </c>
      <c r="M13" s="52">
        <v>1.5196036566224103</v>
      </c>
      <c r="N13" s="50">
        <v>9.6733060106829125</v>
      </c>
      <c r="O13" s="51">
        <v>8</v>
      </c>
      <c r="P13" s="52">
        <v>0.82701818707741048</v>
      </c>
      <c r="Q13" s="10">
        <f t="shared" si="1"/>
        <v>355.96853052021777</v>
      </c>
      <c r="R13" s="10">
        <f t="shared" si="2"/>
        <v>450</v>
      </c>
      <c r="S13" s="17">
        <f t="shared" si="3"/>
        <v>1.2641566920041027</v>
      </c>
    </row>
    <row r="14" spans="1:19" x14ac:dyDescent="0.25">
      <c r="A14" s="49" t="s">
        <v>78</v>
      </c>
      <c r="B14" s="50">
        <v>70.261802170758074</v>
      </c>
      <c r="C14" s="51">
        <v>75</v>
      </c>
      <c r="D14" s="52">
        <v>1.0674363264655045</v>
      </c>
      <c r="E14" s="50">
        <v>25.317629211536985</v>
      </c>
      <c r="F14" s="51">
        <v>39</v>
      </c>
      <c r="G14" s="52">
        <v>1.5404285951951653</v>
      </c>
      <c r="H14" s="50">
        <v>216.49634401405507</v>
      </c>
      <c r="I14" s="51">
        <v>408</v>
      </c>
      <c r="J14" s="52">
        <v>1.8845583829975088</v>
      </c>
      <c r="K14" s="50">
        <v>34.219449113184723</v>
      </c>
      <c r="L14" s="51">
        <v>61</v>
      </c>
      <c r="M14" s="52">
        <v>1.7826119818070583</v>
      </c>
      <c r="N14" s="50">
        <v>9.6733060106829125</v>
      </c>
      <c r="O14" s="51">
        <v>6</v>
      </c>
      <c r="P14" s="52">
        <v>0.62026364030805781</v>
      </c>
      <c r="Q14" s="10">
        <f t="shared" si="1"/>
        <v>355.96853052021777</v>
      </c>
      <c r="R14" s="10">
        <f t="shared" si="2"/>
        <v>589</v>
      </c>
      <c r="S14" s="17">
        <f t="shared" si="3"/>
        <v>1.6546406479787035</v>
      </c>
    </row>
    <row r="15" spans="1:19" x14ac:dyDescent="0.25">
      <c r="A15" s="49" t="s">
        <v>100</v>
      </c>
      <c r="B15" s="50">
        <v>70.261802170758074</v>
      </c>
      <c r="C15" s="51">
        <v>100</v>
      </c>
      <c r="D15" s="52">
        <v>1.4232484352873391</v>
      </c>
      <c r="E15" s="50">
        <v>25.317629211536985</v>
      </c>
      <c r="F15" s="51">
        <v>19</v>
      </c>
      <c r="G15" s="52">
        <v>0.75046521304379854</v>
      </c>
      <c r="H15" s="50">
        <v>216.49634401405507</v>
      </c>
      <c r="I15" s="51">
        <v>333</v>
      </c>
      <c r="J15" s="52">
        <v>1.5381322096523784</v>
      </c>
      <c r="K15" s="50">
        <v>34.219449113184723</v>
      </c>
      <c r="L15" s="51">
        <v>55</v>
      </c>
      <c r="M15" s="52">
        <v>1.6072730983506263</v>
      </c>
      <c r="N15" s="50">
        <v>9.6733060106829125</v>
      </c>
      <c r="O15" s="51">
        <v>9</v>
      </c>
      <c r="P15" s="52">
        <v>0.93039546046208677</v>
      </c>
      <c r="Q15" s="10">
        <f t="shared" si="1"/>
        <v>355.96853052021777</v>
      </c>
      <c r="R15" s="10">
        <f t="shared" si="2"/>
        <v>516</v>
      </c>
      <c r="S15" s="17">
        <f t="shared" si="3"/>
        <v>1.4495663401647045</v>
      </c>
    </row>
    <row r="16" spans="1:19" x14ac:dyDescent="0.25">
      <c r="A16" s="45" t="s">
        <v>28</v>
      </c>
      <c r="B16" s="46">
        <v>165.76964460389502</v>
      </c>
      <c r="C16" s="47">
        <v>156</v>
      </c>
      <c r="D16" s="48">
        <v>0.94106493606088448</v>
      </c>
      <c r="E16" s="46">
        <v>59.732233830409257</v>
      </c>
      <c r="F16" s="47">
        <v>100</v>
      </c>
      <c r="G16" s="48">
        <v>1.6741379584751226</v>
      </c>
      <c r="H16" s="46">
        <v>481.92304860704428</v>
      </c>
      <c r="I16" s="47">
        <v>493</v>
      </c>
      <c r="J16" s="48">
        <v>1.0229848964994985</v>
      </c>
      <c r="K16" s="46">
        <v>119.76807189614652</v>
      </c>
      <c r="L16" s="47">
        <v>135</v>
      </c>
      <c r="M16" s="48">
        <v>1.1271785365056342</v>
      </c>
      <c r="N16" s="46">
        <v>33.540608780759847</v>
      </c>
      <c r="O16" s="47">
        <v>45</v>
      </c>
      <c r="P16" s="48">
        <v>1.3416572219706904</v>
      </c>
      <c r="Q16" s="7">
        <f t="shared" si="1"/>
        <v>860.73360771825492</v>
      </c>
      <c r="R16" s="7">
        <f t="shared" si="2"/>
        <v>929</v>
      </c>
      <c r="S16" s="19">
        <f t="shared" si="3"/>
        <v>1.0793118703273532</v>
      </c>
    </row>
    <row r="17" spans="1:19" x14ac:dyDescent="0.25">
      <c r="A17" s="49" t="s">
        <v>29</v>
      </c>
      <c r="B17" s="50">
        <v>41.442411150973754</v>
      </c>
      <c r="C17" s="51">
        <v>27</v>
      </c>
      <c r="D17" s="52">
        <v>0.65150649419599693</v>
      </c>
      <c r="E17" s="50">
        <v>14.933058457602314</v>
      </c>
      <c r="F17" s="51">
        <v>12</v>
      </c>
      <c r="G17" s="52">
        <v>0.8035862200680588</v>
      </c>
      <c r="H17" s="50">
        <v>120.48076215176107</v>
      </c>
      <c r="I17" s="51">
        <v>135</v>
      </c>
      <c r="J17" s="52">
        <v>1.1205108399791668</v>
      </c>
      <c r="K17" s="50">
        <v>29.942017974036631</v>
      </c>
      <c r="L17" s="51">
        <v>16</v>
      </c>
      <c r="M17" s="52">
        <v>0.53436612101007841</v>
      </c>
      <c r="N17" s="50">
        <v>8.3851521951899617</v>
      </c>
      <c r="O17" s="51">
        <v>7</v>
      </c>
      <c r="P17" s="52">
        <v>0.83480893811509627</v>
      </c>
      <c r="Q17" s="10">
        <f t="shared" si="1"/>
        <v>215.18340192956373</v>
      </c>
      <c r="R17" s="10">
        <f t="shared" si="2"/>
        <v>197</v>
      </c>
      <c r="S17" s="17">
        <f t="shared" si="3"/>
        <v>0.91549812036378286</v>
      </c>
    </row>
    <row r="18" spans="1:19" x14ac:dyDescent="0.25">
      <c r="A18" s="49" t="s">
        <v>22</v>
      </c>
      <c r="B18" s="50">
        <v>0</v>
      </c>
      <c r="C18" s="51">
        <v>9</v>
      </c>
      <c r="D18" s="52">
        <v>0</v>
      </c>
      <c r="E18" s="50">
        <v>0</v>
      </c>
      <c r="F18" s="51">
        <v>2</v>
      </c>
      <c r="G18" s="52">
        <v>0</v>
      </c>
      <c r="H18" s="50">
        <v>0</v>
      </c>
      <c r="I18" s="51">
        <v>15</v>
      </c>
      <c r="J18" s="52">
        <v>0</v>
      </c>
      <c r="K18" s="50">
        <v>0</v>
      </c>
      <c r="L18" s="51">
        <v>13</v>
      </c>
      <c r="M18" s="52">
        <v>0</v>
      </c>
      <c r="N18" s="50">
        <v>0</v>
      </c>
      <c r="O18" s="51">
        <v>2</v>
      </c>
      <c r="P18" s="52">
        <v>0</v>
      </c>
      <c r="Q18" s="10">
        <f t="shared" si="1"/>
        <v>0</v>
      </c>
      <c r="R18" s="10">
        <f t="shared" si="2"/>
        <v>41</v>
      </c>
      <c r="S18" s="17">
        <v>0</v>
      </c>
    </row>
    <row r="19" spans="1:19" x14ac:dyDescent="0.25">
      <c r="A19" s="49" t="s">
        <v>30</v>
      </c>
      <c r="B19" s="50">
        <v>41.442411150973754</v>
      </c>
      <c r="C19" s="51">
        <v>33</v>
      </c>
      <c r="D19" s="52">
        <v>0.79628571512844071</v>
      </c>
      <c r="E19" s="50">
        <v>14.933058457602314</v>
      </c>
      <c r="F19" s="51">
        <v>10</v>
      </c>
      <c r="G19" s="52">
        <v>0.66965518339004904</v>
      </c>
      <c r="H19" s="50">
        <v>120.48076215176107</v>
      </c>
      <c r="I19" s="51">
        <v>98</v>
      </c>
      <c r="J19" s="52">
        <v>0.81340786902191364</v>
      </c>
      <c r="K19" s="50">
        <v>29.942017974036631</v>
      </c>
      <c r="L19" s="51">
        <v>22</v>
      </c>
      <c r="M19" s="52">
        <v>0.73475341638885772</v>
      </c>
      <c r="N19" s="50">
        <v>8.3851521951899617</v>
      </c>
      <c r="O19" s="51">
        <v>1</v>
      </c>
      <c r="P19" s="52">
        <v>0.11925841973072804</v>
      </c>
      <c r="Q19" s="10">
        <f t="shared" si="1"/>
        <v>215.18340192956373</v>
      </c>
      <c r="R19" s="10">
        <f t="shared" si="2"/>
        <v>164</v>
      </c>
      <c r="S19" s="17">
        <f t="shared" si="3"/>
        <v>0.76214056720639789</v>
      </c>
    </row>
    <row r="20" spans="1:19" x14ac:dyDescent="0.25">
      <c r="A20" s="49" t="s">
        <v>32</v>
      </c>
      <c r="B20" s="50">
        <v>41.442411150973754</v>
      </c>
      <c r="C20" s="51">
        <v>11</v>
      </c>
      <c r="D20" s="52">
        <v>0.2654285717094802</v>
      </c>
      <c r="E20" s="50">
        <v>14.933058457602314</v>
      </c>
      <c r="F20" s="51">
        <v>14</v>
      </c>
      <c r="G20" s="52">
        <v>0.93751725674606856</v>
      </c>
      <c r="H20" s="50">
        <v>120.48076215176107</v>
      </c>
      <c r="I20" s="51">
        <v>67</v>
      </c>
      <c r="J20" s="52">
        <v>0.55610537984151243</v>
      </c>
      <c r="K20" s="50">
        <v>29.942017974036631</v>
      </c>
      <c r="L20" s="51">
        <v>9</v>
      </c>
      <c r="M20" s="52">
        <v>0.30058094306816907</v>
      </c>
      <c r="N20" s="50">
        <v>8.3851521951899617</v>
      </c>
      <c r="O20" s="51">
        <v>1</v>
      </c>
      <c r="P20" s="52">
        <v>0.11925841973072804</v>
      </c>
      <c r="Q20" s="10">
        <f t="shared" si="1"/>
        <v>215.18340192956373</v>
      </c>
      <c r="R20" s="10">
        <f t="shared" si="2"/>
        <v>102</v>
      </c>
      <c r="S20" s="17">
        <f t="shared" si="3"/>
        <v>0.4740142552137353</v>
      </c>
    </row>
    <row r="21" spans="1:19" x14ac:dyDescent="0.25">
      <c r="A21" s="49" t="s">
        <v>101</v>
      </c>
      <c r="B21" s="50">
        <v>41.442411150973754</v>
      </c>
      <c r="C21" s="51">
        <v>76</v>
      </c>
      <c r="D21" s="52">
        <v>1.8338701318109543</v>
      </c>
      <c r="E21" s="50">
        <v>14.933058457602314</v>
      </c>
      <c r="F21" s="51">
        <v>62</v>
      </c>
      <c r="G21" s="52">
        <v>4.1518621370183038</v>
      </c>
      <c r="H21" s="50">
        <v>120.48076215176107</v>
      </c>
      <c r="I21" s="51">
        <v>178</v>
      </c>
      <c r="J21" s="52">
        <v>1.4774142927132716</v>
      </c>
      <c r="K21" s="50">
        <v>29.942017974036631</v>
      </c>
      <c r="L21" s="51">
        <v>75</v>
      </c>
      <c r="M21" s="52">
        <v>2.5048411922347422</v>
      </c>
      <c r="N21" s="50">
        <v>8.3851521951899617</v>
      </c>
      <c r="O21" s="51">
        <v>34</v>
      </c>
      <c r="P21" s="52">
        <v>4.0547862708447528</v>
      </c>
      <c r="Q21" s="10">
        <f t="shared" si="1"/>
        <v>215.18340192956373</v>
      </c>
      <c r="R21" s="10">
        <f t="shared" si="2"/>
        <v>425</v>
      </c>
      <c r="S21" s="17">
        <f t="shared" si="3"/>
        <v>1.975059396723897</v>
      </c>
    </row>
    <row r="22" spans="1:19" x14ac:dyDescent="0.25">
      <c r="A22" s="45" t="s">
        <v>21</v>
      </c>
      <c r="B22" s="46">
        <v>823.56220118899375</v>
      </c>
      <c r="C22" s="47">
        <v>846</v>
      </c>
      <c r="D22" s="48">
        <v>1.0272448137840862</v>
      </c>
      <c r="E22" s="46">
        <v>296.75644230796433</v>
      </c>
      <c r="F22" s="47">
        <v>506</v>
      </c>
      <c r="G22" s="48">
        <v>1.7051019889060719</v>
      </c>
      <c r="H22" s="46">
        <v>2597.9561281686606</v>
      </c>
      <c r="I22" s="47">
        <v>4267</v>
      </c>
      <c r="J22" s="48">
        <v>1.6424449796263012</v>
      </c>
      <c r="K22" s="46">
        <v>410.63338935821668</v>
      </c>
      <c r="L22" s="47">
        <v>511</v>
      </c>
      <c r="M22" s="48">
        <v>1.2444190200866212</v>
      </c>
      <c r="N22" s="46">
        <v>105.48278413659256</v>
      </c>
      <c r="O22" s="47">
        <v>146</v>
      </c>
      <c r="P22" s="48">
        <v>1.3841121202388873</v>
      </c>
      <c r="Q22" s="7">
        <f t="shared" si="1"/>
        <v>4234.3909451604277</v>
      </c>
      <c r="R22" s="7">
        <f t="shared" si="2"/>
        <v>6276</v>
      </c>
      <c r="S22" s="19">
        <f t="shared" si="3"/>
        <v>1.4821494002987534</v>
      </c>
    </row>
    <row r="23" spans="1:19" x14ac:dyDescent="0.25">
      <c r="A23" s="49" t="s">
        <v>15</v>
      </c>
      <c r="B23" s="50">
        <v>68.630183432416132</v>
      </c>
      <c r="C23" s="51">
        <v>94</v>
      </c>
      <c r="D23" s="52">
        <v>1.3696597517121152</v>
      </c>
      <c r="E23" s="50">
        <v>24.729703525663695</v>
      </c>
      <c r="F23" s="51">
        <v>51</v>
      </c>
      <c r="G23" s="52">
        <v>2.0622972672144586</v>
      </c>
      <c r="H23" s="50">
        <v>216.4963440140551</v>
      </c>
      <c r="I23" s="51">
        <v>289</v>
      </c>
      <c r="J23" s="52">
        <v>1.3348955212899019</v>
      </c>
      <c r="K23" s="50">
        <v>34.219449113184716</v>
      </c>
      <c r="L23" s="51">
        <v>58</v>
      </c>
      <c r="M23" s="52">
        <v>1.6949425400788427</v>
      </c>
      <c r="N23" s="50">
        <v>8.790232011382713</v>
      </c>
      <c r="O23" s="51">
        <v>18</v>
      </c>
      <c r="P23" s="52">
        <v>2.0477275203534226</v>
      </c>
      <c r="Q23" s="10">
        <f t="shared" si="1"/>
        <v>352.8659120967024</v>
      </c>
      <c r="R23" s="10">
        <f t="shared" si="2"/>
        <v>510</v>
      </c>
      <c r="S23" s="17">
        <f t="shared" si="3"/>
        <v>1.445308210616375</v>
      </c>
    </row>
    <row r="24" spans="1:19" x14ac:dyDescent="0.25">
      <c r="A24" s="49" t="s">
        <v>13</v>
      </c>
      <c r="B24" s="50">
        <v>68.630183432416132</v>
      </c>
      <c r="C24" s="51">
        <v>71</v>
      </c>
      <c r="D24" s="52">
        <v>1.034530237995321</v>
      </c>
      <c r="E24" s="50">
        <v>24.729703525663695</v>
      </c>
      <c r="F24" s="51">
        <v>31</v>
      </c>
      <c r="G24" s="52">
        <v>1.2535532408558474</v>
      </c>
      <c r="H24" s="50">
        <v>216.4963440140551</v>
      </c>
      <c r="I24" s="51">
        <v>333</v>
      </c>
      <c r="J24" s="52">
        <v>1.5381322096523782</v>
      </c>
      <c r="K24" s="50">
        <v>34.219449113184716</v>
      </c>
      <c r="L24" s="51">
        <v>52</v>
      </c>
      <c r="M24" s="52">
        <v>1.5196036566224107</v>
      </c>
      <c r="N24" s="50">
        <v>8.790232011382713</v>
      </c>
      <c r="O24" s="51">
        <v>7</v>
      </c>
      <c r="P24" s="52">
        <v>0.79633848013744202</v>
      </c>
      <c r="Q24" s="10">
        <f t="shared" si="1"/>
        <v>352.8659120967024</v>
      </c>
      <c r="R24" s="10">
        <f t="shared" si="2"/>
        <v>494</v>
      </c>
      <c r="S24" s="17">
        <f t="shared" si="3"/>
        <v>1.399965207930371</v>
      </c>
    </row>
    <row r="25" spans="1:19" x14ac:dyDescent="0.25">
      <c r="A25" s="49" t="s">
        <v>73</v>
      </c>
      <c r="B25" s="50">
        <v>68.630183432416132</v>
      </c>
      <c r="C25" s="51">
        <v>67</v>
      </c>
      <c r="D25" s="52">
        <v>0.97624684430544384</v>
      </c>
      <c r="E25" s="50">
        <v>24.729703525663695</v>
      </c>
      <c r="F25" s="51">
        <v>58</v>
      </c>
      <c r="G25" s="52">
        <v>2.3453576764399724</v>
      </c>
      <c r="H25" s="50">
        <v>216.4963440140551</v>
      </c>
      <c r="I25" s="51">
        <v>388</v>
      </c>
      <c r="J25" s="52">
        <v>1.7921780701054737</v>
      </c>
      <c r="K25" s="50">
        <v>34.219449113184716</v>
      </c>
      <c r="L25" s="51">
        <v>45</v>
      </c>
      <c r="M25" s="52">
        <v>1.31504162592324</v>
      </c>
      <c r="N25" s="50">
        <v>8.790232011382713</v>
      </c>
      <c r="O25" s="51">
        <v>8</v>
      </c>
      <c r="P25" s="52">
        <v>0.91010112015707667</v>
      </c>
      <c r="Q25" s="10">
        <f t="shared" si="1"/>
        <v>352.8659120967024</v>
      </c>
      <c r="R25" s="10">
        <f t="shared" si="2"/>
        <v>566</v>
      </c>
      <c r="S25" s="17">
        <f t="shared" si="3"/>
        <v>1.6040087200173887</v>
      </c>
    </row>
    <row r="26" spans="1:19" x14ac:dyDescent="0.25">
      <c r="A26" s="49" t="s">
        <v>43</v>
      </c>
      <c r="B26" s="50">
        <v>68.630183432416132</v>
      </c>
      <c r="C26" s="51">
        <v>48</v>
      </c>
      <c r="D26" s="52">
        <v>0.69940072427852695</v>
      </c>
      <c r="E26" s="50">
        <v>24.729703525663695</v>
      </c>
      <c r="F26" s="51">
        <v>13</v>
      </c>
      <c r="G26" s="52">
        <v>0.5256836171330973</v>
      </c>
      <c r="H26" s="50">
        <v>216.4963440140551</v>
      </c>
      <c r="I26" s="51">
        <v>278</v>
      </c>
      <c r="J26" s="52">
        <v>1.2840863491992827</v>
      </c>
      <c r="K26" s="50">
        <v>34.219449113184716</v>
      </c>
      <c r="L26" s="51">
        <v>39</v>
      </c>
      <c r="M26" s="52">
        <v>1.139702742466808</v>
      </c>
      <c r="N26" s="50">
        <v>8.790232011382713</v>
      </c>
      <c r="O26" s="51">
        <v>14</v>
      </c>
      <c r="P26" s="52">
        <v>1.592676960274884</v>
      </c>
      <c r="Q26" s="10">
        <f t="shared" si="1"/>
        <v>352.8659120967024</v>
      </c>
      <c r="R26" s="10">
        <f t="shared" si="2"/>
        <v>392</v>
      </c>
      <c r="S26" s="17">
        <f t="shared" si="3"/>
        <v>1.110903565807096</v>
      </c>
    </row>
    <row r="27" spans="1:19" x14ac:dyDescent="0.25">
      <c r="A27" s="49" t="s">
        <v>68</v>
      </c>
      <c r="B27" s="50">
        <v>0</v>
      </c>
      <c r="C27" s="51">
        <v>2</v>
      </c>
      <c r="D27" s="52">
        <v>0</v>
      </c>
      <c r="E27" s="50">
        <v>0</v>
      </c>
      <c r="F27" s="51">
        <v>1</v>
      </c>
      <c r="G27" s="52">
        <v>0</v>
      </c>
      <c r="H27" s="50">
        <v>0</v>
      </c>
      <c r="I27" s="51">
        <v>38</v>
      </c>
      <c r="J27" s="52">
        <v>0</v>
      </c>
      <c r="K27" s="50">
        <v>0</v>
      </c>
      <c r="L27" s="51">
        <v>0</v>
      </c>
      <c r="M27" s="52">
        <v>0</v>
      </c>
      <c r="N27" s="50">
        <v>0</v>
      </c>
      <c r="O27" s="51">
        <v>0</v>
      </c>
      <c r="P27" s="52">
        <v>0</v>
      </c>
      <c r="Q27" s="10">
        <f t="shared" si="1"/>
        <v>0</v>
      </c>
      <c r="R27" s="10">
        <f t="shared" si="2"/>
        <v>41</v>
      </c>
      <c r="S27" s="17">
        <v>0</v>
      </c>
    </row>
    <row r="28" spans="1:19" x14ac:dyDescent="0.25">
      <c r="A28" s="49" t="s">
        <v>7</v>
      </c>
      <c r="B28" s="50">
        <v>68.630183432416132</v>
      </c>
      <c r="C28" s="51">
        <v>84</v>
      </c>
      <c r="D28" s="52">
        <v>1.223951267487422</v>
      </c>
      <c r="E28" s="50">
        <v>24.729703525663695</v>
      </c>
      <c r="F28" s="51">
        <v>36</v>
      </c>
      <c r="G28" s="52">
        <v>1.4557392474455002</v>
      </c>
      <c r="H28" s="50">
        <v>216.4963440140551</v>
      </c>
      <c r="I28" s="51">
        <v>470</v>
      </c>
      <c r="J28" s="52">
        <v>2.1709373529628162</v>
      </c>
      <c r="K28" s="50">
        <v>34.219449113184716</v>
      </c>
      <c r="L28" s="51">
        <v>32</v>
      </c>
      <c r="M28" s="52">
        <v>0.93514071176763724</v>
      </c>
      <c r="N28" s="50">
        <v>8.790232011382713</v>
      </c>
      <c r="O28" s="51">
        <v>8</v>
      </c>
      <c r="P28" s="52">
        <v>0.91010112015707667</v>
      </c>
      <c r="Q28" s="10">
        <f t="shared" si="1"/>
        <v>352.8659120967024</v>
      </c>
      <c r="R28" s="10">
        <f t="shared" si="2"/>
        <v>630</v>
      </c>
      <c r="S28" s="17">
        <f t="shared" si="3"/>
        <v>1.7853807307614042</v>
      </c>
    </row>
    <row r="29" spans="1:19" x14ac:dyDescent="0.25">
      <c r="A29" s="49" t="s">
        <v>23</v>
      </c>
      <c r="B29" s="50">
        <v>68.630183432416132</v>
      </c>
      <c r="C29" s="51">
        <v>71</v>
      </c>
      <c r="D29" s="52">
        <v>1.034530237995321</v>
      </c>
      <c r="E29" s="50">
        <v>24.729703525663695</v>
      </c>
      <c r="F29" s="51">
        <v>52</v>
      </c>
      <c r="G29" s="52">
        <v>2.1027344685323892</v>
      </c>
      <c r="H29" s="50">
        <v>216.4963440140551</v>
      </c>
      <c r="I29" s="51">
        <v>339</v>
      </c>
      <c r="J29" s="52">
        <v>1.5658463035199888</v>
      </c>
      <c r="K29" s="50">
        <v>34.219449113184716</v>
      </c>
      <c r="L29" s="51">
        <v>39</v>
      </c>
      <c r="M29" s="52">
        <v>1.139702742466808</v>
      </c>
      <c r="N29" s="50">
        <v>8.790232011382713</v>
      </c>
      <c r="O29" s="51">
        <v>33</v>
      </c>
      <c r="P29" s="52">
        <v>3.7541671206479412</v>
      </c>
      <c r="Q29" s="10">
        <f t="shared" si="1"/>
        <v>352.8659120967024</v>
      </c>
      <c r="R29" s="10">
        <f t="shared" si="2"/>
        <v>534</v>
      </c>
      <c r="S29" s="17">
        <f t="shared" si="3"/>
        <v>1.5133227146453807</v>
      </c>
    </row>
    <row r="30" spans="1:19" x14ac:dyDescent="0.25">
      <c r="A30" s="49" t="s">
        <v>27</v>
      </c>
      <c r="B30" s="50">
        <v>68.630183432416132</v>
      </c>
      <c r="C30" s="51">
        <v>65</v>
      </c>
      <c r="D30" s="52">
        <v>0.94710514746050523</v>
      </c>
      <c r="E30" s="50">
        <v>24.729703525663695</v>
      </c>
      <c r="F30" s="51">
        <v>72</v>
      </c>
      <c r="G30" s="52">
        <v>2.9114784948910004</v>
      </c>
      <c r="H30" s="50">
        <v>216.4963440140551</v>
      </c>
      <c r="I30" s="51">
        <v>386</v>
      </c>
      <c r="J30" s="52">
        <v>1.7829400388162704</v>
      </c>
      <c r="K30" s="50">
        <v>34.219449113184716</v>
      </c>
      <c r="L30" s="51">
        <v>40</v>
      </c>
      <c r="M30" s="52">
        <v>1.1689258897095467</v>
      </c>
      <c r="N30" s="50">
        <v>8.790232011382713</v>
      </c>
      <c r="O30" s="51">
        <v>21</v>
      </c>
      <c r="P30" s="52">
        <v>2.3890154404123263</v>
      </c>
      <c r="Q30" s="10">
        <f t="shared" si="1"/>
        <v>352.8659120967024</v>
      </c>
      <c r="R30" s="10">
        <f t="shared" si="2"/>
        <v>584</v>
      </c>
      <c r="S30" s="17">
        <f t="shared" si="3"/>
        <v>1.6550195980391431</v>
      </c>
    </row>
    <row r="31" spans="1:19" x14ac:dyDescent="0.25">
      <c r="A31" s="49" t="s">
        <v>57</v>
      </c>
      <c r="B31" s="50">
        <v>68.630183432416132</v>
      </c>
      <c r="C31" s="51">
        <v>85</v>
      </c>
      <c r="D31" s="52">
        <v>1.2385221159098914</v>
      </c>
      <c r="E31" s="50">
        <v>24.729703525663695</v>
      </c>
      <c r="F31" s="51">
        <v>27</v>
      </c>
      <c r="G31" s="52">
        <v>1.0918044355841252</v>
      </c>
      <c r="H31" s="50">
        <v>216.4963440140551</v>
      </c>
      <c r="I31" s="51">
        <v>341</v>
      </c>
      <c r="J31" s="52">
        <v>1.5750843348091921</v>
      </c>
      <c r="K31" s="50">
        <v>34.219449113184716</v>
      </c>
      <c r="L31" s="51">
        <v>43</v>
      </c>
      <c r="M31" s="52">
        <v>1.2565953314377627</v>
      </c>
      <c r="N31" s="50">
        <v>8.790232011382713</v>
      </c>
      <c r="O31" s="51">
        <v>7</v>
      </c>
      <c r="P31" s="52">
        <v>0.79633848013744202</v>
      </c>
      <c r="Q31" s="10">
        <f t="shared" si="1"/>
        <v>352.8659120967024</v>
      </c>
      <c r="R31" s="10">
        <f t="shared" si="2"/>
        <v>503</v>
      </c>
      <c r="S31" s="17">
        <f t="shared" si="3"/>
        <v>1.4254706469412481</v>
      </c>
    </row>
    <row r="32" spans="1:19" x14ac:dyDescent="0.25">
      <c r="A32" s="49" t="s">
        <v>49</v>
      </c>
      <c r="B32" s="50">
        <v>68.630183432416132</v>
      </c>
      <c r="C32" s="51">
        <v>76</v>
      </c>
      <c r="D32" s="52">
        <v>1.1073844801076675</v>
      </c>
      <c r="E32" s="50">
        <v>24.729703525663695</v>
      </c>
      <c r="F32" s="51">
        <v>44</v>
      </c>
      <c r="G32" s="52">
        <v>1.7792368579889446</v>
      </c>
      <c r="H32" s="50">
        <v>216.4963440140551</v>
      </c>
      <c r="I32" s="51">
        <v>455</v>
      </c>
      <c r="J32" s="52">
        <v>2.10165211829379</v>
      </c>
      <c r="K32" s="50">
        <v>34.219449113184716</v>
      </c>
      <c r="L32" s="51">
        <v>42</v>
      </c>
      <c r="M32" s="52">
        <v>1.227372184195024</v>
      </c>
      <c r="N32" s="50">
        <v>8.790232011382713</v>
      </c>
      <c r="O32" s="51">
        <v>8</v>
      </c>
      <c r="P32" s="52">
        <v>0.91010112015707667</v>
      </c>
      <c r="Q32" s="10">
        <f t="shared" si="1"/>
        <v>352.8659120967024</v>
      </c>
      <c r="R32" s="10">
        <f t="shared" si="2"/>
        <v>625</v>
      </c>
      <c r="S32" s="17">
        <f t="shared" si="3"/>
        <v>1.7712110424220282</v>
      </c>
    </row>
    <row r="33" spans="1:19" x14ac:dyDescent="0.25">
      <c r="A33" s="49" t="s">
        <v>62</v>
      </c>
      <c r="B33" s="50">
        <v>68.630183432416132</v>
      </c>
      <c r="C33" s="51">
        <v>95</v>
      </c>
      <c r="D33" s="52">
        <v>1.3842306001345845</v>
      </c>
      <c r="E33" s="50">
        <v>24.729703525663695</v>
      </c>
      <c r="F33" s="51">
        <v>44</v>
      </c>
      <c r="G33" s="52">
        <v>1.7792368579889446</v>
      </c>
      <c r="H33" s="50">
        <v>216.4963440140551</v>
      </c>
      <c r="I33" s="51">
        <v>388</v>
      </c>
      <c r="J33" s="52">
        <v>1.7921780701054737</v>
      </c>
      <c r="K33" s="50">
        <v>34.219449113184716</v>
      </c>
      <c r="L33" s="51">
        <v>65</v>
      </c>
      <c r="M33" s="52">
        <v>1.8995045707780132</v>
      </c>
      <c r="N33" s="50">
        <v>8.790232011382713</v>
      </c>
      <c r="O33" s="51">
        <v>9</v>
      </c>
      <c r="P33" s="52">
        <v>1.0238637601767113</v>
      </c>
      <c r="Q33" s="10">
        <f t="shared" si="1"/>
        <v>352.8659120967024</v>
      </c>
      <c r="R33" s="10">
        <f t="shared" si="2"/>
        <v>601</v>
      </c>
      <c r="S33" s="17">
        <f t="shared" si="3"/>
        <v>1.7031965383930223</v>
      </c>
    </row>
    <row r="34" spans="1:19" x14ac:dyDescent="0.25">
      <c r="A34" s="49" t="s">
        <v>37</v>
      </c>
      <c r="B34" s="50">
        <v>68.630183432416132</v>
      </c>
      <c r="C34" s="51">
        <v>60</v>
      </c>
      <c r="D34" s="52">
        <v>0.87425090534815864</v>
      </c>
      <c r="E34" s="50">
        <v>24.729703525663695</v>
      </c>
      <c r="F34" s="51">
        <v>63</v>
      </c>
      <c r="G34" s="52">
        <v>2.5475436830296254</v>
      </c>
      <c r="H34" s="50">
        <v>216.4963440140551</v>
      </c>
      <c r="I34" s="51">
        <v>421</v>
      </c>
      <c r="J34" s="52">
        <v>1.9446055863773311</v>
      </c>
      <c r="K34" s="50">
        <v>34.219449113184716</v>
      </c>
      <c r="L34" s="51">
        <v>46</v>
      </c>
      <c r="M34" s="52">
        <v>1.3442647731659787</v>
      </c>
      <c r="N34" s="50">
        <v>8.790232011382713</v>
      </c>
      <c r="O34" s="51">
        <v>9</v>
      </c>
      <c r="P34" s="52">
        <v>1.0238637601767113</v>
      </c>
      <c r="Q34" s="10">
        <f t="shared" si="1"/>
        <v>352.8659120967024</v>
      </c>
      <c r="R34" s="10">
        <f t="shared" si="2"/>
        <v>599</v>
      </c>
      <c r="S34" s="17">
        <f t="shared" si="3"/>
        <v>1.6975286630572717</v>
      </c>
    </row>
    <row r="35" spans="1:19" x14ac:dyDescent="0.25">
      <c r="A35" s="49" t="s">
        <v>102</v>
      </c>
      <c r="B35" s="50">
        <v>68.630183432416132</v>
      </c>
      <c r="C35" s="51">
        <v>28</v>
      </c>
      <c r="D35" s="52">
        <v>0.4079837558291407</v>
      </c>
      <c r="E35" s="50">
        <v>24.729703525663695</v>
      </c>
      <c r="F35" s="51">
        <v>14</v>
      </c>
      <c r="G35" s="52">
        <v>0.56612081845102791</v>
      </c>
      <c r="H35" s="50">
        <v>216.4963440140551</v>
      </c>
      <c r="I35" s="51">
        <v>141</v>
      </c>
      <c r="J35" s="52">
        <v>0.65128120588884486</v>
      </c>
      <c r="K35" s="50">
        <v>34.219449113184716</v>
      </c>
      <c r="L35" s="51">
        <v>10</v>
      </c>
      <c r="M35" s="52">
        <v>0.29223147242738667</v>
      </c>
      <c r="N35" s="50">
        <v>8.790232011382713</v>
      </c>
      <c r="O35" s="51">
        <v>4</v>
      </c>
      <c r="P35" s="52">
        <v>0.45505056007853834</v>
      </c>
      <c r="Q35" s="10">
        <f t="shared" si="1"/>
        <v>352.8659120967024</v>
      </c>
      <c r="R35" s="10">
        <f t="shared" si="2"/>
        <v>197</v>
      </c>
      <c r="S35" s="17">
        <f t="shared" si="3"/>
        <v>0.55828572057142323</v>
      </c>
    </row>
    <row r="36" spans="1:19" x14ac:dyDescent="0.25">
      <c r="A36" s="45" t="s">
        <v>39</v>
      </c>
      <c r="B36" s="46">
        <v>171.90142992725336</v>
      </c>
      <c r="C36" s="47">
        <v>171</v>
      </c>
      <c r="D36" s="48">
        <v>0.99475612315944761</v>
      </c>
      <c r="E36" s="46">
        <v>61.941716969544288</v>
      </c>
      <c r="F36" s="47">
        <v>77</v>
      </c>
      <c r="G36" s="48">
        <v>1.2431040624505068</v>
      </c>
      <c r="H36" s="46">
        <v>2066.556011043253</v>
      </c>
      <c r="I36" s="47">
        <v>6200</v>
      </c>
      <c r="J36" s="48">
        <v>3.0001606377317951</v>
      </c>
      <c r="K36" s="46">
        <v>79.845381264097682</v>
      </c>
      <c r="L36" s="47">
        <v>73</v>
      </c>
      <c r="M36" s="48">
        <v>0.91426703516568097</v>
      </c>
      <c r="N36" s="46">
        <v>19.929926956683385</v>
      </c>
      <c r="O36" s="47">
        <v>16</v>
      </c>
      <c r="P36" s="48">
        <v>0.80281277672392537</v>
      </c>
      <c r="Q36" s="7">
        <f t="shared" si="1"/>
        <v>2400.1744661608318</v>
      </c>
      <c r="R36" s="7">
        <f t="shared" si="2"/>
        <v>6537</v>
      </c>
      <c r="S36" s="19">
        <f t="shared" si="3"/>
        <v>2.7235520134734932</v>
      </c>
    </row>
    <row r="37" spans="1:19" x14ac:dyDescent="0.25">
      <c r="A37" s="49" t="s">
        <v>24</v>
      </c>
      <c r="B37" s="50">
        <v>17.190142992725338</v>
      </c>
      <c r="C37" s="51">
        <v>19</v>
      </c>
      <c r="D37" s="52">
        <v>1.105284581288275</v>
      </c>
      <c r="E37" s="50">
        <v>6.19417169695443</v>
      </c>
      <c r="F37" s="51">
        <v>16</v>
      </c>
      <c r="G37" s="52">
        <v>2.5830733765205331</v>
      </c>
      <c r="H37" s="50">
        <v>206.65560110432529</v>
      </c>
      <c r="I37" s="51">
        <v>561</v>
      </c>
      <c r="J37" s="52">
        <v>2.7146614802702209</v>
      </c>
      <c r="K37" s="50">
        <v>7.9845381264097686</v>
      </c>
      <c r="L37" s="51">
        <v>15</v>
      </c>
      <c r="M37" s="52">
        <v>1.8786308941760568</v>
      </c>
      <c r="N37" s="50">
        <v>1.9929926956683388</v>
      </c>
      <c r="O37" s="51">
        <v>2</v>
      </c>
      <c r="P37" s="52">
        <v>1.0035159709049066</v>
      </c>
      <c r="Q37" s="10">
        <f t="shared" si="1"/>
        <v>240.01744661608316</v>
      </c>
      <c r="R37" s="10">
        <f t="shared" si="2"/>
        <v>613</v>
      </c>
      <c r="S37" s="17">
        <f t="shared" si="3"/>
        <v>2.5539810069745319</v>
      </c>
    </row>
    <row r="38" spans="1:19" x14ac:dyDescent="0.25">
      <c r="A38" s="49" t="s">
        <v>40</v>
      </c>
      <c r="B38" s="50">
        <v>17.190142992725338</v>
      </c>
      <c r="C38" s="51">
        <v>34</v>
      </c>
      <c r="D38" s="52">
        <v>1.9778776717790185</v>
      </c>
      <c r="E38" s="50">
        <v>6.19417169695443</v>
      </c>
      <c r="F38" s="51">
        <v>7</v>
      </c>
      <c r="G38" s="52">
        <v>1.1300946022277332</v>
      </c>
      <c r="H38" s="50">
        <v>206.65560110432529</v>
      </c>
      <c r="I38" s="51">
        <v>822</v>
      </c>
      <c r="J38" s="52">
        <v>3.9776323293798961</v>
      </c>
      <c r="K38" s="50">
        <v>7.9845381264097686</v>
      </c>
      <c r="L38" s="51">
        <v>14</v>
      </c>
      <c r="M38" s="52">
        <v>1.7533888345643196</v>
      </c>
      <c r="N38" s="50">
        <v>1.9929926956683388</v>
      </c>
      <c r="O38" s="51">
        <v>3</v>
      </c>
      <c r="P38" s="52">
        <v>1.5052739563573598</v>
      </c>
      <c r="Q38" s="10">
        <f t="shared" si="1"/>
        <v>240.01744661608316</v>
      </c>
      <c r="R38" s="10">
        <f t="shared" si="2"/>
        <v>880</v>
      </c>
      <c r="S38" s="17">
        <f t="shared" si="3"/>
        <v>3.6664001405180882</v>
      </c>
    </row>
    <row r="39" spans="1:19" x14ac:dyDescent="0.25">
      <c r="A39" s="49" t="s">
        <v>8</v>
      </c>
      <c r="B39" s="50">
        <v>17.190142992725338</v>
      </c>
      <c r="C39" s="51">
        <v>11</v>
      </c>
      <c r="D39" s="52">
        <v>0.63990159969321181</v>
      </c>
      <c r="E39" s="50">
        <v>6.19417169695443</v>
      </c>
      <c r="F39" s="51">
        <v>9</v>
      </c>
      <c r="G39" s="52">
        <v>1.4529787742928</v>
      </c>
      <c r="H39" s="50">
        <v>206.65560110432529</v>
      </c>
      <c r="I39" s="51">
        <v>525</v>
      </c>
      <c r="J39" s="52">
        <v>2.5404586045309556</v>
      </c>
      <c r="K39" s="50">
        <v>7.9845381264097686</v>
      </c>
      <c r="L39" s="51">
        <v>10</v>
      </c>
      <c r="M39" s="52">
        <v>1.2524205961173711</v>
      </c>
      <c r="N39" s="50">
        <v>1.9929926956683388</v>
      </c>
      <c r="O39" s="51">
        <v>2</v>
      </c>
      <c r="P39" s="52">
        <v>1.0035159709049066</v>
      </c>
      <c r="Q39" s="10">
        <f t="shared" si="1"/>
        <v>240.01744661608316</v>
      </c>
      <c r="R39" s="10">
        <f t="shared" si="2"/>
        <v>557</v>
      </c>
      <c r="S39" s="17">
        <f t="shared" si="3"/>
        <v>2.3206646343961079</v>
      </c>
    </row>
    <row r="40" spans="1:19" x14ac:dyDescent="0.25">
      <c r="A40" s="49" t="s">
        <v>56</v>
      </c>
      <c r="B40" s="50">
        <v>17.190142992725338</v>
      </c>
      <c r="C40" s="51">
        <v>15</v>
      </c>
      <c r="D40" s="52">
        <v>0.87259309049074341</v>
      </c>
      <c r="E40" s="50">
        <v>6.19417169695443</v>
      </c>
      <c r="F40" s="51">
        <v>5</v>
      </c>
      <c r="G40" s="52">
        <v>0.80721043016266658</v>
      </c>
      <c r="H40" s="50">
        <v>206.65560110432529</v>
      </c>
      <c r="I40" s="51">
        <v>851</v>
      </c>
      <c r="J40" s="52">
        <v>4.1179624237254151</v>
      </c>
      <c r="K40" s="50">
        <v>7.9845381264097686</v>
      </c>
      <c r="L40" s="51">
        <v>2</v>
      </c>
      <c r="M40" s="52">
        <v>0.25048411922347424</v>
      </c>
      <c r="N40" s="50">
        <v>1.9929926956683388</v>
      </c>
      <c r="O40" s="51">
        <v>0</v>
      </c>
      <c r="P40" s="52">
        <v>0</v>
      </c>
      <c r="Q40" s="10">
        <f t="shared" si="1"/>
        <v>240.01744661608316</v>
      </c>
      <c r="R40" s="10">
        <f t="shared" si="2"/>
        <v>873</v>
      </c>
      <c r="S40" s="17">
        <f t="shared" si="3"/>
        <v>3.637235593945785</v>
      </c>
    </row>
    <row r="41" spans="1:19" x14ac:dyDescent="0.25">
      <c r="A41" s="49" t="s">
        <v>47</v>
      </c>
      <c r="B41" s="50">
        <v>0</v>
      </c>
      <c r="C41" s="51">
        <v>0</v>
      </c>
      <c r="D41" s="52">
        <v>0</v>
      </c>
      <c r="E41" s="50">
        <v>0</v>
      </c>
      <c r="F41" s="51">
        <v>0</v>
      </c>
      <c r="G41" s="52">
        <v>0</v>
      </c>
      <c r="H41" s="50">
        <v>0</v>
      </c>
      <c r="I41" s="51">
        <v>1</v>
      </c>
      <c r="J41" s="52">
        <v>0</v>
      </c>
      <c r="K41" s="50">
        <v>0</v>
      </c>
      <c r="L41" s="51">
        <v>0</v>
      </c>
      <c r="M41" s="52">
        <v>0</v>
      </c>
      <c r="N41" s="50">
        <v>0</v>
      </c>
      <c r="O41" s="51">
        <v>0</v>
      </c>
      <c r="P41" s="52">
        <v>0</v>
      </c>
      <c r="Q41" s="10">
        <f t="shared" si="1"/>
        <v>0</v>
      </c>
      <c r="R41" s="10">
        <f t="shared" si="2"/>
        <v>1</v>
      </c>
      <c r="S41" s="17">
        <v>0</v>
      </c>
    </row>
    <row r="42" spans="1:19" x14ac:dyDescent="0.25">
      <c r="A42" s="49" t="s">
        <v>10</v>
      </c>
      <c r="B42" s="50">
        <v>17.190142992725338</v>
      </c>
      <c r="C42" s="51">
        <v>15</v>
      </c>
      <c r="D42" s="52">
        <v>0.87259309049074341</v>
      </c>
      <c r="E42" s="50">
        <v>6.19417169695443</v>
      </c>
      <c r="F42" s="51">
        <v>7</v>
      </c>
      <c r="G42" s="52">
        <v>1.1300946022277332</v>
      </c>
      <c r="H42" s="50">
        <v>206.65560110432529</v>
      </c>
      <c r="I42" s="51">
        <v>359</v>
      </c>
      <c r="J42" s="52">
        <v>1.7371897886221201</v>
      </c>
      <c r="K42" s="50">
        <v>7.9845381264097686</v>
      </c>
      <c r="L42" s="51">
        <v>1</v>
      </c>
      <c r="M42" s="52">
        <v>0.12524205961173712</v>
      </c>
      <c r="N42" s="50">
        <v>1.9929926956683388</v>
      </c>
      <c r="O42" s="51">
        <v>4</v>
      </c>
      <c r="P42" s="52">
        <v>2.0070319418098133</v>
      </c>
      <c r="Q42" s="10">
        <f t="shared" si="1"/>
        <v>240.01744661608316</v>
      </c>
      <c r="R42" s="10">
        <f t="shared" si="2"/>
        <v>386</v>
      </c>
      <c r="S42" s="17">
        <f t="shared" si="3"/>
        <v>1.6082164252727067</v>
      </c>
    </row>
    <row r="43" spans="1:19" x14ac:dyDescent="0.25">
      <c r="A43" s="49" t="s">
        <v>42</v>
      </c>
      <c r="B43" s="50">
        <v>17.190142992725338</v>
      </c>
      <c r="C43" s="51">
        <v>13</v>
      </c>
      <c r="D43" s="52">
        <v>0.75624734509197766</v>
      </c>
      <c r="E43" s="50">
        <v>6.19417169695443</v>
      </c>
      <c r="F43" s="51">
        <v>5</v>
      </c>
      <c r="G43" s="52">
        <v>0.80721043016266658</v>
      </c>
      <c r="H43" s="50">
        <v>206.65560110432529</v>
      </c>
      <c r="I43" s="51">
        <v>431</v>
      </c>
      <c r="J43" s="52">
        <v>2.085595540100651</v>
      </c>
      <c r="K43" s="50">
        <v>7.9845381264097686</v>
      </c>
      <c r="L43" s="51">
        <v>5</v>
      </c>
      <c r="M43" s="52">
        <v>0.62621029805868555</v>
      </c>
      <c r="N43" s="50">
        <v>1.9929926956683388</v>
      </c>
      <c r="O43" s="51">
        <v>0</v>
      </c>
      <c r="P43" s="52">
        <v>0</v>
      </c>
      <c r="Q43" s="10">
        <f t="shared" si="1"/>
        <v>240.01744661608316</v>
      </c>
      <c r="R43" s="10">
        <f t="shared" si="2"/>
        <v>454</v>
      </c>
      <c r="S43" s="17">
        <f t="shared" si="3"/>
        <v>1.89152916340365</v>
      </c>
    </row>
    <row r="44" spans="1:19" x14ac:dyDescent="0.25">
      <c r="A44" s="49" t="s">
        <v>34</v>
      </c>
      <c r="B44" s="50">
        <v>17.190142992725338</v>
      </c>
      <c r="C44" s="51">
        <v>24</v>
      </c>
      <c r="D44" s="52">
        <v>1.3961489447851896</v>
      </c>
      <c r="E44" s="50">
        <v>6.19417169695443</v>
      </c>
      <c r="F44" s="51">
        <v>6</v>
      </c>
      <c r="G44" s="52">
        <v>0.96865251619519988</v>
      </c>
      <c r="H44" s="50">
        <v>206.65560110432529</v>
      </c>
      <c r="I44" s="51">
        <v>1216</v>
      </c>
      <c r="J44" s="52">
        <v>5.8841860249707461</v>
      </c>
      <c r="K44" s="50">
        <v>7.9845381264097686</v>
      </c>
      <c r="L44" s="51">
        <v>17</v>
      </c>
      <c r="M44" s="52">
        <v>2.1291150133995309</v>
      </c>
      <c r="N44" s="50">
        <v>1.9929926956683388</v>
      </c>
      <c r="O44" s="51">
        <v>1</v>
      </c>
      <c r="P44" s="52">
        <v>0.50175798545245331</v>
      </c>
      <c r="Q44" s="10">
        <f t="shared" si="1"/>
        <v>240.01744661608316</v>
      </c>
      <c r="R44" s="10">
        <f t="shared" si="2"/>
        <v>1264</v>
      </c>
      <c r="S44" s="17">
        <f t="shared" si="3"/>
        <v>5.2662838381987083</v>
      </c>
    </row>
    <row r="45" spans="1:19" x14ac:dyDescent="0.25">
      <c r="A45" s="49" t="s">
        <v>44</v>
      </c>
      <c r="B45" s="50">
        <v>17.190142992725338</v>
      </c>
      <c r="C45" s="51">
        <v>19</v>
      </c>
      <c r="D45" s="52">
        <v>1.105284581288275</v>
      </c>
      <c r="E45" s="50">
        <v>6.19417169695443</v>
      </c>
      <c r="F45" s="51">
        <v>8</v>
      </c>
      <c r="G45" s="52">
        <v>1.2915366882602666</v>
      </c>
      <c r="H45" s="50">
        <v>206.65560110432529</v>
      </c>
      <c r="I45" s="51">
        <v>686</v>
      </c>
      <c r="J45" s="52">
        <v>3.3195325765871151</v>
      </c>
      <c r="K45" s="50">
        <v>7.9845381264097686</v>
      </c>
      <c r="L45" s="51">
        <v>5</v>
      </c>
      <c r="M45" s="52">
        <v>0.62621029805868555</v>
      </c>
      <c r="N45" s="50">
        <v>1.9929926956683388</v>
      </c>
      <c r="O45" s="51">
        <v>4</v>
      </c>
      <c r="P45" s="52">
        <v>2.0070319418098133</v>
      </c>
      <c r="Q45" s="10">
        <f t="shared" si="1"/>
        <v>240.01744661608316</v>
      </c>
      <c r="R45" s="10">
        <f t="shared" si="2"/>
        <v>722</v>
      </c>
      <c r="S45" s="17">
        <f t="shared" si="3"/>
        <v>3.0081146607432494</v>
      </c>
    </row>
    <row r="46" spans="1:19" x14ac:dyDescent="0.25">
      <c r="A46" s="49" t="s">
        <v>36</v>
      </c>
      <c r="B46" s="50">
        <v>17.190142992725338</v>
      </c>
      <c r="C46" s="51">
        <v>21</v>
      </c>
      <c r="D46" s="52">
        <v>1.2216303266870407</v>
      </c>
      <c r="E46" s="50">
        <v>6.19417169695443</v>
      </c>
      <c r="F46" s="51">
        <v>14</v>
      </c>
      <c r="G46" s="52">
        <v>2.2601892044554663</v>
      </c>
      <c r="H46" s="50">
        <v>206.65560110432529</v>
      </c>
      <c r="I46" s="51">
        <v>748</v>
      </c>
      <c r="J46" s="52">
        <v>3.6195486403602946</v>
      </c>
      <c r="K46" s="50">
        <v>7.9845381264097686</v>
      </c>
      <c r="L46" s="51">
        <v>4</v>
      </c>
      <c r="M46" s="52">
        <v>0.50096823844694849</v>
      </c>
      <c r="N46" s="50">
        <v>1.9929926956683388</v>
      </c>
      <c r="O46" s="51">
        <v>0</v>
      </c>
      <c r="P46" s="52">
        <v>0</v>
      </c>
      <c r="Q46" s="10">
        <f t="shared" si="1"/>
        <v>240.01744661608316</v>
      </c>
      <c r="R46" s="10">
        <f t="shared" si="2"/>
        <v>787</v>
      </c>
      <c r="S46" s="17">
        <f t="shared" si="3"/>
        <v>3.2789283074860629</v>
      </c>
    </row>
    <row r="47" spans="1:19" x14ac:dyDescent="0.25">
      <c r="A47" s="49" t="s">
        <v>103</v>
      </c>
      <c r="B47" s="50">
        <v>17.190142992725338</v>
      </c>
      <c r="C47" s="51">
        <v>0</v>
      </c>
      <c r="D47" s="52">
        <v>0</v>
      </c>
      <c r="E47" s="50">
        <v>6.19417169695443</v>
      </c>
      <c r="F47" s="51">
        <v>0</v>
      </c>
      <c r="G47" s="52">
        <v>0</v>
      </c>
      <c r="H47" s="50">
        <v>206.65560110432529</v>
      </c>
      <c r="I47" s="51">
        <v>0</v>
      </c>
      <c r="J47" s="52">
        <v>0</v>
      </c>
      <c r="K47" s="50">
        <v>7.9845381264097686</v>
      </c>
      <c r="L47" s="51">
        <v>0</v>
      </c>
      <c r="M47" s="52">
        <v>0</v>
      </c>
      <c r="N47" s="50">
        <v>1.9929926956683388</v>
      </c>
      <c r="O47" s="51">
        <v>0</v>
      </c>
      <c r="P47" s="52">
        <v>0</v>
      </c>
      <c r="Q47" s="10">
        <f t="shared" si="1"/>
        <v>240.01744661608316</v>
      </c>
      <c r="R47" s="10">
        <f t="shared" si="2"/>
        <v>0</v>
      </c>
      <c r="S47" s="17">
        <f t="shared" si="3"/>
        <v>0</v>
      </c>
    </row>
    <row r="48" spans="1:19" x14ac:dyDescent="0.25">
      <c r="A48" s="45" t="s">
        <v>4</v>
      </c>
      <c r="B48" s="46">
        <v>1088.0747335862804</v>
      </c>
      <c r="C48" s="47">
        <v>1061</v>
      </c>
      <c r="D48" s="48">
        <v>0.97511684376950614</v>
      </c>
      <c r="E48" s="46">
        <v>392.06897358582415</v>
      </c>
      <c r="F48" s="47">
        <v>473</v>
      </c>
      <c r="G48" s="48">
        <v>1.2064203797459123</v>
      </c>
      <c r="H48" s="46">
        <v>2814.4524721827156</v>
      </c>
      <c r="I48" s="47">
        <v>4030</v>
      </c>
      <c r="J48" s="48">
        <v>1.4318948498265387</v>
      </c>
      <c r="K48" s="46">
        <v>446.51628391440335</v>
      </c>
      <c r="L48" s="47">
        <v>655</v>
      </c>
      <c r="M48" s="48">
        <v>1.4669117870862751</v>
      </c>
      <c r="N48" s="46">
        <v>131.24586044645159</v>
      </c>
      <c r="O48" s="47">
        <v>155</v>
      </c>
      <c r="P48" s="48">
        <v>1.1809896287223483</v>
      </c>
      <c r="Q48" s="7">
        <f t="shared" si="1"/>
        <v>4872.3583237156754</v>
      </c>
      <c r="R48" s="7">
        <f t="shared" si="2"/>
        <v>6374</v>
      </c>
      <c r="S48" s="19">
        <f t="shared" si="3"/>
        <v>1.3081960678005242</v>
      </c>
    </row>
    <row r="49" spans="1:19" x14ac:dyDescent="0.25">
      <c r="A49" s="49" t="s">
        <v>26</v>
      </c>
      <c r="B49" s="50">
        <v>77.719623827591462</v>
      </c>
      <c r="C49" s="51">
        <v>71</v>
      </c>
      <c r="D49" s="52">
        <v>0.91354019105267581</v>
      </c>
      <c r="E49" s="50">
        <v>28.004926684701722</v>
      </c>
      <c r="F49" s="51">
        <v>22</v>
      </c>
      <c r="G49" s="52">
        <v>0.78557606122989643</v>
      </c>
      <c r="H49" s="50">
        <v>201.03231944162258</v>
      </c>
      <c r="I49" s="51">
        <v>292</v>
      </c>
      <c r="J49" s="52">
        <v>1.452502765779377</v>
      </c>
      <c r="K49" s="50">
        <v>31.894020279600245</v>
      </c>
      <c r="L49" s="51">
        <v>54</v>
      </c>
      <c r="M49" s="52">
        <v>1.6931073450949981</v>
      </c>
      <c r="N49" s="50">
        <v>9.3747043176036833</v>
      </c>
      <c r="O49" s="51">
        <v>13</v>
      </c>
      <c r="P49" s="52">
        <v>1.3867104027578543</v>
      </c>
      <c r="Q49" s="10">
        <f t="shared" si="1"/>
        <v>348.02559455111964</v>
      </c>
      <c r="R49" s="10">
        <f t="shared" si="2"/>
        <v>452</v>
      </c>
      <c r="S49" s="17">
        <f t="shared" si="3"/>
        <v>1.2987550544464572</v>
      </c>
    </row>
    <row r="50" spans="1:19" x14ac:dyDescent="0.25">
      <c r="A50" s="49" t="s">
        <v>16</v>
      </c>
      <c r="B50" s="50">
        <v>77.719623827591462</v>
      </c>
      <c r="C50" s="51">
        <v>66</v>
      </c>
      <c r="D50" s="52">
        <v>0.84920637478136063</v>
      </c>
      <c r="E50" s="50">
        <v>28.004926684701722</v>
      </c>
      <c r="F50" s="51">
        <v>20</v>
      </c>
      <c r="G50" s="52">
        <v>0.71416005566354224</v>
      </c>
      <c r="H50" s="50">
        <v>201.03231944162258</v>
      </c>
      <c r="I50" s="51">
        <v>301</v>
      </c>
      <c r="J50" s="52">
        <v>1.4972716866424398</v>
      </c>
      <c r="K50" s="50">
        <v>31.894020279600245</v>
      </c>
      <c r="L50" s="51">
        <v>28</v>
      </c>
      <c r="M50" s="52">
        <v>0.87790751227148056</v>
      </c>
      <c r="N50" s="50">
        <v>9.3747043176036833</v>
      </c>
      <c r="O50" s="51">
        <v>5</v>
      </c>
      <c r="P50" s="52">
        <v>0.5333501549068671</v>
      </c>
      <c r="Q50" s="10">
        <f t="shared" si="1"/>
        <v>348.02559455111964</v>
      </c>
      <c r="R50" s="10">
        <f t="shared" si="2"/>
        <v>420</v>
      </c>
      <c r="S50" s="17">
        <f t="shared" si="3"/>
        <v>1.2068077939546726</v>
      </c>
    </row>
    <row r="51" spans="1:19" x14ac:dyDescent="0.25">
      <c r="A51" s="49" t="s">
        <v>12</v>
      </c>
      <c r="B51" s="50">
        <v>77.719623827591462</v>
      </c>
      <c r="C51" s="51">
        <v>72</v>
      </c>
      <c r="D51" s="52">
        <v>0.92640695430693887</v>
      </c>
      <c r="E51" s="50">
        <v>28.004926684701722</v>
      </c>
      <c r="F51" s="51">
        <v>29</v>
      </c>
      <c r="G51" s="52">
        <v>1.0355320807121362</v>
      </c>
      <c r="H51" s="50">
        <v>201.03231944162258</v>
      </c>
      <c r="I51" s="51">
        <v>291</v>
      </c>
      <c r="J51" s="52">
        <v>1.4475284412390366</v>
      </c>
      <c r="K51" s="50">
        <v>31.894020279600245</v>
      </c>
      <c r="L51" s="51">
        <v>41</v>
      </c>
      <c r="M51" s="52">
        <v>1.2855074286832393</v>
      </c>
      <c r="N51" s="50">
        <v>9.3747043176036833</v>
      </c>
      <c r="O51" s="51">
        <v>8</v>
      </c>
      <c r="P51" s="52">
        <v>0.8533602478509873</v>
      </c>
      <c r="Q51" s="10">
        <f t="shared" si="1"/>
        <v>348.02559455111964</v>
      </c>
      <c r="R51" s="10">
        <f t="shared" si="2"/>
        <v>441</v>
      </c>
      <c r="S51" s="17">
        <f t="shared" si="3"/>
        <v>1.2671481836524061</v>
      </c>
    </row>
    <row r="52" spans="1:19" x14ac:dyDescent="0.25">
      <c r="A52" s="49" t="s">
        <v>45</v>
      </c>
      <c r="B52" s="50">
        <v>77.719623827591462</v>
      </c>
      <c r="C52" s="51">
        <v>63</v>
      </c>
      <c r="D52" s="52">
        <v>0.81060608501857145</v>
      </c>
      <c r="E52" s="50">
        <v>28.004926684701722</v>
      </c>
      <c r="F52" s="51">
        <v>33</v>
      </c>
      <c r="G52" s="52">
        <v>1.1783640918448446</v>
      </c>
      <c r="H52" s="50">
        <v>201.03231944162258</v>
      </c>
      <c r="I52" s="51">
        <v>315</v>
      </c>
      <c r="J52" s="52">
        <v>1.5669122302072045</v>
      </c>
      <c r="K52" s="50">
        <v>31.894020279600245</v>
      </c>
      <c r="L52" s="51">
        <v>26</v>
      </c>
      <c r="M52" s="52">
        <v>0.8151998328235176</v>
      </c>
      <c r="N52" s="50">
        <v>9.3747043176036833</v>
      </c>
      <c r="O52" s="51">
        <v>2</v>
      </c>
      <c r="P52" s="52">
        <v>0.21334006196274682</v>
      </c>
      <c r="Q52" s="10">
        <f t="shared" si="1"/>
        <v>348.02559455111964</v>
      </c>
      <c r="R52" s="10">
        <f t="shared" si="2"/>
        <v>439</v>
      </c>
      <c r="S52" s="17">
        <f t="shared" si="3"/>
        <v>1.2614014798716697</v>
      </c>
    </row>
    <row r="53" spans="1:19" x14ac:dyDescent="0.25">
      <c r="A53" s="49" t="s">
        <v>82</v>
      </c>
      <c r="B53" s="50">
        <v>77.719623827591462</v>
      </c>
      <c r="C53" s="51">
        <v>95</v>
      </c>
      <c r="D53" s="52">
        <v>1.2223425091549887</v>
      </c>
      <c r="E53" s="50">
        <v>28.004926684701722</v>
      </c>
      <c r="F53" s="51">
        <v>39</v>
      </c>
      <c r="G53" s="52">
        <v>1.3926121085439074</v>
      </c>
      <c r="H53" s="50">
        <v>201.03231944162258</v>
      </c>
      <c r="I53" s="51">
        <v>294</v>
      </c>
      <c r="J53" s="52">
        <v>1.4624514148600576</v>
      </c>
      <c r="K53" s="50">
        <v>31.894020279600245</v>
      </c>
      <c r="L53" s="51">
        <v>31</v>
      </c>
      <c r="M53" s="52">
        <v>0.97196903144342484</v>
      </c>
      <c r="N53" s="50">
        <v>9.3747043176036833</v>
      </c>
      <c r="O53" s="51">
        <v>18</v>
      </c>
      <c r="P53" s="52">
        <v>1.9200605576647214</v>
      </c>
      <c r="Q53" s="10">
        <f t="shared" si="1"/>
        <v>348.02559455111964</v>
      </c>
      <c r="R53" s="10">
        <f t="shared" si="2"/>
        <v>477</v>
      </c>
      <c r="S53" s="17">
        <f t="shared" si="3"/>
        <v>1.3705888517056639</v>
      </c>
    </row>
    <row r="54" spans="1:19" x14ac:dyDescent="0.25">
      <c r="A54" s="49" t="s">
        <v>33</v>
      </c>
      <c r="B54" s="50">
        <v>77.719623827591462</v>
      </c>
      <c r="C54" s="51">
        <v>113</v>
      </c>
      <c r="D54" s="52">
        <v>1.4539442477317235</v>
      </c>
      <c r="E54" s="50">
        <v>28.004926684701722</v>
      </c>
      <c r="F54" s="51">
        <v>70</v>
      </c>
      <c r="G54" s="52">
        <v>2.4995601948223976</v>
      </c>
      <c r="H54" s="50">
        <v>201.03231944162258</v>
      </c>
      <c r="I54" s="51">
        <v>417</v>
      </c>
      <c r="J54" s="52">
        <v>2.0742933333219185</v>
      </c>
      <c r="K54" s="50">
        <v>31.894020279600245</v>
      </c>
      <c r="L54" s="51">
        <v>79</v>
      </c>
      <c r="M54" s="52">
        <v>2.4769533381945341</v>
      </c>
      <c r="N54" s="50">
        <v>9.3747043176036833</v>
      </c>
      <c r="O54" s="51">
        <v>43</v>
      </c>
      <c r="P54" s="52">
        <v>4.5868113321990567</v>
      </c>
      <c r="Q54" s="10">
        <f t="shared" si="1"/>
        <v>348.02559455111964</v>
      </c>
      <c r="R54" s="10">
        <f t="shared" si="2"/>
        <v>722</v>
      </c>
      <c r="S54" s="17">
        <f t="shared" si="3"/>
        <v>2.0745600648458895</v>
      </c>
    </row>
    <row r="55" spans="1:19" x14ac:dyDescent="0.25">
      <c r="A55" s="49" t="s">
        <v>55</v>
      </c>
      <c r="B55" s="50">
        <v>77.719623827591462</v>
      </c>
      <c r="C55" s="51">
        <v>36</v>
      </c>
      <c r="D55" s="52">
        <v>0.46320347715346943</v>
      </c>
      <c r="E55" s="50">
        <v>28.004926684701722</v>
      </c>
      <c r="F55" s="51">
        <v>19</v>
      </c>
      <c r="G55" s="52">
        <v>0.67845205288036503</v>
      </c>
      <c r="H55" s="50">
        <v>201.03231944162258</v>
      </c>
      <c r="I55" s="51">
        <v>261</v>
      </c>
      <c r="J55" s="52">
        <v>1.2982987050288266</v>
      </c>
      <c r="K55" s="50">
        <v>31.894020279600245</v>
      </c>
      <c r="L55" s="51">
        <v>33</v>
      </c>
      <c r="M55" s="52">
        <v>1.0346767108913877</v>
      </c>
      <c r="N55" s="50">
        <v>9.3747043176036833</v>
      </c>
      <c r="O55" s="51">
        <v>4</v>
      </c>
      <c r="P55" s="52">
        <v>0.42668012392549365</v>
      </c>
      <c r="Q55" s="10">
        <f t="shared" si="1"/>
        <v>348.02559455111964</v>
      </c>
      <c r="R55" s="10">
        <f t="shared" si="2"/>
        <v>353</v>
      </c>
      <c r="S55" s="17">
        <f t="shared" si="3"/>
        <v>1.0142932172999986</v>
      </c>
    </row>
    <row r="56" spans="1:19" x14ac:dyDescent="0.25">
      <c r="A56" s="49" t="s">
        <v>14</v>
      </c>
      <c r="B56" s="50">
        <v>77.719623827591462</v>
      </c>
      <c r="C56" s="51">
        <v>98</v>
      </c>
      <c r="D56" s="52">
        <v>1.2609427989177779</v>
      </c>
      <c r="E56" s="50">
        <v>28.004926684701722</v>
      </c>
      <c r="F56" s="51">
        <v>37</v>
      </c>
      <c r="G56" s="52">
        <v>1.321196102977553</v>
      </c>
      <c r="H56" s="50">
        <v>201.03231944162258</v>
      </c>
      <c r="I56" s="51">
        <v>287</v>
      </c>
      <c r="J56" s="52">
        <v>1.4276311430776754</v>
      </c>
      <c r="K56" s="50">
        <v>31.894020279600245</v>
      </c>
      <c r="L56" s="51">
        <v>89</v>
      </c>
      <c r="M56" s="52">
        <v>2.7904917354343488</v>
      </c>
      <c r="N56" s="50">
        <v>9.3747043176036833</v>
      </c>
      <c r="O56" s="51">
        <v>5</v>
      </c>
      <c r="P56" s="52">
        <v>0.5333501549068671</v>
      </c>
      <c r="Q56" s="10">
        <f t="shared" si="1"/>
        <v>348.02559455111964</v>
      </c>
      <c r="R56" s="10">
        <f t="shared" si="2"/>
        <v>516</v>
      </c>
      <c r="S56" s="17">
        <f t="shared" si="3"/>
        <v>1.4826495754300262</v>
      </c>
    </row>
    <row r="57" spans="1:19" x14ac:dyDescent="0.25">
      <c r="A57" s="49" t="s">
        <v>48</v>
      </c>
      <c r="B57" s="50">
        <v>0</v>
      </c>
      <c r="C57" s="51">
        <v>3</v>
      </c>
      <c r="D57" s="52">
        <v>0</v>
      </c>
      <c r="E57" s="50">
        <v>0</v>
      </c>
      <c r="F57" s="51">
        <v>5</v>
      </c>
      <c r="G57" s="52">
        <v>0</v>
      </c>
      <c r="H57" s="50">
        <v>0</v>
      </c>
      <c r="I57" s="51">
        <v>28</v>
      </c>
      <c r="J57" s="52">
        <v>0</v>
      </c>
      <c r="K57" s="50">
        <v>0</v>
      </c>
      <c r="L57" s="51">
        <v>1</v>
      </c>
      <c r="M57" s="52">
        <v>0</v>
      </c>
      <c r="N57" s="50">
        <v>0</v>
      </c>
      <c r="O57" s="51">
        <v>0</v>
      </c>
      <c r="P57" s="52">
        <v>0</v>
      </c>
      <c r="Q57" s="10">
        <f t="shared" si="1"/>
        <v>0</v>
      </c>
      <c r="R57" s="10">
        <f t="shared" si="2"/>
        <v>37</v>
      </c>
      <c r="S57" s="17">
        <v>0</v>
      </c>
    </row>
    <row r="58" spans="1:19" x14ac:dyDescent="0.25">
      <c r="A58" s="49" t="s">
        <v>52</v>
      </c>
      <c r="B58" s="50">
        <v>77.719623827591462</v>
      </c>
      <c r="C58" s="51">
        <v>65</v>
      </c>
      <c r="D58" s="52">
        <v>0.83633961152709757</v>
      </c>
      <c r="E58" s="50">
        <v>28.004926684701722</v>
      </c>
      <c r="F58" s="51">
        <v>17</v>
      </c>
      <c r="G58" s="52">
        <v>0.60703604731401084</v>
      </c>
      <c r="H58" s="50">
        <v>201.03231944162258</v>
      </c>
      <c r="I58" s="51">
        <v>237</v>
      </c>
      <c r="J58" s="52">
        <v>1.1789149160606587</v>
      </c>
      <c r="K58" s="50">
        <v>31.894020279600245</v>
      </c>
      <c r="L58" s="51">
        <v>43</v>
      </c>
      <c r="M58" s="52">
        <v>1.3482151081312022</v>
      </c>
      <c r="N58" s="50">
        <v>9.3747043176036833</v>
      </c>
      <c r="O58" s="51">
        <v>10</v>
      </c>
      <c r="P58" s="52">
        <v>1.0667003098137342</v>
      </c>
      <c r="Q58" s="10">
        <f t="shared" si="1"/>
        <v>348.02559455111964</v>
      </c>
      <c r="R58" s="10">
        <f t="shared" si="2"/>
        <v>372</v>
      </c>
      <c r="S58" s="17">
        <f t="shared" si="3"/>
        <v>1.0688869032169956</v>
      </c>
    </row>
    <row r="59" spans="1:19" x14ac:dyDescent="0.25">
      <c r="A59" s="49" t="s">
        <v>11</v>
      </c>
      <c r="B59" s="50">
        <v>77.719623827591462</v>
      </c>
      <c r="C59" s="51">
        <v>86</v>
      </c>
      <c r="D59" s="52">
        <v>1.1065416398666215</v>
      </c>
      <c r="E59" s="50">
        <v>28.004926684701722</v>
      </c>
      <c r="F59" s="51">
        <v>12</v>
      </c>
      <c r="G59" s="52">
        <v>0.42849603339812531</v>
      </c>
      <c r="H59" s="50">
        <v>201.03231944162258</v>
      </c>
      <c r="I59" s="51">
        <v>269</v>
      </c>
      <c r="J59" s="52">
        <v>1.3380933013515492</v>
      </c>
      <c r="K59" s="50">
        <v>31.894020279600245</v>
      </c>
      <c r="L59" s="51">
        <v>50</v>
      </c>
      <c r="M59" s="52">
        <v>1.5676919861990724</v>
      </c>
      <c r="N59" s="50">
        <v>9.3747043176036833</v>
      </c>
      <c r="O59" s="51">
        <v>17</v>
      </c>
      <c r="P59" s="52">
        <v>1.8133905266833481</v>
      </c>
      <c r="Q59" s="10">
        <f t="shared" si="1"/>
        <v>348.02559455111964</v>
      </c>
      <c r="R59" s="10">
        <f t="shared" si="2"/>
        <v>434</v>
      </c>
      <c r="S59" s="17">
        <f t="shared" si="3"/>
        <v>1.2470347204198282</v>
      </c>
    </row>
    <row r="60" spans="1:19" x14ac:dyDescent="0.25">
      <c r="A60" s="49" t="s">
        <v>50</v>
      </c>
      <c r="B60" s="50">
        <v>77.719623827591462</v>
      </c>
      <c r="C60" s="51">
        <v>74</v>
      </c>
      <c r="D60" s="52">
        <v>0.95214048081546498</v>
      </c>
      <c r="E60" s="50">
        <v>28.004926684701722</v>
      </c>
      <c r="F60" s="51">
        <v>9</v>
      </c>
      <c r="G60" s="52">
        <v>0.32137202504859397</v>
      </c>
      <c r="H60" s="50">
        <v>201.03231944162258</v>
      </c>
      <c r="I60" s="51">
        <v>269</v>
      </c>
      <c r="J60" s="52">
        <v>1.3380933013515492</v>
      </c>
      <c r="K60" s="50">
        <v>31.894020279600245</v>
      </c>
      <c r="L60" s="51">
        <v>35</v>
      </c>
      <c r="M60" s="52">
        <v>1.0973843903393505</v>
      </c>
      <c r="N60" s="50">
        <v>9.3747043176036833</v>
      </c>
      <c r="O60" s="51">
        <v>4</v>
      </c>
      <c r="P60" s="52">
        <v>0.42668012392549365</v>
      </c>
      <c r="Q60" s="10">
        <f t="shared" si="1"/>
        <v>348.02559455111964</v>
      </c>
      <c r="R60" s="10">
        <f t="shared" si="2"/>
        <v>391</v>
      </c>
      <c r="S60" s="17">
        <f t="shared" si="3"/>
        <v>1.1234805891339927</v>
      </c>
    </row>
    <row r="61" spans="1:19" x14ac:dyDescent="0.25">
      <c r="A61" s="49" t="s">
        <v>59</v>
      </c>
      <c r="B61" s="50">
        <v>77.719623827591462</v>
      </c>
      <c r="C61" s="51">
        <v>64</v>
      </c>
      <c r="D61" s="52">
        <v>0.82347284827283451</v>
      </c>
      <c r="E61" s="50">
        <v>28.004926684701722</v>
      </c>
      <c r="F61" s="51">
        <v>87</v>
      </c>
      <c r="G61" s="52">
        <v>3.1065962421364084</v>
      </c>
      <c r="H61" s="50">
        <v>201.03231944162258</v>
      </c>
      <c r="I61" s="51">
        <v>244</v>
      </c>
      <c r="J61" s="52">
        <v>1.2137351878430409</v>
      </c>
      <c r="K61" s="50">
        <v>31.894020279600245</v>
      </c>
      <c r="L61" s="51">
        <v>37</v>
      </c>
      <c r="M61" s="52">
        <v>1.1600920697873136</v>
      </c>
      <c r="N61" s="50">
        <v>9.3747043176036833</v>
      </c>
      <c r="O61" s="51">
        <v>5</v>
      </c>
      <c r="P61" s="52">
        <v>0.5333501549068671</v>
      </c>
      <c r="Q61" s="10">
        <f t="shared" si="1"/>
        <v>348.02559455111964</v>
      </c>
      <c r="R61" s="10">
        <f t="shared" si="2"/>
        <v>437</v>
      </c>
      <c r="S61" s="17">
        <f t="shared" si="3"/>
        <v>1.2556547760909331</v>
      </c>
    </row>
    <row r="62" spans="1:19" x14ac:dyDescent="0.25">
      <c r="A62" s="49" t="s">
        <v>25</v>
      </c>
      <c r="B62" s="50">
        <v>77.719623827591462</v>
      </c>
      <c r="C62" s="51">
        <v>69</v>
      </c>
      <c r="D62" s="52">
        <v>0.88780666454414969</v>
      </c>
      <c r="E62" s="50">
        <v>28.004926684701722</v>
      </c>
      <c r="F62" s="51">
        <v>30</v>
      </c>
      <c r="G62" s="52">
        <v>1.0712400834953133</v>
      </c>
      <c r="H62" s="50">
        <v>201.03231944162258</v>
      </c>
      <c r="I62" s="51">
        <v>236</v>
      </c>
      <c r="J62" s="52">
        <v>1.1739405915203183</v>
      </c>
      <c r="K62" s="50">
        <v>31.894020279600245</v>
      </c>
      <c r="L62" s="51">
        <v>53</v>
      </c>
      <c r="M62" s="52">
        <v>1.6617535053710166</v>
      </c>
      <c r="N62" s="50">
        <v>9.3747043176036833</v>
      </c>
      <c r="O62" s="51">
        <v>3</v>
      </c>
      <c r="P62" s="52">
        <v>0.32001009294412025</v>
      </c>
      <c r="Q62" s="10">
        <f t="shared" si="1"/>
        <v>348.02559455111964</v>
      </c>
      <c r="R62" s="10">
        <f t="shared" si="2"/>
        <v>391</v>
      </c>
      <c r="S62" s="17">
        <f t="shared" si="3"/>
        <v>1.1234805891339927</v>
      </c>
    </row>
    <row r="63" spans="1:19" x14ac:dyDescent="0.25">
      <c r="A63" s="49" t="s">
        <v>69</v>
      </c>
      <c r="B63" s="50">
        <v>77.719623827591462</v>
      </c>
      <c r="C63" s="51">
        <v>86</v>
      </c>
      <c r="D63" s="52">
        <v>1.1065416398666215</v>
      </c>
      <c r="E63" s="50">
        <v>28.004926684701722</v>
      </c>
      <c r="F63" s="51">
        <v>44</v>
      </c>
      <c r="G63" s="52">
        <v>1.5711521224597929</v>
      </c>
      <c r="H63" s="50">
        <v>201.03231944162258</v>
      </c>
      <c r="I63" s="51">
        <v>289</v>
      </c>
      <c r="J63" s="52">
        <v>1.437579792158356</v>
      </c>
      <c r="K63" s="50">
        <v>31.894020279600245</v>
      </c>
      <c r="L63" s="51">
        <v>55</v>
      </c>
      <c r="M63" s="52">
        <v>1.7244611848189795</v>
      </c>
      <c r="N63" s="50">
        <v>9.3747043176036833</v>
      </c>
      <c r="O63" s="51">
        <v>18</v>
      </c>
      <c r="P63" s="52">
        <v>1.9200605576647214</v>
      </c>
      <c r="Q63" s="10">
        <f t="shared" si="1"/>
        <v>348.02559455111964</v>
      </c>
      <c r="R63" s="10">
        <f t="shared" si="2"/>
        <v>492</v>
      </c>
      <c r="S63" s="17">
        <f t="shared" si="3"/>
        <v>1.4136891300611878</v>
      </c>
    </row>
    <row r="64" spans="1:19" x14ac:dyDescent="0.25">
      <c r="A64" s="45" t="s">
        <v>17</v>
      </c>
      <c r="B64" s="46">
        <v>241.46547721638785</v>
      </c>
      <c r="C64" s="47">
        <v>200</v>
      </c>
      <c r="D64" s="48">
        <v>0.82827575314532931</v>
      </c>
      <c r="E64" s="46">
        <v>87.007922237662484</v>
      </c>
      <c r="F64" s="47">
        <v>91</v>
      </c>
      <c r="G64" s="48">
        <v>1.0458817732876455</v>
      </c>
      <c r="H64" s="46">
        <v>541.24086003513764</v>
      </c>
      <c r="I64" s="47">
        <v>781</v>
      </c>
      <c r="J64" s="48">
        <v>1.4429804873735828</v>
      </c>
      <c r="K64" s="46">
        <v>124.28313809858062</v>
      </c>
      <c r="L64" s="47">
        <v>170</v>
      </c>
      <c r="M64" s="48">
        <v>1.3678444445549567</v>
      </c>
      <c r="N64" s="46">
        <v>38.887662354504165</v>
      </c>
      <c r="O64" s="47">
        <v>37</v>
      </c>
      <c r="P64" s="48">
        <v>0.95145857991421467</v>
      </c>
      <c r="Q64" s="7">
        <f t="shared" si="1"/>
        <v>1032.8850599422726</v>
      </c>
      <c r="R64" s="7">
        <f t="shared" si="2"/>
        <v>1279</v>
      </c>
      <c r="S64" s="19">
        <f t="shared" si="3"/>
        <v>1.2382791170118024</v>
      </c>
    </row>
    <row r="65" spans="1:19" x14ac:dyDescent="0.25">
      <c r="A65" s="49" t="s">
        <v>18</v>
      </c>
      <c r="B65" s="50">
        <v>0</v>
      </c>
      <c r="C65" s="51">
        <v>0</v>
      </c>
      <c r="D65" s="52">
        <v>0</v>
      </c>
      <c r="E65" s="50">
        <v>0</v>
      </c>
      <c r="F65" s="51">
        <v>0</v>
      </c>
      <c r="G65" s="52">
        <v>0</v>
      </c>
      <c r="H65" s="50">
        <v>0</v>
      </c>
      <c r="I65" s="51">
        <v>10</v>
      </c>
      <c r="J65" s="52">
        <v>0</v>
      </c>
      <c r="K65" s="50">
        <v>0</v>
      </c>
      <c r="L65" s="51">
        <v>1</v>
      </c>
      <c r="M65" s="52">
        <v>0</v>
      </c>
      <c r="N65" s="50">
        <v>0</v>
      </c>
      <c r="O65" s="51">
        <v>0</v>
      </c>
      <c r="P65" s="52">
        <v>0</v>
      </c>
      <c r="Q65" s="10">
        <f t="shared" si="1"/>
        <v>0</v>
      </c>
      <c r="R65" s="10">
        <f t="shared" si="2"/>
        <v>11</v>
      </c>
      <c r="S65" s="17">
        <v>0</v>
      </c>
    </row>
    <row r="66" spans="1:19" x14ac:dyDescent="0.25">
      <c r="A66" s="49" t="s">
        <v>75</v>
      </c>
      <c r="B66" s="50">
        <v>80.488492405462623</v>
      </c>
      <c r="C66" s="51">
        <v>73</v>
      </c>
      <c r="D66" s="52">
        <v>0.90696194969413557</v>
      </c>
      <c r="E66" s="50">
        <v>29.002640745887494</v>
      </c>
      <c r="F66" s="51">
        <v>42</v>
      </c>
      <c r="G66" s="52">
        <v>1.4481439937828937</v>
      </c>
      <c r="H66" s="50">
        <v>180.41362001171254</v>
      </c>
      <c r="I66" s="51">
        <v>293</v>
      </c>
      <c r="J66" s="52">
        <v>1.624045900641971</v>
      </c>
      <c r="K66" s="50">
        <v>41.427712699526872</v>
      </c>
      <c r="L66" s="51">
        <v>55</v>
      </c>
      <c r="M66" s="52">
        <v>1.327613725597458</v>
      </c>
      <c r="N66" s="50">
        <v>12.962554118168056</v>
      </c>
      <c r="O66" s="51">
        <v>16</v>
      </c>
      <c r="P66" s="52">
        <v>1.2343246442130353</v>
      </c>
      <c r="Q66" s="10">
        <f t="shared" si="1"/>
        <v>344.29501998075756</v>
      </c>
      <c r="R66" s="10">
        <f t="shared" si="2"/>
        <v>479</v>
      </c>
      <c r="S66" s="17">
        <f t="shared" si="3"/>
        <v>1.3912487030070055</v>
      </c>
    </row>
    <row r="67" spans="1:19" x14ac:dyDescent="0.25">
      <c r="A67" s="49" t="s">
        <v>20</v>
      </c>
      <c r="B67" s="50">
        <v>80.488492405462623</v>
      </c>
      <c r="C67" s="51">
        <v>67</v>
      </c>
      <c r="D67" s="52">
        <v>0.83241713191105593</v>
      </c>
      <c r="E67" s="50">
        <v>29.002640745887494</v>
      </c>
      <c r="F67" s="51">
        <v>27</v>
      </c>
      <c r="G67" s="52">
        <v>0.93094971028900309</v>
      </c>
      <c r="H67" s="50">
        <v>180.41362001171254</v>
      </c>
      <c r="I67" s="51">
        <v>248</v>
      </c>
      <c r="J67" s="52">
        <v>1.3746190558334772</v>
      </c>
      <c r="K67" s="50">
        <v>41.427712699526872</v>
      </c>
      <c r="L67" s="51">
        <v>56</v>
      </c>
      <c r="M67" s="52">
        <v>1.3517521569719573</v>
      </c>
      <c r="N67" s="50">
        <v>12.962554118168056</v>
      </c>
      <c r="O67" s="51">
        <v>11</v>
      </c>
      <c r="P67" s="52">
        <v>0.84859819289646177</v>
      </c>
      <c r="Q67" s="10">
        <f t="shared" si="1"/>
        <v>344.29501998075756</v>
      </c>
      <c r="R67" s="10">
        <f t="shared" si="2"/>
        <v>409</v>
      </c>
      <c r="S67" s="17">
        <f t="shared" si="3"/>
        <v>1.1879346963045203</v>
      </c>
    </row>
    <row r="68" spans="1:19" x14ac:dyDescent="0.25">
      <c r="A68" s="49" t="s">
        <v>19</v>
      </c>
      <c r="B68" s="50">
        <v>80.488492405462623</v>
      </c>
      <c r="C68" s="51">
        <v>60</v>
      </c>
      <c r="D68" s="52">
        <v>0.74544817783079631</v>
      </c>
      <c r="E68" s="50">
        <v>29.002640745887494</v>
      </c>
      <c r="F68" s="51">
        <v>22</v>
      </c>
      <c r="G68" s="52">
        <v>0.75855161579103958</v>
      </c>
      <c r="H68" s="50">
        <v>180.41362001171254</v>
      </c>
      <c r="I68" s="51">
        <v>230</v>
      </c>
      <c r="J68" s="52">
        <v>1.2748483179100796</v>
      </c>
      <c r="K68" s="50">
        <v>41.427712699526872</v>
      </c>
      <c r="L68" s="51">
        <v>58</v>
      </c>
      <c r="M68" s="52">
        <v>1.4000290197209559</v>
      </c>
      <c r="N68" s="50">
        <v>12.962554118168056</v>
      </c>
      <c r="O68" s="51">
        <v>10</v>
      </c>
      <c r="P68" s="52">
        <v>0.77145290263314703</v>
      </c>
      <c r="Q68" s="10">
        <f t="shared" si="1"/>
        <v>344.29501998075756</v>
      </c>
      <c r="R68" s="10">
        <f t="shared" si="2"/>
        <v>380</v>
      </c>
      <c r="S68" s="17">
        <f t="shared" si="3"/>
        <v>1.1037046078134909</v>
      </c>
    </row>
  </sheetData>
  <mergeCells count="6"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  <pageSetup orientation="portrait" r:id="rId1"/>
  <headerFooter>
    <oddFooter>&amp;L_x000D_&amp;1#&amp;"Calibri"&amp;10&amp;K000000 Omantel - Concealed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59CA-D363-45CF-82A4-6F6CC2DB2D6B}">
  <dimension ref="A1:W69"/>
  <sheetViews>
    <sheetView topLeftCell="G37" workbookViewId="0">
      <selection activeCell="I69" sqref="I69:W69"/>
    </sheetView>
  </sheetViews>
  <sheetFormatPr defaultRowHeight="15" x14ac:dyDescent="0.25"/>
  <cols>
    <col min="5" max="5" width="26.28515625" bestFit="1" customWidth="1"/>
    <col min="7" max="7" width="31.140625" bestFit="1" customWidth="1"/>
    <col min="8" max="8" width="43.28515625" bestFit="1" customWidth="1"/>
    <col min="10" max="10" width="5.28515625" bestFit="1" customWidth="1"/>
  </cols>
  <sheetData>
    <row r="1" spans="1:23" x14ac:dyDescent="0.25">
      <c r="A1" s="9" t="s">
        <v>17</v>
      </c>
      <c r="E1" s="53" t="s">
        <v>104</v>
      </c>
    </row>
    <row r="2" spans="1:23" x14ac:dyDescent="0.25">
      <c r="A2" s="5" t="s">
        <v>18</v>
      </c>
      <c r="E2" s="54" t="s">
        <v>18</v>
      </c>
      <c r="H2" s="2" t="s">
        <v>63</v>
      </c>
      <c r="I2" s="64" t="s">
        <v>81</v>
      </c>
      <c r="J2" s="64"/>
      <c r="K2" s="64"/>
      <c r="L2" s="65" t="s">
        <v>80</v>
      </c>
      <c r="M2" s="65"/>
      <c r="N2" s="65"/>
      <c r="O2" s="66" t="s">
        <v>64</v>
      </c>
      <c r="P2" s="66"/>
      <c r="Q2" s="66"/>
      <c r="R2" s="67" t="s">
        <v>65</v>
      </c>
      <c r="S2" s="67"/>
      <c r="T2" s="67"/>
      <c r="U2" s="68" t="s">
        <v>66</v>
      </c>
      <c r="V2" s="68"/>
      <c r="W2" s="68"/>
    </row>
    <row r="3" spans="1:23" x14ac:dyDescent="0.25">
      <c r="A3" s="5" t="s">
        <v>75</v>
      </c>
      <c r="E3" s="54" t="s">
        <v>75</v>
      </c>
      <c r="H3" s="3" t="s">
        <v>67</v>
      </c>
      <c r="I3" s="1" t="s">
        <v>0</v>
      </c>
      <c r="J3" s="1" t="s">
        <v>1</v>
      </c>
      <c r="K3" s="1" t="s">
        <v>83</v>
      </c>
      <c r="L3" s="1" t="s">
        <v>0</v>
      </c>
      <c r="M3" s="1" t="s">
        <v>1</v>
      </c>
      <c r="N3" s="1" t="s">
        <v>83</v>
      </c>
      <c r="O3" s="1" t="s">
        <v>0</v>
      </c>
      <c r="P3" s="1" t="s">
        <v>1</v>
      </c>
      <c r="Q3" s="40" t="s">
        <v>83</v>
      </c>
      <c r="R3" s="1" t="s">
        <v>0</v>
      </c>
      <c r="S3" s="1" t="s">
        <v>1</v>
      </c>
      <c r="T3" s="40" t="s">
        <v>83</v>
      </c>
      <c r="U3" s="1" t="s">
        <v>0</v>
      </c>
      <c r="V3" s="1" t="s">
        <v>1</v>
      </c>
      <c r="W3" s="40" t="s">
        <v>83</v>
      </c>
    </row>
    <row r="4" spans="1:23" x14ac:dyDescent="0.25">
      <c r="A4" s="5" t="s">
        <v>76</v>
      </c>
      <c r="E4" s="54" t="s">
        <v>76</v>
      </c>
      <c r="H4" s="11" t="s">
        <v>3</v>
      </c>
      <c r="I4" s="12">
        <v>3124.9143875343266</v>
      </c>
      <c r="J4" s="15">
        <v>2450</v>
      </c>
      <c r="K4" s="13">
        <v>0.7840214790438278</v>
      </c>
      <c r="L4" s="12">
        <v>1081.5400167908556</v>
      </c>
      <c r="M4" s="15">
        <v>994</v>
      </c>
      <c r="N4" s="13">
        <v>0.91905984482145719</v>
      </c>
      <c r="O4" s="12">
        <v>9655.0338994394733</v>
      </c>
      <c r="P4" s="15">
        <v>8740</v>
      </c>
      <c r="Q4" s="13">
        <v>0.90522727222194466</v>
      </c>
      <c r="R4" s="12">
        <v>1431.7105584820395</v>
      </c>
      <c r="S4" s="15">
        <v>1399</v>
      </c>
      <c r="T4" s="13">
        <v>0.97715281326365255</v>
      </c>
      <c r="U4" s="12">
        <v>400.23275937037101</v>
      </c>
      <c r="V4" s="15">
        <v>351</v>
      </c>
      <c r="W4" s="13">
        <v>0.87698968108502195</v>
      </c>
    </row>
    <row r="5" spans="1:23" x14ac:dyDescent="0.25">
      <c r="A5" s="5" t="s">
        <v>20</v>
      </c>
      <c r="E5" s="54" t="s">
        <v>20</v>
      </c>
      <c r="H5" s="9" t="s">
        <v>46</v>
      </c>
      <c r="I5" s="7">
        <v>687.5515135917741</v>
      </c>
      <c r="J5" s="14">
        <v>496</v>
      </c>
      <c r="K5" s="8">
        <v>0.72140049173754617</v>
      </c>
      <c r="L5" s="7">
        <v>237.96315141336234</v>
      </c>
      <c r="M5" s="14">
        <v>170</v>
      </c>
      <c r="N5" s="8">
        <v>0.71439632140648313</v>
      </c>
      <c r="O5" s="7">
        <v>1959.5589391784486</v>
      </c>
      <c r="P5" s="14">
        <v>1831</v>
      </c>
      <c r="Q5" s="8">
        <v>0.93439394110169138</v>
      </c>
      <c r="R5" s="7">
        <v>321.63232515041159</v>
      </c>
      <c r="S5" s="14">
        <v>344</v>
      </c>
      <c r="T5" s="8">
        <v>1.0695442376294988</v>
      </c>
      <c r="U5" s="7">
        <v>90.920455610392551</v>
      </c>
      <c r="V5" s="14">
        <v>78</v>
      </c>
      <c r="W5" s="8">
        <v>0.85789275335620185</v>
      </c>
    </row>
    <row r="6" spans="1:23" x14ac:dyDescent="0.25">
      <c r="A6" s="5" t="s">
        <v>19</v>
      </c>
      <c r="E6" s="54" t="s">
        <v>19</v>
      </c>
      <c r="H6" s="5" t="s">
        <v>74</v>
      </c>
      <c r="I6" s="10">
        <v>68.755151359177418</v>
      </c>
      <c r="J6" s="6">
        <v>49</v>
      </c>
      <c r="K6" s="16">
        <v>0.71267387288588224</v>
      </c>
      <c r="L6" s="10">
        <v>23.79631514133623</v>
      </c>
      <c r="M6" s="6">
        <v>28</v>
      </c>
      <c r="N6" s="16">
        <v>1.1766527646695017</v>
      </c>
      <c r="O6" s="10">
        <v>195.95589391784489</v>
      </c>
      <c r="P6" s="6">
        <v>215</v>
      </c>
      <c r="Q6" s="16">
        <v>1.0971856763345909</v>
      </c>
      <c r="R6" s="10">
        <v>32.163232515041159</v>
      </c>
      <c r="S6" s="6">
        <v>44</v>
      </c>
      <c r="T6" s="16">
        <v>1.3680216992935448</v>
      </c>
      <c r="U6" s="10">
        <v>9.092045561039253</v>
      </c>
      <c r="V6" s="6">
        <v>12</v>
      </c>
      <c r="W6" s="16">
        <v>1.3198350051633878</v>
      </c>
    </row>
    <row r="7" spans="1:23" x14ac:dyDescent="0.25">
      <c r="A7" s="29" t="s">
        <v>17</v>
      </c>
      <c r="E7" s="54" t="s">
        <v>17</v>
      </c>
      <c r="H7" s="5" t="s">
        <v>71</v>
      </c>
      <c r="I7" s="10">
        <v>68.755151359177418</v>
      </c>
      <c r="J7" s="6">
        <v>58</v>
      </c>
      <c r="K7" s="16">
        <v>0.84357315566084023</v>
      </c>
      <c r="L7" s="10">
        <v>23.79631514133623</v>
      </c>
      <c r="M7" s="6">
        <v>20</v>
      </c>
      <c r="N7" s="16">
        <v>0.84046626047821549</v>
      </c>
      <c r="O7" s="10">
        <v>195.95589391784489</v>
      </c>
      <c r="P7" s="6">
        <v>168</v>
      </c>
      <c r="Q7" s="16">
        <v>0.85733578429865709</v>
      </c>
      <c r="R7" s="10">
        <v>32.163232515041159</v>
      </c>
      <c r="S7" s="6">
        <v>33</v>
      </c>
      <c r="T7" s="16">
        <v>1.0260162744701586</v>
      </c>
      <c r="U7" s="10">
        <v>9.092045561039253</v>
      </c>
      <c r="V7" s="6">
        <v>5</v>
      </c>
      <c r="W7" s="16">
        <v>0.54993125215141159</v>
      </c>
    </row>
    <row r="8" spans="1:23" x14ac:dyDescent="0.25">
      <c r="A8" s="33" t="s">
        <v>18</v>
      </c>
      <c r="E8" s="54" t="s">
        <v>105</v>
      </c>
      <c r="H8" s="5" t="s">
        <v>9</v>
      </c>
      <c r="I8" s="10">
        <v>68.755151359177418</v>
      </c>
      <c r="J8" s="6">
        <v>25</v>
      </c>
      <c r="K8" s="16">
        <v>0.36360911881932767</v>
      </c>
      <c r="L8" s="10">
        <v>23.79631514133623</v>
      </c>
      <c r="M8" s="6">
        <v>16</v>
      </c>
      <c r="N8" s="16">
        <v>0.67237300838257241</v>
      </c>
      <c r="O8" s="10">
        <v>195.95589391784489</v>
      </c>
      <c r="P8" s="6">
        <v>193</v>
      </c>
      <c r="Q8" s="16">
        <v>0.98491551410500489</v>
      </c>
      <c r="R8" s="10">
        <v>32.163232515041159</v>
      </c>
      <c r="S8" s="6">
        <v>35</v>
      </c>
      <c r="T8" s="16">
        <v>1.0881990789835017</v>
      </c>
      <c r="U8" s="10">
        <v>9.092045561039253</v>
      </c>
      <c r="V8" s="6">
        <v>19</v>
      </c>
      <c r="W8" s="16">
        <v>2.0897387581753639</v>
      </c>
    </row>
    <row r="9" spans="1:23" x14ac:dyDescent="0.25">
      <c r="A9" s="33" t="s">
        <v>75</v>
      </c>
      <c r="H9" s="5" t="s">
        <v>2</v>
      </c>
      <c r="I9" s="10">
        <v>0</v>
      </c>
      <c r="J9" s="6">
        <v>0</v>
      </c>
      <c r="K9" s="16">
        <v>0</v>
      </c>
      <c r="L9" s="10">
        <v>0</v>
      </c>
      <c r="M9" s="6">
        <v>0</v>
      </c>
      <c r="N9" s="16">
        <v>0</v>
      </c>
      <c r="O9" s="10">
        <v>0</v>
      </c>
      <c r="P9" s="6">
        <v>7</v>
      </c>
      <c r="Q9" s="16">
        <v>0</v>
      </c>
      <c r="R9" s="10">
        <v>0</v>
      </c>
      <c r="S9" s="6">
        <v>1</v>
      </c>
      <c r="T9" s="16">
        <v>0</v>
      </c>
      <c r="U9" s="10">
        <v>0</v>
      </c>
      <c r="V9" s="6">
        <v>1</v>
      </c>
      <c r="W9" s="16">
        <v>0</v>
      </c>
    </row>
    <row r="10" spans="1:23" x14ac:dyDescent="0.25">
      <c r="A10" s="33" t="s">
        <v>20</v>
      </c>
      <c r="H10" s="5" t="s">
        <v>54</v>
      </c>
      <c r="I10" s="10">
        <v>68.755151359177418</v>
      </c>
      <c r="J10" s="6">
        <v>50</v>
      </c>
      <c r="K10" s="16">
        <v>0.72721823763865534</v>
      </c>
      <c r="L10" s="10">
        <v>23.79631514133623</v>
      </c>
      <c r="M10" s="6">
        <v>13</v>
      </c>
      <c r="N10" s="16">
        <v>0.54630306931084005</v>
      </c>
      <c r="O10" s="10">
        <v>195.95589391784489</v>
      </c>
      <c r="P10" s="6">
        <v>146</v>
      </c>
      <c r="Q10" s="16">
        <v>0.74506562206907101</v>
      </c>
      <c r="R10" s="10">
        <v>32.163232515041159</v>
      </c>
      <c r="S10" s="6">
        <v>26</v>
      </c>
      <c r="T10" s="16">
        <v>0.80837645867345831</v>
      </c>
      <c r="U10" s="10">
        <v>9.092045561039253</v>
      </c>
      <c r="V10" s="6">
        <v>9</v>
      </c>
      <c r="W10" s="16">
        <v>0.98987625387254086</v>
      </c>
    </row>
    <row r="11" spans="1:23" x14ac:dyDescent="0.25">
      <c r="A11" s="33" t="s">
        <v>19</v>
      </c>
      <c r="H11" s="5" t="s">
        <v>6</v>
      </c>
      <c r="I11" s="10">
        <v>68.755151359177418</v>
      </c>
      <c r="J11" s="6">
        <v>12</v>
      </c>
      <c r="K11" s="16">
        <v>0.17453237703327729</v>
      </c>
      <c r="L11" s="10">
        <v>23.79631514133623</v>
      </c>
      <c r="M11" s="6">
        <v>1</v>
      </c>
      <c r="N11" s="16">
        <v>4.2023313023910776E-2</v>
      </c>
      <c r="O11" s="10">
        <v>195.95589391784489</v>
      </c>
      <c r="P11" s="6">
        <v>85</v>
      </c>
      <c r="Q11" s="16">
        <v>0.43377108134158249</v>
      </c>
      <c r="R11" s="10">
        <v>32.163232515041159</v>
      </c>
      <c r="S11" s="6">
        <v>20</v>
      </c>
      <c r="T11" s="16">
        <v>0.62182804513342949</v>
      </c>
      <c r="U11" s="10">
        <v>9.092045561039253</v>
      </c>
      <c r="V11" s="6">
        <v>1</v>
      </c>
      <c r="W11" s="16">
        <v>0.10998625043028232</v>
      </c>
    </row>
    <row r="12" spans="1:23" x14ac:dyDescent="0.25">
      <c r="A12" s="45" t="s">
        <v>17</v>
      </c>
      <c r="H12" s="5" t="s">
        <v>58</v>
      </c>
      <c r="I12" s="10">
        <v>68.755151359177418</v>
      </c>
      <c r="J12" s="6">
        <v>38</v>
      </c>
      <c r="K12" s="16">
        <v>0.55268586060537805</v>
      </c>
      <c r="L12" s="10">
        <v>23.79631514133623</v>
      </c>
      <c r="M12" s="6">
        <v>15</v>
      </c>
      <c r="N12" s="16">
        <v>0.6303496953586617</v>
      </c>
      <c r="O12" s="10">
        <v>195.95589391784489</v>
      </c>
      <c r="P12" s="6">
        <v>210</v>
      </c>
      <c r="Q12" s="16">
        <v>1.0716697303733214</v>
      </c>
      <c r="R12" s="10">
        <v>32.163232515041159</v>
      </c>
      <c r="S12" s="6">
        <v>27</v>
      </c>
      <c r="T12" s="16">
        <v>0.83946786093012982</v>
      </c>
      <c r="U12" s="10">
        <v>9.092045561039253</v>
      </c>
      <c r="V12" s="6">
        <v>0</v>
      </c>
      <c r="W12" s="16">
        <v>0</v>
      </c>
    </row>
    <row r="13" spans="1:23" x14ac:dyDescent="0.25">
      <c r="A13" s="49" t="s">
        <v>18</v>
      </c>
      <c r="H13" s="5" t="s">
        <v>70</v>
      </c>
      <c r="I13" s="10">
        <v>68.755151359177418</v>
      </c>
      <c r="J13" s="6">
        <v>68</v>
      </c>
      <c r="K13" s="16">
        <v>0.98901680318857121</v>
      </c>
      <c r="L13" s="10">
        <v>23.79631514133623</v>
      </c>
      <c r="M13" s="6">
        <v>28</v>
      </c>
      <c r="N13" s="16">
        <v>1.1766527646695017</v>
      </c>
      <c r="O13" s="10">
        <v>195.95589391784489</v>
      </c>
      <c r="P13" s="6">
        <v>244</v>
      </c>
      <c r="Q13" s="16">
        <v>1.2451781629099543</v>
      </c>
      <c r="R13" s="10">
        <v>32.163232515041159</v>
      </c>
      <c r="S13" s="6">
        <v>46</v>
      </c>
      <c r="T13" s="16">
        <v>1.4302045038068878</v>
      </c>
      <c r="U13" s="10">
        <v>9.092045561039253</v>
      </c>
      <c r="V13" s="6">
        <v>10</v>
      </c>
      <c r="W13" s="16">
        <v>1.0998625043028232</v>
      </c>
    </row>
    <row r="14" spans="1:23" x14ac:dyDescent="0.25">
      <c r="A14" s="49" t="s">
        <v>75</v>
      </c>
      <c r="H14" s="5" t="s">
        <v>51</v>
      </c>
      <c r="I14" s="10">
        <v>68.755151359177418</v>
      </c>
      <c r="J14" s="6">
        <v>62</v>
      </c>
      <c r="K14" s="16">
        <v>0.90175061467193263</v>
      </c>
      <c r="L14" s="10">
        <v>23.79631514133623</v>
      </c>
      <c r="M14" s="6">
        <v>15</v>
      </c>
      <c r="N14" s="16">
        <v>0.6303496953586617</v>
      </c>
      <c r="O14" s="10">
        <v>195.95589391784489</v>
      </c>
      <c r="P14" s="6">
        <v>201</v>
      </c>
      <c r="Q14" s="16">
        <v>1.0257410276430361</v>
      </c>
      <c r="R14" s="10">
        <v>32.163232515041159</v>
      </c>
      <c r="S14" s="6">
        <v>29</v>
      </c>
      <c r="T14" s="16">
        <v>0.90165066544347272</v>
      </c>
      <c r="U14" s="10">
        <v>9.092045561039253</v>
      </c>
      <c r="V14" s="6">
        <v>6</v>
      </c>
      <c r="W14" s="16">
        <v>0.6599175025816939</v>
      </c>
    </row>
    <row r="15" spans="1:23" x14ac:dyDescent="0.25">
      <c r="A15" s="49" t="s">
        <v>20</v>
      </c>
      <c r="H15" s="5" t="s">
        <v>78</v>
      </c>
      <c r="I15" s="10">
        <v>68.755151359177418</v>
      </c>
      <c r="J15" s="6">
        <v>61</v>
      </c>
      <c r="K15" s="16">
        <v>0.88720624991915953</v>
      </c>
      <c r="L15" s="10">
        <v>23.79631514133623</v>
      </c>
      <c r="M15" s="6">
        <v>22</v>
      </c>
      <c r="N15" s="16">
        <v>0.92451288652603714</v>
      </c>
      <c r="O15" s="10">
        <v>195.95589391784489</v>
      </c>
      <c r="P15" s="6">
        <v>188</v>
      </c>
      <c r="Q15" s="16">
        <v>0.95939956814373528</v>
      </c>
      <c r="R15" s="10">
        <v>32.163232515041159</v>
      </c>
      <c r="S15" s="6">
        <v>38</v>
      </c>
      <c r="T15" s="16">
        <v>1.181473285753516</v>
      </c>
      <c r="U15" s="10">
        <v>9.092045561039253</v>
      </c>
      <c r="V15" s="6">
        <v>8</v>
      </c>
      <c r="W15" s="16">
        <v>0.87989000344225854</v>
      </c>
    </row>
    <row r="16" spans="1:23" x14ac:dyDescent="0.25">
      <c r="A16" s="49" t="s">
        <v>19</v>
      </c>
      <c r="H16" s="5" t="s">
        <v>100</v>
      </c>
      <c r="I16" s="10">
        <v>68.755151359177418</v>
      </c>
      <c r="J16" s="6">
        <v>73</v>
      </c>
      <c r="K16" s="16">
        <v>1.0617386269524367</v>
      </c>
      <c r="L16" s="10">
        <v>23.79631514133623</v>
      </c>
      <c r="M16" s="6">
        <v>12</v>
      </c>
      <c r="N16" s="16">
        <v>0.50427975628692934</v>
      </c>
      <c r="O16" s="10">
        <v>195.95589391784489</v>
      </c>
      <c r="P16" s="6">
        <v>174</v>
      </c>
      <c r="Q16" s="16">
        <v>0.88795491945218052</v>
      </c>
      <c r="R16" s="10">
        <v>32.163232515041159</v>
      </c>
      <c r="S16" s="6">
        <v>45</v>
      </c>
      <c r="T16" s="16">
        <v>1.3991131015502163</v>
      </c>
      <c r="U16" s="10">
        <v>9.092045561039253</v>
      </c>
      <c r="V16" s="6">
        <v>7</v>
      </c>
      <c r="W16" s="16">
        <v>0.76990375301197622</v>
      </c>
    </row>
    <row r="17" spans="1:23" x14ac:dyDescent="0.25">
      <c r="A17" s="5"/>
      <c r="H17" s="9" t="s">
        <v>28</v>
      </c>
      <c r="I17" s="7">
        <v>162.21498244235656</v>
      </c>
      <c r="J17" s="14">
        <v>110</v>
      </c>
      <c r="K17" s="8">
        <v>0.67811245511239215</v>
      </c>
      <c r="L17" s="7">
        <v>56.14297643938491</v>
      </c>
      <c r="M17" s="14">
        <v>87</v>
      </c>
      <c r="N17" s="8">
        <v>1.5496150278731669</v>
      </c>
      <c r="O17" s="7">
        <v>436.19979921358652</v>
      </c>
      <c r="P17" s="14">
        <v>439</v>
      </c>
      <c r="Q17" s="8">
        <v>1.0064195370824607</v>
      </c>
      <c r="R17" s="7">
        <v>112.57131380264406</v>
      </c>
      <c r="S17" s="14">
        <v>113</v>
      </c>
      <c r="T17" s="8">
        <v>1.0038081300011075</v>
      </c>
      <c r="U17" s="7">
        <v>31.525183101090875</v>
      </c>
      <c r="V17" s="14">
        <v>41</v>
      </c>
      <c r="W17" s="8">
        <v>1.3005475612473529</v>
      </c>
    </row>
    <row r="18" spans="1:23" x14ac:dyDescent="0.25">
      <c r="A18" s="5"/>
      <c r="H18" s="5" t="s">
        <v>29</v>
      </c>
      <c r="I18" s="10">
        <v>40.553745610589139</v>
      </c>
      <c r="J18" s="6">
        <v>21</v>
      </c>
      <c r="K18" s="16">
        <v>0.51783132935855403</v>
      </c>
      <c r="L18" s="10">
        <v>14.035744109846227</v>
      </c>
      <c r="M18" s="6">
        <v>19</v>
      </c>
      <c r="N18" s="16">
        <v>1.35368669101564</v>
      </c>
      <c r="O18" s="10">
        <v>109.04994980339663</v>
      </c>
      <c r="P18" s="6">
        <v>122</v>
      </c>
      <c r="Q18" s="16">
        <v>1.11875338062925</v>
      </c>
      <c r="R18" s="10">
        <v>28.142828450661014</v>
      </c>
      <c r="S18" s="6">
        <v>31</v>
      </c>
      <c r="T18" s="16">
        <v>1.1015239656649323</v>
      </c>
      <c r="U18" s="10">
        <v>7.8812957752727186</v>
      </c>
      <c r="V18" s="6">
        <v>2</v>
      </c>
      <c r="W18" s="16">
        <v>0.25376537780436154</v>
      </c>
    </row>
    <row r="19" spans="1:23" x14ac:dyDescent="0.25">
      <c r="A19" s="5"/>
      <c r="H19" s="5" t="s">
        <v>22</v>
      </c>
      <c r="I19" s="10">
        <v>0</v>
      </c>
      <c r="J19" s="6">
        <v>9</v>
      </c>
      <c r="K19" s="16">
        <v>0</v>
      </c>
      <c r="L19" s="10">
        <v>0</v>
      </c>
      <c r="M19" s="6">
        <v>5</v>
      </c>
      <c r="N19" s="16">
        <v>0</v>
      </c>
      <c r="O19" s="10">
        <v>0</v>
      </c>
      <c r="P19" s="6">
        <v>17</v>
      </c>
      <c r="Q19" s="16">
        <v>0</v>
      </c>
      <c r="R19" s="10">
        <v>0</v>
      </c>
      <c r="S19" s="6">
        <v>5</v>
      </c>
      <c r="T19" s="16">
        <v>0</v>
      </c>
      <c r="U19" s="10">
        <v>0</v>
      </c>
      <c r="V19" s="6">
        <v>1</v>
      </c>
      <c r="W19" s="16">
        <v>0</v>
      </c>
    </row>
    <row r="20" spans="1:23" x14ac:dyDescent="0.25">
      <c r="A20" s="5"/>
      <c r="H20" s="5" t="s">
        <v>30</v>
      </c>
      <c r="I20" s="10">
        <v>40.553745610589139</v>
      </c>
      <c r="J20" s="6">
        <v>18</v>
      </c>
      <c r="K20" s="16">
        <v>0.4438554251644749</v>
      </c>
      <c r="L20" s="10">
        <v>14.035744109846227</v>
      </c>
      <c r="M20" s="6">
        <v>5</v>
      </c>
      <c r="N20" s="16">
        <v>0.35623333974095789</v>
      </c>
      <c r="O20" s="10">
        <v>109.04994980339663</v>
      </c>
      <c r="P20" s="6">
        <v>48</v>
      </c>
      <c r="Q20" s="16">
        <v>0.44016526450986887</v>
      </c>
      <c r="R20" s="10">
        <v>28.142828450661014</v>
      </c>
      <c r="S20" s="6">
        <v>11</v>
      </c>
      <c r="T20" s="16">
        <v>0.39086334265529854</v>
      </c>
      <c r="U20" s="10">
        <v>7.8812957752727186</v>
      </c>
      <c r="V20" s="6">
        <v>1</v>
      </c>
      <c r="W20" s="16">
        <v>0.12688268890218077</v>
      </c>
    </row>
    <row r="21" spans="1:23" x14ac:dyDescent="0.25">
      <c r="A21" s="5"/>
      <c r="H21" s="5" t="s">
        <v>32</v>
      </c>
      <c r="I21" s="10">
        <v>40.553745610589139</v>
      </c>
      <c r="J21" s="6">
        <v>6</v>
      </c>
      <c r="K21" s="16">
        <v>0.1479518083881583</v>
      </c>
      <c r="L21" s="10">
        <v>14.035744109846227</v>
      </c>
      <c r="M21" s="6">
        <v>6</v>
      </c>
      <c r="N21" s="16">
        <v>0.42748000768914951</v>
      </c>
      <c r="O21" s="10">
        <v>109.04994980339663</v>
      </c>
      <c r="P21" s="6">
        <v>47</v>
      </c>
      <c r="Q21" s="16">
        <v>0.43099515483257994</v>
      </c>
      <c r="R21" s="10">
        <v>28.142828450661014</v>
      </c>
      <c r="S21" s="6">
        <v>3</v>
      </c>
      <c r="T21" s="16">
        <v>0.10659909345144505</v>
      </c>
      <c r="U21" s="10">
        <v>7.8812957752727186</v>
      </c>
      <c r="V21" s="6">
        <v>0</v>
      </c>
      <c r="W21" s="16">
        <v>0</v>
      </c>
    </row>
    <row r="22" spans="1:23" x14ac:dyDescent="0.25">
      <c r="A22" s="29"/>
      <c r="H22" s="5" t="s">
        <v>101</v>
      </c>
      <c r="I22" s="10">
        <v>40.553745610589139</v>
      </c>
      <c r="J22" s="6">
        <v>56</v>
      </c>
      <c r="K22" s="16">
        <v>1.3808835449561441</v>
      </c>
      <c r="L22" s="10">
        <v>14.035744109846227</v>
      </c>
      <c r="M22" s="6">
        <v>52</v>
      </c>
      <c r="N22" s="16">
        <v>3.7048267333059623</v>
      </c>
      <c r="O22" s="10">
        <v>109.04994980339663</v>
      </c>
      <c r="P22" s="6">
        <v>205</v>
      </c>
      <c r="Q22" s="16">
        <v>1.8798724838442316</v>
      </c>
      <c r="R22" s="10">
        <v>28.142828450661014</v>
      </c>
      <c r="S22" s="6">
        <v>63</v>
      </c>
      <c r="T22" s="16">
        <v>2.2385809624803459</v>
      </c>
      <c r="U22" s="10">
        <v>7.8812957752727186</v>
      </c>
      <c r="V22" s="6">
        <v>37</v>
      </c>
      <c r="W22" s="16">
        <v>4.6946594893806886</v>
      </c>
    </row>
    <row r="23" spans="1:23" x14ac:dyDescent="0.25">
      <c r="A23" s="33"/>
      <c r="H23" s="9" t="s">
        <v>21</v>
      </c>
      <c r="I23" s="7">
        <v>805.90224057777903</v>
      </c>
      <c r="J23" s="14">
        <v>808</v>
      </c>
      <c r="K23" s="8">
        <v>1.0026029949001221</v>
      </c>
      <c r="L23" s="7">
        <v>278.9246087135258</v>
      </c>
      <c r="M23" s="14">
        <v>290</v>
      </c>
      <c r="N23" s="8">
        <v>1.039707472702236</v>
      </c>
      <c r="O23" s="7">
        <v>2351.4707270141389</v>
      </c>
      <c r="P23" s="14">
        <v>2112</v>
      </c>
      <c r="Q23" s="8">
        <v>0.8981612978366883</v>
      </c>
      <c r="R23" s="7">
        <v>385.95879018049385</v>
      </c>
      <c r="S23" s="14">
        <v>397</v>
      </c>
      <c r="T23" s="8">
        <v>1.0286072246582147</v>
      </c>
      <c r="U23" s="7">
        <v>99.144416419372746</v>
      </c>
      <c r="V23" s="14">
        <v>85</v>
      </c>
      <c r="W23" s="8">
        <v>0.85733521936784596</v>
      </c>
    </row>
    <row r="24" spans="1:23" x14ac:dyDescent="0.25">
      <c r="A24" s="33"/>
      <c r="H24" s="5" t="s">
        <v>15</v>
      </c>
      <c r="I24" s="10">
        <v>67.158520048148247</v>
      </c>
      <c r="J24" s="6">
        <v>101</v>
      </c>
      <c r="K24" s="16">
        <v>1.5039044923501834</v>
      </c>
      <c r="L24" s="10">
        <v>23.243717392793812</v>
      </c>
      <c r="M24" s="6">
        <v>20</v>
      </c>
      <c r="N24" s="16">
        <v>0.86044756361564378</v>
      </c>
      <c r="O24" s="10">
        <v>195.95589391784492</v>
      </c>
      <c r="P24" s="6">
        <v>85</v>
      </c>
      <c r="Q24" s="16">
        <v>0.43377108134158238</v>
      </c>
      <c r="R24" s="10">
        <v>32.163232515041152</v>
      </c>
      <c r="S24" s="6">
        <v>42</v>
      </c>
      <c r="T24" s="16">
        <v>1.3058388947802022</v>
      </c>
      <c r="U24" s="10">
        <v>8.2620347016143949</v>
      </c>
      <c r="V24" s="6">
        <v>7</v>
      </c>
      <c r="W24" s="16">
        <v>0.84724892266940077</v>
      </c>
    </row>
    <row r="25" spans="1:23" x14ac:dyDescent="0.25">
      <c r="A25" s="33"/>
      <c r="H25" s="5" t="s">
        <v>13</v>
      </c>
      <c r="I25" s="10">
        <v>67.158520048148247</v>
      </c>
      <c r="J25" s="6">
        <v>74</v>
      </c>
      <c r="K25" s="16">
        <v>1.1018706181575602</v>
      </c>
      <c r="L25" s="10">
        <v>23.243717392793812</v>
      </c>
      <c r="M25" s="6">
        <v>31</v>
      </c>
      <c r="N25" s="16">
        <v>1.3336937236042479</v>
      </c>
      <c r="O25" s="10">
        <v>195.95589391784492</v>
      </c>
      <c r="P25" s="6">
        <v>226</v>
      </c>
      <c r="Q25" s="16">
        <v>1.1533207574493838</v>
      </c>
      <c r="R25" s="10">
        <v>32.163232515041152</v>
      </c>
      <c r="S25" s="6">
        <v>46</v>
      </c>
      <c r="T25" s="16">
        <v>1.430204503806888</v>
      </c>
      <c r="U25" s="10">
        <v>8.2620347016143949</v>
      </c>
      <c r="V25" s="6">
        <v>5</v>
      </c>
      <c r="W25" s="16">
        <v>0.60517780190671477</v>
      </c>
    </row>
    <row r="26" spans="1:23" x14ac:dyDescent="0.25">
      <c r="A26" s="33"/>
      <c r="H26" s="5" t="s">
        <v>73</v>
      </c>
      <c r="I26" s="10">
        <v>67.158520048148247</v>
      </c>
      <c r="J26" s="6">
        <v>35</v>
      </c>
      <c r="K26" s="16">
        <v>0.52115502210154863</v>
      </c>
      <c r="L26" s="10">
        <v>23.243717392793812</v>
      </c>
      <c r="M26" s="6">
        <v>22</v>
      </c>
      <c r="N26" s="16">
        <v>0.94649231997720817</v>
      </c>
      <c r="O26" s="10">
        <v>195.95589391784492</v>
      </c>
      <c r="P26" s="6">
        <v>144</v>
      </c>
      <c r="Q26" s="16">
        <v>0.73485924368456312</v>
      </c>
      <c r="R26" s="10">
        <v>32.163232515041152</v>
      </c>
      <c r="S26" s="6">
        <v>22</v>
      </c>
      <c r="T26" s="16">
        <v>0.68401084964677261</v>
      </c>
      <c r="U26" s="10">
        <v>8.2620347016143949</v>
      </c>
      <c r="V26" s="6">
        <v>6</v>
      </c>
      <c r="W26" s="16">
        <v>0.72621336228805777</v>
      </c>
    </row>
    <row r="27" spans="1:23" x14ac:dyDescent="0.25">
      <c r="A27" s="33"/>
      <c r="H27" s="5" t="s">
        <v>43</v>
      </c>
      <c r="I27" s="10">
        <v>67.158520048148247</v>
      </c>
      <c r="J27" s="6">
        <v>39</v>
      </c>
      <c r="K27" s="16">
        <v>0.58071559605601142</v>
      </c>
      <c r="L27" s="10">
        <v>23.243717392793812</v>
      </c>
      <c r="M27" s="6">
        <v>12</v>
      </c>
      <c r="N27" s="16">
        <v>0.51626853816938634</v>
      </c>
      <c r="O27" s="10">
        <v>195.95589391784492</v>
      </c>
      <c r="P27" s="6">
        <v>120</v>
      </c>
      <c r="Q27" s="16">
        <v>0.61238270307046927</v>
      </c>
      <c r="R27" s="10">
        <v>32.163232515041152</v>
      </c>
      <c r="S27" s="6">
        <v>23</v>
      </c>
      <c r="T27" s="16">
        <v>0.71510225190344401</v>
      </c>
      <c r="U27" s="10">
        <v>8.2620347016143949</v>
      </c>
      <c r="V27" s="6">
        <v>6</v>
      </c>
      <c r="W27" s="16">
        <v>0.72621336228805777</v>
      </c>
    </row>
    <row r="28" spans="1:23" x14ac:dyDescent="0.25">
      <c r="A28" s="33"/>
      <c r="H28" s="5" t="s">
        <v>68</v>
      </c>
      <c r="I28" s="10">
        <v>0</v>
      </c>
      <c r="J28" s="6">
        <v>2</v>
      </c>
      <c r="K28" s="16">
        <v>0</v>
      </c>
      <c r="L28" s="10">
        <v>0</v>
      </c>
      <c r="M28" s="6">
        <v>0</v>
      </c>
      <c r="N28" s="16">
        <v>0</v>
      </c>
      <c r="O28" s="10">
        <v>0</v>
      </c>
      <c r="P28" s="6">
        <v>22</v>
      </c>
      <c r="Q28" s="16">
        <v>0</v>
      </c>
      <c r="R28" s="10">
        <v>0</v>
      </c>
      <c r="S28" s="6">
        <v>5</v>
      </c>
      <c r="T28" s="16">
        <v>0</v>
      </c>
      <c r="U28" s="10">
        <v>0</v>
      </c>
      <c r="V28" s="6">
        <v>0</v>
      </c>
      <c r="W28" s="16">
        <v>0</v>
      </c>
    </row>
    <row r="29" spans="1:23" x14ac:dyDescent="0.25">
      <c r="A29" s="33"/>
      <c r="H29" s="5" t="s">
        <v>7</v>
      </c>
      <c r="I29" s="10">
        <v>67.158520048148247</v>
      </c>
      <c r="J29" s="6">
        <v>52</v>
      </c>
      <c r="K29" s="16">
        <v>0.77428746140801519</v>
      </c>
      <c r="L29" s="10">
        <v>23.243717392793812</v>
      </c>
      <c r="M29" s="6">
        <v>12</v>
      </c>
      <c r="N29" s="16">
        <v>0.51626853816938634</v>
      </c>
      <c r="O29" s="10">
        <v>195.95589391784492</v>
      </c>
      <c r="P29" s="6">
        <v>146</v>
      </c>
      <c r="Q29" s="16">
        <v>0.7450656220690709</v>
      </c>
      <c r="R29" s="10">
        <v>32.163232515041152</v>
      </c>
      <c r="S29" s="6">
        <v>23</v>
      </c>
      <c r="T29" s="16">
        <v>0.71510225190344401</v>
      </c>
      <c r="U29" s="10">
        <v>8.2620347016143949</v>
      </c>
      <c r="V29" s="6">
        <v>2</v>
      </c>
      <c r="W29" s="16">
        <v>0.24207112076268594</v>
      </c>
    </row>
    <row r="30" spans="1:23" x14ac:dyDescent="0.25">
      <c r="A30" s="33"/>
      <c r="H30" s="5" t="s">
        <v>23</v>
      </c>
      <c r="I30" s="10">
        <v>67.158520048148247</v>
      </c>
      <c r="J30" s="6">
        <v>69</v>
      </c>
      <c r="K30" s="16">
        <v>1.0274199007144817</v>
      </c>
      <c r="L30" s="10">
        <v>23.243717392793812</v>
      </c>
      <c r="M30" s="6">
        <v>19</v>
      </c>
      <c r="N30" s="16">
        <v>0.81742518543486165</v>
      </c>
      <c r="O30" s="10">
        <v>195.95589391784492</v>
      </c>
      <c r="P30" s="6">
        <v>191</v>
      </c>
      <c r="Q30" s="16">
        <v>0.97470913572049689</v>
      </c>
      <c r="R30" s="10">
        <v>32.163232515041152</v>
      </c>
      <c r="S30" s="6">
        <v>33</v>
      </c>
      <c r="T30" s="16">
        <v>1.0260162744701589</v>
      </c>
      <c r="U30" s="10">
        <v>8.2620347016143949</v>
      </c>
      <c r="V30" s="6">
        <v>11</v>
      </c>
      <c r="W30" s="16">
        <v>1.3313911641947727</v>
      </c>
    </row>
    <row r="31" spans="1:23" x14ac:dyDescent="0.25">
      <c r="A31" s="33"/>
      <c r="H31" s="5" t="s">
        <v>27</v>
      </c>
      <c r="I31" s="10">
        <v>67.158520048148247</v>
      </c>
      <c r="J31" s="6">
        <v>65</v>
      </c>
      <c r="K31" s="16">
        <v>0.96785932676001896</v>
      </c>
      <c r="L31" s="10">
        <v>23.243717392793812</v>
      </c>
      <c r="M31" s="6">
        <v>42</v>
      </c>
      <c r="N31" s="16">
        <v>1.8069398835928521</v>
      </c>
      <c r="O31" s="10">
        <v>195.95589391784492</v>
      </c>
      <c r="P31" s="6">
        <v>230</v>
      </c>
      <c r="Q31" s="16">
        <v>1.1737335142183993</v>
      </c>
      <c r="R31" s="10">
        <v>32.163232515041152</v>
      </c>
      <c r="S31" s="6">
        <v>35</v>
      </c>
      <c r="T31" s="16">
        <v>1.0881990789835019</v>
      </c>
      <c r="U31" s="10">
        <v>8.2620347016143949</v>
      </c>
      <c r="V31" s="6">
        <v>11</v>
      </c>
      <c r="W31" s="16">
        <v>1.3313911641947727</v>
      </c>
    </row>
    <row r="32" spans="1:23" x14ac:dyDescent="0.25">
      <c r="A32" s="33"/>
      <c r="H32" s="5" t="s">
        <v>57</v>
      </c>
      <c r="I32" s="10">
        <v>67.158520048148247</v>
      </c>
      <c r="J32" s="6">
        <v>99</v>
      </c>
      <c r="K32" s="16">
        <v>1.474124205372952</v>
      </c>
      <c r="L32" s="10">
        <v>23.243717392793812</v>
      </c>
      <c r="M32" s="6">
        <v>34</v>
      </c>
      <c r="N32" s="16">
        <v>1.4627608581465945</v>
      </c>
      <c r="O32" s="10">
        <v>195.95589391784492</v>
      </c>
      <c r="P32" s="6">
        <v>195</v>
      </c>
      <c r="Q32" s="16">
        <v>0.99512189248951255</v>
      </c>
      <c r="R32" s="10">
        <v>32.163232515041152</v>
      </c>
      <c r="S32" s="6">
        <v>44</v>
      </c>
      <c r="T32" s="16">
        <v>1.3680216992935452</v>
      </c>
      <c r="U32" s="10">
        <v>8.2620347016143949</v>
      </c>
      <c r="V32" s="6">
        <v>13</v>
      </c>
      <c r="W32" s="16">
        <v>1.5734622849574584</v>
      </c>
    </row>
    <row r="33" spans="1:23" x14ac:dyDescent="0.25">
      <c r="A33" s="33"/>
      <c r="H33" s="5" t="s">
        <v>49</v>
      </c>
      <c r="I33" s="10">
        <v>67.158520048148247</v>
      </c>
      <c r="J33" s="6">
        <v>57</v>
      </c>
      <c r="K33" s="16">
        <v>0.84873817885109359</v>
      </c>
      <c r="L33" s="10">
        <v>23.243717392793812</v>
      </c>
      <c r="M33" s="6">
        <v>28</v>
      </c>
      <c r="N33" s="16">
        <v>1.2046265890619012</v>
      </c>
      <c r="O33" s="10">
        <v>195.95589391784492</v>
      </c>
      <c r="P33" s="6">
        <v>192</v>
      </c>
      <c r="Q33" s="16">
        <v>0.97981232491275083</v>
      </c>
      <c r="R33" s="10">
        <v>32.163232515041152</v>
      </c>
      <c r="S33" s="6">
        <v>40</v>
      </c>
      <c r="T33" s="16">
        <v>1.2436560902668592</v>
      </c>
      <c r="U33" s="10">
        <v>8.2620347016143949</v>
      </c>
      <c r="V33" s="6">
        <v>10</v>
      </c>
      <c r="W33" s="16">
        <v>1.2103556038134295</v>
      </c>
    </row>
    <row r="34" spans="1:23" x14ac:dyDescent="0.25">
      <c r="A34" s="33"/>
      <c r="H34" s="5" t="s">
        <v>62</v>
      </c>
      <c r="I34" s="10">
        <v>67.158520048148247</v>
      </c>
      <c r="J34" s="6">
        <v>76</v>
      </c>
      <c r="K34" s="16">
        <v>1.1316509051347914</v>
      </c>
      <c r="L34" s="10">
        <v>23.243717392793812</v>
      </c>
      <c r="M34" s="6">
        <v>16</v>
      </c>
      <c r="N34" s="16">
        <v>0.68835805089251501</v>
      </c>
      <c r="O34" s="10">
        <v>195.95589391784492</v>
      </c>
      <c r="P34" s="6">
        <v>170</v>
      </c>
      <c r="Q34" s="16">
        <v>0.86754216268316475</v>
      </c>
      <c r="R34" s="10">
        <v>32.163232515041152</v>
      </c>
      <c r="S34" s="6">
        <v>26</v>
      </c>
      <c r="T34" s="16">
        <v>0.80837645867345853</v>
      </c>
      <c r="U34" s="10">
        <v>8.2620347016143949</v>
      </c>
      <c r="V34" s="6">
        <v>6</v>
      </c>
      <c r="W34" s="16">
        <v>0.72621336228805777</v>
      </c>
    </row>
    <row r="35" spans="1:23" x14ac:dyDescent="0.25">
      <c r="A35" s="33"/>
      <c r="H35" s="5" t="s">
        <v>37</v>
      </c>
      <c r="I35" s="10">
        <v>67.158520048148247</v>
      </c>
      <c r="J35" s="6">
        <v>75</v>
      </c>
      <c r="K35" s="16">
        <v>1.1167607616461757</v>
      </c>
      <c r="L35" s="10">
        <v>23.243717392793812</v>
      </c>
      <c r="M35" s="6">
        <v>41</v>
      </c>
      <c r="N35" s="16">
        <v>1.7639175054120697</v>
      </c>
      <c r="O35" s="10">
        <v>195.95589391784492</v>
      </c>
      <c r="P35" s="6">
        <v>204</v>
      </c>
      <c r="Q35" s="16">
        <v>1.0410505952197977</v>
      </c>
      <c r="R35" s="10">
        <v>32.163232515041152</v>
      </c>
      <c r="S35" s="6">
        <v>30</v>
      </c>
      <c r="T35" s="16">
        <v>0.93274206770014445</v>
      </c>
      <c r="U35" s="10">
        <v>8.2620347016143949</v>
      </c>
      <c r="V35" s="6">
        <v>3</v>
      </c>
      <c r="W35" s="16">
        <v>0.36310668114402889</v>
      </c>
    </row>
    <row r="36" spans="1:23" x14ac:dyDescent="0.25">
      <c r="A36" s="33"/>
      <c r="H36" s="5" t="s">
        <v>102</v>
      </c>
      <c r="I36" s="10">
        <v>67.158520048148247</v>
      </c>
      <c r="J36" s="6">
        <v>64</v>
      </c>
      <c r="K36" s="16">
        <v>0.95296918327140334</v>
      </c>
      <c r="L36" s="10">
        <v>23.243717392793812</v>
      </c>
      <c r="M36" s="6">
        <v>13</v>
      </c>
      <c r="N36" s="16">
        <v>0.55929091635016848</v>
      </c>
      <c r="O36" s="10">
        <v>195.95589391784492</v>
      </c>
      <c r="P36" s="6">
        <v>187</v>
      </c>
      <c r="Q36" s="16">
        <v>0.95429637895148123</v>
      </c>
      <c r="R36" s="10">
        <v>32.163232515041152</v>
      </c>
      <c r="S36" s="6">
        <v>28</v>
      </c>
      <c r="T36" s="16">
        <v>0.87055926318680144</v>
      </c>
      <c r="U36" s="10">
        <v>8.2620347016143949</v>
      </c>
      <c r="V36" s="6">
        <v>5</v>
      </c>
      <c r="W36" s="16">
        <v>0.60517780190671477</v>
      </c>
    </row>
    <row r="37" spans="1:23" x14ac:dyDescent="0.25">
      <c r="A37" s="33"/>
      <c r="H37" s="9" t="s">
        <v>39</v>
      </c>
      <c r="I37" s="7">
        <v>168.21528153780091</v>
      </c>
      <c r="J37" s="14">
        <v>90</v>
      </c>
      <c r="K37" s="8">
        <v>0.53502867978005575</v>
      </c>
      <c r="L37" s="7">
        <v>58.21969368012747</v>
      </c>
      <c r="M37" s="14">
        <v>35</v>
      </c>
      <c r="N37" s="8">
        <v>0.60117114652471615</v>
      </c>
      <c r="O37" s="7">
        <v>1870.4880783067017</v>
      </c>
      <c r="P37" s="14">
        <v>1344</v>
      </c>
      <c r="Q37" s="8">
        <v>0.71852903826935055</v>
      </c>
      <c r="R37" s="7">
        <v>75.047542535096014</v>
      </c>
      <c r="S37" s="14">
        <v>50</v>
      </c>
      <c r="T37" s="8">
        <v>0.66624433407153183</v>
      </c>
      <c r="U37" s="7">
        <v>18.732355176010518</v>
      </c>
      <c r="V37" s="14">
        <v>13</v>
      </c>
      <c r="W37" s="8">
        <v>0.69398641430034247</v>
      </c>
    </row>
    <row r="38" spans="1:23" x14ac:dyDescent="0.25">
      <c r="A38" s="33"/>
      <c r="H38" s="5" t="s">
        <v>24</v>
      </c>
      <c r="I38" s="10">
        <v>21.026910192225113</v>
      </c>
      <c r="J38" s="6">
        <v>3</v>
      </c>
      <c r="K38" s="16">
        <v>0.14267431460801486</v>
      </c>
      <c r="L38" s="10">
        <v>7.2774617100159329</v>
      </c>
      <c r="M38" s="6">
        <v>2</v>
      </c>
      <c r="N38" s="16">
        <v>0.27482109555415596</v>
      </c>
      <c r="O38" s="10">
        <v>233.81100978833769</v>
      </c>
      <c r="P38" s="6">
        <v>113</v>
      </c>
      <c r="Q38" s="16">
        <v>0.48329631740736084</v>
      </c>
      <c r="R38" s="10">
        <v>9.3809428168870035</v>
      </c>
      <c r="S38" s="6">
        <v>0</v>
      </c>
      <c r="T38" s="16">
        <v>0</v>
      </c>
      <c r="U38" s="10">
        <v>2.3415443970013148</v>
      </c>
      <c r="V38" s="6">
        <v>1</v>
      </c>
      <c r="W38" s="16">
        <v>0.42706856264636461</v>
      </c>
    </row>
    <row r="39" spans="1:23" x14ac:dyDescent="0.25">
      <c r="A39" s="45"/>
      <c r="H39" s="5" t="s">
        <v>40</v>
      </c>
      <c r="I39" s="10">
        <v>21.026910192225113</v>
      </c>
      <c r="J39" s="6">
        <v>30</v>
      </c>
      <c r="K39" s="16">
        <v>1.4267431460801485</v>
      </c>
      <c r="L39" s="10">
        <v>7.2774617100159329</v>
      </c>
      <c r="M39" s="6">
        <v>4</v>
      </c>
      <c r="N39" s="16">
        <v>0.54964219110831192</v>
      </c>
      <c r="O39" s="10">
        <v>233.81100978833769</v>
      </c>
      <c r="P39" s="6">
        <v>300</v>
      </c>
      <c r="Q39" s="16">
        <v>1.2830875683381262</v>
      </c>
      <c r="R39" s="10">
        <v>9.3809428168870035</v>
      </c>
      <c r="S39" s="6">
        <v>19</v>
      </c>
      <c r="T39" s="16">
        <v>2.0253827755774561</v>
      </c>
      <c r="U39" s="10">
        <v>2.3415443970013148</v>
      </c>
      <c r="V39" s="6">
        <v>6</v>
      </c>
      <c r="W39" s="16">
        <v>2.5624113758781877</v>
      </c>
    </row>
    <row r="40" spans="1:23" x14ac:dyDescent="0.25">
      <c r="A40" s="49"/>
      <c r="H40" s="5" t="s">
        <v>8</v>
      </c>
      <c r="I40" s="10">
        <v>21.026910192225113</v>
      </c>
      <c r="J40" s="6">
        <v>9</v>
      </c>
      <c r="K40" s="16">
        <v>0.4280229438240446</v>
      </c>
      <c r="L40" s="10">
        <v>7.2774617100159329</v>
      </c>
      <c r="M40" s="6">
        <v>1</v>
      </c>
      <c r="N40" s="16">
        <v>0.13741054777707798</v>
      </c>
      <c r="O40" s="10">
        <v>233.81100978833769</v>
      </c>
      <c r="P40" s="6">
        <v>78</v>
      </c>
      <c r="Q40" s="16">
        <v>0.33360276776791281</v>
      </c>
      <c r="R40" s="10">
        <v>9.3809428168870035</v>
      </c>
      <c r="S40" s="6">
        <v>2</v>
      </c>
      <c r="T40" s="16">
        <v>0.21319818690289014</v>
      </c>
      <c r="U40" s="10">
        <v>2.3415443970013148</v>
      </c>
      <c r="V40" s="6">
        <v>0</v>
      </c>
      <c r="W40" s="16">
        <v>0</v>
      </c>
    </row>
    <row r="41" spans="1:23" x14ac:dyDescent="0.25">
      <c r="A41" s="49"/>
      <c r="H41" s="5" t="s">
        <v>47</v>
      </c>
      <c r="I41" s="10">
        <v>0</v>
      </c>
      <c r="J41" s="6">
        <v>0</v>
      </c>
      <c r="K41" s="16">
        <v>0</v>
      </c>
      <c r="L41" s="10">
        <v>0</v>
      </c>
      <c r="M41" s="6">
        <v>1</v>
      </c>
      <c r="N41" s="16">
        <v>0</v>
      </c>
      <c r="O41" s="10">
        <v>0</v>
      </c>
      <c r="P41" s="6">
        <v>5</v>
      </c>
      <c r="Q41" s="16">
        <v>0</v>
      </c>
      <c r="R41" s="10">
        <v>0</v>
      </c>
      <c r="S41" s="6">
        <v>0</v>
      </c>
      <c r="T41" s="16">
        <v>0</v>
      </c>
      <c r="U41" s="10">
        <v>0</v>
      </c>
      <c r="V41" s="6">
        <v>0</v>
      </c>
      <c r="W41" s="16">
        <v>0</v>
      </c>
    </row>
    <row r="42" spans="1:23" x14ac:dyDescent="0.25">
      <c r="A42" s="49"/>
      <c r="H42" s="5" t="s">
        <v>10</v>
      </c>
      <c r="I42" s="10">
        <v>21.026910192225113</v>
      </c>
      <c r="J42" s="6">
        <v>5</v>
      </c>
      <c r="K42" s="16">
        <v>0.23779052434669143</v>
      </c>
      <c r="L42" s="10">
        <v>7.2774617100159329</v>
      </c>
      <c r="M42" s="6">
        <v>5</v>
      </c>
      <c r="N42" s="16">
        <v>0.68705273888538998</v>
      </c>
      <c r="O42" s="10">
        <v>233.81100978833769</v>
      </c>
      <c r="P42" s="6">
        <v>150</v>
      </c>
      <c r="Q42" s="16">
        <v>0.6415437841690631</v>
      </c>
      <c r="R42" s="10">
        <v>9.3809428168870035</v>
      </c>
      <c r="S42" s="6">
        <v>1</v>
      </c>
      <c r="T42" s="16">
        <v>0.10659909345144507</v>
      </c>
      <c r="U42" s="10">
        <v>2.3415443970013148</v>
      </c>
      <c r="V42" s="6">
        <v>0</v>
      </c>
      <c r="W42" s="16">
        <v>0</v>
      </c>
    </row>
    <row r="43" spans="1:23" x14ac:dyDescent="0.25">
      <c r="A43" s="49"/>
      <c r="H43" s="5" t="s">
        <v>42</v>
      </c>
      <c r="I43" s="10">
        <v>21.026910192225113</v>
      </c>
      <c r="J43" s="6">
        <v>5</v>
      </c>
      <c r="K43" s="16">
        <v>0.23779052434669143</v>
      </c>
      <c r="L43" s="10">
        <v>7.2774617100159329</v>
      </c>
      <c r="M43" s="6">
        <v>3</v>
      </c>
      <c r="N43" s="16">
        <v>0.41223164333123397</v>
      </c>
      <c r="O43" s="10">
        <v>233.81100978833769</v>
      </c>
      <c r="P43" s="6">
        <v>159</v>
      </c>
      <c r="Q43" s="16">
        <v>0.68003641121920688</v>
      </c>
      <c r="R43" s="10">
        <v>9.3809428168870035</v>
      </c>
      <c r="S43" s="6">
        <v>3</v>
      </c>
      <c r="T43" s="16">
        <v>0.31979728035433519</v>
      </c>
      <c r="U43" s="10">
        <v>2.3415443970013148</v>
      </c>
      <c r="V43" s="6">
        <v>4</v>
      </c>
      <c r="W43" s="16">
        <v>1.7082742505854585</v>
      </c>
    </row>
    <row r="44" spans="1:23" x14ac:dyDescent="0.25">
      <c r="A44" s="49"/>
      <c r="H44" s="5" t="s">
        <v>34</v>
      </c>
      <c r="I44" s="10">
        <v>21.026910192225113</v>
      </c>
      <c r="J44" s="6">
        <v>14</v>
      </c>
      <c r="K44" s="16">
        <v>0.66581346817073606</v>
      </c>
      <c r="L44" s="10">
        <v>7.2774617100159329</v>
      </c>
      <c r="M44" s="6">
        <v>6</v>
      </c>
      <c r="N44" s="16">
        <v>0.82446328666246793</v>
      </c>
      <c r="O44" s="10">
        <v>233.81100978833769</v>
      </c>
      <c r="P44" s="6">
        <v>222</v>
      </c>
      <c r="Q44" s="16">
        <v>0.94948480057021334</v>
      </c>
      <c r="R44" s="10">
        <v>9.3809428168870035</v>
      </c>
      <c r="S44" s="6">
        <v>8</v>
      </c>
      <c r="T44" s="16">
        <v>0.85279274761156054</v>
      </c>
      <c r="U44" s="10">
        <v>2.3415443970013148</v>
      </c>
      <c r="V44" s="6">
        <v>1</v>
      </c>
      <c r="W44" s="16">
        <v>0.42706856264636461</v>
      </c>
    </row>
    <row r="45" spans="1:23" x14ac:dyDescent="0.25">
      <c r="A45" s="49"/>
      <c r="H45" s="5" t="s">
        <v>44</v>
      </c>
      <c r="I45" s="10">
        <v>21.026910192225113</v>
      </c>
      <c r="J45" s="6">
        <v>11</v>
      </c>
      <c r="K45" s="16">
        <v>0.52313915356272112</v>
      </c>
      <c r="L45" s="10">
        <v>7.2774617100159329</v>
      </c>
      <c r="M45" s="6">
        <v>5</v>
      </c>
      <c r="N45" s="16">
        <v>0.68705273888538998</v>
      </c>
      <c r="O45" s="10">
        <v>233.81100978833769</v>
      </c>
      <c r="P45" s="6">
        <v>204</v>
      </c>
      <c r="Q45" s="16">
        <v>0.87249954646992578</v>
      </c>
      <c r="R45" s="10">
        <v>9.3809428168870035</v>
      </c>
      <c r="S45" s="6">
        <v>13</v>
      </c>
      <c r="T45" s="16">
        <v>1.3857882148687859</v>
      </c>
      <c r="U45" s="10">
        <v>2.3415443970013148</v>
      </c>
      <c r="V45" s="6">
        <v>0</v>
      </c>
      <c r="W45" s="16">
        <v>0</v>
      </c>
    </row>
    <row r="46" spans="1:23" x14ac:dyDescent="0.25">
      <c r="A46" s="49"/>
      <c r="H46" s="5" t="s">
        <v>36</v>
      </c>
      <c r="I46" s="10">
        <v>21.026910192225113</v>
      </c>
      <c r="J46" s="6">
        <v>13</v>
      </c>
      <c r="K46" s="16">
        <v>0.61825536330139774</v>
      </c>
      <c r="L46" s="10">
        <v>7.2774617100159329</v>
      </c>
      <c r="M46" s="6">
        <v>8</v>
      </c>
      <c r="N46" s="16">
        <v>1.0992843822166238</v>
      </c>
      <c r="O46" s="10">
        <v>233.81100978833769</v>
      </c>
      <c r="P46" s="6">
        <v>113</v>
      </c>
      <c r="Q46" s="16">
        <v>0.48329631740736084</v>
      </c>
      <c r="R46" s="10">
        <v>9.3809428168870035</v>
      </c>
      <c r="S46" s="6">
        <v>4</v>
      </c>
      <c r="T46" s="16">
        <v>0.42639637380578027</v>
      </c>
      <c r="U46" s="10">
        <v>2.3415443970013148</v>
      </c>
      <c r="V46" s="6">
        <v>1</v>
      </c>
      <c r="W46" s="16">
        <v>0.42706856264636461</v>
      </c>
    </row>
    <row r="47" spans="1:23" x14ac:dyDescent="0.25">
      <c r="A47" s="49"/>
      <c r="H47" s="9" t="s">
        <v>4</v>
      </c>
      <c r="I47" s="7">
        <v>1064.7427291433251</v>
      </c>
      <c r="J47" s="14">
        <v>799</v>
      </c>
      <c r="K47" s="8">
        <v>0.75041601894089716</v>
      </c>
      <c r="L47" s="7">
        <v>368.50989382279937</v>
      </c>
      <c r="M47" s="14">
        <v>317</v>
      </c>
      <c r="N47" s="8">
        <v>0.86022113737991446</v>
      </c>
      <c r="O47" s="7">
        <v>2547.4266209319835</v>
      </c>
      <c r="P47" s="14">
        <v>2478</v>
      </c>
      <c r="Q47" s="8">
        <v>0.97274637064655323</v>
      </c>
      <c r="R47" s="7">
        <v>419.68551316501629</v>
      </c>
      <c r="S47" s="14">
        <v>376</v>
      </c>
      <c r="T47" s="8">
        <v>0.89590893229655133</v>
      </c>
      <c r="U47" s="7">
        <v>123.35941213470345</v>
      </c>
      <c r="V47" s="14">
        <v>95</v>
      </c>
      <c r="W47" s="8">
        <v>0.77010743125351366</v>
      </c>
    </row>
    <row r="48" spans="1:23" x14ac:dyDescent="0.25">
      <c r="A48" s="49"/>
      <c r="H48" s="5" t="s">
        <v>26</v>
      </c>
      <c r="I48" s="10">
        <v>66.546420571457816</v>
      </c>
      <c r="J48" s="6">
        <v>63</v>
      </c>
      <c r="K48" s="16">
        <v>0.94670756832593794</v>
      </c>
      <c r="L48" s="10">
        <v>23.031868363924964</v>
      </c>
      <c r="M48" s="6">
        <v>41</v>
      </c>
      <c r="N48" s="16">
        <v>1.7801421644202644</v>
      </c>
      <c r="O48" s="10">
        <v>159.214163808249</v>
      </c>
      <c r="P48" s="6">
        <v>211</v>
      </c>
      <c r="Q48" s="16">
        <v>1.3252589779268618</v>
      </c>
      <c r="R48" s="10">
        <v>26.230344572813511</v>
      </c>
      <c r="S48" s="6">
        <v>31</v>
      </c>
      <c r="T48" s="16">
        <v>1.1818373149443873</v>
      </c>
      <c r="U48" s="10">
        <v>7.7099632584189628</v>
      </c>
      <c r="V48" s="6">
        <v>7</v>
      </c>
      <c r="W48" s="16">
        <v>0.90791612947782696</v>
      </c>
    </row>
    <row r="49" spans="1:23" x14ac:dyDescent="0.25">
      <c r="A49" s="49"/>
      <c r="H49" s="5" t="s">
        <v>16</v>
      </c>
      <c r="I49" s="10">
        <v>66.546420571457816</v>
      </c>
      <c r="J49" s="6">
        <v>18</v>
      </c>
      <c r="K49" s="16">
        <v>0.27048787666455371</v>
      </c>
      <c r="L49" s="10">
        <v>23.031868363924964</v>
      </c>
      <c r="M49" s="6">
        <v>6</v>
      </c>
      <c r="N49" s="16">
        <v>0.26050860942735576</v>
      </c>
      <c r="O49" s="10">
        <v>159.214163808249</v>
      </c>
      <c r="P49" s="6">
        <v>60</v>
      </c>
      <c r="Q49" s="16">
        <v>0.37685089419721185</v>
      </c>
      <c r="R49" s="10">
        <v>26.230344572813511</v>
      </c>
      <c r="S49" s="6">
        <v>7</v>
      </c>
      <c r="T49" s="16">
        <v>0.26686649047131322</v>
      </c>
      <c r="U49" s="10">
        <v>7.7099632584189628</v>
      </c>
      <c r="V49" s="6">
        <v>0</v>
      </c>
      <c r="W49" s="16">
        <v>0</v>
      </c>
    </row>
    <row r="50" spans="1:23" x14ac:dyDescent="0.25">
      <c r="A50" s="49"/>
      <c r="H50" s="5" t="s">
        <v>12</v>
      </c>
      <c r="I50" s="10">
        <v>66.546420571457816</v>
      </c>
      <c r="J50" s="6">
        <v>33</v>
      </c>
      <c r="K50" s="16">
        <v>0.49589444055168175</v>
      </c>
      <c r="L50" s="10">
        <v>23.031868363924964</v>
      </c>
      <c r="M50" s="6">
        <v>14</v>
      </c>
      <c r="N50" s="16">
        <v>0.60785342199716341</v>
      </c>
      <c r="O50" s="10">
        <v>159.214163808249</v>
      </c>
      <c r="P50" s="6">
        <v>134</v>
      </c>
      <c r="Q50" s="16">
        <v>0.84163366370710646</v>
      </c>
      <c r="R50" s="10">
        <v>26.230344572813511</v>
      </c>
      <c r="S50" s="6">
        <v>21</v>
      </c>
      <c r="T50" s="16">
        <v>0.80059947141393972</v>
      </c>
      <c r="U50" s="10">
        <v>7.7099632584189628</v>
      </c>
      <c r="V50" s="6">
        <v>2</v>
      </c>
      <c r="W50" s="16">
        <v>0.25940460842223628</v>
      </c>
    </row>
    <row r="51" spans="1:23" x14ac:dyDescent="0.25">
      <c r="A51" s="49"/>
      <c r="H51" s="5" t="s">
        <v>45</v>
      </c>
      <c r="I51" s="10">
        <v>66.546420571457816</v>
      </c>
      <c r="J51" s="6">
        <v>39</v>
      </c>
      <c r="K51" s="16">
        <v>0.58605706610653296</v>
      </c>
      <c r="L51" s="10">
        <v>23.031868363924964</v>
      </c>
      <c r="M51" s="6">
        <v>13</v>
      </c>
      <c r="N51" s="16">
        <v>0.56443532042593747</v>
      </c>
      <c r="O51" s="10">
        <v>159.214163808249</v>
      </c>
      <c r="P51" s="6">
        <v>118</v>
      </c>
      <c r="Q51" s="16">
        <v>0.74114009192118335</v>
      </c>
      <c r="R51" s="10">
        <v>26.230344572813511</v>
      </c>
      <c r="S51" s="6">
        <v>20</v>
      </c>
      <c r="T51" s="16">
        <v>0.76247568706089497</v>
      </c>
      <c r="U51" s="10">
        <v>7.7099632584189628</v>
      </c>
      <c r="V51" s="6">
        <v>2</v>
      </c>
      <c r="W51" s="16">
        <v>0.25940460842223628</v>
      </c>
    </row>
    <row r="52" spans="1:23" x14ac:dyDescent="0.25">
      <c r="A52" s="49"/>
      <c r="H52" s="5" t="s">
        <v>82</v>
      </c>
      <c r="I52" s="10">
        <v>66.546420571457816</v>
      </c>
      <c r="J52" s="6">
        <v>38</v>
      </c>
      <c r="K52" s="16">
        <v>0.57102996184739108</v>
      </c>
      <c r="L52" s="10">
        <v>23.031868363924964</v>
      </c>
      <c r="M52" s="6">
        <v>8</v>
      </c>
      <c r="N52" s="16">
        <v>0.3473448125698077</v>
      </c>
      <c r="O52" s="10">
        <v>159.214163808249</v>
      </c>
      <c r="P52" s="6">
        <v>144</v>
      </c>
      <c r="Q52" s="16">
        <v>0.90444214607330842</v>
      </c>
      <c r="R52" s="10">
        <v>26.230344572813511</v>
      </c>
      <c r="S52" s="6">
        <v>24</v>
      </c>
      <c r="T52" s="16">
        <v>0.91497082447307398</v>
      </c>
      <c r="U52" s="10">
        <v>7.7099632584189628</v>
      </c>
      <c r="V52" s="6">
        <v>11</v>
      </c>
      <c r="W52" s="16">
        <v>1.4267253463222995</v>
      </c>
    </row>
    <row r="53" spans="1:23" x14ac:dyDescent="0.25">
      <c r="A53" s="49"/>
      <c r="H53" s="5" t="s">
        <v>33</v>
      </c>
      <c r="I53" s="10">
        <v>66.546420571457816</v>
      </c>
      <c r="J53" s="6">
        <v>67</v>
      </c>
      <c r="K53" s="16">
        <v>1.0068159853625054</v>
      </c>
      <c r="L53" s="10">
        <v>23.031868363924964</v>
      </c>
      <c r="M53" s="6">
        <v>40</v>
      </c>
      <c r="N53" s="16">
        <v>1.7367240628490384</v>
      </c>
      <c r="O53" s="10">
        <v>159.214163808249</v>
      </c>
      <c r="P53" s="6">
        <v>234</v>
      </c>
      <c r="Q53" s="16">
        <v>1.4697184873691262</v>
      </c>
      <c r="R53" s="10">
        <v>26.230344572813511</v>
      </c>
      <c r="S53" s="6">
        <v>42</v>
      </c>
      <c r="T53" s="16">
        <v>1.6011989428278794</v>
      </c>
      <c r="U53" s="10">
        <v>7.7099632584189628</v>
      </c>
      <c r="V53" s="6">
        <v>18</v>
      </c>
      <c r="W53" s="16">
        <v>2.3346414758001264</v>
      </c>
    </row>
    <row r="54" spans="1:23" x14ac:dyDescent="0.25">
      <c r="A54" s="49"/>
      <c r="H54" s="5" t="s">
        <v>56</v>
      </c>
      <c r="I54" s="10">
        <v>66.546420571457816</v>
      </c>
      <c r="J54" s="6">
        <v>50</v>
      </c>
      <c r="K54" s="16">
        <v>0.75135521295709362</v>
      </c>
      <c r="L54" s="10">
        <v>23.031868363924964</v>
      </c>
      <c r="M54" s="6">
        <v>13</v>
      </c>
      <c r="N54" s="16">
        <v>0.56443532042593747</v>
      </c>
      <c r="O54" s="10">
        <v>159.214163808249</v>
      </c>
      <c r="P54" s="6">
        <v>147</v>
      </c>
      <c r="Q54" s="16">
        <v>0.92328469078316899</v>
      </c>
      <c r="R54" s="10">
        <v>26.230344572813511</v>
      </c>
      <c r="S54" s="6">
        <v>0</v>
      </c>
      <c r="T54" s="16">
        <v>0</v>
      </c>
      <c r="U54" s="10">
        <v>7.7099632584189628</v>
      </c>
      <c r="V54" s="6">
        <v>4</v>
      </c>
      <c r="W54" s="16">
        <v>0.51880921684447256</v>
      </c>
    </row>
    <row r="55" spans="1:23" x14ac:dyDescent="0.25">
      <c r="H55" s="5" t="s">
        <v>55</v>
      </c>
      <c r="I55" s="10">
        <v>66.546420571457816</v>
      </c>
      <c r="J55" s="6">
        <v>47</v>
      </c>
      <c r="K55" s="16">
        <v>0.70627390017966796</v>
      </c>
      <c r="L55" s="10">
        <v>23.031868363924964</v>
      </c>
      <c r="M55" s="6">
        <v>11</v>
      </c>
      <c r="N55" s="16">
        <v>0.47759911728348559</v>
      </c>
      <c r="O55" s="10">
        <v>159.214163808249</v>
      </c>
      <c r="P55" s="6">
        <v>189</v>
      </c>
      <c r="Q55" s="16">
        <v>1.1870803167212174</v>
      </c>
      <c r="R55" s="10">
        <v>26.230344572813511</v>
      </c>
      <c r="S55" s="6">
        <v>27</v>
      </c>
      <c r="T55" s="16">
        <v>1.0293421775322082</v>
      </c>
      <c r="U55" s="10">
        <v>7.7099632584189628</v>
      </c>
      <c r="V55" s="6">
        <v>3</v>
      </c>
      <c r="W55" s="16">
        <v>0.38910691263335445</v>
      </c>
    </row>
    <row r="56" spans="1:23" x14ac:dyDescent="0.25">
      <c r="H56" s="5" t="s">
        <v>14</v>
      </c>
      <c r="I56" s="10">
        <v>66.546420571457816</v>
      </c>
      <c r="J56" s="6">
        <v>62</v>
      </c>
      <c r="K56" s="16">
        <v>0.93168046406679605</v>
      </c>
      <c r="L56" s="10">
        <v>23.031868363924964</v>
      </c>
      <c r="M56" s="6">
        <v>17</v>
      </c>
      <c r="N56" s="16">
        <v>0.73810772671084135</v>
      </c>
      <c r="O56" s="10">
        <v>159.214163808249</v>
      </c>
      <c r="P56" s="6">
        <v>164</v>
      </c>
      <c r="Q56" s="16">
        <v>1.0300591108057124</v>
      </c>
      <c r="R56" s="10">
        <v>26.230344572813511</v>
      </c>
      <c r="S56" s="6">
        <v>43</v>
      </c>
      <c r="T56" s="16">
        <v>1.6393227271809243</v>
      </c>
      <c r="U56" s="10">
        <v>7.7099632584189628</v>
      </c>
      <c r="V56" s="6">
        <v>4</v>
      </c>
      <c r="W56" s="16">
        <v>0.51880921684447256</v>
      </c>
    </row>
    <row r="57" spans="1:23" x14ac:dyDescent="0.25">
      <c r="H57" s="5" t="s">
        <v>48</v>
      </c>
      <c r="I57" s="10">
        <v>0</v>
      </c>
      <c r="J57" s="6">
        <v>9</v>
      </c>
      <c r="K57" s="16">
        <v>0</v>
      </c>
      <c r="L57" s="10">
        <v>0</v>
      </c>
      <c r="M57" s="6">
        <v>5</v>
      </c>
      <c r="N57" s="16">
        <v>0</v>
      </c>
      <c r="O57" s="10">
        <v>0</v>
      </c>
      <c r="P57" s="6">
        <v>11</v>
      </c>
      <c r="Q57" s="16">
        <v>0</v>
      </c>
      <c r="R57" s="10">
        <v>0</v>
      </c>
      <c r="S57" s="6">
        <v>1</v>
      </c>
      <c r="T57" s="16">
        <v>0</v>
      </c>
      <c r="U57" s="10">
        <v>0</v>
      </c>
      <c r="V57" s="6">
        <v>0</v>
      </c>
      <c r="W57" s="16">
        <v>0</v>
      </c>
    </row>
    <row r="58" spans="1:23" x14ac:dyDescent="0.25">
      <c r="H58" s="5" t="s">
        <v>52</v>
      </c>
      <c r="I58" s="10">
        <v>66.546420571457816</v>
      </c>
      <c r="J58" s="6">
        <v>22</v>
      </c>
      <c r="K58" s="16">
        <v>0.3305962937011212</v>
      </c>
      <c r="L58" s="10">
        <v>23.031868363924964</v>
      </c>
      <c r="M58" s="6">
        <v>6</v>
      </c>
      <c r="N58" s="16">
        <v>0.26050860942735576</v>
      </c>
      <c r="O58" s="10">
        <v>159.214163808249</v>
      </c>
      <c r="P58" s="6">
        <v>82</v>
      </c>
      <c r="Q58" s="16">
        <v>0.51502955540285622</v>
      </c>
      <c r="R58" s="10">
        <v>26.230344572813511</v>
      </c>
      <c r="S58" s="6">
        <v>6</v>
      </c>
      <c r="T58" s="16">
        <v>0.2287427061182685</v>
      </c>
      <c r="U58" s="10">
        <v>7.7099632584189628</v>
      </c>
      <c r="V58" s="6">
        <v>3</v>
      </c>
      <c r="W58" s="16">
        <v>0.38910691263335445</v>
      </c>
    </row>
    <row r="59" spans="1:23" x14ac:dyDescent="0.25">
      <c r="H59" s="5" t="s">
        <v>11</v>
      </c>
      <c r="I59" s="10">
        <v>66.546420571457816</v>
      </c>
      <c r="J59" s="6">
        <v>15</v>
      </c>
      <c r="K59" s="16">
        <v>0.22540656388712807</v>
      </c>
      <c r="L59" s="10">
        <v>23.031868363924964</v>
      </c>
      <c r="M59" s="6">
        <v>3</v>
      </c>
      <c r="N59" s="16">
        <v>0.13025430471367788</v>
      </c>
      <c r="O59" s="10">
        <v>159.214163808249</v>
      </c>
      <c r="P59" s="6">
        <v>96</v>
      </c>
      <c r="Q59" s="16">
        <v>0.60296143071553898</v>
      </c>
      <c r="R59" s="10">
        <v>26.230344572813511</v>
      </c>
      <c r="S59" s="6">
        <v>39</v>
      </c>
      <c r="T59" s="16">
        <v>1.4868275897687453</v>
      </c>
      <c r="U59" s="10">
        <v>7.7099632584189628</v>
      </c>
      <c r="V59" s="6">
        <v>6</v>
      </c>
      <c r="W59" s="16">
        <v>0.7782138252667089</v>
      </c>
    </row>
    <row r="60" spans="1:23" x14ac:dyDescent="0.25">
      <c r="H60" s="5" t="s">
        <v>50</v>
      </c>
      <c r="I60" s="10">
        <v>66.546420571457816</v>
      </c>
      <c r="J60" s="6">
        <v>46</v>
      </c>
      <c r="K60" s="16">
        <v>0.69124679592052607</v>
      </c>
      <c r="L60" s="10">
        <v>23.031868363924964</v>
      </c>
      <c r="M60" s="6">
        <v>7</v>
      </c>
      <c r="N60" s="16">
        <v>0.30392671099858171</v>
      </c>
      <c r="O60" s="10">
        <v>159.214163808249</v>
      </c>
      <c r="P60" s="6">
        <v>134</v>
      </c>
      <c r="Q60" s="16">
        <v>0.84163366370710646</v>
      </c>
      <c r="R60" s="10">
        <v>26.230344572813511</v>
      </c>
      <c r="S60" s="6">
        <v>20</v>
      </c>
      <c r="T60" s="16">
        <v>0.76247568706089497</v>
      </c>
      <c r="U60" s="10">
        <v>7.7099632584189628</v>
      </c>
      <c r="V60" s="6">
        <v>6</v>
      </c>
      <c r="W60" s="16">
        <v>0.7782138252667089</v>
      </c>
    </row>
    <row r="61" spans="1:23" x14ac:dyDescent="0.25">
      <c r="H61" s="5" t="s">
        <v>59</v>
      </c>
      <c r="I61" s="10">
        <v>66.546420571457816</v>
      </c>
      <c r="J61" s="6">
        <v>65</v>
      </c>
      <c r="K61" s="16">
        <v>0.97676177684422161</v>
      </c>
      <c r="L61" s="10">
        <v>23.031868363924964</v>
      </c>
      <c r="M61" s="6">
        <v>51</v>
      </c>
      <c r="N61" s="16">
        <v>2.2143231801325238</v>
      </c>
      <c r="O61" s="10">
        <v>159.214163808249</v>
      </c>
      <c r="P61" s="6">
        <v>187</v>
      </c>
      <c r="Q61" s="16">
        <v>1.1745186202479769</v>
      </c>
      <c r="R61" s="10">
        <v>26.230344572813511</v>
      </c>
      <c r="S61" s="6">
        <v>26</v>
      </c>
      <c r="T61" s="16">
        <v>0.99121839317916349</v>
      </c>
      <c r="U61" s="10">
        <v>7.7099632584189628</v>
      </c>
      <c r="V61" s="6">
        <v>7</v>
      </c>
      <c r="W61" s="16">
        <v>0.90791612947782696</v>
      </c>
    </row>
    <row r="62" spans="1:23" x14ac:dyDescent="0.25">
      <c r="H62" s="5" t="s">
        <v>25</v>
      </c>
      <c r="I62" s="10">
        <v>66.546420571457801</v>
      </c>
      <c r="J62" s="6">
        <v>74</v>
      </c>
      <c r="K62" s="16">
        <v>1.1120057151764986</v>
      </c>
      <c r="L62" s="10">
        <v>23.031868363924964</v>
      </c>
      <c r="M62" s="6">
        <v>26</v>
      </c>
      <c r="N62" s="16">
        <v>1.1288706408518749</v>
      </c>
      <c r="O62" s="10">
        <v>159.214163808249</v>
      </c>
      <c r="P62" s="6">
        <v>254</v>
      </c>
      <c r="Q62" s="16">
        <v>1.5953354521015302</v>
      </c>
      <c r="R62" s="10">
        <v>26.230344572813511</v>
      </c>
      <c r="S62" s="6">
        <v>21</v>
      </c>
      <c r="T62" s="16">
        <v>0.80059947141393972</v>
      </c>
      <c r="U62" s="10">
        <v>7.7099632584189628</v>
      </c>
      <c r="V62" s="6">
        <v>4</v>
      </c>
      <c r="W62" s="16">
        <v>0.51880921684447256</v>
      </c>
    </row>
    <row r="63" spans="1:23" x14ac:dyDescent="0.25">
      <c r="H63" s="5" t="s">
        <v>69</v>
      </c>
      <c r="I63" s="10">
        <v>66.546420571457816</v>
      </c>
      <c r="J63" s="6">
        <v>73</v>
      </c>
      <c r="K63" s="16">
        <v>1.0969786109173567</v>
      </c>
      <c r="L63" s="10">
        <v>23.031868363924964</v>
      </c>
      <c r="M63" s="6">
        <v>40</v>
      </c>
      <c r="N63" s="16">
        <v>1.7367240628490384</v>
      </c>
      <c r="O63" s="10">
        <v>159.214163808249</v>
      </c>
      <c r="P63" s="6">
        <v>184</v>
      </c>
      <c r="Q63" s="16">
        <v>1.1556760755381164</v>
      </c>
      <c r="R63" s="10">
        <v>26.230344572813511</v>
      </c>
      <c r="S63" s="6">
        <v>36</v>
      </c>
      <c r="T63" s="16">
        <v>1.3724562367096109</v>
      </c>
      <c r="U63" s="10">
        <v>7.7099632584189628</v>
      </c>
      <c r="V63" s="6">
        <v>17</v>
      </c>
      <c r="W63" s="16">
        <v>2.2049391715890083</v>
      </c>
    </row>
    <row r="64" spans="1:23" x14ac:dyDescent="0.25">
      <c r="H64" s="5" t="s">
        <v>103</v>
      </c>
      <c r="I64" s="10">
        <v>66.546420571457816</v>
      </c>
      <c r="J64" s="6">
        <v>78</v>
      </c>
      <c r="K64" s="16">
        <v>1.1721141322130659</v>
      </c>
      <c r="L64" s="10">
        <v>23.031868363924964</v>
      </c>
      <c r="M64" s="6">
        <v>16</v>
      </c>
      <c r="N64" s="16">
        <v>0.69468962513961541</v>
      </c>
      <c r="O64" s="10">
        <v>159.214163808249</v>
      </c>
      <c r="P64" s="6">
        <v>129</v>
      </c>
      <c r="Q64" s="16">
        <v>0.81022942252400554</v>
      </c>
      <c r="R64" s="10">
        <v>26.230344572813511</v>
      </c>
      <c r="S64" s="6">
        <v>12</v>
      </c>
      <c r="T64" s="16">
        <v>0.45748541223653699</v>
      </c>
      <c r="U64" s="10">
        <v>7.7099632584189628</v>
      </c>
      <c r="V64" s="6">
        <v>1</v>
      </c>
      <c r="W64" s="16">
        <v>0.12970230421111814</v>
      </c>
    </row>
    <row r="65" spans="8:23" x14ac:dyDescent="0.25">
      <c r="H65" s="9" t="s">
        <v>17</v>
      </c>
      <c r="I65" s="7">
        <v>236.28764024128981</v>
      </c>
      <c r="J65" s="14">
        <v>147</v>
      </c>
      <c r="K65" s="8">
        <v>0.62212310322236086</v>
      </c>
      <c r="L65" s="7">
        <v>81.779692721655067</v>
      </c>
      <c r="M65" s="14">
        <v>95</v>
      </c>
      <c r="N65" s="8">
        <v>1.1616575807314597</v>
      </c>
      <c r="O65" s="7">
        <v>489.8897347946122</v>
      </c>
      <c r="P65" s="14">
        <v>536</v>
      </c>
      <c r="Q65" s="8">
        <v>1.0941237628192386</v>
      </c>
      <c r="R65" s="7">
        <v>116.81507364837864</v>
      </c>
      <c r="S65" s="14">
        <v>119</v>
      </c>
      <c r="T65" s="8">
        <v>1.0187041473619931</v>
      </c>
      <c r="U65" s="7">
        <v>36.550936928801008</v>
      </c>
      <c r="V65" s="14">
        <v>39</v>
      </c>
      <c r="W65" s="8">
        <v>1.0670041119867766</v>
      </c>
    </row>
    <row r="66" spans="8:23" x14ac:dyDescent="0.25">
      <c r="H66" s="5" t="s">
        <v>18</v>
      </c>
      <c r="I66" s="10">
        <v>0</v>
      </c>
      <c r="J66" s="6">
        <v>1</v>
      </c>
      <c r="K66" s="16">
        <v>0</v>
      </c>
      <c r="L66" s="10">
        <v>0</v>
      </c>
      <c r="M66" s="6">
        <v>1</v>
      </c>
      <c r="N66" s="16">
        <v>0</v>
      </c>
      <c r="O66" s="10">
        <v>0</v>
      </c>
      <c r="P66" s="6">
        <v>5</v>
      </c>
      <c r="Q66" s="16">
        <v>0</v>
      </c>
      <c r="R66" s="10">
        <v>0</v>
      </c>
      <c r="S66" s="6">
        <v>1</v>
      </c>
      <c r="T66" s="16">
        <v>0</v>
      </c>
      <c r="U66" s="10">
        <v>0</v>
      </c>
      <c r="V66" s="6">
        <v>0</v>
      </c>
      <c r="W66" s="16">
        <v>0</v>
      </c>
    </row>
    <row r="67" spans="8:23" x14ac:dyDescent="0.25">
      <c r="H67" s="5" t="s">
        <v>75</v>
      </c>
      <c r="I67" s="10">
        <v>78.762546747096607</v>
      </c>
      <c r="J67" s="6">
        <v>41</v>
      </c>
      <c r="K67" s="16">
        <v>0.52055198432891414</v>
      </c>
      <c r="L67" s="10">
        <v>27.259897573885024</v>
      </c>
      <c r="M67" s="6">
        <v>31</v>
      </c>
      <c r="N67" s="16">
        <v>1.137201631663429</v>
      </c>
      <c r="O67" s="10">
        <v>163.29657826487073</v>
      </c>
      <c r="P67" s="6">
        <v>160</v>
      </c>
      <c r="Q67" s="16">
        <v>0.97981232491275105</v>
      </c>
      <c r="R67" s="10">
        <v>38.938357882792879</v>
      </c>
      <c r="S67" s="6">
        <v>36</v>
      </c>
      <c r="T67" s="16">
        <v>0.92453821777390977</v>
      </c>
      <c r="U67" s="10">
        <v>12.183645642933669</v>
      </c>
      <c r="V67" s="6">
        <v>12</v>
      </c>
      <c r="W67" s="16">
        <v>0.98492687260317846</v>
      </c>
    </row>
    <row r="68" spans="8:23" x14ac:dyDescent="0.25">
      <c r="H68" s="5" t="s">
        <v>20</v>
      </c>
      <c r="I68" s="10">
        <v>78.762546747096607</v>
      </c>
      <c r="J68" s="6">
        <v>42</v>
      </c>
      <c r="K68" s="16">
        <v>0.53324837419059501</v>
      </c>
      <c r="L68" s="10">
        <v>27.259897573885024</v>
      </c>
      <c r="M68" s="6">
        <v>40</v>
      </c>
      <c r="N68" s="16">
        <v>1.4673569440818439</v>
      </c>
      <c r="O68" s="10">
        <v>163.29657826487073</v>
      </c>
      <c r="P68" s="6">
        <v>191</v>
      </c>
      <c r="Q68" s="16">
        <v>1.1696509628645966</v>
      </c>
      <c r="R68" s="10">
        <v>38.938357882792879</v>
      </c>
      <c r="S68" s="6">
        <v>43</v>
      </c>
      <c r="T68" s="16">
        <v>1.1043095378966146</v>
      </c>
      <c r="U68" s="10">
        <v>12.183645642933669</v>
      </c>
      <c r="V68" s="6">
        <v>19</v>
      </c>
      <c r="W68" s="16">
        <v>1.5594675482883658</v>
      </c>
    </row>
    <row r="69" spans="8:23" x14ac:dyDescent="0.25">
      <c r="H69" s="5" t="s">
        <v>19</v>
      </c>
      <c r="I69" s="10">
        <v>78.762546747096607</v>
      </c>
      <c r="J69" s="6">
        <v>63</v>
      </c>
      <c r="K69" s="16">
        <v>0.79987256128589246</v>
      </c>
      <c r="L69" s="10">
        <v>27.259897573885024</v>
      </c>
      <c r="M69" s="6">
        <v>23</v>
      </c>
      <c r="N69" s="16">
        <v>0.84373024284706022</v>
      </c>
      <c r="O69" s="10">
        <v>163.29657826487073</v>
      </c>
      <c r="P69" s="6">
        <v>180</v>
      </c>
      <c r="Q69" s="16">
        <v>1.102288865526845</v>
      </c>
      <c r="R69" s="10">
        <v>38.938357882792879</v>
      </c>
      <c r="S69" s="6">
        <v>39</v>
      </c>
      <c r="T69" s="16">
        <v>1.0015830692550689</v>
      </c>
      <c r="U69" s="10">
        <v>12.183645642933669</v>
      </c>
      <c r="V69" s="6">
        <v>8</v>
      </c>
      <c r="W69" s="16">
        <v>0.65661791506878564</v>
      </c>
    </row>
  </sheetData>
  <mergeCells count="5">
    <mergeCell ref="I2:K2"/>
    <mergeCell ref="L2:N2"/>
    <mergeCell ref="O2:Q2"/>
    <mergeCell ref="R2:T2"/>
    <mergeCell ref="U2:W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6BD9D-966E-4187-BCB0-0814C9C125E1}">
  <dimension ref="A1:R69"/>
  <sheetViews>
    <sheetView tabSelected="1" zoomScale="85" zoomScaleNormal="85" workbookViewId="0">
      <selection activeCell="U66" sqref="U66"/>
    </sheetView>
  </sheetViews>
  <sheetFormatPr defaultRowHeight="15" x14ac:dyDescent="0.25"/>
  <cols>
    <col min="1" max="1" width="38.42578125" bestFit="1" customWidth="1"/>
    <col min="7" max="7" width="10.28515625" bestFit="1" customWidth="1"/>
  </cols>
  <sheetData>
    <row r="1" spans="1:18" x14ac:dyDescent="0.25">
      <c r="A1" s="2" t="s">
        <v>63</v>
      </c>
      <c r="B1" s="74" t="s">
        <v>81</v>
      </c>
      <c r="C1" s="74"/>
      <c r="D1" s="74"/>
      <c r="E1" s="75" t="s">
        <v>80</v>
      </c>
      <c r="F1" s="75"/>
      <c r="G1" s="75"/>
      <c r="H1" s="76" t="s">
        <v>64</v>
      </c>
      <c r="I1" s="76"/>
      <c r="J1" s="76"/>
      <c r="K1" s="77" t="s">
        <v>65</v>
      </c>
      <c r="L1" s="77"/>
      <c r="M1" s="77"/>
      <c r="N1" s="78" t="s">
        <v>66</v>
      </c>
      <c r="O1" s="78"/>
      <c r="P1" s="78"/>
      <c r="Q1" s="6"/>
    </row>
    <row r="2" spans="1:18" x14ac:dyDescent="0.25">
      <c r="A2" s="3" t="s">
        <v>67</v>
      </c>
      <c r="B2" s="39" t="s">
        <v>0</v>
      </c>
      <c r="C2" s="39" t="s">
        <v>1</v>
      </c>
      <c r="D2" s="39" t="s">
        <v>83</v>
      </c>
      <c r="E2" s="39" t="s">
        <v>0</v>
      </c>
      <c r="F2" s="39" t="s">
        <v>1</v>
      </c>
      <c r="G2" s="39" t="s">
        <v>83</v>
      </c>
      <c r="H2" s="39" t="s">
        <v>0</v>
      </c>
      <c r="I2" s="39" t="s">
        <v>1</v>
      </c>
      <c r="J2" s="40" t="s">
        <v>83</v>
      </c>
      <c r="K2" s="39" t="s">
        <v>0</v>
      </c>
      <c r="L2" s="39" t="s">
        <v>1</v>
      </c>
      <c r="M2" s="40" t="s">
        <v>83</v>
      </c>
      <c r="N2" s="39" t="s">
        <v>0</v>
      </c>
      <c r="O2" s="39" t="s">
        <v>1</v>
      </c>
      <c r="P2" s="40" t="s">
        <v>83</v>
      </c>
      <c r="Q2" s="61" t="s">
        <v>106</v>
      </c>
    </row>
    <row r="3" spans="1:18" x14ac:dyDescent="0.25">
      <c r="A3" s="11" t="s">
        <v>3</v>
      </c>
      <c r="B3" s="42">
        <v>10809.235223689893</v>
      </c>
      <c r="C3" s="42">
        <f>C4+C16+C23+C37+C48+C65</f>
        <v>11756</v>
      </c>
      <c r="D3" s="44">
        <f>C3/B3</f>
        <v>1.087588507116132</v>
      </c>
      <c r="E3" s="42">
        <v>4070.1035438372123</v>
      </c>
      <c r="F3" s="42">
        <f>F4+F16+F23+F37+F48+F65</f>
        <v>4790</v>
      </c>
      <c r="G3" s="44">
        <f>F3/E3</f>
        <v>1.1768742363453693</v>
      </c>
      <c r="H3" s="42">
        <v>31414.77330591483</v>
      </c>
      <c r="I3" s="42">
        <f>I4+I16+I23+I37+I48+I65</f>
        <v>46398</v>
      </c>
      <c r="J3" s="44">
        <f>I3/H3</f>
        <v>1.4769484264037041</v>
      </c>
      <c r="K3" s="42">
        <v>5236.1779500963339</v>
      </c>
      <c r="L3" s="42">
        <f>L4+L16+L23+L37+L48+L65</f>
        <v>6299</v>
      </c>
      <c r="M3" s="44">
        <f>L3/K3</f>
        <v>1.2029766864367382</v>
      </c>
      <c r="N3" s="42">
        <v>1463.7635961353935</v>
      </c>
      <c r="O3" s="42">
        <f>O4+O16+O23+O37+O48+O65</f>
        <v>1660</v>
      </c>
      <c r="P3" s="44">
        <f>O3/N3</f>
        <v>1.134062907687216</v>
      </c>
      <c r="Q3" s="16">
        <f>AVERAGE(D3,G3,J3,M3,P3)</f>
        <v>1.2156901527978321</v>
      </c>
    </row>
    <row r="4" spans="1:18" x14ac:dyDescent="0.25">
      <c r="A4" s="14" t="s">
        <v>46</v>
      </c>
      <c r="B4" s="55">
        <v>2193.0738231613586</v>
      </c>
      <c r="C4" s="55">
        <f>SUM(C5:C15)</f>
        <v>2398</v>
      </c>
      <c r="D4" s="59">
        <f>C4/B4</f>
        <v>1.0934424435121095</v>
      </c>
      <c r="E4" s="55">
        <v>827.43640963819962</v>
      </c>
      <c r="F4" s="55">
        <f>SUM(F5:F15)</f>
        <v>939</v>
      </c>
      <c r="G4" s="59">
        <f>F4/E4</f>
        <v>1.1348304100016364</v>
      </c>
      <c r="H4" s="55">
        <v>5960.4410608215512</v>
      </c>
      <c r="I4" s="55">
        <f>SUM(I5:I15)</f>
        <v>9135</v>
      </c>
      <c r="J4" s="59">
        <f>I4/H4</f>
        <v>1.5326047027031398</v>
      </c>
      <c r="K4" s="55">
        <v>1118.3676748495884</v>
      </c>
      <c r="L4" s="55">
        <f>SUM(L5:L15)</f>
        <v>1579</v>
      </c>
      <c r="M4" s="59">
        <f>L4/K4</f>
        <v>1.4118791480738775</v>
      </c>
      <c r="N4" s="55">
        <v>316.14514644853563</v>
      </c>
      <c r="O4" s="55">
        <f>SUM(O5:O15)</f>
        <v>339</v>
      </c>
      <c r="P4" s="59">
        <f>O4/N4</f>
        <v>1.0722922803282222</v>
      </c>
      <c r="Q4" s="16">
        <f t="shared" ref="Q4:Q67" si="0">AVERAGE(D4,G4,J4,M4,P4)</f>
        <v>1.249009796923797</v>
      </c>
    </row>
    <row r="5" spans="1:18" x14ac:dyDescent="0.25">
      <c r="A5" s="6" t="s">
        <v>74</v>
      </c>
      <c r="B5" s="6">
        <v>299</v>
      </c>
      <c r="C5" s="6">
        <v>257</v>
      </c>
      <c r="D5" s="59">
        <f t="shared" ref="D5:D68" si="1">C5/B5</f>
        <v>0.85953177257525082</v>
      </c>
      <c r="E5" s="6">
        <v>110</v>
      </c>
      <c r="F5" s="6">
        <v>127</v>
      </c>
      <c r="G5" s="59">
        <f t="shared" ref="G5:G68" si="2">F5/E5</f>
        <v>1.1545454545454545</v>
      </c>
      <c r="H5" s="6">
        <v>813</v>
      </c>
      <c r="I5" s="6">
        <v>1034</v>
      </c>
      <c r="J5" s="59">
        <f t="shared" ref="J5:J68" si="3">I5/H5</f>
        <v>1.2718327183271834</v>
      </c>
      <c r="K5" s="6">
        <v>149</v>
      </c>
      <c r="L5" s="6">
        <v>208</v>
      </c>
      <c r="M5" s="59">
        <f t="shared" ref="M5:M68" si="4">L5/K5</f>
        <v>1.3959731543624161</v>
      </c>
      <c r="N5" s="6">
        <v>39</v>
      </c>
      <c r="O5" s="6">
        <v>36</v>
      </c>
      <c r="P5" s="59">
        <f t="shared" ref="P5:P68" si="5">O5/N5</f>
        <v>0.92307692307692313</v>
      </c>
      <c r="Q5" s="16">
        <f t="shared" si="0"/>
        <v>1.1209920045774457</v>
      </c>
      <c r="R5">
        <v>5</v>
      </c>
    </row>
    <row r="6" spans="1:18" x14ac:dyDescent="0.25">
      <c r="A6" s="6" t="s">
        <v>71</v>
      </c>
      <c r="B6" s="6">
        <v>299</v>
      </c>
      <c r="C6" s="35">
        <v>257</v>
      </c>
      <c r="D6" s="59">
        <f t="shared" si="1"/>
        <v>0.85953177257525082</v>
      </c>
      <c r="E6" s="6">
        <v>110</v>
      </c>
      <c r="F6" s="35">
        <v>131</v>
      </c>
      <c r="G6" s="59">
        <f t="shared" si="2"/>
        <v>1.1909090909090909</v>
      </c>
      <c r="H6" s="6">
        <v>813</v>
      </c>
      <c r="I6" s="35">
        <v>772</v>
      </c>
      <c r="J6" s="59">
        <f t="shared" si="3"/>
        <v>0.94956949569495697</v>
      </c>
      <c r="K6" s="6">
        <v>149</v>
      </c>
      <c r="L6" s="35">
        <v>172</v>
      </c>
      <c r="M6" s="59">
        <f t="shared" si="4"/>
        <v>1.1543624161073827</v>
      </c>
      <c r="N6" s="6">
        <v>39</v>
      </c>
      <c r="O6" s="35">
        <v>47</v>
      </c>
      <c r="P6" s="59">
        <f t="shared" si="5"/>
        <v>1.2051282051282051</v>
      </c>
      <c r="Q6" s="16">
        <f t="shared" si="0"/>
        <v>1.0719001960829773</v>
      </c>
      <c r="R6">
        <v>5</v>
      </c>
    </row>
    <row r="7" spans="1:18" x14ac:dyDescent="0.25">
      <c r="A7" s="6" t="s">
        <v>9</v>
      </c>
      <c r="B7" s="6">
        <v>299</v>
      </c>
      <c r="C7" s="35">
        <v>199</v>
      </c>
      <c r="D7" s="59">
        <f t="shared" si="1"/>
        <v>0.66555183946488294</v>
      </c>
      <c r="E7" s="6">
        <v>110</v>
      </c>
      <c r="F7" s="35">
        <v>85</v>
      </c>
      <c r="G7" s="59">
        <f t="shared" si="2"/>
        <v>0.77272727272727271</v>
      </c>
      <c r="H7" s="6">
        <v>813</v>
      </c>
      <c r="I7" s="35">
        <v>1050</v>
      </c>
      <c r="J7" s="59">
        <f t="shared" si="3"/>
        <v>1.2915129151291513</v>
      </c>
      <c r="K7" s="6">
        <v>149</v>
      </c>
      <c r="L7" s="35">
        <v>178</v>
      </c>
      <c r="M7" s="59">
        <f t="shared" si="4"/>
        <v>1.1946308724832215</v>
      </c>
      <c r="N7" s="6">
        <v>39</v>
      </c>
      <c r="O7" s="35">
        <v>38</v>
      </c>
      <c r="P7" s="59">
        <f t="shared" si="5"/>
        <v>0.97435897435897434</v>
      </c>
      <c r="Q7" s="16">
        <f t="shared" si="0"/>
        <v>0.97975637483270062</v>
      </c>
      <c r="R7">
        <v>4</v>
      </c>
    </row>
    <row r="8" spans="1:18" x14ac:dyDescent="0.25">
      <c r="A8" s="6" t="s">
        <v>100</v>
      </c>
      <c r="B8" s="6">
        <v>206</v>
      </c>
      <c r="C8" s="35">
        <v>340</v>
      </c>
      <c r="D8" s="59">
        <f t="shared" si="1"/>
        <v>1.6504854368932038</v>
      </c>
      <c r="E8" s="6">
        <v>77</v>
      </c>
      <c r="F8" s="35">
        <v>66</v>
      </c>
      <c r="G8" s="59">
        <f t="shared" si="2"/>
        <v>0.8571428571428571</v>
      </c>
      <c r="H8" s="6">
        <v>607</v>
      </c>
      <c r="I8" s="35">
        <v>654</v>
      </c>
      <c r="J8" s="59">
        <f t="shared" si="3"/>
        <v>1.0774299835255354</v>
      </c>
      <c r="K8" s="6">
        <v>103</v>
      </c>
      <c r="L8" s="35">
        <v>149</v>
      </c>
      <c r="M8" s="59">
        <f t="shared" si="4"/>
        <v>1.4466019417475728</v>
      </c>
      <c r="N8" s="6">
        <v>29</v>
      </c>
      <c r="O8" s="35">
        <v>57</v>
      </c>
      <c r="P8" s="59">
        <f t="shared" si="5"/>
        <v>1.9655172413793103</v>
      </c>
      <c r="Q8" s="16">
        <f t="shared" si="0"/>
        <v>1.3994354921376959</v>
      </c>
      <c r="R8">
        <v>5</v>
      </c>
    </row>
    <row r="9" spans="1:18" x14ac:dyDescent="0.25">
      <c r="A9" s="6" t="s">
        <v>2</v>
      </c>
      <c r="B9" s="10">
        <v>0</v>
      </c>
      <c r="C9" s="6">
        <v>0</v>
      </c>
      <c r="D9" s="59">
        <v>0</v>
      </c>
      <c r="E9" s="6">
        <v>0</v>
      </c>
      <c r="F9" s="6">
        <v>0</v>
      </c>
      <c r="G9" s="59">
        <v>0</v>
      </c>
      <c r="H9" s="6">
        <v>0</v>
      </c>
      <c r="I9" s="6">
        <v>0</v>
      </c>
      <c r="J9" s="59">
        <v>0</v>
      </c>
      <c r="K9" s="6">
        <v>0</v>
      </c>
      <c r="L9" s="6">
        <v>0</v>
      </c>
      <c r="M9" s="59">
        <v>0</v>
      </c>
      <c r="N9" s="6">
        <v>0</v>
      </c>
      <c r="O9" s="6">
        <v>0</v>
      </c>
      <c r="P9" s="59">
        <v>0</v>
      </c>
      <c r="Q9" s="16">
        <v>0</v>
      </c>
    </row>
    <row r="10" spans="1:18" x14ac:dyDescent="0.25">
      <c r="A10" s="6" t="s">
        <v>54</v>
      </c>
      <c r="B10" s="6">
        <v>299</v>
      </c>
      <c r="C10" s="35">
        <v>235</v>
      </c>
      <c r="D10" s="59">
        <f t="shared" si="1"/>
        <v>0.78595317725752512</v>
      </c>
      <c r="E10" s="6">
        <v>110</v>
      </c>
      <c r="F10" s="35">
        <v>111</v>
      </c>
      <c r="G10" s="59">
        <f t="shared" si="2"/>
        <v>1.009090909090909</v>
      </c>
      <c r="H10" s="6">
        <v>813</v>
      </c>
      <c r="I10" s="35">
        <v>880</v>
      </c>
      <c r="J10" s="59">
        <f t="shared" si="3"/>
        <v>1.0824108241082411</v>
      </c>
      <c r="K10" s="6">
        <v>149</v>
      </c>
      <c r="L10" s="35">
        <v>152</v>
      </c>
      <c r="M10" s="59">
        <f t="shared" si="4"/>
        <v>1.0201342281879195</v>
      </c>
      <c r="N10" s="6">
        <v>39</v>
      </c>
      <c r="O10" s="35">
        <v>53</v>
      </c>
      <c r="P10" s="59">
        <f t="shared" si="5"/>
        <v>1.358974358974359</v>
      </c>
      <c r="Q10" s="16">
        <f t="shared" si="0"/>
        <v>1.0513126995237907</v>
      </c>
      <c r="R10">
        <v>5</v>
      </c>
    </row>
    <row r="11" spans="1:18" x14ac:dyDescent="0.25">
      <c r="A11" s="6" t="s">
        <v>6</v>
      </c>
      <c r="B11" s="6">
        <v>283</v>
      </c>
      <c r="C11" s="35">
        <v>132</v>
      </c>
      <c r="D11" s="59">
        <f t="shared" si="1"/>
        <v>0.46643109540636041</v>
      </c>
      <c r="E11" s="6">
        <v>110</v>
      </c>
      <c r="F11" s="35">
        <v>66</v>
      </c>
      <c r="G11" s="59">
        <f t="shared" si="2"/>
        <v>0.6</v>
      </c>
      <c r="H11" s="6">
        <v>793</v>
      </c>
      <c r="I11" s="35">
        <v>760</v>
      </c>
      <c r="J11" s="59">
        <f t="shared" si="3"/>
        <v>0.95838587641866335</v>
      </c>
      <c r="K11" s="6">
        <v>127</v>
      </c>
      <c r="L11" s="35">
        <v>105</v>
      </c>
      <c r="M11" s="59">
        <f t="shared" si="4"/>
        <v>0.82677165354330706</v>
      </c>
      <c r="N11" s="6">
        <v>39</v>
      </c>
      <c r="O11" s="35">
        <v>16</v>
      </c>
      <c r="P11" s="59">
        <f t="shared" si="5"/>
        <v>0.41025641025641024</v>
      </c>
      <c r="Q11" s="16">
        <f t="shared" si="0"/>
        <v>0.65236900712494816</v>
      </c>
      <c r="R11">
        <v>3</v>
      </c>
    </row>
    <row r="12" spans="1:18" x14ac:dyDescent="0.25">
      <c r="A12" s="6" t="s">
        <v>58</v>
      </c>
      <c r="B12" s="6">
        <v>299</v>
      </c>
      <c r="C12" s="35">
        <v>198</v>
      </c>
      <c r="D12" s="59">
        <f t="shared" si="1"/>
        <v>0.66220735785953178</v>
      </c>
      <c r="E12" s="6">
        <v>110</v>
      </c>
      <c r="F12" s="35">
        <v>63</v>
      </c>
      <c r="G12" s="59">
        <f t="shared" si="2"/>
        <v>0.57272727272727275</v>
      </c>
      <c r="H12" s="6">
        <v>813</v>
      </c>
      <c r="I12" s="35">
        <v>1026</v>
      </c>
      <c r="J12" s="59">
        <f t="shared" si="3"/>
        <v>1.2619926199261993</v>
      </c>
      <c r="K12" s="6">
        <v>149</v>
      </c>
      <c r="L12" s="35">
        <v>135</v>
      </c>
      <c r="M12" s="59">
        <f t="shared" si="4"/>
        <v>0.90604026845637586</v>
      </c>
      <c r="N12" s="6">
        <v>39</v>
      </c>
      <c r="O12" s="35">
        <v>13</v>
      </c>
      <c r="P12" s="59">
        <f t="shared" si="5"/>
        <v>0.33333333333333331</v>
      </c>
      <c r="Q12" s="16">
        <f t="shared" si="0"/>
        <v>0.74726017046054261</v>
      </c>
      <c r="R12">
        <v>2</v>
      </c>
    </row>
    <row r="13" spans="1:18" x14ac:dyDescent="0.25">
      <c r="A13" s="6" t="s">
        <v>70</v>
      </c>
      <c r="B13" s="6">
        <v>299</v>
      </c>
      <c r="C13" s="35">
        <v>257</v>
      </c>
      <c r="D13" s="59">
        <f t="shared" si="1"/>
        <v>0.85953177257525082</v>
      </c>
      <c r="E13" s="6">
        <v>110</v>
      </c>
      <c r="F13" s="35">
        <v>101</v>
      </c>
      <c r="G13" s="59">
        <f t="shared" si="2"/>
        <v>0.91818181818181821</v>
      </c>
      <c r="H13" s="6">
        <v>813</v>
      </c>
      <c r="I13" s="35">
        <v>1002</v>
      </c>
      <c r="J13" s="59">
        <f t="shared" si="3"/>
        <v>1.2324723247232472</v>
      </c>
      <c r="K13" s="6">
        <v>149</v>
      </c>
      <c r="L13" s="35">
        <v>164</v>
      </c>
      <c r="M13" s="59">
        <f t="shared" si="4"/>
        <v>1.1006711409395973</v>
      </c>
      <c r="N13" s="6">
        <v>39</v>
      </c>
      <c r="O13" s="35">
        <v>31</v>
      </c>
      <c r="P13" s="59">
        <f t="shared" si="5"/>
        <v>0.79487179487179482</v>
      </c>
      <c r="Q13" s="16">
        <f t="shared" si="0"/>
        <v>0.9811457702583416</v>
      </c>
      <c r="R13">
        <v>5</v>
      </c>
    </row>
    <row r="14" spans="1:18" x14ac:dyDescent="0.25">
      <c r="A14" s="6" t="s">
        <v>51</v>
      </c>
      <c r="B14" s="6">
        <v>299</v>
      </c>
      <c r="C14" s="35">
        <v>252</v>
      </c>
      <c r="D14" s="59">
        <f t="shared" si="1"/>
        <v>0.84280936454849498</v>
      </c>
      <c r="E14" s="6">
        <v>110</v>
      </c>
      <c r="F14" s="35">
        <v>91</v>
      </c>
      <c r="G14" s="59">
        <f t="shared" si="2"/>
        <v>0.82727272727272727</v>
      </c>
      <c r="H14" s="6">
        <v>813</v>
      </c>
      <c r="I14" s="35">
        <v>1006</v>
      </c>
      <c r="J14" s="59">
        <f t="shared" si="3"/>
        <v>1.2373923739237391</v>
      </c>
      <c r="K14" s="6">
        <v>149</v>
      </c>
      <c r="L14" s="35">
        <v>156</v>
      </c>
      <c r="M14" s="59">
        <f t="shared" si="4"/>
        <v>1.0469798657718121</v>
      </c>
      <c r="N14" s="6">
        <v>39</v>
      </c>
      <c r="O14" s="35">
        <v>25</v>
      </c>
      <c r="P14" s="59">
        <f t="shared" si="5"/>
        <v>0.64102564102564108</v>
      </c>
      <c r="Q14" s="16">
        <f t="shared" si="0"/>
        <v>0.91909599450848289</v>
      </c>
      <c r="R14">
        <v>5</v>
      </c>
    </row>
    <row r="15" spans="1:18" x14ac:dyDescent="0.25">
      <c r="A15" s="6" t="s">
        <v>78</v>
      </c>
      <c r="B15" s="6">
        <v>299</v>
      </c>
      <c r="C15" s="35">
        <v>271</v>
      </c>
      <c r="D15" s="59">
        <f t="shared" si="1"/>
        <v>0.90635451505016718</v>
      </c>
      <c r="E15" s="6">
        <v>110</v>
      </c>
      <c r="F15" s="35">
        <v>98</v>
      </c>
      <c r="G15" s="59">
        <f t="shared" si="2"/>
        <v>0.89090909090909087</v>
      </c>
      <c r="H15" s="6">
        <v>813</v>
      </c>
      <c r="I15" s="35">
        <v>951</v>
      </c>
      <c r="J15" s="59">
        <f t="shared" si="3"/>
        <v>1.1697416974169741</v>
      </c>
      <c r="K15" s="6">
        <v>149</v>
      </c>
      <c r="L15" s="35">
        <v>160</v>
      </c>
      <c r="M15" s="59">
        <f t="shared" si="4"/>
        <v>1.0738255033557047</v>
      </c>
      <c r="N15" s="6">
        <v>39</v>
      </c>
      <c r="O15" s="35">
        <v>23</v>
      </c>
      <c r="P15" s="59">
        <f t="shared" si="5"/>
        <v>0.58974358974358976</v>
      </c>
      <c r="Q15" s="16">
        <f t="shared" si="0"/>
        <v>0.92611487929510528</v>
      </c>
      <c r="R15">
        <v>5</v>
      </c>
    </row>
    <row r="16" spans="1:18" s="60" customFormat="1" x14ac:dyDescent="0.25">
      <c r="A16" s="14" t="s">
        <v>28</v>
      </c>
      <c r="B16" s="57">
        <v>517.41494955116002</v>
      </c>
      <c r="C16" s="14">
        <f>SUM(C17:C22)</f>
        <v>457</v>
      </c>
      <c r="D16" s="59">
        <f t="shared" si="1"/>
        <v>0.88323694627770621</v>
      </c>
      <c r="E16" s="57">
        <v>195.21822002899444</v>
      </c>
      <c r="F16" s="14">
        <f>SUM(F17:F22)</f>
        <v>286</v>
      </c>
      <c r="G16" s="59">
        <f t="shared" si="2"/>
        <v>1.4650271883306916</v>
      </c>
      <c r="H16" s="57">
        <v>1326.8002007864134</v>
      </c>
      <c r="I16" s="14">
        <f>SUM(I17:I22)</f>
        <v>1920</v>
      </c>
      <c r="J16" s="59">
        <f t="shared" si="3"/>
        <v>1.4470905256586399</v>
      </c>
      <c r="K16" s="57">
        <v>391.42868619735594</v>
      </c>
      <c r="L16" s="14">
        <f>SUM(L17:L22)</f>
        <v>407</v>
      </c>
      <c r="M16" s="59">
        <f t="shared" si="4"/>
        <v>1.0397807170289841</v>
      </c>
      <c r="N16" s="57">
        <v>109.61816635652742</v>
      </c>
      <c r="O16" s="14">
        <f>SUM(O17:O22)</f>
        <v>142</v>
      </c>
      <c r="P16" s="59">
        <f t="shared" si="5"/>
        <v>1.2954057226076228</v>
      </c>
      <c r="Q16" s="8">
        <f t="shared" si="0"/>
        <v>1.2261082199807287</v>
      </c>
    </row>
    <row r="17" spans="1:18" x14ac:dyDescent="0.25">
      <c r="A17" s="6" t="s">
        <v>29</v>
      </c>
      <c r="B17" s="6">
        <v>187</v>
      </c>
      <c r="C17" s="35">
        <v>118</v>
      </c>
      <c r="D17" s="59">
        <f t="shared" si="1"/>
        <v>0.63101604278074863</v>
      </c>
      <c r="E17" s="6">
        <v>65</v>
      </c>
      <c r="F17" s="35">
        <v>57</v>
      </c>
      <c r="G17" s="59">
        <f t="shared" si="2"/>
        <v>0.87692307692307692</v>
      </c>
      <c r="H17" s="6">
        <v>475</v>
      </c>
      <c r="I17" s="35">
        <v>581</v>
      </c>
      <c r="J17" s="59">
        <f t="shared" si="3"/>
        <v>1.223157894736842</v>
      </c>
      <c r="K17" s="6">
        <v>138</v>
      </c>
      <c r="L17" s="35">
        <v>113</v>
      </c>
      <c r="M17" s="59">
        <f t="shared" si="4"/>
        <v>0.8188405797101449</v>
      </c>
      <c r="N17" s="6">
        <v>35</v>
      </c>
      <c r="O17" s="35">
        <v>46</v>
      </c>
      <c r="P17" s="59">
        <f t="shared" si="5"/>
        <v>1.3142857142857143</v>
      </c>
      <c r="Q17" s="16">
        <f t="shared" si="0"/>
        <v>0.97284466168730543</v>
      </c>
      <c r="R17">
        <v>4</v>
      </c>
    </row>
    <row r="18" spans="1:18" x14ac:dyDescent="0.25">
      <c r="A18" s="6" t="s">
        <v>22</v>
      </c>
      <c r="B18" s="10">
        <v>0</v>
      </c>
      <c r="C18" s="6">
        <v>0</v>
      </c>
      <c r="D18" s="59">
        <v>0</v>
      </c>
      <c r="E18" s="6">
        <v>0</v>
      </c>
      <c r="F18" s="6">
        <v>0</v>
      </c>
      <c r="G18" s="59">
        <v>0</v>
      </c>
      <c r="H18" s="6">
        <v>0</v>
      </c>
      <c r="I18" s="6">
        <v>0</v>
      </c>
      <c r="J18" s="59">
        <v>0</v>
      </c>
      <c r="K18" s="6">
        <v>0</v>
      </c>
      <c r="L18" s="6">
        <v>0</v>
      </c>
      <c r="M18" s="59">
        <v>0</v>
      </c>
      <c r="N18" s="6">
        <v>0</v>
      </c>
      <c r="O18" s="6">
        <v>0</v>
      </c>
      <c r="P18" s="59">
        <v>0</v>
      </c>
      <c r="Q18" s="16">
        <f t="shared" si="0"/>
        <v>0</v>
      </c>
    </row>
    <row r="19" spans="1:18" x14ac:dyDescent="0.25">
      <c r="A19" s="6" t="s">
        <v>30</v>
      </c>
      <c r="B19" s="6">
        <v>187</v>
      </c>
      <c r="C19" s="35">
        <v>109</v>
      </c>
      <c r="D19" s="59">
        <f t="shared" si="1"/>
        <v>0.58288770053475936</v>
      </c>
      <c r="E19" s="6">
        <v>65</v>
      </c>
      <c r="F19" s="35">
        <v>49</v>
      </c>
      <c r="G19" s="59">
        <f t="shared" si="2"/>
        <v>0.75384615384615383</v>
      </c>
      <c r="H19" s="6">
        <v>475</v>
      </c>
      <c r="I19" s="35">
        <v>416</v>
      </c>
      <c r="J19" s="59">
        <f t="shared" si="3"/>
        <v>0.87578947368421056</v>
      </c>
      <c r="K19" s="6">
        <v>138</v>
      </c>
      <c r="L19" s="35">
        <v>86</v>
      </c>
      <c r="M19" s="59">
        <f t="shared" si="4"/>
        <v>0.62318840579710144</v>
      </c>
      <c r="N19" s="6">
        <v>35</v>
      </c>
      <c r="O19" s="35">
        <v>8</v>
      </c>
      <c r="P19" s="59">
        <f t="shared" si="5"/>
        <v>0.22857142857142856</v>
      </c>
      <c r="Q19" s="62">
        <f t="shared" si="0"/>
        <v>0.61285663248673083</v>
      </c>
      <c r="R19">
        <v>2</v>
      </c>
    </row>
    <row r="20" spans="1:18" x14ac:dyDescent="0.25">
      <c r="A20" s="6" t="s">
        <v>101</v>
      </c>
      <c r="B20" s="6">
        <v>122</v>
      </c>
      <c r="C20" s="35">
        <v>132</v>
      </c>
      <c r="D20" s="59">
        <f t="shared" si="1"/>
        <v>1.0819672131147542</v>
      </c>
      <c r="E20" s="6">
        <v>45</v>
      </c>
      <c r="F20" s="35">
        <v>114</v>
      </c>
      <c r="G20" s="59">
        <f t="shared" si="2"/>
        <v>2.5333333333333332</v>
      </c>
      <c r="H20" s="6">
        <v>338</v>
      </c>
      <c r="I20" s="35">
        <v>383</v>
      </c>
      <c r="J20" s="59">
        <f t="shared" si="3"/>
        <v>1.1331360946745561</v>
      </c>
      <c r="K20" s="6">
        <v>90</v>
      </c>
      <c r="L20" s="35">
        <v>138</v>
      </c>
      <c r="M20" s="59">
        <f t="shared" si="4"/>
        <v>1.5333333333333334</v>
      </c>
      <c r="N20" s="6">
        <v>25</v>
      </c>
      <c r="O20" s="35">
        <v>71</v>
      </c>
      <c r="P20" s="59">
        <f t="shared" si="5"/>
        <v>2.84</v>
      </c>
      <c r="Q20" s="16">
        <f t="shared" si="0"/>
        <v>1.8243539948911951</v>
      </c>
      <c r="R20">
        <v>4</v>
      </c>
    </row>
    <row r="21" spans="1:18" x14ac:dyDescent="0.25">
      <c r="A21" s="6" t="s">
        <v>32</v>
      </c>
      <c r="B21" s="6">
        <v>187</v>
      </c>
      <c r="C21" s="35">
        <v>52</v>
      </c>
      <c r="D21" s="59">
        <f t="shared" si="1"/>
        <v>0.27807486631016043</v>
      </c>
      <c r="E21" s="6">
        <v>65</v>
      </c>
      <c r="F21" s="35">
        <v>39</v>
      </c>
      <c r="G21" s="59">
        <f t="shared" si="2"/>
        <v>0.6</v>
      </c>
      <c r="H21" s="6">
        <v>475</v>
      </c>
      <c r="I21" s="35">
        <v>212</v>
      </c>
      <c r="J21" s="59">
        <f t="shared" si="3"/>
        <v>0.44631578947368422</v>
      </c>
      <c r="K21" s="6">
        <v>138</v>
      </c>
      <c r="L21" s="35">
        <v>32</v>
      </c>
      <c r="M21" s="59">
        <f t="shared" si="4"/>
        <v>0.2318840579710145</v>
      </c>
      <c r="N21" s="6">
        <v>35</v>
      </c>
      <c r="O21" s="35">
        <v>8</v>
      </c>
      <c r="P21" s="59">
        <f t="shared" si="5"/>
        <v>0.22857142857142856</v>
      </c>
      <c r="Q21" s="62">
        <f t="shared" si="0"/>
        <v>0.35696922846525758</v>
      </c>
      <c r="R21">
        <v>0</v>
      </c>
    </row>
    <row r="22" spans="1:18" x14ac:dyDescent="0.25">
      <c r="A22" s="58" t="s">
        <v>102</v>
      </c>
      <c r="B22" s="6">
        <v>136</v>
      </c>
      <c r="C22" s="35">
        <v>46</v>
      </c>
      <c r="D22" s="59">
        <f t="shared" si="1"/>
        <v>0.33823529411764708</v>
      </c>
      <c r="E22" s="6">
        <v>48</v>
      </c>
      <c r="F22" s="35">
        <v>27</v>
      </c>
      <c r="G22" s="59">
        <f t="shared" si="2"/>
        <v>0.5625</v>
      </c>
      <c r="H22" s="6">
        <v>412</v>
      </c>
      <c r="I22" s="35">
        <v>328</v>
      </c>
      <c r="J22" s="59">
        <f t="shared" si="3"/>
        <v>0.79611650485436891</v>
      </c>
      <c r="K22" s="6">
        <v>66</v>
      </c>
      <c r="L22" s="35">
        <v>38</v>
      </c>
      <c r="M22" s="59">
        <f t="shared" si="4"/>
        <v>0.5757575757575758</v>
      </c>
      <c r="N22" s="6">
        <v>17</v>
      </c>
      <c r="O22" s="35">
        <v>9</v>
      </c>
      <c r="P22" s="59">
        <f t="shared" si="5"/>
        <v>0.52941176470588236</v>
      </c>
      <c r="Q22" s="62">
        <f t="shared" si="0"/>
        <v>0.56040422788709487</v>
      </c>
      <c r="R22">
        <v>1</v>
      </c>
    </row>
    <row r="23" spans="1:18" s="60" customFormat="1" x14ac:dyDescent="0.25">
      <c r="A23" s="56" t="s">
        <v>21</v>
      </c>
      <c r="B23" s="57">
        <v>2570.5755465583779</v>
      </c>
      <c r="C23" s="14">
        <f>SUM(C24:C36)</f>
        <v>3243</v>
      </c>
      <c r="D23" s="59">
        <f t="shared" si="1"/>
        <v>1.2615851747060689</v>
      </c>
      <c r="E23" s="57">
        <v>969.86602935323106</v>
      </c>
      <c r="F23" s="14">
        <f>SUM(F24:F36)</f>
        <v>1400</v>
      </c>
      <c r="G23" s="59">
        <f t="shared" si="2"/>
        <v>1.4434983365007741</v>
      </c>
      <c r="H23" s="57">
        <v>7152.5292729858602</v>
      </c>
      <c r="I23" s="14">
        <f>SUM(I24:I36)</f>
        <v>10988</v>
      </c>
      <c r="J23" s="59">
        <f t="shared" si="3"/>
        <v>1.5362397804508394</v>
      </c>
      <c r="K23" s="57">
        <v>1342.0412098195061</v>
      </c>
      <c r="L23" s="14">
        <f>SUM(L24:L36)</f>
        <v>1608</v>
      </c>
      <c r="M23" s="59">
        <f t="shared" si="4"/>
        <v>1.1981748311709917</v>
      </c>
      <c r="N23" s="57">
        <v>344.74118984589057</v>
      </c>
      <c r="O23" s="14">
        <f>SUM(O24:O36)</f>
        <v>432</v>
      </c>
      <c r="P23" s="59">
        <f t="shared" si="5"/>
        <v>1.2531139670113591</v>
      </c>
      <c r="Q23" s="8">
        <f t="shared" si="0"/>
        <v>1.3385224179680066</v>
      </c>
    </row>
    <row r="24" spans="1:18" x14ac:dyDescent="0.25">
      <c r="A24" s="58" t="s">
        <v>15</v>
      </c>
      <c r="B24" s="6">
        <v>299</v>
      </c>
      <c r="C24" s="35">
        <v>377</v>
      </c>
      <c r="D24" s="59">
        <f t="shared" si="1"/>
        <v>1.2608695652173914</v>
      </c>
      <c r="E24" s="6">
        <v>109</v>
      </c>
      <c r="F24" s="35">
        <v>132</v>
      </c>
      <c r="G24" s="59">
        <f t="shared" si="2"/>
        <v>1.2110091743119267</v>
      </c>
      <c r="H24" s="6">
        <v>809</v>
      </c>
      <c r="I24" s="35">
        <v>783</v>
      </c>
      <c r="J24" s="59">
        <f t="shared" si="3"/>
        <v>0.96786155747836833</v>
      </c>
      <c r="K24" s="6">
        <v>148</v>
      </c>
      <c r="L24" s="35">
        <v>186</v>
      </c>
      <c r="M24" s="59">
        <f t="shared" si="4"/>
        <v>1.2567567567567568</v>
      </c>
      <c r="N24" s="6">
        <v>37</v>
      </c>
      <c r="O24" s="35">
        <v>47</v>
      </c>
      <c r="P24" s="59">
        <f t="shared" si="5"/>
        <v>1.2702702702702702</v>
      </c>
      <c r="Q24" s="16">
        <f t="shared" si="0"/>
        <v>1.1933534648069428</v>
      </c>
      <c r="R24">
        <v>5</v>
      </c>
    </row>
    <row r="25" spans="1:18" x14ac:dyDescent="0.25">
      <c r="A25" s="58" t="s">
        <v>13</v>
      </c>
      <c r="B25" s="6">
        <v>299</v>
      </c>
      <c r="C25" s="35">
        <v>276</v>
      </c>
      <c r="D25" s="59">
        <f t="shared" si="1"/>
        <v>0.92307692307692313</v>
      </c>
      <c r="E25" s="6">
        <v>109</v>
      </c>
      <c r="F25" s="35">
        <v>138</v>
      </c>
      <c r="G25" s="59">
        <f t="shared" si="2"/>
        <v>1.2660550458715596</v>
      </c>
      <c r="H25" s="6">
        <v>809</v>
      </c>
      <c r="I25" s="35">
        <v>973</v>
      </c>
      <c r="J25" s="59">
        <f t="shared" si="3"/>
        <v>1.2027194066749074</v>
      </c>
      <c r="K25" s="6">
        <v>148</v>
      </c>
      <c r="L25" s="35">
        <v>172</v>
      </c>
      <c r="M25" s="59">
        <f t="shared" si="4"/>
        <v>1.1621621621621621</v>
      </c>
      <c r="N25" s="6">
        <v>37</v>
      </c>
      <c r="O25" s="35">
        <v>24</v>
      </c>
      <c r="P25" s="59">
        <f t="shared" si="5"/>
        <v>0.64864864864864868</v>
      </c>
      <c r="Q25" s="16">
        <f t="shared" si="0"/>
        <v>1.0405324372868403</v>
      </c>
      <c r="R25">
        <v>4</v>
      </c>
    </row>
    <row r="26" spans="1:18" x14ac:dyDescent="0.25">
      <c r="A26" s="58" t="s">
        <v>73</v>
      </c>
      <c r="B26" s="6">
        <v>299</v>
      </c>
      <c r="C26" s="35">
        <v>248</v>
      </c>
      <c r="D26" s="59">
        <f t="shared" si="1"/>
        <v>0.8294314381270903</v>
      </c>
      <c r="E26" s="6">
        <v>109</v>
      </c>
      <c r="F26" s="35">
        <v>136</v>
      </c>
      <c r="G26" s="59">
        <f t="shared" si="2"/>
        <v>1.2477064220183487</v>
      </c>
      <c r="H26" s="6">
        <v>809</v>
      </c>
      <c r="I26" s="35">
        <v>884</v>
      </c>
      <c r="J26" s="59">
        <f t="shared" si="3"/>
        <v>1.0927070457354759</v>
      </c>
      <c r="K26" s="6">
        <v>148</v>
      </c>
      <c r="L26" s="35">
        <v>122</v>
      </c>
      <c r="M26" s="59">
        <f t="shared" si="4"/>
        <v>0.82432432432432434</v>
      </c>
      <c r="N26" s="6">
        <v>37</v>
      </c>
      <c r="O26" s="35">
        <v>24</v>
      </c>
      <c r="P26" s="59">
        <f t="shared" si="5"/>
        <v>0.64864864864864868</v>
      </c>
      <c r="Q26" s="16">
        <f t="shared" si="0"/>
        <v>0.92856357577077764</v>
      </c>
      <c r="R26">
        <v>4</v>
      </c>
    </row>
    <row r="27" spans="1:18" x14ac:dyDescent="0.25">
      <c r="A27" s="58" t="s">
        <v>43</v>
      </c>
      <c r="B27" s="6">
        <v>299</v>
      </c>
      <c r="C27" s="35">
        <v>169</v>
      </c>
      <c r="D27" s="59">
        <f t="shared" si="1"/>
        <v>0.56521739130434778</v>
      </c>
      <c r="E27" s="6">
        <v>109</v>
      </c>
      <c r="F27" s="35">
        <v>58</v>
      </c>
      <c r="G27" s="59">
        <f t="shared" si="2"/>
        <v>0.5321100917431193</v>
      </c>
      <c r="H27" s="6">
        <v>809</v>
      </c>
      <c r="I27" s="35">
        <v>689</v>
      </c>
      <c r="J27" s="59">
        <f t="shared" si="3"/>
        <v>0.85166872682323858</v>
      </c>
      <c r="K27" s="6">
        <v>148</v>
      </c>
      <c r="L27" s="35">
        <v>87</v>
      </c>
      <c r="M27" s="59">
        <f t="shared" si="4"/>
        <v>0.58783783783783783</v>
      </c>
      <c r="N27" s="6">
        <v>37</v>
      </c>
      <c r="O27" s="35">
        <v>30</v>
      </c>
      <c r="P27" s="59">
        <f t="shared" si="5"/>
        <v>0.81081081081081086</v>
      </c>
      <c r="Q27" s="62">
        <f t="shared" si="0"/>
        <v>0.66952897170387093</v>
      </c>
      <c r="R27">
        <v>2</v>
      </c>
    </row>
    <row r="28" spans="1:18" x14ac:dyDescent="0.25">
      <c r="A28" s="58" t="s">
        <v>68</v>
      </c>
      <c r="B28" s="6">
        <v>0</v>
      </c>
      <c r="C28" s="6">
        <v>0</v>
      </c>
      <c r="D28" s="59">
        <v>0</v>
      </c>
      <c r="E28" s="6">
        <v>0</v>
      </c>
      <c r="F28" s="6">
        <v>0</v>
      </c>
      <c r="G28" s="59">
        <v>0</v>
      </c>
      <c r="H28" s="6">
        <v>0</v>
      </c>
      <c r="I28" s="6">
        <v>0</v>
      </c>
      <c r="J28" s="59">
        <v>0</v>
      </c>
      <c r="K28" s="6">
        <v>0</v>
      </c>
      <c r="L28" s="6">
        <v>0</v>
      </c>
      <c r="M28" s="59">
        <v>0</v>
      </c>
      <c r="N28" s="6">
        <v>0</v>
      </c>
      <c r="O28" s="6">
        <v>0</v>
      </c>
      <c r="P28" s="59">
        <v>0</v>
      </c>
      <c r="Q28" s="16">
        <f t="shared" si="0"/>
        <v>0</v>
      </c>
    </row>
    <row r="29" spans="1:18" x14ac:dyDescent="0.25">
      <c r="A29" s="58" t="s">
        <v>7</v>
      </c>
      <c r="B29" s="6">
        <v>278</v>
      </c>
      <c r="C29" s="35">
        <v>301</v>
      </c>
      <c r="D29" s="59">
        <f t="shared" si="1"/>
        <v>1.0827338129496402</v>
      </c>
      <c r="E29" s="6">
        <v>109</v>
      </c>
      <c r="F29" s="35">
        <v>92</v>
      </c>
      <c r="G29" s="59">
        <f t="shared" si="2"/>
        <v>0.84403669724770647</v>
      </c>
      <c r="H29" s="6">
        <v>793</v>
      </c>
      <c r="I29" s="35">
        <v>1187</v>
      </c>
      <c r="J29" s="59">
        <f t="shared" si="3"/>
        <v>1.4968474148802018</v>
      </c>
      <c r="K29" s="6">
        <v>127</v>
      </c>
      <c r="L29" s="35">
        <v>114</v>
      </c>
      <c r="M29" s="59">
        <f t="shared" si="4"/>
        <v>0.89763779527559051</v>
      </c>
      <c r="N29" s="6">
        <v>37</v>
      </c>
      <c r="O29" s="35">
        <v>24</v>
      </c>
      <c r="P29" s="59">
        <f t="shared" si="5"/>
        <v>0.64864864864864868</v>
      </c>
      <c r="Q29" s="16">
        <f t="shared" si="0"/>
        <v>0.99398087380035738</v>
      </c>
      <c r="R29">
        <v>5</v>
      </c>
    </row>
    <row r="30" spans="1:18" x14ac:dyDescent="0.25">
      <c r="A30" s="58" t="s">
        <v>23</v>
      </c>
      <c r="B30" s="6">
        <v>299</v>
      </c>
      <c r="C30" s="35">
        <v>249</v>
      </c>
      <c r="D30" s="59">
        <f t="shared" si="1"/>
        <v>0.83277591973244147</v>
      </c>
      <c r="E30" s="6">
        <v>109</v>
      </c>
      <c r="F30" s="35">
        <v>116</v>
      </c>
      <c r="G30" s="59">
        <f t="shared" si="2"/>
        <v>1.0642201834862386</v>
      </c>
      <c r="H30" s="6">
        <v>809</v>
      </c>
      <c r="I30" s="35">
        <v>924</v>
      </c>
      <c r="J30" s="59">
        <f t="shared" si="3"/>
        <v>1.142150803461063</v>
      </c>
      <c r="K30" s="6">
        <v>148</v>
      </c>
      <c r="L30" s="35">
        <v>110</v>
      </c>
      <c r="M30" s="59">
        <f t="shared" si="4"/>
        <v>0.7432432432432432</v>
      </c>
      <c r="N30" s="6">
        <v>37</v>
      </c>
      <c r="O30" s="35">
        <v>65</v>
      </c>
      <c r="P30" s="59">
        <f t="shared" si="5"/>
        <v>1.7567567567567568</v>
      </c>
      <c r="Q30" s="16">
        <f t="shared" si="0"/>
        <v>1.1078293813359488</v>
      </c>
      <c r="R30">
        <v>4</v>
      </c>
    </row>
    <row r="31" spans="1:18" x14ac:dyDescent="0.25">
      <c r="A31" s="58" t="s">
        <v>27</v>
      </c>
      <c r="B31" s="6">
        <v>299</v>
      </c>
      <c r="C31" s="35">
        <v>261</v>
      </c>
      <c r="D31" s="59">
        <f t="shared" si="1"/>
        <v>0.87290969899665549</v>
      </c>
      <c r="E31" s="6">
        <v>109</v>
      </c>
      <c r="F31" s="35">
        <v>165</v>
      </c>
      <c r="G31" s="59">
        <f t="shared" si="2"/>
        <v>1.5137614678899083</v>
      </c>
      <c r="H31" s="6">
        <v>809</v>
      </c>
      <c r="I31" s="35">
        <v>1000</v>
      </c>
      <c r="J31" s="59">
        <f t="shared" si="3"/>
        <v>1.2360939431396787</v>
      </c>
      <c r="K31" s="6">
        <v>148</v>
      </c>
      <c r="L31" s="35">
        <v>127</v>
      </c>
      <c r="M31" s="59">
        <f t="shared" si="4"/>
        <v>0.85810810810810811</v>
      </c>
      <c r="N31" s="6">
        <v>37</v>
      </c>
      <c r="O31" s="35">
        <v>44</v>
      </c>
      <c r="P31" s="59">
        <f t="shared" si="5"/>
        <v>1.1891891891891893</v>
      </c>
      <c r="Q31" s="16">
        <f t="shared" si="0"/>
        <v>1.1340124814647079</v>
      </c>
      <c r="R31">
        <v>5</v>
      </c>
    </row>
    <row r="32" spans="1:18" x14ac:dyDescent="0.25">
      <c r="A32" s="58" t="s">
        <v>57</v>
      </c>
      <c r="B32" s="6">
        <v>299</v>
      </c>
      <c r="C32" s="35">
        <v>328</v>
      </c>
      <c r="D32" s="59">
        <f t="shared" si="1"/>
        <v>1.0969899665551839</v>
      </c>
      <c r="E32" s="6">
        <v>109</v>
      </c>
      <c r="F32" s="35">
        <v>116</v>
      </c>
      <c r="G32" s="59">
        <f t="shared" si="2"/>
        <v>1.0642201834862386</v>
      </c>
      <c r="H32" s="6">
        <v>809</v>
      </c>
      <c r="I32" s="35">
        <v>886</v>
      </c>
      <c r="J32" s="59">
        <f t="shared" si="3"/>
        <v>1.0951792336217552</v>
      </c>
      <c r="K32" s="6">
        <v>148</v>
      </c>
      <c r="L32" s="35">
        <v>153</v>
      </c>
      <c r="M32" s="59">
        <f t="shared" si="4"/>
        <v>1.0337837837837838</v>
      </c>
      <c r="N32" s="6">
        <v>37</v>
      </c>
      <c r="O32" s="35">
        <v>42</v>
      </c>
      <c r="P32" s="59">
        <f t="shared" si="5"/>
        <v>1.1351351351351351</v>
      </c>
      <c r="Q32" s="16">
        <f t="shared" si="0"/>
        <v>1.0850616605164194</v>
      </c>
      <c r="R32">
        <v>5</v>
      </c>
    </row>
    <row r="33" spans="1:18" x14ac:dyDescent="0.25">
      <c r="A33" s="58" t="s">
        <v>49</v>
      </c>
      <c r="B33" s="6">
        <v>299</v>
      </c>
      <c r="C33" s="35">
        <v>245</v>
      </c>
      <c r="D33" s="59">
        <f t="shared" si="1"/>
        <v>0.8193979933110368</v>
      </c>
      <c r="E33" s="6">
        <v>109</v>
      </c>
      <c r="F33" s="35">
        <v>128</v>
      </c>
      <c r="G33" s="59">
        <f t="shared" si="2"/>
        <v>1.1743119266055047</v>
      </c>
      <c r="H33" s="6">
        <v>809</v>
      </c>
      <c r="I33" s="35">
        <v>1056</v>
      </c>
      <c r="J33" s="59">
        <f t="shared" si="3"/>
        <v>1.3053152039555007</v>
      </c>
      <c r="K33" s="6">
        <v>148</v>
      </c>
      <c r="L33" s="35">
        <v>153</v>
      </c>
      <c r="M33" s="59">
        <f t="shared" si="4"/>
        <v>1.0337837837837838</v>
      </c>
      <c r="N33" s="6">
        <v>37</v>
      </c>
      <c r="O33" s="35">
        <v>41</v>
      </c>
      <c r="P33" s="59">
        <f t="shared" si="5"/>
        <v>1.1081081081081081</v>
      </c>
      <c r="Q33" s="16">
        <f t="shared" si="0"/>
        <v>1.0881834031527868</v>
      </c>
      <c r="R33">
        <v>5</v>
      </c>
    </row>
    <row r="34" spans="1:18" x14ac:dyDescent="0.25">
      <c r="A34" s="58" t="s">
        <v>60</v>
      </c>
      <c r="B34" s="34">
        <v>164</v>
      </c>
      <c r="C34" s="35">
        <v>129</v>
      </c>
      <c r="D34" s="59">
        <f t="shared" si="1"/>
        <v>0.78658536585365857</v>
      </c>
      <c r="E34" s="34">
        <v>61</v>
      </c>
      <c r="F34" s="35">
        <v>43</v>
      </c>
      <c r="G34" s="59">
        <f t="shared" si="2"/>
        <v>0.70491803278688525</v>
      </c>
      <c r="H34" s="34">
        <v>396</v>
      </c>
      <c r="I34" s="35">
        <v>402</v>
      </c>
      <c r="J34" s="59">
        <f t="shared" si="3"/>
        <v>1.0151515151515151</v>
      </c>
      <c r="K34" s="34">
        <v>81</v>
      </c>
      <c r="L34" s="35">
        <v>54</v>
      </c>
      <c r="M34" s="59">
        <f t="shared" si="4"/>
        <v>0.66666666666666663</v>
      </c>
      <c r="N34" s="34">
        <v>20</v>
      </c>
      <c r="O34" s="35">
        <v>24</v>
      </c>
      <c r="P34" s="59">
        <f t="shared" si="5"/>
        <v>1.2</v>
      </c>
      <c r="Q34" s="16">
        <f t="shared" si="0"/>
        <v>0.87466431609174511</v>
      </c>
      <c r="R34">
        <v>4</v>
      </c>
    </row>
    <row r="35" spans="1:18" x14ac:dyDescent="0.25">
      <c r="A35" s="58" t="s">
        <v>62</v>
      </c>
      <c r="B35" s="34">
        <v>299</v>
      </c>
      <c r="C35" s="35">
        <v>371</v>
      </c>
      <c r="D35" s="59">
        <f t="shared" si="1"/>
        <v>1.2408026755852843</v>
      </c>
      <c r="E35" s="34">
        <v>109</v>
      </c>
      <c r="F35" s="35">
        <v>111</v>
      </c>
      <c r="G35" s="59">
        <f t="shared" si="2"/>
        <v>1.0183486238532109</v>
      </c>
      <c r="H35" s="34">
        <v>809</v>
      </c>
      <c r="I35" s="35">
        <v>1049</v>
      </c>
      <c r="J35" s="59">
        <f t="shared" si="3"/>
        <v>1.2966625463535228</v>
      </c>
      <c r="K35" s="34">
        <v>148</v>
      </c>
      <c r="L35" s="35">
        <v>181</v>
      </c>
      <c r="M35" s="59">
        <f t="shared" si="4"/>
        <v>1.222972972972973</v>
      </c>
      <c r="N35" s="34">
        <v>37</v>
      </c>
      <c r="O35" s="35">
        <v>38</v>
      </c>
      <c r="P35" s="59">
        <f t="shared" si="5"/>
        <v>1.027027027027027</v>
      </c>
      <c r="Q35" s="16">
        <f t="shared" si="0"/>
        <v>1.1611627691584037</v>
      </c>
      <c r="R35">
        <v>5</v>
      </c>
    </row>
    <row r="36" spans="1:18" x14ac:dyDescent="0.25">
      <c r="A36" s="58" t="s">
        <v>37</v>
      </c>
      <c r="B36" s="34">
        <v>299</v>
      </c>
      <c r="C36" s="35">
        <v>289</v>
      </c>
      <c r="D36" s="59">
        <f t="shared" si="1"/>
        <v>0.96655518394648832</v>
      </c>
      <c r="E36" s="34">
        <v>109</v>
      </c>
      <c r="F36" s="35">
        <v>165</v>
      </c>
      <c r="G36" s="59">
        <f t="shared" si="2"/>
        <v>1.5137614678899083</v>
      </c>
      <c r="H36" s="34">
        <v>809</v>
      </c>
      <c r="I36" s="35">
        <v>1155</v>
      </c>
      <c r="J36" s="59">
        <f t="shared" si="3"/>
        <v>1.4276885043263288</v>
      </c>
      <c r="K36" s="34">
        <v>148</v>
      </c>
      <c r="L36" s="35">
        <v>149</v>
      </c>
      <c r="M36" s="59">
        <f t="shared" si="4"/>
        <v>1.0067567567567568</v>
      </c>
      <c r="N36" s="34">
        <v>37</v>
      </c>
      <c r="O36" s="35">
        <v>29</v>
      </c>
      <c r="P36" s="59">
        <f t="shared" si="5"/>
        <v>0.78378378378378377</v>
      </c>
      <c r="Q36" s="16">
        <f t="shared" si="0"/>
        <v>1.1397091393406533</v>
      </c>
      <c r="R36">
        <v>5</v>
      </c>
    </row>
    <row r="37" spans="1:18" s="60" customFormat="1" x14ac:dyDescent="0.25">
      <c r="A37" s="56" t="s">
        <v>39</v>
      </c>
      <c r="B37" s="57">
        <v>536.55402294016994</v>
      </c>
      <c r="C37" s="14">
        <f>SUM(C38:C47)</f>
        <v>697</v>
      </c>
      <c r="D37" s="59">
        <f t="shared" si="1"/>
        <v>1.299030424151197</v>
      </c>
      <c r="E37" s="57">
        <v>202.43930214741388</v>
      </c>
      <c r="F37" s="14">
        <f>SUM(F38:F47)</f>
        <v>289</v>
      </c>
      <c r="G37" s="59">
        <f t="shared" si="2"/>
        <v>1.4275884027181325</v>
      </c>
      <c r="H37" s="57">
        <v>5689.511921693299</v>
      </c>
      <c r="I37" s="14">
        <f>SUM(I38:I47)</f>
        <v>9391</v>
      </c>
      <c r="J37" s="59">
        <f t="shared" si="3"/>
        <v>1.6505809512751795</v>
      </c>
      <c r="K37" s="57">
        <v>260.952457464904</v>
      </c>
      <c r="L37" s="14">
        <f>SUM(L38:L47)</f>
        <v>225</v>
      </c>
      <c r="M37" s="59">
        <f t="shared" si="4"/>
        <v>0.86222602456334674</v>
      </c>
      <c r="N37" s="57">
        <v>65.135432182864136</v>
      </c>
      <c r="O37" s="14">
        <f>SUM(O38:O47)</f>
        <v>72</v>
      </c>
      <c r="P37" s="59">
        <f t="shared" si="5"/>
        <v>1.1053891497620523</v>
      </c>
      <c r="Q37" s="8">
        <f t="shared" si="0"/>
        <v>1.2689629904939816</v>
      </c>
    </row>
    <row r="38" spans="1:18" x14ac:dyDescent="0.25">
      <c r="A38" s="58" t="s">
        <v>24</v>
      </c>
      <c r="B38" s="34">
        <v>89</v>
      </c>
      <c r="C38" s="35">
        <v>60</v>
      </c>
      <c r="D38" s="59">
        <f t="shared" si="1"/>
        <v>0.6741573033707865</v>
      </c>
      <c r="E38" s="34">
        <v>35</v>
      </c>
      <c r="F38" s="35">
        <v>47</v>
      </c>
      <c r="G38" s="59">
        <f t="shared" si="2"/>
        <v>1.3428571428571427</v>
      </c>
      <c r="H38" s="34">
        <v>925</v>
      </c>
      <c r="I38" s="35">
        <v>1077</v>
      </c>
      <c r="J38" s="59">
        <f t="shared" si="3"/>
        <v>1.1643243243243244</v>
      </c>
      <c r="K38" s="34">
        <v>42</v>
      </c>
      <c r="L38" s="35">
        <v>21</v>
      </c>
      <c r="M38" s="59">
        <f t="shared" si="4"/>
        <v>0.5</v>
      </c>
      <c r="N38" s="34">
        <v>14</v>
      </c>
      <c r="O38" s="35">
        <v>9</v>
      </c>
      <c r="P38" s="59">
        <f t="shared" si="5"/>
        <v>0.6428571428571429</v>
      </c>
      <c r="Q38" s="16">
        <f t="shared" si="0"/>
        <v>0.86483918268187931</v>
      </c>
      <c r="R38">
        <v>4</v>
      </c>
    </row>
    <row r="39" spans="1:18" x14ac:dyDescent="0.25">
      <c r="A39" s="58" t="s">
        <v>40</v>
      </c>
      <c r="B39" s="34">
        <v>89</v>
      </c>
      <c r="C39" s="35">
        <v>119</v>
      </c>
      <c r="D39" s="59">
        <f t="shared" si="1"/>
        <v>1.3370786516853932</v>
      </c>
      <c r="E39" s="34">
        <v>35</v>
      </c>
      <c r="F39" s="35">
        <v>43</v>
      </c>
      <c r="G39" s="59">
        <f t="shared" si="2"/>
        <v>1.2285714285714286</v>
      </c>
      <c r="H39" s="34">
        <v>925</v>
      </c>
      <c r="I39" s="35">
        <v>1219</v>
      </c>
      <c r="J39" s="59">
        <f t="shared" si="3"/>
        <v>1.3178378378378379</v>
      </c>
      <c r="K39" s="34">
        <v>42</v>
      </c>
      <c r="L39" s="35">
        <v>53</v>
      </c>
      <c r="M39" s="59">
        <f t="shared" si="4"/>
        <v>1.2619047619047619</v>
      </c>
      <c r="N39" s="34">
        <v>14</v>
      </c>
      <c r="O39" s="35">
        <v>20</v>
      </c>
      <c r="P39" s="59">
        <f t="shared" si="5"/>
        <v>1.4285714285714286</v>
      </c>
      <c r="Q39" s="16">
        <f t="shared" si="0"/>
        <v>1.31479282171417</v>
      </c>
      <c r="R39">
        <v>5</v>
      </c>
    </row>
    <row r="40" spans="1:18" x14ac:dyDescent="0.25">
      <c r="A40" s="58" t="s">
        <v>8</v>
      </c>
      <c r="B40" s="34">
        <v>89</v>
      </c>
      <c r="C40" s="35">
        <v>48</v>
      </c>
      <c r="D40" s="59">
        <f t="shared" si="1"/>
        <v>0.5393258426966292</v>
      </c>
      <c r="E40" s="34">
        <v>35</v>
      </c>
      <c r="F40" s="35">
        <v>20</v>
      </c>
      <c r="G40" s="59">
        <f t="shared" si="2"/>
        <v>0.5714285714285714</v>
      </c>
      <c r="H40" s="34">
        <v>925</v>
      </c>
      <c r="I40" s="35">
        <v>866</v>
      </c>
      <c r="J40" s="59">
        <f t="shared" si="3"/>
        <v>0.9362162162162162</v>
      </c>
      <c r="K40" s="34">
        <v>42</v>
      </c>
      <c r="L40" s="35">
        <v>17</v>
      </c>
      <c r="M40" s="59">
        <f t="shared" si="4"/>
        <v>0.40476190476190477</v>
      </c>
      <c r="N40" s="34">
        <v>14</v>
      </c>
      <c r="O40" s="35">
        <v>3</v>
      </c>
      <c r="P40" s="59">
        <f t="shared" si="5"/>
        <v>0.21428571428571427</v>
      </c>
      <c r="Q40" s="62">
        <f t="shared" si="0"/>
        <v>0.53320364987780722</v>
      </c>
      <c r="R40">
        <v>3</v>
      </c>
    </row>
    <row r="41" spans="1:18" x14ac:dyDescent="0.25">
      <c r="A41" s="58" t="s">
        <v>103</v>
      </c>
      <c r="B41" s="10">
        <v>84</v>
      </c>
      <c r="C41" s="6">
        <v>78</v>
      </c>
      <c r="D41" s="59">
        <f t="shared" si="1"/>
        <v>0.9285714285714286</v>
      </c>
      <c r="E41" s="10">
        <v>29</v>
      </c>
      <c r="F41" s="6">
        <v>16</v>
      </c>
      <c r="G41" s="59">
        <f t="shared" si="2"/>
        <v>0.55172413793103448</v>
      </c>
      <c r="H41" s="10">
        <v>366</v>
      </c>
      <c r="I41" s="6">
        <v>129</v>
      </c>
      <c r="J41" s="59">
        <f t="shared" si="3"/>
        <v>0.35245901639344263</v>
      </c>
      <c r="K41" s="10">
        <v>34</v>
      </c>
      <c r="L41" s="6">
        <v>12</v>
      </c>
      <c r="M41" s="59">
        <f t="shared" si="4"/>
        <v>0.35294117647058826</v>
      </c>
      <c r="N41" s="10">
        <v>10</v>
      </c>
      <c r="O41" s="6">
        <v>1</v>
      </c>
      <c r="P41" s="59">
        <f t="shared" si="5"/>
        <v>0.1</v>
      </c>
      <c r="Q41" s="16">
        <f t="shared" si="0"/>
        <v>0.45713915187329884</v>
      </c>
      <c r="R41">
        <v>0</v>
      </c>
    </row>
    <row r="42" spans="1:18" x14ac:dyDescent="0.25">
      <c r="A42" s="58" t="s">
        <v>47</v>
      </c>
      <c r="B42" s="6">
        <v>0</v>
      </c>
      <c r="C42" s="6">
        <v>0</v>
      </c>
      <c r="D42" s="59">
        <v>0</v>
      </c>
      <c r="E42" s="6">
        <v>0</v>
      </c>
      <c r="F42" s="6">
        <v>0</v>
      </c>
      <c r="G42" s="59">
        <v>0</v>
      </c>
      <c r="H42" s="6">
        <v>0</v>
      </c>
      <c r="I42" s="6">
        <v>0</v>
      </c>
      <c r="J42" s="59">
        <v>0</v>
      </c>
      <c r="K42" s="6">
        <v>0</v>
      </c>
      <c r="L42" s="6">
        <v>0</v>
      </c>
      <c r="M42" s="59">
        <v>0</v>
      </c>
      <c r="N42" s="6">
        <v>0</v>
      </c>
      <c r="O42" s="6">
        <v>0</v>
      </c>
      <c r="P42" s="59">
        <v>0</v>
      </c>
      <c r="Q42" s="16">
        <v>0</v>
      </c>
    </row>
    <row r="43" spans="1:18" x14ac:dyDescent="0.25">
      <c r="A43" s="58" t="s">
        <v>10</v>
      </c>
      <c r="B43" s="6">
        <v>89</v>
      </c>
      <c r="C43" s="35">
        <v>62</v>
      </c>
      <c r="D43" s="59">
        <f t="shared" si="1"/>
        <v>0.6966292134831461</v>
      </c>
      <c r="E43" s="6">
        <v>35</v>
      </c>
      <c r="F43" s="35">
        <v>33</v>
      </c>
      <c r="G43" s="59">
        <f t="shared" si="2"/>
        <v>0.94285714285714284</v>
      </c>
      <c r="H43" s="6">
        <v>925</v>
      </c>
      <c r="I43" s="35">
        <v>735</v>
      </c>
      <c r="J43" s="59">
        <f t="shared" si="3"/>
        <v>0.79459459459459458</v>
      </c>
      <c r="K43" s="6">
        <v>42</v>
      </c>
      <c r="L43" s="35">
        <v>17</v>
      </c>
      <c r="M43" s="59">
        <f t="shared" si="4"/>
        <v>0.40476190476190477</v>
      </c>
      <c r="N43" s="6">
        <v>14</v>
      </c>
      <c r="O43" s="35">
        <v>13</v>
      </c>
      <c r="P43" s="59">
        <f t="shared" si="5"/>
        <v>0.9285714285714286</v>
      </c>
      <c r="Q43" s="16">
        <f t="shared" si="0"/>
        <v>0.75348285685364336</v>
      </c>
      <c r="R43">
        <v>4</v>
      </c>
    </row>
    <row r="44" spans="1:18" x14ac:dyDescent="0.25">
      <c r="A44" s="58" t="s">
        <v>42</v>
      </c>
      <c r="B44" s="6">
        <v>135</v>
      </c>
      <c r="C44" s="35">
        <v>129</v>
      </c>
      <c r="D44" s="59">
        <f t="shared" si="1"/>
        <v>0.9555555555555556</v>
      </c>
      <c r="E44" s="6">
        <v>56</v>
      </c>
      <c r="F44" s="35">
        <v>35</v>
      </c>
      <c r="G44" s="59">
        <f t="shared" si="2"/>
        <v>0.625</v>
      </c>
      <c r="H44" s="6">
        <v>858</v>
      </c>
      <c r="I44" s="35">
        <v>1036</v>
      </c>
      <c r="J44" s="59">
        <f t="shared" si="3"/>
        <v>1.2074592074592074</v>
      </c>
      <c r="K44" s="6">
        <v>52</v>
      </c>
      <c r="L44" s="35">
        <v>31</v>
      </c>
      <c r="M44" s="59">
        <f t="shared" si="4"/>
        <v>0.59615384615384615</v>
      </c>
      <c r="N44" s="6">
        <v>17</v>
      </c>
      <c r="O44" s="35">
        <v>6</v>
      </c>
      <c r="P44" s="59">
        <f t="shared" si="5"/>
        <v>0.35294117647058826</v>
      </c>
      <c r="Q44" s="16">
        <f t="shared" si="0"/>
        <v>0.74742195712783954</v>
      </c>
      <c r="R44">
        <v>2</v>
      </c>
    </row>
    <row r="45" spans="1:18" x14ac:dyDescent="0.25">
      <c r="A45" s="58" t="s">
        <v>34</v>
      </c>
      <c r="B45" s="6">
        <v>89</v>
      </c>
      <c r="C45" s="35">
        <v>47</v>
      </c>
      <c r="D45" s="59">
        <f t="shared" si="1"/>
        <v>0.5280898876404494</v>
      </c>
      <c r="E45" s="6">
        <v>35</v>
      </c>
      <c r="F45" s="35">
        <v>18</v>
      </c>
      <c r="G45" s="59">
        <f t="shared" si="2"/>
        <v>0.51428571428571423</v>
      </c>
      <c r="H45" s="6">
        <v>925</v>
      </c>
      <c r="I45" s="35">
        <v>1842</v>
      </c>
      <c r="J45" s="59">
        <f t="shared" si="3"/>
        <v>1.9913513513513514</v>
      </c>
      <c r="K45" s="6">
        <v>42</v>
      </c>
      <c r="L45" s="35">
        <v>25</v>
      </c>
      <c r="M45" s="59">
        <f t="shared" si="4"/>
        <v>0.59523809523809523</v>
      </c>
      <c r="N45" s="6">
        <v>14</v>
      </c>
      <c r="O45" s="35">
        <v>2</v>
      </c>
      <c r="P45" s="59">
        <f t="shared" si="5"/>
        <v>0.14285714285714285</v>
      </c>
      <c r="Q45" s="16">
        <f t="shared" si="0"/>
        <v>0.75436443827455069</v>
      </c>
      <c r="R45">
        <v>1</v>
      </c>
    </row>
    <row r="46" spans="1:18" x14ac:dyDescent="0.25">
      <c r="A46" s="58" t="s">
        <v>44</v>
      </c>
      <c r="B46" s="6">
        <v>89</v>
      </c>
      <c r="C46" s="35">
        <v>82</v>
      </c>
      <c r="D46" s="59">
        <f t="shared" si="1"/>
        <v>0.9213483146067416</v>
      </c>
      <c r="E46" s="6">
        <v>35</v>
      </c>
      <c r="F46" s="35">
        <v>38</v>
      </c>
      <c r="G46" s="59">
        <f t="shared" si="2"/>
        <v>1.0857142857142856</v>
      </c>
      <c r="H46" s="6">
        <v>925</v>
      </c>
      <c r="I46" s="35">
        <v>1267</v>
      </c>
      <c r="J46" s="59">
        <f t="shared" si="3"/>
        <v>1.3697297297297297</v>
      </c>
      <c r="K46" s="6">
        <v>42</v>
      </c>
      <c r="L46" s="35">
        <v>33</v>
      </c>
      <c r="M46" s="59">
        <f t="shared" si="4"/>
        <v>0.7857142857142857</v>
      </c>
      <c r="N46" s="6">
        <v>14</v>
      </c>
      <c r="O46" s="35">
        <v>13</v>
      </c>
      <c r="P46" s="59">
        <f t="shared" si="5"/>
        <v>0.9285714285714286</v>
      </c>
      <c r="Q46" s="16">
        <f t="shared" si="0"/>
        <v>1.0182156088672942</v>
      </c>
      <c r="R46">
        <v>4</v>
      </c>
    </row>
    <row r="47" spans="1:18" x14ac:dyDescent="0.25">
      <c r="A47" s="58" t="s">
        <v>36</v>
      </c>
      <c r="B47" s="6">
        <v>89</v>
      </c>
      <c r="C47" s="35">
        <v>72</v>
      </c>
      <c r="D47" s="59">
        <f t="shared" si="1"/>
        <v>0.8089887640449438</v>
      </c>
      <c r="E47" s="6">
        <v>35</v>
      </c>
      <c r="F47" s="35">
        <v>39</v>
      </c>
      <c r="G47" s="59">
        <f t="shared" si="2"/>
        <v>1.1142857142857143</v>
      </c>
      <c r="H47" s="6">
        <v>925</v>
      </c>
      <c r="I47" s="35">
        <v>1220</v>
      </c>
      <c r="J47" s="59">
        <f t="shared" si="3"/>
        <v>1.318918918918919</v>
      </c>
      <c r="K47" s="6">
        <v>42</v>
      </c>
      <c r="L47" s="35">
        <v>16</v>
      </c>
      <c r="M47" s="59">
        <f t="shared" si="4"/>
        <v>0.38095238095238093</v>
      </c>
      <c r="N47" s="6">
        <v>14</v>
      </c>
      <c r="O47" s="35">
        <v>5</v>
      </c>
      <c r="P47" s="59">
        <f t="shared" si="5"/>
        <v>0.35714285714285715</v>
      </c>
      <c r="Q47" s="16">
        <f t="shared" si="0"/>
        <v>0.79605772706896305</v>
      </c>
      <c r="R47">
        <v>3</v>
      </c>
    </row>
    <row r="48" spans="1:18" s="60" customFormat="1" x14ac:dyDescent="0.25">
      <c r="A48" s="56" t="s">
        <v>4</v>
      </c>
      <c r="B48" s="57">
        <v>3396.1955744773854</v>
      </c>
      <c r="C48" s="14">
        <f>SUM(C49:C64)</f>
        <v>4190</v>
      </c>
      <c r="D48" s="59">
        <f t="shared" si="1"/>
        <v>1.2337334255683339</v>
      </c>
      <c r="E48" s="57">
        <v>1281.3685717719459</v>
      </c>
      <c r="F48" s="14">
        <f>SUM(F49:F64)</f>
        <v>1536</v>
      </c>
      <c r="G48" s="59">
        <f t="shared" si="2"/>
        <v>1.198718334316516</v>
      </c>
      <c r="H48" s="57">
        <v>7748.5733790680169</v>
      </c>
      <c r="I48" s="14">
        <f>SUM(I49:I64)</f>
        <v>12747</v>
      </c>
      <c r="J48" s="59">
        <f t="shared" si="3"/>
        <v>1.6450770195239712</v>
      </c>
      <c r="K48" s="57">
        <v>1459.3144868349839</v>
      </c>
      <c r="L48" s="14">
        <f>SUM(L49:L64)</f>
        <v>1916</v>
      </c>
      <c r="M48" s="59">
        <f t="shared" si="4"/>
        <v>1.3129452337278531</v>
      </c>
      <c r="N48" s="57">
        <v>428.94065096032477</v>
      </c>
      <c r="O48" s="14">
        <f>SUM(O49:O64)</f>
        <v>529</v>
      </c>
      <c r="P48" s="59">
        <f t="shared" si="5"/>
        <v>1.2332708471805118</v>
      </c>
      <c r="Q48" s="8">
        <f t="shared" si="0"/>
        <v>1.3247489720634371</v>
      </c>
    </row>
    <row r="49" spans="1:18" x14ac:dyDescent="0.25">
      <c r="A49" s="58" t="s">
        <v>26</v>
      </c>
      <c r="B49" s="6">
        <v>311</v>
      </c>
      <c r="C49" s="35">
        <v>331</v>
      </c>
      <c r="D49" s="59">
        <f t="shared" si="1"/>
        <v>1.0643086816720257</v>
      </c>
      <c r="E49" s="6">
        <v>113</v>
      </c>
      <c r="F49" s="35">
        <v>100</v>
      </c>
      <c r="G49" s="59">
        <f t="shared" si="2"/>
        <v>0.88495575221238942</v>
      </c>
      <c r="H49" s="6">
        <v>729</v>
      </c>
      <c r="I49" s="35">
        <v>821</v>
      </c>
      <c r="J49" s="59">
        <f t="shared" si="3"/>
        <v>1.1262002743484225</v>
      </c>
      <c r="K49" s="6">
        <v>134</v>
      </c>
      <c r="L49" s="35">
        <v>158</v>
      </c>
      <c r="M49" s="59">
        <f t="shared" si="4"/>
        <v>1.1791044776119404</v>
      </c>
      <c r="N49" s="6">
        <v>39</v>
      </c>
      <c r="O49" s="35">
        <v>41</v>
      </c>
      <c r="P49" s="59">
        <f t="shared" si="5"/>
        <v>1.0512820512820513</v>
      </c>
      <c r="Q49" s="16">
        <f t="shared" si="0"/>
        <v>1.0611702474253657</v>
      </c>
      <c r="R49">
        <v>4</v>
      </c>
    </row>
    <row r="50" spans="1:18" x14ac:dyDescent="0.25">
      <c r="A50" s="58" t="s">
        <v>16</v>
      </c>
      <c r="B50" s="6">
        <v>311</v>
      </c>
      <c r="C50" s="35">
        <v>252</v>
      </c>
      <c r="D50" s="59">
        <f t="shared" si="1"/>
        <v>0.81028938906752412</v>
      </c>
      <c r="E50" s="6">
        <v>113</v>
      </c>
      <c r="F50" s="35">
        <v>62</v>
      </c>
      <c r="G50" s="59">
        <f t="shared" si="2"/>
        <v>0.54867256637168138</v>
      </c>
      <c r="H50" s="6">
        <v>729</v>
      </c>
      <c r="I50" s="35">
        <v>688</v>
      </c>
      <c r="J50" s="59">
        <f t="shared" si="3"/>
        <v>0.94375857338820301</v>
      </c>
      <c r="K50" s="6">
        <v>134</v>
      </c>
      <c r="L50" s="35">
        <v>78</v>
      </c>
      <c r="M50" s="59">
        <f t="shared" si="4"/>
        <v>0.58208955223880599</v>
      </c>
      <c r="N50" s="6">
        <v>39</v>
      </c>
      <c r="O50" s="35">
        <v>22</v>
      </c>
      <c r="P50" s="59">
        <f t="shared" si="5"/>
        <v>0.5641025641025641</v>
      </c>
      <c r="Q50" s="16">
        <f t="shared" si="0"/>
        <v>0.68978252903375581</v>
      </c>
      <c r="R50">
        <v>2</v>
      </c>
    </row>
    <row r="51" spans="1:18" x14ac:dyDescent="0.25">
      <c r="A51" s="58" t="s">
        <v>12</v>
      </c>
      <c r="B51" s="6">
        <v>311</v>
      </c>
      <c r="C51" s="35">
        <v>296</v>
      </c>
      <c r="D51" s="59">
        <f t="shared" si="1"/>
        <v>0.95176848874598075</v>
      </c>
      <c r="E51" s="6">
        <v>113</v>
      </c>
      <c r="F51" s="35">
        <v>109</v>
      </c>
      <c r="G51" s="59">
        <f t="shared" si="2"/>
        <v>0.96460176991150437</v>
      </c>
      <c r="H51" s="6">
        <v>729</v>
      </c>
      <c r="I51" s="35">
        <v>892</v>
      </c>
      <c r="J51" s="59">
        <f t="shared" si="3"/>
        <v>1.2235939643347051</v>
      </c>
      <c r="K51" s="6">
        <v>134</v>
      </c>
      <c r="L51" s="35">
        <v>133</v>
      </c>
      <c r="M51" s="59">
        <f t="shared" si="4"/>
        <v>0.9925373134328358</v>
      </c>
      <c r="N51" s="6">
        <v>39</v>
      </c>
      <c r="O51" s="35">
        <v>21</v>
      </c>
      <c r="P51" s="59">
        <f t="shared" si="5"/>
        <v>0.53846153846153844</v>
      </c>
      <c r="Q51" s="16">
        <f t="shared" si="0"/>
        <v>0.93419261497731276</v>
      </c>
      <c r="R51">
        <v>4</v>
      </c>
    </row>
    <row r="52" spans="1:18" x14ac:dyDescent="0.25">
      <c r="A52" s="58" t="s">
        <v>45</v>
      </c>
      <c r="B52" s="6">
        <v>311</v>
      </c>
      <c r="C52" s="35">
        <v>264</v>
      </c>
      <c r="D52" s="59">
        <f t="shared" si="1"/>
        <v>0.84887459807073951</v>
      </c>
      <c r="E52" s="6">
        <v>113</v>
      </c>
      <c r="F52" s="35">
        <v>86</v>
      </c>
      <c r="G52" s="59">
        <f t="shared" si="2"/>
        <v>0.76106194690265483</v>
      </c>
      <c r="H52" s="6">
        <v>729</v>
      </c>
      <c r="I52" s="35">
        <v>747</v>
      </c>
      <c r="J52" s="59">
        <f t="shared" si="3"/>
        <v>1.0246913580246915</v>
      </c>
      <c r="K52" s="6">
        <v>134</v>
      </c>
      <c r="L52" s="35">
        <v>88</v>
      </c>
      <c r="M52" s="59">
        <f t="shared" si="4"/>
        <v>0.65671641791044777</v>
      </c>
      <c r="N52" s="6">
        <v>39</v>
      </c>
      <c r="O52" s="35">
        <v>13</v>
      </c>
      <c r="P52" s="59">
        <f t="shared" si="5"/>
        <v>0.33333333333333331</v>
      </c>
      <c r="Q52" s="16">
        <f t="shared" si="0"/>
        <v>0.72493553084837337</v>
      </c>
      <c r="R52">
        <v>3</v>
      </c>
    </row>
    <row r="53" spans="1:18" x14ac:dyDescent="0.25">
      <c r="A53" s="58" t="s">
        <v>82</v>
      </c>
      <c r="B53" s="6">
        <v>311</v>
      </c>
      <c r="C53" s="35">
        <v>199</v>
      </c>
      <c r="D53" s="59">
        <f t="shared" si="1"/>
        <v>0.63987138263665599</v>
      </c>
      <c r="E53" s="6">
        <v>113</v>
      </c>
      <c r="F53" s="35">
        <v>63</v>
      </c>
      <c r="G53" s="59">
        <f t="shared" si="2"/>
        <v>0.55752212389380529</v>
      </c>
      <c r="H53" s="6">
        <v>729</v>
      </c>
      <c r="I53" s="35">
        <v>620</v>
      </c>
      <c r="J53" s="59">
        <f t="shared" si="3"/>
        <v>0.85048010973936905</v>
      </c>
      <c r="K53" s="6">
        <v>134</v>
      </c>
      <c r="L53" s="35">
        <v>77</v>
      </c>
      <c r="M53" s="59">
        <f t="shared" si="4"/>
        <v>0.57462686567164178</v>
      </c>
      <c r="N53" s="6">
        <v>39</v>
      </c>
      <c r="O53" s="35">
        <v>36</v>
      </c>
      <c r="P53" s="59">
        <f t="shared" si="5"/>
        <v>0.92307692307692313</v>
      </c>
      <c r="Q53" s="62">
        <f t="shared" si="0"/>
        <v>0.70911548100367905</v>
      </c>
      <c r="R53">
        <v>2</v>
      </c>
    </row>
    <row r="54" spans="1:18" x14ac:dyDescent="0.25">
      <c r="A54" s="58" t="s">
        <v>33</v>
      </c>
      <c r="B54" s="6">
        <v>311</v>
      </c>
      <c r="C54" s="35">
        <v>425</v>
      </c>
      <c r="D54" s="59">
        <f t="shared" si="1"/>
        <v>1.3665594855305465</v>
      </c>
      <c r="E54" s="6">
        <v>113</v>
      </c>
      <c r="F54" s="35">
        <v>189</v>
      </c>
      <c r="G54" s="59">
        <f t="shared" si="2"/>
        <v>1.6725663716814159</v>
      </c>
      <c r="H54" s="6">
        <v>729</v>
      </c>
      <c r="I54" s="35">
        <v>1204</v>
      </c>
      <c r="J54" s="59">
        <f t="shared" si="3"/>
        <v>1.6515775034293554</v>
      </c>
      <c r="K54" s="6">
        <v>134</v>
      </c>
      <c r="L54" s="35">
        <v>207</v>
      </c>
      <c r="M54" s="59">
        <f t="shared" si="4"/>
        <v>1.544776119402985</v>
      </c>
      <c r="N54" s="6">
        <v>39</v>
      </c>
      <c r="O54" s="35">
        <v>99</v>
      </c>
      <c r="P54" s="59">
        <f t="shared" si="5"/>
        <v>2.5384615384615383</v>
      </c>
      <c r="Q54" s="16">
        <f t="shared" si="0"/>
        <v>1.7547882037011682</v>
      </c>
      <c r="R54">
        <v>5</v>
      </c>
    </row>
    <row r="55" spans="1:18" x14ac:dyDescent="0.25">
      <c r="A55" s="58" t="s">
        <v>56</v>
      </c>
      <c r="B55" s="6">
        <v>251</v>
      </c>
      <c r="C55" s="35">
        <v>170</v>
      </c>
      <c r="D55" s="59">
        <f t="shared" si="1"/>
        <v>0.67729083665338641</v>
      </c>
      <c r="E55" s="6">
        <v>92</v>
      </c>
      <c r="F55" s="35">
        <v>44</v>
      </c>
      <c r="G55" s="59">
        <f t="shared" si="2"/>
        <v>0.47826086956521741</v>
      </c>
      <c r="H55" s="6">
        <v>735</v>
      </c>
      <c r="I55" s="35">
        <v>1350</v>
      </c>
      <c r="J55" s="59">
        <f t="shared" si="3"/>
        <v>1.8367346938775511</v>
      </c>
      <c r="K55" s="6">
        <v>111</v>
      </c>
      <c r="L55" s="35">
        <v>9</v>
      </c>
      <c r="M55" s="59">
        <f t="shared" si="4"/>
        <v>8.1081081081081086E-2</v>
      </c>
      <c r="N55" s="6">
        <v>32</v>
      </c>
      <c r="O55" s="35">
        <v>13</v>
      </c>
      <c r="P55" s="59">
        <f t="shared" si="5"/>
        <v>0.40625</v>
      </c>
      <c r="Q55" s="16">
        <f t="shared" si="0"/>
        <v>0.69592349623544725</v>
      </c>
      <c r="R55">
        <v>1</v>
      </c>
    </row>
    <row r="56" spans="1:18" x14ac:dyDescent="0.25">
      <c r="A56" s="58" t="s">
        <v>55</v>
      </c>
      <c r="B56" s="6">
        <v>311</v>
      </c>
      <c r="C56" s="35">
        <v>259</v>
      </c>
      <c r="D56" s="59">
        <f t="shared" si="1"/>
        <v>0.83279742765273312</v>
      </c>
      <c r="E56" s="6">
        <v>113</v>
      </c>
      <c r="F56" s="35">
        <v>72</v>
      </c>
      <c r="G56" s="59">
        <f t="shared" si="2"/>
        <v>0.63716814159292035</v>
      </c>
      <c r="H56" s="6">
        <v>729</v>
      </c>
      <c r="I56" s="35">
        <v>835</v>
      </c>
      <c r="J56" s="59">
        <f t="shared" si="3"/>
        <v>1.1454046639231825</v>
      </c>
      <c r="K56" s="6">
        <v>134</v>
      </c>
      <c r="L56" s="35">
        <v>144</v>
      </c>
      <c r="M56" s="59">
        <f t="shared" si="4"/>
        <v>1.0746268656716418</v>
      </c>
      <c r="N56" s="6">
        <v>39</v>
      </c>
      <c r="O56" s="35">
        <v>28</v>
      </c>
      <c r="P56" s="59">
        <f t="shared" si="5"/>
        <v>0.71794871794871795</v>
      </c>
      <c r="Q56" s="16">
        <f t="shared" si="0"/>
        <v>0.88158916335783899</v>
      </c>
      <c r="R56">
        <v>4</v>
      </c>
    </row>
    <row r="57" spans="1:18" x14ac:dyDescent="0.25">
      <c r="A57" s="58" t="s">
        <v>14</v>
      </c>
      <c r="B57" s="6">
        <v>311</v>
      </c>
      <c r="C57" s="35">
        <v>326</v>
      </c>
      <c r="D57" s="59">
        <f t="shared" si="1"/>
        <v>1.0482315112540193</v>
      </c>
      <c r="E57" s="6">
        <v>113</v>
      </c>
      <c r="F57" s="35">
        <v>91</v>
      </c>
      <c r="G57" s="59">
        <f t="shared" si="2"/>
        <v>0.80530973451327437</v>
      </c>
      <c r="H57" s="6">
        <v>729</v>
      </c>
      <c r="I57" s="35">
        <v>874</v>
      </c>
      <c r="J57" s="59">
        <f t="shared" si="3"/>
        <v>1.1989026063100137</v>
      </c>
      <c r="K57" s="6">
        <v>134</v>
      </c>
      <c r="L57" s="35">
        <v>211</v>
      </c>
      <c r="M57" s="59">
        <f t="shared" si="4"/>
        <v>1.5746268656716418</v>
      </c>
      <c r="N57" s="6">
        <v>39</v>
      </c>
      <c r="O57" s="35">
        <v>20</v>
      </c>
      <c r="P57" s="59">
        <f t="shared" si="5"/>
        <v>0.51282051282051277</v>
      </c>
      <c r="Q57" s="16">
        <f t="shared" si="0"/>
        <v>1.0279782461138924</v>
      </c>
      <c r="R57">
        <v>4</v>
      </c>
    </row>
    <row r="58" spans="1:18" x14ac:dyDescent="0.25">
      <c r="A58" s="58" t="s">
        <v>48</v>
      </c>
      <c r="B58" s="6">
        <v>0</v>
      </c>
      <c r="C58" s="6">
        <v>0</v>
      </c>
      <c r="D58" s="59">
        <v>0</v>
      </c>
      <c r="E58" s="6">
        <v>0</v>
      </c>
      <c r="F58" s="6">
        <v>0</v>
      </c>
      <c r="G58" s="59">
        <v>0</v>
      </c>
      <c r="H58" s="6">
        <v>0</v>
      </c>
      <c r="I58" s="6">
        <v>0</v>
      </c>
      <c r="J58" s="59">
        <v>0</v>
      </c>
      <c r="K58" s="6">
        <v>0</v>
      </c>
      <c r="L58" s="6">
        <v>0</v>
      </c>
      <c r="M58" s="59">
        <v>0</v>
      </c>
      <c r="N58" s="6">
        <v>0</v>
      </c>
      <c r="O58" s="6">
        <v>0</v>
      </c>
      <c r="P58" s="59">
        <v>0</v>
      </c>
      <c r="Q58" s="16">
        <f t="shared" si="0"/>
        <v>0</v>
      </c>
      <c r="R58">
        <v>0</v>
      </c>
    </row>
    <row r="59" spans="1:18" x14ac:dyDescent="0.25">
      <c r="A59" s="58" t="s">
        <v>52</v>
      </c>
      <c r="B59" s="34">
        <v>224</v>
      </c>
      <c r="C59" s="35">
        <v>194</v>
      </c>
      <c r="D59" s="59">
        <f t="shared" si="1"/>
        <v>0.8660714285714286</v>
      </c>
      <c r="E59" s="34">
        <v>90</v>
      </c>
      <c r="F59" s="35">
        <v>57</v>
      </c>
      <c r="G59" s="59">
        <f t="shared" si="2"/>
        <v>0.6333333333333333</v>
      </c>
      <c r="H59" s="34">
        <v>556</v>
      </c>
      <c r="I59" s="35">
        <v>592</v>
      </c>
      <c r="J59" s="59">
        <f t="shared" si="3"/>
        <v>1.064748201438849</v>
      </c>
      <c r="K59" s="34">
        <v>88</v>
      </c>
      <c r="L59" s="35">
        <v>71</v>
      </c>
      <c r="M59" s="59">
        <f t="shared" si="4"/>
        <v>0.80681818181818177</v>
      </c>
      <c r="N59" s="34">
        <v>29</v>
      </c>
      <c r="O59" s="35">
        <v>15</v>
      </c>
      <c r="P59" s="59">
        <f t="shared" si="5"/>
        <v>0.51724137931034486</v>
      </c>
      <c r="Q59" s="16">
        <f t="shared" si="0"/>
        <v>0.77764250489442754</v>
      </c>
      <c r="R59">
        <v>3</v>
      </c>
    </row>
    <row r="60" spans="1:18" x14ac:dyDescent="0.25">
      <c r="A60" s="58" t="s">
        <v>11</v>
      </c>
      <c r="B60" s="6">
        <v>311</v>
      </c>
      <c r="C60" s="35">
        <v>259</v>
      </c>
      <c r="D60" s="59">
        <f t="shared" si="1"/>
        <v>0.83279742765273312</v>
      </c>
      <c r="E60" s="6">
        <v>113</v>
      </c>
      <c r="F60" s="35">
        <v>53</v>
      </c>
      <c r="G60" s="59">
        <f t="shared" si="2"/>
        <v>0.46902654867256638</v>
      </c>
      <c r="H60" s="6">
        <v>729</v>
      </c>
      <c r="I60" s="35">
        <v>763</v>
      </c>
      <c r="J60" s="59">
        <f t="shared" si="3"/>
        <v>1.0466392318244171</v>
      </c>
      <c r="K60" s="6">
        <v>134</v>
      </c>
      <c r="L60" s="35">
        <v>164</v>
      </c>
      <c r="M60" s="59">
        <f t="shared" si="4"/>
        <v>1.2238805970149254</v>
      </c>
      <c r="N60" s="6">
        <v>39</v>
      </c>
      <c r="O60" s="35">
        <v>51</v>
      </c>
      <c r="P60" s="59">
        <f t="shared" si="5"/>
        <v>1.3076923076923077</v>
      </c>
      <c r="Q60" s="16">
        <f t="shared" si="0"/>
        <v>0.97600722257139005</v>
      </c>
      <c r="R60">
        <v>4</v>
      </c>
    </row>
    <row r="61" spans="1:18" x14ac:dyDescent="0.25">
      <c r="A61" s="58" t="s">
        <v>50</v>
      </c>
      <c r="B61" s="6">
        <v>290</v>
      </c>
      <c r="C61" s="35">
        <v>260</v>
      </c>
      <c r="D61" s="59">
        <f t="shared" si="1"/>
        <v>0.89655172413793105</v>
      </c>
      <c r="E61" s="6">
        <v>113</v>
      </c>
      <c r="F61" s="35">
        <v>55</v>
      </c>
      <c r="G61" s="59">
        <f t="shared" si="2"/>
        <v>0.48672566371681414</v>
      </c>
      <c r="H61" s="6">
        <v>715</v>
      </c>
      <c r="I61" s="35">
        <v>744</v>
      </c>
      <c r="J61" s="59">
        <f t="shared" si="3"/>
        <v>1.0405594405594405</v>
      </c>
      <c r="K61" s="6">
        <v>114</v>
      </c>
      <c r="L61" s="35">
        <v>104</v>
      </c>
      <c r="M61" s="59">
        <f t="shared" si="4"/>
        <v>0.91228070175438591</v>
      </c>
      <c r="N61" s="6">
        <v>37</v>
      </c>
      <c r="O61" s="35">
        <v>20</v>
      </c>
      <c r="P61" s="59">
        <f t="shared" si="5"/>
        <v>0.54054054054054057</v>
      </c>
      <c r="Q61" s="16">
        <f t="shared" si="0"/>
        <v>0.7753316141418225</v>
      </c>
      <c r="R61">
        <v>4</v>
      </c>
    </row>
    <row r="62" spans="1:18" x14ac:dyDescent="0.25">
      <c r="A62" s="58" t="s">
        <v>59</v>
      </c>
      <c r="B62" s="6">
        <v>311</v>
      </c>
      <c r="C62" s="35">
        <v>243</v>
      </c>
      <c r="D62" s="59">
        <f t="shared" si="1"/>
        <v>0.7813504823151125</v>
      </c>
      <c r="E62" s="6">
        <v>113</v>
      </c>
      <c r="F62" s="35">
        <v>237</v>
      </c>
      <c r="G62" s="59">
        <f t="shared" si="2"/>
        <v>2.0973451327433628</v>
      </c>
      <c r="H62" s="6">
        <v>729</v>
      </c>
      <c r="I62" s="35">
        <v>783</v>
      </c>
      <c r="J62" s="59">
        <f t="shared" si="3"/>
        <v>1.0740740740740742</v>
      </c>
      <c r="K62" s="6">
        <v>134</v>
      </c>
      <c r="L62" s="35">
        <v>108</v>
      </c>
      <c r="M62" s="59">
        <f t="shared" si="4"/>
        <v>0.80597014925373134</v>
      </c>
      <c r="N62" s="6">
        <v>39</v>
      </c>
      <c r="O62" s="35">
        <v>28</v>
      </c>
      <c r="P62" s="59">
        <f t="shared" si="5"/>
        <v>0.71794871794871795</v>
      </c>
      <c r="Q62" s="16">
        <f t="shared" si="0"/>
        <v>1.0953377112669997</v>
      </c>
      <c r="R62">
        <v>4</v>
      </c>
    </row>
    <row r="63" spans="1:18" x14ac:dyDescent="0.25">
      <c r="A63" s="58" t="s">
        <v>25</v>
      </c>
      <c r="B63" s="6">
        <v>311</v>
      </c>
      <c r="C63" s="35">
        <v>356</v>
      </c>
      <c r="D63" s="59">
        <f t="shared" si="1"/>
        <v>1.144694533762058</v>
      </c>
      <c r="E63" s="34">
        <v>113</v>
      </c>
      <c r="F63" s="35">
        <v>159</v>
      </c>
      <c r="G63" s="59">
        <f t="shared" si="2"/>
        <v>1.4070796460176991</v>
      </c>
      <c r="H63" s="6">
        <v>729</v>
      </c>
      <c r="I63" s="35">
        <v>917</v>
      </c>
      <c r="J63" s="59">
        <f t="shared" si="3"/>
        <v>1.2578875171467765</v>
      </c>
      <c r="K63" s="6">
        <v>134</v>
      </c>
      <c r="L63" s="35">
        <v>182</v>
      </c>
      <c r="M63" s="59">
        <f t="shared" si="4"/>
        <v>1.3582089552238805</v>
      </c>
      <c r="N63" s="6">
        <v>39</v>
      </c>
      <c r="O63" s="35">
        <v>61</v>
      </c>
      <c r="P63" s="59">
        <f t="shared" si="5"/>
        <v>1.5641025641025641</v>
      </c>
      <c r="Q63" s="16">
        <f t="shared" si="0"/>
        <v>1.3463946432505955</v>
      </c>
      <c r="R63">
        <v>4</v>
      </c>
    </row>
    <row r="64" spans="1:18" x14ac:dyDescent="0.25">
      <c r="A64" s="58" t="s">
        <v>69</v>
      </c>
      <c r="B64" s="6">
        <v>311</v>
      </c>
      <c r="C64" s="35">
        <v>356</v>
      </c>
      <c r="D64" s="59">
        <f t="shared" si="1"/>
        <v>1.144694533762058</v>
      </c>
      <c r="E64" s="34">
        <v>113</v>
      </c>
      <c r="F64" s="35">
        <v>159</v>
      </c>
      <c r="G64" s="59">
        <f t="shared" si="2"/>
        <v>1.4070796460176991</v>
      </c>
      <c r="H64" s="6">
        <v>729</v>
      </c>
      <c r="I64" s="35">
        <v>917</v>
      </c>
      <c r="J64" s="59">
        <f t="shared" si="3"/>
        <v>1.2578875171467765</v>
      </c>
      <c r="K64" s="6">
        <v>134</v>
      </c>
      <c r="L64" s="35">
        <v>182</v>
      </c>
      <c r="M64" s="59">
        <f t="shared" si="4"/>
        <v>1.3582089552238805</v>
      </c>
      <c r="N64" s="6">
        <v>39</v>
      </c>
      <c r="O64" s="35">
        <v>61</v>
      </c>
      <c r="P64" s="59">
        <f t="shared" si="5"/>
        <v>1.5641025641025641</v>
      </c>
      <c r="Q64" s="16">
        <f t="shared" si="0"/>
        <v>1.3463946432505955</v>
      </c>
      <c r="R64">
        <v>5</v>
      </c>
    </row>
    <row r="65" spans="1:18" s="60" customFormat="1" x14ac:dyDescent="0.25">
      <c r="A65" s="56" t="s">
        <v>17</v>
      </c>
      <c r="B65" s="57">
        <v>753.68351069824587</v>
      </c>
      <c r="C65" s="14">
        <f>SUM(C66:C69)</f>
        <v>771</v>
      </c>
      <c r="D65" s="59">
        <f t="shared" si="1"/>
        <v>1.0229758102120496</v>
      </c>
      <c r="E65" s="57">
        <v>284.36123376672407</v>
      </c>
      <c r="F65" s="14">
        <f>SUM(F66:F69)</f>
        <v>340</v>
      </c>
      <c r="G65" s="59">
        <f t="shared" si="2"/>
        <v>1.1956622760995588</v>
      </c>
      <c r="H65" s="57">
        <v>1490.1102652053878</v>
      </c>
      <c r="I65" s="14">
        <f>SUM(I66:I69)</f>
        <v>2217</v>
      </c>
      <c r="J65" s="59">
        <f t="shared" si="3"/>
        <v>1.4878093599968738</v>
      </c>
      <c r="K65" s="57">
        <v>406.18492635162141</v>
      </c>
      <c r="L65" s="14">
        <f>SUM(L66:L69)</f>
        <v>564</v>
      </c>
      <c r="M65" s="59">
        <f t="shared" si="4"/>
        <v>1.388530108849394</v>
      </c>
      <c r="N65" s="57">
        <v>127.09352621046658</v>
      </c>
      <c r="O65" s="14">
        <f>SUM(O66:O69)</f>
        <v>146</v>
      </c>
      <c r="P65" s="59">
        <f t="shared" si="5"/>
        <v>1.148760321263133</v>
      </c>
      <c r="Q65" s="8">
        <f t="shared" si="0"/>
        <v>1.2487475752842019</v>
      </c>
    </row>
    <row r="66" spans="1:18" x14ac:dyDescent="0.25">
      <c r="A66" s="58" t="s">
        <v>18</v>
      </c>
      <c r="B66" s="6">
        <v>0</v>
      </c>
      <c r="C66" s="6">
        <v>0</v>
      </c>
      <c r="D66" s="59">
        <v>0</v>
      </c>
      <c r="E66" s="6">
        <v>0</v>
      </c>
      <c r="F66" s="6">
        <v>0</v>
      </c>
      <c r="G66" s="59">
        <v>0</v>
      </c>
      <c r="H66" s="6"/>
      <c r="I66" s="6">
        <v>0</v>
      </c>
      <c r="J66" s="59">
        <v>0</v>
      </c>
      <c r="K66" s="6">
        <v>0</v>
      </c>
      <c r="L66" s="6">
        <v>0</v>
      </c>
      <c r="M66" s="59">
        <v>0</v>
      </c>
      <c r="N66" s="6">
        <v>0</v>
      </c>
      <c r="O66" s="6">
        <v>0</v>
      </c>
      <c r="P66" s="59">
        <v>0</v>
      </c>
      <c r="Q66" s="16">
        <v>0</v>
      </c>
    </row>
    <row r="67" spans="1:18" x14ac:dyDescent="0.25">
      <c r="A67" s="58" t="s">
        <v>75</v>
      </c>
      <c r="B67" s="6">
        <v>311</v>
      </c>
      <c r="C67" s="35">
        <v>245</v>
      </c>
      <c r="D67" s="59">
        <f t="shared" si="1"/>
        <v>0.78778135048231512</v>
      </c>
      <c r="E67" s="6">
        <v>108</v>
      </c>
      <c r="F67" s="35">
        <v>138</v>
      </c>
      <c r="G67" s="59">
        <f t="shared" si="2"/>
        <v>1.2777777777777777</v>
      </c>
      <c r="H67" s="6">
        <v>660</v>
      </c>
      <c r="I67" s="35">
        <v>768</v>
      </c>
      <c r="J67" s="59">
        <f t="shared" si="3"/>
        <v>1.1636363636363636</v>
      </c>
      <c r="K67" s="6">
        <v>174</v>
      </c>
      <c r="L67" s="35">
        <v>183</v>
      </c>
      <c r="M67" s="59">
        <f t="shared" si="4"/>
        <v>1.0517241379310345</v>
      </c>
      <c r="N67" s="6">
        <v>50</v>
      </c>
      <c r="O67" s="35">
        <v>52</v>
      </c>
      <c r="P67" s="59">
        <f t="shared" si="5"/>
        <v>1.04</v>
      </c>
      <c r="Q67" s="16">
        <f t="shared" si="0"/>
        <v>1.0641839259654982</v>
      </c>
      <c r="R67">
        <v>5</v>
      </c>
    </row>
    <row r="68" spans="1:18" x14ac:dyDescent="0.25">
      <c r="A68" s="58" t="s">
        <v>20</v>
      </c>
      <c r="B68" s="6">
        <v>311</v>
      </c>
      <c r="C68" s="35">
        <v>267</v>
      </c>
      <c r="D68" s="59">
        <f t="shared" si="1"/>
        <v>0.85852090032154338</v>
      </c>
      <c r="E68" s="6">
        <v>108</v>
      </c>
      <c r="F68" s="35">
        <v>124</v>
      </c>
      <c r="G68" s="59">
        <f t="shared" si="2"/>
        <v>1.1481481481481481</v>
      </c>
      <c r="H68" s="6">
        <v>660</v>
      </c>
      <c r="I68" s="35">
        <v>753</v>
      </c>
      <c r="J68" s="59">
        <f t="shared" si="3"/>
        <v>1.1409090909090909</v>
      </c>
      <c r="K68" s="6">
        <v>174</v>
      </c>
      <c r="L68" s="35">
        <v>194</v>
      </c>
      <c r="M68" s="59">
        <f t="shared" si="4"/>
        <v>1.1149425287356323</v>
      </c>
      <c r="N68" s="6">
        <v>50</v>
      </c>
      <c r="O68" s="35">
        <v>60</v>
      </c>
      <c r="P68" s="59">
        <f t="shared" si="5"/>
        <v>1.2</v>
      </c>
      <c r="Q68" s="16">
        <f t="shared" ref="Q68:Q69" si="6">AVERAGE(D68,G68,J68,M68,P68)</f>
        <v>1.0925041336228829</v>
      </c>
      <c r="R68">
        <v>5</v>
      </c>
    </row>
    <row r="69" spans="1:18" x14ac:dyDescent="0.25">
      <c r="A69" s="58" t="s">
        <v>19</v>
      </c>
      <c r="B69" s="6">
        <v>311</v>
      </c>
      <c r="C69" s="35">
        <v>259</v>
      </c>
      <c r="D69" s="59">
        <f t="shared" ref="D69" si="7">C69/B69</f>
        <v>0.83279742765273312</v>
      </c>
      <c r="E69" s="6">
        <v>108</v>
      </c>
      <c r="F69" s="35">
        <v>78</v>
      </c>
      <c r="G69" s="59">
        <f t="shared" ref="G69" si="8">F69/E69</f>
        <v>0.72222222222222221</v>
      </c>
      <c r="H69" s="6">
        <v>660</v>
      </c>
      <c r="I69" s="35">
        <v>696</v>
      </c>
      <c r="J69" s="59">
        <f t="shared" ref="J69" si="9">I69/H69</f>
        <v>1.0545454545454545</v>
      </c>
      <c r="K69" s="6">
        <v>174</v>
      </c>
      <c r="L69" s="35">
        <v>187</v>
      </c>
      <c r="M69" s="59">
        <f t="shared" ref="M69" si="10">L69/K69</f>
        <v>1.0747126436781609</v>
      </c>
      <c r="N69" s="6">
        <v>50</v>
      </c>
      <c r="O69" s="35">
        <v>34</v>
      </c>
      <c r="P69" s="59">
        <f t="shared" ref="P69" si="11">O69/N69</f>
        <v>0.68</v>
      </c>
      <c r="Q69" s="16">
        <f t="shared" si="6"/>
        <v>0.87285554961971423</v>
      </c>
      <c r="R69">
        <v>4</v>
      </c>
    </row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e42c4766-7e60-410e-a3cb-4565100f2685}" enabled="1" method="Standard" siteId="{2a97cd69-2afd-40c9-bcf6-32581ecf57c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 </vt:lpstr>
      <vt:lpstr>Q3</vt:lpstr>
      <vt:lpstr>Q4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2024-01-10T07:34:07Z</dcterms:modified>
</cp:coreProperties>
</file>