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ogerminare-my.sharepoint.com/personal/enzo_tabuchi_germinare_org_br/Documents/GerminareTech/Tech/Lógica de Programação/_JavaExercicios_/"/>
    </mc:Choice>
  </mc:AlternateContent>
  <xr:revisionPtr revIDLastSave="102" documentId="8_{BC1B5307-650D-49FD-8209-845360FFD749}" xr6:coauthVersionLast="47" xr6:coauthVersionMax="47" xr10:uidLastSave="{F04F47BE-EE83-48DB-96C5-CC3FFA6F04A1}"/>
  <bookViews>
    <workbookView xWindow="-118" yWindow="-118" windowWidth="25370" windowHeight="13667" activeTab="3" xr2:uid="{C34E195F-714B-4624-A2FD-8F81873D3DA9}"/>
  </bookViews>
  <sheets>
    <sheet name="Exercício 1" sheetId="4" r:id="rId1"/>
    <sheet name="Exercício 2" sheetId="2" r:id="rId2"/>
    <sheet name="Exercício 3" sheetId="3" r:id="rId3"/>
    <sheet name="Exercício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F11" i="5" s="1"/>
  <c r="E12" i="5"/>
  <c r="F12" i="5" s="1"/>
  <c r="E13" i="5"/>
  <c r="F13" i="5" s="1"/>
  <c r="C11" i="5"/>
  <c r="C12" i="5"/>
  <c r="C13" i="5"/>
  <c r="E4" i="5"/>
  <c r="G4" i="5"/>
  <c r="E10" i="5"/>
  <c r="F10" i="5" s="1"/>
  <c r="C10" i="5"/>
  <c r="C4" i="5"/>
  <c r="F4" i="5" s="1"/>
  <c r="L4" i="3" l="1"/>
  <c r="L5" i="3"/>
  <c r="L6" i="3"/>
  <c r="L7" i="3"/>
  <c r="L8" i="3"/>
  <c r="L9" i="3"/>
  <c r="L10" i="3"/>
  <c r="L3" i="3"/>
  <c r="H4" i="3"/>
  <c r="H5" i="3"/>
  <c r="I5" i="3"/>
  <c r="J5" i="3"/>
  <c r="K4" i="3"/>
  <c r="K9" i="3"/>
  <c r="K10" i="3"/>
  <c r="K8" i="3"/>
  <c r="K6" i="3"/>
  <c r="K7" i="3"/>
  <c r="K3" i="3"/>
  <c r="J10" i="3"/>
  <c r="J9" i="3"/>
  <c r="J6" i="3"/>
  <c r="J8" i="3"/>
  <c r="J7" i="3"/>
  <c r="J4" i="3"/>
  <c r="J3" i="3"/>
  <c r="I10" i="3"/>
  <c r="I9" i="3"/>
  <c r="I8" i="3"/>
  <c r="I7" i="3"/>
  <c r="I6" i="3"/>
  <c r="I4" i="3"/>
  <c r="H10" i="3"/>
  <c r="H9" i="3"/>
  <c r="H8" i="3"/>
  <c r="H7" i="3"/>
  <c r="H6" i="3"/>
  <c r="H3" i="3"/>
  <c r="I3" i="3"/>
  <c r="D5" i="4"/>
  <c r="E5" i="4" s="1"/>
  <c r="D4" i="4"/>
  <c r="E4" i="4" s="1"/>
  <c r="D3" i="4"/>
  <c r="E3" i="4" s="1"/>
  <c r="G6" i="2"/>
  <c r="F6" i="2"/>
  <c r="G5" i="2"/>
  <c r="F5" i="2"/>
  <c r="G4" i="2"/>
  <c r="F4" i="2"/>
  <c r="K5" i="3" l="1"/>
</calcChain>
</file>

<file path=xl/sharedStrings.xml><?xml version="1.0" encoding="utf-8"?>
<sst xmlns="http://schemas.openxmlformats.org/spreadsheetml/2006/main" count="45" uniqueCount="42">
  <si>
    <t>Valores/Comissão</t>
  </si>
  <si>
    <t>lado1</t>
  </si>
  <si>
    <t>lado2</t>
  </si>
  <si>
    <t>lado3</t>
  </si>
  <si>
    <t>É um triângulo?</t>
  </si>
  <si>
    <t>Valor2</t>
  </si>
  <si>
    <t>Valor1</t>
  </si>
  <si>
    <t>valor3</t>
  </si>
  <si>
    <t>Lados</t>
  </si>
  <si>
    <t>Tipo</t>
  </si>
  <si>
    <t xml:space="preserve">Equilátero </t>
  </si>
  <si>
    <t>Escaleno</t>
  </si>
  <si>
    <t>Isósceles</t>
  </si>
  <si>
    <t>Medidas (cm)</t>
  </si>
  <si>
    <t>Verificação de um triângulo</t>
  </si>
  <si>
    <t>Comissão Total (R$)</t>
  </si>
  <si>
    <t>Valor Total (R$)</t>
  </si>
  <si>
    <t>É um número?</t>
  </si>
  <si>
    <t>Cliente mais de 10 anos</t>
  </si>
  <si>
    <t>Compra maior que R$ 1500,00</t>
  </si>
  <si>
    <t>Mais de 5 compras no mês</t>
  </si>
  <si>
    <t>Situação</t>
  </si>
  <si>
    <t>Desconto</t>
  </si>
  <si>
    <t>Desconto total</t>
  </si>
  <si>
    <t>Valor Inicial</t>
  </si>
  <si>
    <t>Quantidade (mês)</t>
  </si>
  <si>
    <t>Valor Final</t>
  </si>
  <si>
    <t>Desconto (quantidade)</t>
  </si>
  <si>
    <t>Tempo % (ano)</t>
  </si>
  <si>
    <t>Desconto (ano)</t>
  </si>
  <si>
    <t>Desconto (preço)</t>
  </si>
  <si>
    <t>Salário</t>
  </si>
  <si>
    <t>1h</t>
  </si>
  <si>
    <t xml:space="preserve">Total mensal (sem hora extra) </t>
  </si>
  <si>
    <t>Total mensal (com hora extra)</t>
  </si>
  <si>
    <t>Programa</t>
  </si>
  <si>
    <t>Por semana (sem hora extra)</t>
  </si>
  <si>
    <t>Hora extra</t>
  </si>
  <si>
    <t>Quantidade de horas (hora extra)</t>
  </si>
  <si>
    <t>Quantidade de horas (hora extra (máx))</t>
  </si>
  <si>
    <t>Total Mensal</t>
  </si>
  <si>
    <t>Hora extra (semanal (máximo))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</si>
</sst>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0" fillId="6" borderId="1" xfId="0" applyFill="1" applyBorder="1" applyAlignment="1">
      <alignment vertical="top"/>
    </xf>
    <xf numFmtId="0" fontId="0" fillId="3" borderId="2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AA12-03F9-46E7-81E2-FB9D61EE43B2}">
  <dimension ref="B2:E5"/>
  <sheetViews>
    <sheetView workbookViewId="0">
      <selection activeCell="F11" sqref="F11"/>
    </sheetView>
  </sheetViews>
  <sheetFormatPr defaultRowHeight="15.05" x14ac:dyDescent="0.3"/>
  <cols>
    <col min="1" max="1" width="3.33203125" customWidth="1"/>
    <col min="2" max="2" width="15.109375" bestFit="1" customWidth="1"/>
    <col min="3" max="3" width="4.33203125" bestFit="1" customWidth="1"/>
    <col min="4" max="4" width="16.44140625" bestFit="1" customWidth="1"/>
    <col min="5" max="5" width="13.109375" bestFit="1" customWidth="1"/>
  </cols>
  <sheetData>
    <row r="2" spans="2:5" x14ac:dyDescent="0.3">
      <c r="B2" s="5" t="s">
        <v>0</v>
      </c>
      <c r="C2" s="5"/>
      <c r="D2" s="9" t="s">
        <v>15</v>
      </c>
      <c r="E2" s="5" t="s">
        <v>16</v>
      </c>
    </row>
    <row r="3" spans="2:5" x14ac:dyDescent="0.3">
      <c r="B3" s="10">
        <v>150</v>
      </c>
      <c r="C3" s="11">
        <v>0.01</v>
      </c>
      <c r="D3" s="6">
        <f>B3*C3</f>
        <v>1.5</v>
      </c>
      <c r="E3" s="6">
        <f>B3+D3</f>
        <v>151.5</v>
      </c>
    </row>
    <row r="4" spans="2:5" x14ac:dyDescent="0.3">
      <c r="B4" s="10">
        <v>1500</v>
      </c>
      <c r="C4" s="11">
        <v>0.05</v>
      </c>
      <c r="D4" s="6">
        <f>((B4-999)*C4)+999*C3</f>
        <v>35.04</v>
      </c>
      <c r="E4" s="6">
        <f>B4+D4</f>
        <v>1535.04</v>
      </c>
    </row>
    <row r="5" spans="2:5" x14ac:dyDescent="0.3">
      <c r="B5" s="10">
        <v>15000</v>
      </c>
      <c r="C5" s="11">
        <v>0.1</v>
      </c>
      <c r="D5" s="7">
        <f>999*C3+(9999*C4)+((B5-9999)*C5)</f>
        <v>1010.0400000000001</v>
      </c>
      <c r="E5" s="7">
        <f>B5+D5</f>
        <v>16010.04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41FF-EB9C-42E7-808E-94281B653F1E}">
  <dimension ref="B2:H6"/>
  <sheetViews>
    <sheetView workbookViewId="0">
      <selection activeCell="K11" sqref="K11"/>
    </sheetView>
  </sheetViews>
  <sheetFormatPr defaultRowHeight="15.05" x14ac:dyDescent="0.3"/>
  <cols>
    <col min="1" max="1" width="3.109375" customWidth="1"/>
    <col min="2" max="2" width="6.109375" bestFit="1" customWidth="1"/>
    <col min="3" max="5" width="5.33203125" bestFit="1" customWidth="1"/>
    <col min="6" max="6" width="13.33203125" bestFit="1" customWidth="1"/>
    <col min="7" max="7" width="12.33203125" bestFit="1" customWidth="1"/>
    <col min="8" max="8" width="9.33203125" bestFit="1" customWidth="1"/>
  </cols>
  <sheetData>
    <row r="2" spans="2:8" x14ac:dyDescent="0.3">
      <c r="B2" s="8"/>
      <c r="C2" s="14" t="s">
        <v>13</v>
      </c>
      <c r="D2" s="14"/>
      <c r="E2" s="14"/>
      <c r="F2" s="15" t="s">
        <v>14</v>
      </c>
      <c r="G2" s="16"/>
      <c r="H2" s="17"/>
    </row>
    <row r="3" spans="2:8" x14ac:dyDescent="0.3">
      <c r="B3" s="1" t="s">
        <v>8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17</v>
      </c>
      <c r="H3" s="1" t="s">
        <v>9</v>
      </c>
    </row>
    <row r="4" spans="2:8" x14ac:dyDescent="0.3">
      <c r="B4" s="2" t="s">
        <v>6</v>
      </c>
      <c r="C4" s="4">
        <v>30</v>
      </c>
      <c r="D4" s="4">
        <v>30</v>
      </c>
      <c r="E4" s="4">
        <v>30</v>
      </c>
      <c r="F4" s="3" t="str">
        <f>IF(AND(C4=D4,C4=E4,D4=E4),"Sim","Não")</f>
        <v>Sim</v>
      </c>
      <c r="G4" s="3" t="b">
        <f>ISNUMBER(C4+D4+E4)</f>
        <v>1</v>
      </c>
      <c r="H4" s="3" t="s">
        <v>10</v>
      </c>
    </row>
    <row r="5" spans="2:8" x14ac:dyDescent="0.3">
      <c r="B5" s="2" t="s">
        <v>5</v>
      </c>
      <c r="C5" s="4">
        <v>60</v>
      </c>
      <c r="D5" s="4">
        <v>60</v>
      </c>
      <c r="E5" s="4">
        <v>30</v>
      </c>
      <c r="F5" s="3" t="str">
        <f>IF(OR(C5=D5,C5=E5,D5=E5),"Sim","Não")</f>
        <v>Sim</v>
      </c>
      <c r="G5" s="3" t="b">
        <f>ISNUMBER(C5+D5+E5)</f>
        <v>1</v>
      </c>
      <c r="H5" s="3" t="s">
        <v>12</v>
      </c>
    </row>
    <row r="6" spans="2:8" x14ac:dyDescent="0.3">
      <c r="B6" s="2" t="s">
        <v>7</v>
      </c>
      <c r="C6" s="4">
        <v>90</v>
      </c>
      <c r="D6" s="4">
        <v>60</v>
      </c>
      <c r="E6" s="4">
        <v>30</v>
      </c>
      <c r="F6" s="3" t="str">
        <f>IF(NOT(C6=D6=E6),"Sim","Não")</f>
        <v>Sim</v>
      </c>
      <c r="G6" s="3" t="b">
        <f>ISNUMBER(C6+D6+E6)</f>
        <v>1</v>
      </c>
      <c r="H6" s="3" t="s">
        <v>11</v>
      </c>
    </row>
  </sheetData>
  <mergeCells count="2">
    <mergeCell ref="C2:E2"/>
    <mergeCell ref="F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F9C1-68DC-4BF9-BC4A-05443B358C94}">
  <dimension ref="B2:L10"/>
  <sheetViews>
    <sheetView zoomScale="119" workbookViewId="0">
      <selection activeCell="L7" sqref="L7"/>
    </sheetView>
  </sheetViews>
  <sheetFormatPr defaultRowHeight="15.05" x14ac:dyDescent="0.3"/>
  <cols>
    <col min="1" max="1" width="4.77734375" customWidth="1"/>
    <col min="2" max="2" width="25.77734375" bestFit="1" customWidth="1"/>
    <col min="5" max="5" width="12.6640625" bestFit="1" customWidth="1"/>
    <col min="6" max="6" width="11.44140625" bestFit="1" customWidth="1"/>
    <col min="7" max="7" width="15" bestFit="1" customWidth="1"/>
    <col min="8" max="8" width="12.77734375" bestFit="1" customWidth="1"/>
    <col min="9" max="9" width="14.21875" bestFit="1" customWidth="1"/>
    <col min="10" max="10" width="19" bestFit="1" customWidth="1"/>
    <col min="11" max="11" width="12.44140625" bestFit="1" customWidth="1"/>
    <col min="12" max="12" width="11.44140625" bestFit="1" customWidth="1"/>
  </cols>
  <sheetData>
    <row r="2" spans="2:12" x14ac:dyDescent="0.3">
      <c r="B2" s="1" t="s">
        <v>21</v>
      </c>
      <c r="C2" s="1" t="s">
        <v>22</v>
      </c>
      <c r="E2" s="5" t="s">
        <v>28</v>
      </c>
      <c r="F2" s="5" t="s">
        <v>24</v>
      </c>
      <c r="G2" s="5" t="s">
        <v>25</v>
      </c>
      <c r="H2" s="5" t="s">
        <v>29</v>
      </c>
      <c r="I2" s="5" t="s">
        <v>30</v>
      </c>
      <c r="J2" s="5" t="s">
        <v>27</v>
      </c>
      <c r="K2" s="5" t="s">
        <v>23</v>
      </c>
      <c r="L2" s="5" t="s">
        <v>26</v>
      </c>
    </row>
    <row r="3" spans="2:12" x14ac:dyDescent="0.3">
      <c r="B3" s="2" t="s">
        <v>18</v>
      </c>
      <c r="C3" s="11">
        <v>0.15</v>
      </c>
      <c r="E3" s="13">
        <v>12</v>
      </c>
      <c r="F3" s="10">
        <v>1600</v>
      </c>
      <c r="G3" s="13">
        <v>10</v>
      </c>
      <c r="H3" s="12">
        <f>IF(E$3&gt;10,15%,0%)</f>
        <v>0.15</v>
      </c>
      <c r="I3" s="12">
        <f>IF(F$3&gt;1500,17%,0%)</f>
        <v>0.17</v>
      </c>
      <c r="J3" s="12">
        <f>IF(G$3&gt;5,13%,0%)</f>
        <v>0.13</v>
      </c>
      <c r="K3" s="12">
        <f>H$3+I$3+J$3</f>
        <v>0.45</v>
      </c>
      <c r="L3" s="7">
        <f>IF(K3=0,F3,F3*K3)</f>
        <v>720</v>
      </c>
    </row>
    <row r="4" spans="2:12" x14ac:dyDescent="0.3">
      <c r="B4" s="2" t="s">
        <v>19</v>
      </c>
      <c r="C4" s="11">
        <v>0.17</v>
      </c>
      <c r="E4" s="13">
        <v>2</v>
      </c>
      <c r="F4" s="10">
        <v>1200</v>
      </c>
      <c r="G4" s="13">
        <v>34</v>
      </c>
      <c r="H4" s="12">
        <f>IF(E$4&gt;10,15%,)</f>
        <v>0</v>
      </c>
      <c r="I4" s="12">
        <f>IF(F$4&gt;1500,17%,0%)</f>
        <v>0</v>
      </c>
      <c r="J4" s="12">
        <f>IF(G$4&gt;5,13%,0%)</f>
        <v>0.13</v>
      </c>
      <c r="K4" s="12">
        <f>H$4+I$4+J$4</f>
        <v>0.13</v>
      </c>
      <c r="L4" s="7">
        <f t="shared" ref="L4:L10" si="0">IF(K4=0,F4,F4*K4)</f>
        <v>156</v>
      </c>
    </row>
    <row r="5" spans="2:12" x14ac:dyDescent="0.3">
      <c r="B5" s="2" t="s">
        <v>20</v>
      </c>
      <c r="C5" s="11">
        <v>0.13</v>
      </c>
      <c r="E5" s="13">
        <v>4</v>
      </c>
      <c r="F5" s="10">
        <v>300</v>
      </c>
      <c r="G5" s="13">
        <v>1</v>
      </c>
      <c r="H5" s="12">
        <f>IF(E$5&gt;10,15%,0%)</f>
        <v>0</v>
      </c>
      <c r="I5" s="12">
        <f>IF(F$5&gt;1500,17%,0%)</f>
        <v>0</v>
      </c>
      <c r="J5" s="12">
        <f>IF(G$5&gt;5,13%,0%)</f>
        <v>0</v>
      </c>
      <c r="K5" s="12">
        <f>H$5+I$5+J$5</f>
        <v>0</v>
      </c>
      <c r="L5" s="7">
        <f t="shared" si="0"/>
        <v>300</v>
      </c>
    </row>
    <row r="6" spans="2:12" x14ac:dyDescent="0.3">
      <c r="E6" s="13">
        <v>90</v>
      </c>
      <c r="F6" s="10">
        <v>3400</v>
      </c>
      <c r="G6" s="13">
        <v>5</v>
      </c>
      <c r="H6" s="12">
        <f>IF(E$6&gt;10,15%,0%)</f>
        <v>0.15</v>
      </c>
      <c r="I6" s="12">
        <f>IF(F$5&gt;1500,17%,0%)</f>
        <v>0</v>
      </c>
      <c r="J6" s="12">
        <f>IF(G$6&gt;5,13%,0%)</f>
        <v>0</v>
      </c>
      <c r="K6" s="12">
        <f>H$6+I$6+J$6</f>
        <v>0.15</v>
      </c>
      <c r="L6" s="7">
        <f t="shared" si="0"/>
        <v>510</v>
      </c>
    </row>
    <row r="7" spans="2:12" x14ac:dyDescent="0.3">
      <c r="E7" s="13">
        <v>45</v>
      </c>
      <c r="F7" s="10">
        <v>100</v>
      </c>
      <c r="G7" s="13">
        <v>67</v>
      </c>
      <c r="H7" s="12">
        <f>IF(E$7&gt;10,15%,0%)</f>
        <v>0.15</v>
      </c>
      <c r="I7" s="12">
        <f>IF(F$6&gt;1500,17%,0%)</f>
        <v>0.17</v>
      </c>
      <c r="J7" s="12">
        <f>IF(G$7&gt;5,13%,0%)</f>
        <v>0.13</v>
      </c>
      <c r="K7" s="12">
        <f>H$7+I$7+J$7</f>
        <v>0.45</v>
      </c>
      <c r="L7" s="7">
        <f t="shared" si="0"/>
        <v>45</v>
      </c>
    </row>
    <row r="8" spans="2:12" x14ac:dyDescent="0.3">
      <c r="E8" s="13">
        <v>1</v>
      </c>
      <c r="F8" s="10">
        <v>999</v>
      </c>
      <c r="G8" s="13">
        <v>0</v>
      </c>
      <c r="H8" s="12">
        <f>IF(E$8&gt;10,15%,0%)</f>
        <v>0</v>
      </c>
      <c r="I8" s="12">
        <f>IF(F$7&gt;1500,17%,0%)</f>
        <v>0</v>
      </c>
      <c r="J8" s="12">
        <f>IF(G$8&gt;5,13%,0%)</f>
        <v>0</v>
      </c>
      <c r="K8" s="12">
        <f>H$8+I$8+J$8</f>
        <v>0</v>
      </c>
      <c r="L8" s="7">
        <f t="shared" si="0"/>
        <v>999</v>
      </c>
    </row>
    <row r="9" spans="2:12" x14ac:dyDescent="0.3">
      <c r="E9" s="13">
        <v>0</v>
      </c>
      <c r="F9" s="10">
        <v>1499</v>
      </c>
      <c r="G9" s="13">
        <v>100</v>
      </c>
      <c r="H9" s="12">
        <f>IF(E$9&gt;10,15%,0%)</f>
        <v>0</v>
      </c>
      <c r="I9" s="12">
        <f>IF(F$8&gt;1500,17%,0%)</f>
        <v>0</v>
      </c>
      <c r="J9" s="12">
        <f>IF(G$3&gt;9,13%,0%)</f>
        <v>0.13</v>
      </c>
      <c r="K9" s="12">
        <f>H$9+I$9+J$9</f>
        <v>0.13</v>
      </c>
      <c r="L9" s="7">
        <f t="shared" si="0"/>
        <v>194.87</v>
      </c>
    </row>
    <row r="10" spans="2:12" x14ac:dyDescent="0.3">
      <c r="E10" s="13">
        <v>9</v>
      </c>
      <c r="F10" s="10">
        <v>1501</v>
      </c>
      <c r="G10" s="13">
        <v>69</v>
      </c>
      <c r="H10" s="12">
        <f>IF(E$10&gt;10,15%,0%)</f>
        <v>0</v>
      </c>
      <c r="I10" s="12">
        <f>IF(F$9&gt;1500,17%,0%)</f>
        <v>0</v>
      </c>
      <c r="J10" s="12">
        <f>IF(G$3&gt;10,13%,0%)</f>
        <v>0</v>
      </c>
      <c r="K10" s="12">
        <f>H$10+I$10+J$10</f>
        <v>0</v>
      </c>
      <c r="L10" s="7">
        <f t="shared" si="0"/>
        <v>1501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82DE-2BAA-40FE-8013-F958CAC2C163}">
  <dimension ref="B2:G13"/>
  <sheetViews>
    <sheetView tabSelected="1" workbookViewId="0">
      <selection activeCell="D11" sqref="D11"/>
    </sheetView>
  </sheetViews>
  <sheetFormatPr defaultRowHeight="15.05" x14ac:dyDescent="0.3"/>
  <cols>
    <col min="2" max="2" width="8" bestFit="1" customWidth="1"/>
    <col min="3" max="3" width="23.5546875" bestFit="1" customWidth="1"/>
    <col min="4" max="4" width="31.88671875" bestFit="1" customWidth="1"/>
    <col min="5" max="5" width="25.21875" bestFit="1" customWidth="1"/>
    <col min="6" max="6" width="24.77734375" bestFit="1" customWidth="1"/>
    <col min="7" max="7" width="24.44140625" bestFit="1" customWidth="1"/>
  </cols>
  <sheetData>
    <row r="2" spans="2:7" x14ac:dyDescent="0.3">
      <c r="B2" s="18" t="s">
        <v>31</v>
      </c>
      <c r="C2" s="18"/>
      <c r="D2" s="18"/>
      <c r="E2" s="18"/>
      <c r="F2" s="18"/>
      <c r="G2" s="18"/>
    </row>
    <row r="3" spans="2:7" x14ac:dyDescent="0.3">
      <c r="B3" s="3" t="s">
        <v>32</v>
      </c>
      <c r="C3" s="3" t="s">
        <v>36</v>
      </c>
      <c r="D3" s="3" t="s">
        <v>39</v>
      </c>
      <c r="E3" s="3" t="s">
        <v>41</v>
      </c>
      <c r="F3" s="3" t="s">
        <v>33</v>
      </c>
      <c r="G3" s="3" t="s">
        <v>34</v>
      </c>
    </row>
    <row r="4" spans="2:7" x14ac:dyDescent="0.3">
      <c r="B4" s="19">
        <v>8</v>
      </c>
      <c r="C4" s="19">
        <f>B4*20</f>
        <v>160</v>
      </c>
      <c r="D4" s="20">
        <v>35</v>
      </c>
      <c r="E4" s="19">
        <f>((B4*1.5) * D4)</f>
        <v>420</v>
      </c>
      <c r="F4" s="21">
        <f>C4*4.3</f>
        <v>688</v>
      </c>
      <c r="G4" s="21">
        <f>(E4 * 4.3 ) + (C4 * 4.3)</f>
        <v>2494</v>
      </c>
    </row>
    <row r="7" spans="2:7" x14ac:dyDescent="0.3">
      <c r="B7" s="22" t="s">
        <v>35</v>
      </c>
      <c r="C7" s="22"/>
      <c r="D7" s="22"/>
      <c r="E7" s="22"/>
      <c r="F7" s="22"/>
    </row>
    <row r="8" spans="2:7" x14ac:dyDescent="0.3">
      <c r="B8" s="18" t="s">
        <v>31</v>
      </c>
      <c r="C8" s="18"/>
      <c r="D8" s="18"/>
      <c r="E8" s="18"/>
      <c r="F8" s="18"/>
    </row>
    <row r="9" spans="2:7" x14ac:dyDescent="0.3">
      <c r="B9" s="3" t="s">
        <v>32</v>
      </c>
      <c r="C9" s="3" t="s">
        <v>36</v>
      </c>
      <c r="D9" s="3" t="s">
        <v>38</v>
      </c>
      <c r="E9" s="3" t="s">
        <v>37</v>
      </c>
      <c r="F9" s="3" t="s">
        <v>40</v>
      </c>
    </row>
    <row r="10" spans="2:7" x14ac:dyDescent="0.3">
      <c r="B10" s="19">
        <v>8</v>
      </c>
      <c r="C10" s="19">
        <f>B10*20</f>
        <v>160</v>
      </c>
      <c r="D10" s="20">
        <v>1</v>
      </c>
      <c r="E10" s="19">
        <f>(B10 * 1.5) * D10</f>
        <v>12</v>
      </c>
      <c r="F10" s="19">
        <f>(E10 * 4.3) + (C10 * 4.3)</f>
        <v>739.6</v>
      </c>
    </row>
    <row r="11" spans="2:7" x14ac:dyDescent="0.3">
      <c r="B11" s="19">
        <v>8</v>
      </c>
      <c r="C11" s="19">
        <f t="shared" ref="C11:C13" si="0">B11*20</f>
        <v>160</v>
      </c>
      <c r="D11" s="20">
        <v>22</v>
      </c>
      <c r="E11" s="19">
        <f t="shared" ref="E11:E13" si="1">(B11 * 1.5) * D11</f>
        <v>264</v>
      </c>
      <c r="F11" s="19">
        <f t="shared" ref="F11:F13" si="2">(E11 * 4.3) + (C11 * 4.3)</f>
        <v>1823.2</v>
      </c>
    </row>
    <row r="12" spans="2:7" x14ac:dyDescent="0.3">
      <c r="B12" s="19">
        <v>8</v>
      </c>
      <c r="C12" s="19">
        <f t="shared" si="0"/>
        <v>160</v>
      </c>
      <c r="D12" s="20">
        <v>34</v>
      </c>
      <c r="E12" s="19">
        <f t="shared" si="1"/>
        <v>408</v>
      </c>
      <c r="F12" s="19">
        <f t="shared" si="2"/>
        <v>2442.3999999999996</v>
      </c>
    </row>
    <row r="13" spans="2:7" x14ac:dyDescent="0.3">
      <c r="B13" s="19">
        <v>8</v>
      </c>
      <c r="C13" s="19">
        <f t="shared" si="0"/>
        <v>160</v>
      </c>
      <c r="D13" s="20">
        <v>13</v>
      </c>
      <c r="E13" s="19">
        <f t="shared" si="1"/>
        <v>156</v>
      </c>
      <c r="F13" s="19">
        <f t="shared" si="2"/>
        <v>1358.8</v>
      </c>
    </row>
  </sheetData>
  <mergeCells count="3">
    <mergeCell ref="B2:G2"/>
    <mergeCell ref="B7:F7"/>
    <mergeCell ref="B8:F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01B07CEB5B13478F9BDC27F934B909" ma:contentTypeVersion="12" ma:contentTypeDescription="Create a new document." ma:contentTypeScope="" ma:versionID="ff48a2a33bb8c37299c91fada1e156cf">
  <xsd:schema xmlns:xsd="http://www.w3.org/2001/XMLSchema" xmlns:xs="http://www.w3.org/2001/XMLSchema" xmlns:p="http://schemas.microsoft.com/office/2006/metadata/properties" xmlns:ns3="65dbf837-e607-4240-b875-b2117dee7506" xmlns:ns4="b8ce0cd1-d9a2-4dd8-ace3-d9a016c9a20e" targetNamespace="http://schemas.microsoft.com/office/2006/metadata/properties" ma:root="true" ma:fieldsID="2425abdb73bc10f245d1832895fa5847" ns3:_="" ns4:_="">
    <xsd:import namespace="65dbf837-e607-4240-b875-b2117dee7506"/>
    <xsd:import namespace="b8ce0cd1-d9a2-4dd8-ace3-d9a016c9a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bf837-e607-4240-b875-b2117dee75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e0cd1-d9a2-4dd8-ace3-d9a016c9a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dbf837-e607-4240-b875-b2117dee7506" xsi:nil="true"/>
  </documentManagement>
</p:properties>
</file>

<file path=customXml/itemProps1.xml><?xml version="1.0" encoding="utf-8"?>
<ds:datastoreItem xmlns:ds="http://schemas.openxmlformats.org/officeDocument/2006/customXml" ds:itemID="{144CF4AA-4EB4-48B8-B922-6D9C77280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bf837-e607-4240-b875-b2117dee7506"/>
    <ds:schemaRef ds:uri="b8ce0cd1-d9a2-4dd8-ace3-d9a016c9a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DB60B2-36E5-421D-899D-1226EEE294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13910-966C-41AE-AB2C-4CB39523FF9A}">
  <ds:schemaRefs>
    <ds:schemaRef ds:uri="http://schemas.microsoft.com/office/2006/documentManagement/types"/>
    <ds:schemaRef ds:uri="http://purl.org/dc/terms/"/>
    <ds:schemaRef ds:uri="65dbf837-e607-4240-b875-b2117dee7506"/>
    <ds:schemaRef ds:uri="http://www.w3.org/XML/1998/namespace"/>
    <ds:schemaRef ds:uri="http://purl.org/dc/elements/1.1/"/>
    <ds:schemaRef ds:uri="http://purl.org/dc/dcmitype/"/>
    <ds:schemaRef ds:uri="b8ce0cd1-d9a2-4dd8-ace3-d9a016c9a20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 1</vt:lpstr>
      <vt:lpstr>Exercício 2</vt:lpstr>
      <vt:lpstr>Exercício 3</vt:lpstr>
      <vt:lpstr>Exercício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AlunoTemp</dc:creator>
  <cp:lastModifiedBy>Enzo Seiji Delgado Tabuchi</cp:lastModifiedBy>
  <dcterms:created xsi:type="dcterms:W3CDTF">2023-05-02T17:03:57Z</dcterms:created>
  <dcterms:modified xsi:type="dcterms:W3CDTF">2023-07-12T21:19:18Z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0x0101007301B07CEB5B13478F9BDC27F934B909</vt:lpwstr>
  </property>
</Properties>
</file>